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slicers/slicer4.xml" ContentType="application/vnd.ms-excel.slicer+xml"/>
  <Override PartName="/xl/timelines/timeline3.xml" ContentType="application/vnd.ms-excel.timelin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990b7ed3cb64a4db/Desktop/Analytics DashBorad/"/>
    </mc:Choice>
  </mc:AlternateContent>
  <xr:revisionPtr revIDLastSave="5" documentId="13_ncr:1_{E16FC608-C8C6-46D6-9F05-7C9D0404B222}" xr6:coauthVersionLast="47" xr6:coauthVersionMax="47" xr10:uidLastSave="{1B064AEB-7514-4731-8825-E8D3676852E8}"/>
  <bookViews>
    <workbookView xWindow="-120" yWindow="-120" windowWidth="20730" windowHeight="11760" tabRatio="713" firstSheet="8" activeTab="8" xr2:uid="{8C0CCF0B-581B-4C91-B73F-FBDA852432A7}"/>
  </bookViews>
  <sheets>
    <sheet name="Sheet2" sheetId="2" r:id="rId1"/>
    <sheet name="Customers" sheetId="3" r:id="rId2"/>
    <sheet name="Employee" sheetId="4" r:id="rId3"/>
    <sheet name="Offices" sheetId="5" r:id="rId4"/>
    <sheet name="Order Details" sheetId="6" r:id="rId5"/>
    <sheet name="Orders" sheetId="7" r:id="rId6"/>
    <sheet name="Payments" sheetId="8" r:id="rId7"/>
    <sheet name="Product Line" sheetId="9" r:id="rId8"/>
    <sheet name="Product" sheetId="10" r:id="rId9"/>
    <sheet name="order pivot" sheetId="11" r:id="rId10"/>
    <sheet name="Sales's Pivot" sheetId="20" r:id="rId11"/>
    <sheet name="Company-Pivot" sheetId="26" r:id="rId12"/>
    <sheet name="Order-Dashbord" sheetId="12" r:id="rId13"/>
    <sheet name="Sales-Dashbord" sheetId="14" r:id="rId14"/>
    <sheet name="Company" sheetId="15" r:id="rId15"/>
    <sheet name="Insight" sheetId="24" r:id="rId16"/>
  </sheets>
  <definedNames>
    <definedName name="_xlcn.WorksheetConnection_ClassicModelsDashBoardExcel.xlsxOrders1" hidden="1">Orders[]</definedName>
    <definedName name="_xlcn.WorksheetConnection_ClassicModelsDashBoardExcelRecovered.xlsxCustomers1" hidden="1">Customers[]</definedName>
    <definedName name="_xlcn.WorksheetConnection_ClassicModelsDashBoardExcelRecovered.xlsxEmployees1" hidden="1">Employees[]</definedName>
    <definedName name="_xlcn.WorksheetConnection_ClassicModelsDashBoardExcelRecovered.xlsxOrder_Details1" hidden="1">Order_Details[]</definedName>
    <definedName name="_xlcn.WorksheetConnection_ClassicModelsDashBoardExcelRecovered.xlsxPayments1" hidden="1">Payments[]</definedName>
    <definedName name="_xlcn.WorksheetConnection_ClassicModelsDashBoardExcelRecovered.xlsxProducts1" hidden="1">Products[]</definedName>
    <definedName name="ExternalData_1" localSheetId="1" hidden="1">'Customers'!$A$1:$F$123</definedName>
    <definedName name="ExternalData_1" localSheetId="2" hidden="1">Employee!$A$1:$E$24</definedName>
    <definedName name="ExternalData_1" localSheetId="3" hidden="1">Offices!$A$1:$B$8</definedName>
    <definedName name="ExternalData_1" localSheetId="4" hidden="1">'Order Details'!$A$1:$G$2997</definedName>
    <definedName name="ExternalData_1" localSheetId="5" hidden="1">Orders!$A$1:$H$327</definedName>
    <definedName name="ExternalData_1" localSheetId="6" hidden="1">Payments!$A$1:$F$274</definedName>
    <definedName name="ExternalData_1" localSheetId="8" hidden="1">Product!$A$1:$H$107</definedName>
    <definedName name="ExternalData_1" localSheetId="7" hidden="1">'Product Line'!$A$1:$B$8</definedName>
    <definedName name="ExternalData_1" localSheetId="0" hidden="1">Sheet2!$A$1:$F$9</definedName>
    <definedName name="Slicer_Order_Month_Name1">#N/A</definedName>
    <definedName name="Timeline_paymentDate">#N/A</definedName>
    <definedName name="Timeline_requiredDate">#N/A</definedName>
  </definedNames>
  <calcPr calcId="181029"/>
  <pivotCaches>
    <pivotCache cacheId="630" r:id="rId17"/>
    <pivotCache cacheId="945" r:id="rId18"/>
    <pivotCache cacheId="948" r:id="rId19"/>
    <pivotCache cacheId="951" r:id="rId20"/>
    <pivotCache cacheId="954" r:id="rId21"/>
    <pivotCache cacheId="957" r:id="rId22"/>
    <pivotCache cacheId="960" r:id="rId23"/>
    <pivotCache cacheId="963" r:id="rId24"/>
    <pivotCache cacheId="966" r:id="rId25"/>
    <pivotCache cacheId="969" r:id="rId26"/>
    <pivotCache cacheId="972" r:id="rId27"/>
    <pivotCache cacheId="975" r:id="rId28"/>
    <pivotCache cacheId="978" r:id="rId29"/>
    <pivotCache cacheId="981" r:id="rId30"/>
    <pivotCache cacheId="984" r:id="rId31"/>
    <pivotCache cacheId="987" r:id="rId32"/>
    <pivotCache cacheId="990" r:id="rId33"/>
    <pivotCache cacheId="993" r:id="rId34"/>
    <pivotCache cacheId="996" r:id="rId35"/>
  </pivotCaches>
  <extLst>
    <ext xmlns:x14="http://schemas.microsoft.com/office/spreadsheetml/2009/9/main" uri="{876F7934-8845-4945-9796-88D515C7AA90}">
      <x14:pivotCaches>
        <pivotCache cacheId="19" r:id="rId36"/>
      </x14:pivotCaches>
    </ext>
    <ext xmlns:x14="http://schemas.microsoft.com/office/spreadsheetml/2009/9/main" uri="{BBE1A952-AA13-448e-AADC-164F8A28A991}">
      <x14:slicerCaches>
        <x14:slicerCache r:id="rId3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38"/>
        <pivotCache cacheId="21" r:id="rId39"/>
      </x15:timelineCachePivotCaches>
    </ext>
    <ext xmlns:x15="http://schemas.microsoft.com/office/spreadsheetml/2010/11/main" uri="{D0CA8CA8-9F24-4464-BF8E-62219DCF47F9}">
      <x15:timelineCacheRefs>
        <x15:timelineCacheRef r:id="rId40"/>
        <x15:timelineCacheRef r:id="rId4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ssicModels_5a7408df-ad03-4d72-b9ee-7ef1b2e3cfd9" name="ClassicModels" connection="Query - ClassicModels"/>
          <x15:modelTable id="Customers_a975aaf4-d0e7-4d12-b40f-8c4eab849162" name="Customers" connection="Query - Customers"/>
          <x15:modelTable id="Employees_7056529f-2944-470d-b24c-b3888e91e9f8" name="Employees" connection="Query - Employees"/>
          <x15:modelTable id="Offices_91ff3b05-d384-47de-955c-f021e965f9d8" name="Offices" connection="Query - Offices"/>
          <x15:modelTable id="Order Details_1e768d70-39d5-4060-be3a-9d05624fbc74" name="Order Details" connection="Query - Order Details"/>
          <x15:modelTable id="Orders_65b92751-a592-4843-bbc1-42ba5f2f0613" name="Orders" connection="Query - Orders"/>
          <x15:modelTable id="Payments_64ae6d7f-ac38-42a5-b60c-87bcddcadf62" name="Payments" connection="Query - Payments"/>
          <x15:modelTable id="Product Name_009ac867-6561-47fa-ac3b-6d30fe09a13e" name="Product Name" connection="Query - Product Name"/>
          <x15:modelTable id="Products_47095db8-d2df-43cb-a5ab-11036b7c04f3" name="Products" connection="Query - Products"/>
          <x15:modelTable id="Orders 1" name="Orders 1" connection="WorksheetConnection_ClassicModels-Dash-Board-Excel.xlsx!Orders"/>
          <x15:modelTable id="Products 1" name="Products 1" connection="WorksheetConnection_ClassicModels-Dash-Board-Excel (Recovered).xlsx!Products"/>
          <x15:modelTable id="Payments 1" name="Payments 1" connection="WorksheetConnection_ClassicModels-Dash-Board-Excel (Recovered).xlsx!Payments"/>
          <x15:modelTable id="Order_Details" name="Order_Details" connection="WorksheetConnection_ClassicModels-Dash-Board-Excel (Recovered).xlsx!Order_Details"/>
          <x15:modelTable id="Employees 1" name="Employees 1" connection="WorksheetConnection_ClassicModels-Dash-Board-Excel (Recovered).xlsx!Employees"/>
          <x15:modelTable id="Customers 1" name="Customers 1" connection="WorksheetConnection_ClassicModels-Dash-Board-Excel (Recovered).xlsx!Customers"/>
        </x15:modelTables>
        <x15:modelRelationships>
          <x15:modelRelationship fromTable="Customers" fromColumn="salesRepEmployeeNumber" toTable="Employees" toColumn="employeeNumber"/>
          <x15:modelRelationship fromTable="Employees" fromColumn="officeCode" toTable="Offices" toColumn="officeCode"/>
          <x15:modelRelationship fromTable="Order Details" fromColumn="orderNumber" toTable="Orders" toColumn="orderNumber"/>
          <x15:modelRelationship fromTable="Order Details" fromColumn="productCode" toTable="Products" toColumn="productCode"/>
          <x15:modelRelationship fromTable="Orders" fromColumn="customerNumber" toTable="Customers" toColumn="customerNumber"/>
          <x15:modelRelationship fromTable="Payments" fromColumn="customerNumber" toTable="Customers" toColumn="customerName"/>
          <x15:modelRelationship fromTable="Products" fromColumn="productLine" toTable="Product Name" toColumn="productLine"/>
        </x15:modelRelationships>
      </x15:dataModel>
    </ext>
  </extLst>
</workbook>
</file>

<file path=xl/calcChain.xml><?xml version="1.0" encoding="utf-8"?>
<calcChain xmlns="http://schemas.openxmlformats.org/spreadsheetml/2006/main">
  <c r="F25" i="26" l="1"/>
  <c r="F24" i="26"/>
  <c r="F9" i="26"/>
  <c r="G9" i="26" s="1"/>
  <c r="G13" i="26"/>
  <c r="G12" i="26"/>
  <c r="I69" i="11"/>
  <c r="I68" i="11"/>
  <c r="I63" i="11"/>
  <c r="I64" i="11"/>
  <c r="I60" i="11"/>
  <c r="I59" i="11"/>
  <c r="F144" i="20"/>
  <c r="F143" i="20"/>
  <c r="E144" i="20"/>
  <c r="D147" i="20"/>
  <c r="F28" i="11"/>
  <c r="B4" i="26"/>
  <c r="G8" i="26" l="1"/>
  <c r="E28" i="20"/>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C121" i="20"/>
  <c r="C4" i="20"/>
  <c r="C130" i="20"/>
  <c r="E33" i="20" l="1"/>
  <c r="E29" i="20"/>
  <c r="F33" i="20" l="1"/>
  <c r="F32" i="20"/>
  <c r="F29" i="20"/>
  <c r="F28"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FFBBC6-F679-4E1B-B635-C4F5B54FFB5E}" keepAlive="1" name="ModelConnection_ExternalData_1" description="Data Model" type="5" refreshedVersion="7" minRefreshableVersion="5" saveData="1">
    <dbPr connection="Data Model Connection" command="ClassicModels" commandType="3"/>
    <extLst>
      <ext xmlns:x15="http://schemas.microsoft.com/office/spreadsheetml/2010/11/main" uri="{DE250136-89BD-433C-8126-D09CA5730AF9}">
        <x15:connection id="" model="1"/>
      </ext>
    </extLst>
  </connection>
  <connection id="2" xr16:uid="{86FD863C-5457-46B1-910A-ACAE795C4042}" keepAlive="1" name="ModelConnection_ExternalData_11"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7B4A5BFB-C130-45DF-B08B-90FC2E80BCC7}" keepAlive="1" name="ModelConnection_ExternalData_12" description="Data Model" type="5" refreshedVersion="7" minRefreshableVersion="5" saveData="1">
    <dbPr connection="Data Model Connection" command="Employees" commandType="3"/>
    <extLst>
      <ext xmlns:x15="http://schemas.microsoft.com/office/spreadsheetml/2010/11/main" uri="{DE250136-89BD-433C-8126-D09CA5730AF9}">
        <x15:connection id="" model="1"/>
      </ext>
    </extLst>
  </connection>
  <connection id="4" xr16:uid="{6C5734F2-A887-49A7-903C-F0A4036CC9B6}" keepAlive="1" name="ModelConnection_ExternalData_13" description="Data Model" type="5" refreshedVersion="7" minRefreshableVersion="5" saveData="1">
    <dbPr connection="Data Model Connection" command="Offices" commandType="3"/>
    <extLst>
      <ext xmlns:x15="http://schemas.microsoft.com/office/spreadsheetml/2010/11/main" uri="{DE250136-89BD-433C-8126-D09CA5730AF9}">
        <x15:connection id="" model="1"/>
      </ext>
    </extLst>
  </connection>
  <connection id="5" xr16:uid="{B7B6899F-B0EE-43C1-BE7F-E6A2AE400244}" keepAlive="1" name="ModelConnection_ExternalData_14" description="Data Model" type="5" refreshedVersion="7" minRefreshableVersion="5" saveData="1">
    <dbPr connection="Data Model Connection" command="Order Details" commandType="3"/>
    <extLst>
      <ext xmlns:x15="http://schemas.microsoft.com/office/spreadsheetml/2010/11/main" uri="{DE250136-89BD-433C-8126-D09CA5730AF9}">
        <x15:connection id="" model="1"/>
      </ext>
    </extLst>
  </connection>
  <connection id="6" xr16:uid="{72AE3007-A36A-46FC-8422-C036553A2F66}" keepAlive="1" name="ModelConnection_ExternalData_15"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7" xr16:uid="{96411059-D9A7-4134-8824-1FC484B2AF8C}" keepAlive="1" name="ModelConnection_ExternalData_16" description="Data Model" type="5" refreshedVersion="7" minRefreshableVersion="5" saveData="1">
    <dbPr connection="Data Model Connection" command="Payments" commandType="3"/>
    <extLst>
      <ext xmlns:x15="http://schemas.microsoft.com/office/spreadsheetml/2010/11/main" uri="{DE250136-89BD-433C-8126-D09CA5730AF9}">
        <x15:connection id="" model="1"/>
      </ext>
    </extLst>
  </connection>
  <connection id="8" xr16:uid="{A9966720-35CE-4757-847E-2EB38344A58E}" keepAlive="1" name="ModelConnection_ExternalData_17" description="Data Model" type="5" refreshedVersion="7" minRefreshableVersion="5" saveData="1">
    <dbPr connection="Data Model Connection" command="Product Name" commandType="3"/>
    <extLst>
      <ext xmlns:x15="http://schemas.microsoft.com/office/spreadsheetml/2010/11/main" uri="{DE250136-89BD-433C-8126-D09CA5730AF9}">
        <x15:connection id="" model="1"/>
      </ext>
    </extLst>
  </connection>
  <connection id="9" xr16:uid="{E4E36159-BA54-4ED3-A40E-6EE9D6E73E97}" keepAlive="1" name="ModelConnection_ExternalData_18"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10" xr16:uid="{43281258-423A-45BB-82DB-6C1819352891}" name="Query - ClassicModels" description="Connection to the 'ClassicModels' query in the workbook." type="100" refreshedVersion="7" minRefreshableVersion="5">
    <extLst>
      <ext xmlns:x15="http://schemas.microsoft.com/office/spreadsheetml/2010/11/main" uri="{DE250136-89BD-433C-8126-D09CA5730AF9}">
        <x15:connection id="2070ef97-9637-4408-a6fa-5a2c5d2fcc19"/>
      </ext>
    </extLst>
  </connection>
  <connection id="11" xr16:uid="{F87794D6-680A-4570-9923-AF7A374E023B}" name="Query - Customers" description="Connection to the 'Customers' query in the workbook." type="100" refreshedVersion="7" minRefreshableVersion="5">
    <extLst>
      <ext xmlns:x15="http://schemas.microsoft.com/office/spreadsheetml/2010/11/main" uri="{DE250136-89BD-433C-8126-D09CA5730AF9}">
        <x15:connection id="84179513-9946-4519-ab3b-170d740a2c15"/>
      </ext>
    </extLst>
  </connection>
  <connection id="12" xr16:uid="{C019A38F-E2CD-4647-866A-863DA4CF4688}" name="Query - Employees" description="Connection to the 'Employees' query in the workbook." type="100" refreshedVersion="7" minRefreshableVersion="5">
    <extLst>
      <ext xmlns:x15="http://schemas.microsoft.com/office/spreadsheetml/2010/11/main" uri="{DE250136-89BD-433C-8126-D09CA5730AF9}">
        <x15:connection id="1485ac93-d7c1-4f73-9073-97d86e7816ec"/>
      </ext>
    </extLst>
  </connection>
  <connection id="13" xr16:uid="{8F2B2D08-F7A8-4E73-A35F-96F2663FFABB}" name="Query - Offices" description="Connection to the 'Offices' query in the workbook." type="100" refreshedVersion="7" minRefreshableVersion="5">
    <extLst>
      <ext xmlns:x15="http://schemas.microsoft.com/office/spreadsheetml/2010/11/main" uri="{DE250136-89BD-433C-8126-D09CA5730AF9}">
        <x15:connection id="eb1b9e73-f5e2-4732-9c60-346cd15b11f7"/>
      </ext>
    </extLst>
  </connection>
  <connection id="14" xr16:uid="{ABF4F9C2-B11C-4C3C-8E65-32D3E43F9ED3}" name="Query - Order Details" description="Connection to the 'Order Details' query in the workbook." type="100" refreshedVersion="7" minRefreshableVersion="5">
    <extLst>
      <ext xmlns:x15="http://schemas.microsoft.com/office/spreadsheetml/2010/11/main" uri="{DE250136-89BD-433C-8126-D09CA5730AF9}">
        <x15:connection id="1c9df1c5-23f9-4d4e-a66a-ec8f7739e1c6"/>
      </ext>
    </extLst>
  </connection>
  <connection id="15" xr16:uid="{AD635F50-9E46-434B-AB92-75882AFD0DB0}" name="Query - Orders" description="Connection to the 'Orders' query in the workbook." type="100" refreshedVersion="7" minRefreshableVersion="5">
    <extLst>
      <ext xmlns:x15="http://schemas.microsoft.com/office/spreadsheetml/2010/11/main" uri="{DE250136-89BD-433C-8126-D09CA5730AF9}">
        <x15:connection id="bb340d47-c20c-400c-b1ea-19d97ead7614"/>
      </ext>
    </extLst>
  </connection>
  <connection id="16" xr16:uid="{3D558B0C-1111-4CB0-ACEE-B68D25EDAB4F}" name="Query - Payments" description="Connection to the 'Payments' query in the workbook." type="100" refreshedVersion="7" minRefreshableVersion="5">
    <extLst>
      <ext xmlns:x15="http://schemas.microsoft.com/office/spreadsheetml/2010/11/main" uri="{DE250136-89BD-433C-8126-D09CA5730AF9}">
        <x15:connection id="8d56e2d7-9a00-4d72-9210-cf03335403a7"/>
      </ext>
    </extLst>
  </connection>
  <connection id="17" xr16:uid="{30F1B6B0-C9CD-42AE-AB3A-5179DF13D30D}" name="Query - Product Name" description="Connection to the 'Product Name' query in the workbook." type="100" refreshedVersion="7" minRefreshableVersion="5">
    <extLst>
      <ext xmlns:x15="http://schemas.microsoft.com/office/spreadsheetml/2010/11/main" uri="{DE250136-89BD-433C-8126-D09CA5730AF9}">
        <x15:connection id="44ace4d2-e5bc-4813-8bac-f6427aa43267"/>
      </ext>
    </extLst>
  </connection>
  <connection id="18" xr16:uid="{ABE7BB9A-700F-430C-A4F5-63EADC27B361}" name="Query - Products" description="Connection to the 'Products' query in the workbook." type="100" refreshedVersion="7" minRefreshableVersion="5">
    <extLst>
      <ext xmlns:x15="http://schemas.microsoft.com/office/spreadsheetml/2010/11/main" uri="{DE250136-89BD-433C-8126-D09CA5730AF9}">
        <x15:connection id="3451e4dd-fdb1-47ce-8a71-7bca14ebc696"/>
      </ext>
    </extLst>
  </connection>
  <connection id="19" xr16:uid="{9E99A4D8-E0D1-44E1-9EA7-F5E27AB0DAA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0" xr16:uid="{361E81B6-F7C9-44F1-898B-543255426866}" name="WorksheetConnection_ClassicModels-Dash-Board-Excel (Recovered).xlsx!Customers" type="102" refreshedVersion="7" minRefreshableVersion="5">
    <extLst>
      <ext xmlns:x15="http://schemas.microsoft.com/office/spreadsheetml/2010/11/main" uri="{DE250136-89BD-433C-8126-D09CA5730AF9}">
        <x15:connection id="Customers 1">
          <x15:rangePr sourceName="_xlcn.WorksheetConnection_ClassicModelsDashBoardExcelRecovered.xlsxCustomers1"/>
        </x15:connection>
      </ext>
    </extLst>
  </connection>
  <connection id="21" xr16:uid="{9C42DFB5-4F33-43CC-8361-EA41995E2F31}" name="WorksheetConnection_ClassicModels-Dash-Board-Excel (Recovered).xlsx!Employees" type="102" refreshedVersion="7" minRefreshableVersion="5">
    <extLst>
      <ext xmlns:x15="http://schemas.microsoft.com/office/spreadsheetml/2010/11/main" uri="{DE250136-89BD-433C-8126-D09CA5730AF9}">
        <x15:connection id="Employees 1" autoDelete="1">
          <x15:rangePr sourceName="_xlcn.WorksheetConnection_ClassicModelsDashBoardExcelRecovered.xlsxEmployees1"/>
        </x15:connection>
      </ext>
    </extLst>
  </connection>
  <connection id="22" xr16:uid="{676E8C78-FA71-4EF2-A1BA-05790C7E3276}" name="WorksheetConnection_ClassicModels-Dash-Board-Excel (Recovered).xlsx!Order_Details" type="102" refreshedVersion="7" minRefreshableVersion="5">
    <extLst>
      <ext xmlns:x15="http://schemas.microsoft.com/office/spreadsheetml/2010/11/main" uri="{DE250136-89BD-433C-8126-D09CA5730AF9}">
        <x15:connection id="Order_Details" autoDelete="1">
          <x15:rangePr sourceName="_xlcn.WorksheetConnection_ClassicModelsDashBoardExcelRecovered.xlsxOrder_Details1"/>
        </x15:connection>
      </ext>
    </extLst>
  </connection>
  <connection id="23" xr16:uid="{333662CD-8103-49A7-817B-CD792A28D729}" name="WorksheetConnection_ClassicModels-Dash-Board-Excel (Recovered).xlsx!Payments" type="102" refreshedVersion="7" minRefreshableVersion="5">
    <extLst>
      <ext xmlns:x15="http://schemas.microsoft.com/office/spreadsheetml/2010/11/main" uri="{DE250136-89BD-433C-8126-D09CA5730AF9}">
        <x15:connection id="Payments 1" autoDelete="1">
          <x15:rangePr sourceName="_xlcn.WorksheetConnection_ClassicModelsDashBoardExcelRecovered.xlsxPayments1"/>
        </x15:connection>
      </ext>
    </extLst>
  </connection>
  <connection id="24" xr16:uid="{1003EFC7-563D-40BE-84C3-3A6C770174DC}" name="WorksheetConnection_ClassicModels-Dash-Board-Excel (Recovered).xlsx!Products" type="102" refreshedVersion="7" minRefreshableVersion="5">
    <extLst>
      <ext xmlns:x15="http://schemas.microsoft.com/office/spreadsheetml/2010/11/main" uri="{DE250136-89BD-433C-8126-D09CA5730AF9}">
        <x15:connection id="Products 1" autoDelete="1">
          <x15:rangePr sourceName="_xlcn.WorksheetConnection_ClassicModelsDashBoardExcelRecovered.xlsxProducts1"/>
        </x15:connection>
      </ext>
    </extLst>
  </connection>
  <connection id="25" xr16:uid="{23625A01-26BE-48DE-98BE-563C122F7D0A}" name="WorksheetConnection_ClassicModels-Dash-Board-Excel.xlsx!Orders" type="102" refreshedVersion="7" minRefreshableVersion="5">
    <extLst>
      <ext xmlns:x15="http://schemas.microsoft.com/office/spreadsheetml/2010/11/main" uri="{DE250136-89BD-433C-8126-D09CA5730AF9}">
        <x15:connection id="Orders 1">
          <x15:rangePr sourceName="_xlcn.WorksheetConnection_ClassicModelsDashBoardExcel.xlsxOrders1"/>
        </x15:connection>
      </ext>
    </extLst>
  </connection>
</connections>
</file>

<file path=xl/sharedStrings.xml><?xml version="1.0" encoding="utf-8"?>
<sst xmlns="http://schemas.openxmlformats.org/spreadsheetml/2006/main" count="8517" uniqueCount="936">
  <si>
    <t>Name</t>
  </si>
  <si>
    <t>Extension</t>
  </si>
  <si>
    <t>Date accessed</t>
  </si>
  <si>
    <t>Date modified</t>
  </si>
  <si>
    <t>Date created</t>
  </si>
  <si>
    <t>Folder Path</t>
  </si>
  <si>
    <t>customers.csv</t>
  </si>
  <si>
    <t>.csv</t>
  </si>
  <si>
    <t>E:\Excel\ClassicModels\</t>
  </si>
  <si>
    <t>employees.csv</t>
  </si>
  <si>
    <t>offices.csv</t>
  </si>
  <si>
    <t>order details.csv</t>
  </si>
  <si>
    <t>orders.csv</t>
  </si>
  <si>
    <t>payments.csv</t>
  </si>
  <si>
    <t>productlines.csv</t>
  </si>
  <si>
    <t>products.csv</t>
  </si>
  <si>
    <t>customerNumber</t>
  </si>
  <si>
    <t>customerName</t>
  </si>
  <si>
    <t>Full Name</t>
  </si>
  <si>
    <t>country</t>
  </si>
  <si>
    <t>salesRepEmployeeNumber</t>
  </si>
  <si>
    <t>creditLimit</t>
  </si>
  <si>
    <t>Atelier graphique</t>
  </si>
  <si>
    <t>Carine  Schmitt</t>
  </si>
  <si>
    <t>France</t>
  </si>
  <si>
    <t>Signal Gift Stores</t>
  </si>
  <si>
    <t>Jean King</t>
  </si>
  <si>
    <t>USA</t>
  </si>
  <si>
    <t>Australian Collectors, Co.</t>
  </si>
  <si>
    <t>Peter Ferguson</t>
  </si>
  <si>
    <t>Australia</t>
  </si>
  <si>
    <t>La Rochelle Gifts</t>
  </si>
  <si>
    <t>Janine  Labrune</t>
  </si>
  <si>
    <t>Baane Mini Imports</t>
  </si>
  <si>
    <t>Jonas  Bergulfsen</t>
  </si>
  <si>
    <t>Norway</t>
  </si>
  <si>
    <t>Mini Gifts Distributors Ltd.</t>
  </si>
  <si>
    <t>Susan Nelson</t>
  </si>
  <si>
    <t>Havel &amp; Zbyszek Co</t>
  </si>
  <si>
    <t>Zbyszek  Piestrzeniewicz</t>
  </si>
  <si>
    <t>Poland</t>
  </si>
  <si>
    <t>Blauer See Auto, Co.</t>
  </si>
  <si>
    <t>Roland Keitel</t>
  </si>
  <si>
    <t>Germany</t>
  </si>
  <si>
    <t>Mini Wheels Co.</t>
  </si>
  <si>
    <t>Julie Murphy</t>
  </si>
  <si>
    <t>Land of Toys Inc.</t>
  </si>
  <si>
    <t>Kwai Lee</t>
  </si>
  <si>
    <t>Euro+ Shopping Channel</t>
  </si>
  <si>
    <t>Diego  Freyre</t>
  </si>
  <si>
    <t>Spain</t>
  </si>
  <si>
    <t>Volvo Model Replicas, Co</t>
  </si>
  <si>
    <t>Christina  Berglund</t>
  </si>
  <si>
    <t>Sweden</t>
  </si>
  <si>
    <t>Danish Wholesale Imports</t>
  </si>
  <si>
    <t>Jytte  Petersen</t>
  </si>
  <si>
    <t>Denmark</t>
  </si>
  <si>
    <t>Saveley &amp; Henriot, Co.</t>
  </si>
  <si>
    <t>Mary  Saveley</t>
  </si>
  <si>
    <t>Dragon Souveniers, Ltd.</t>
  </si>
  <si>
    <t>Eric Natividad</t>
  </si>
  <si>
    <t>Singapore</t>
  </si>
  <si>
    <t>Muscle Machine Inc</t>
  </si>
  <si>
    <t>Jeff Young</t>
  </si>
  <si>
    <t>Diecast Classics Inc.</t>
  </si>
  <si>
    <t>Kelvin Leong</t>
  </si>
  <si>
    <t>Technics Stores Inc.</t>
  </si>
  <si>
    <t>Juri Hashimoto</t>
  </si>
  <si>
    <t>Handji Gifts&amp; Co</t>
  </si>
  <si>
    <t>Wendy Victorino</t>
  </si>
  <si>
    <t>Herkku Gifts</t>
  </si>
  <si>
    <t>Veysel Oeztan</t>
  </si>
  <si>
    <t>American Souvenirs Inc</t>
  </si>
  <si>
    <t>Keith Franco</t>
  </si>
  <si>
    <t>Porto Imports Co.</t>
  </si>
  <si>
    <t>Isabel  de Castro</t>
  </si>
  <si>
    <t>Portugal</t>
  </si>
  <si>
    <t>Daedalus Designs Imports</t>
  </si>
  <si>
    <t>Martine  RancÃ©</t>
  </si>
  <si>
    <t>La Corne D'abondance, Co.</t>
  </si>
  <si>
    <t>Marie Bertrand</t>
  </si>
  <si>
    <t>Cambridge Collectables Co.</t>
  </si>
  <si>
    <t>Jerry Tseng</t>
  </si>
  <si>
    <t>Gift Depot Inc.</t>
  </si>
  <si>
    <t>Julie King</t>
  </si>
  <si>
    <t>Osaka Souveniers Co.</t>
  </si>
  <si>
    <t>Mory Kentary</t>
  </si>
  <si>
    <t>Japan</t>
  </si>
  <si>
    <t>Vitachrome Inc.</t>
  </si>
  <si>
    <t>Michael Frick</t>
  </si>
  <si>
    <t>Toys of Finland, Co.</t>
  </si>
  <si>
    <t>Matti Karttunen</t>
  </si>
  <si>
    <t>Finland</t>
  </si>
  <si>
    <t>AV Stores, Co.</t>
  </si>
  <si>
    <t>Rachel Ashworth</t>
  </si>
  <si>
    <t>UK</t>
  </si>
  <si>
    <t>Clover Collections, Co.</t>
  </si>
  <si>
    <t>Dean Cassidy</t>
  </si>
  <si>
    <t>Ireland</t>
  </si>
  <si>
    <t>employeeNumber</t>
  </si>
  <si>
    <t>officeCode</t>
  </si>
  <si>
    <t>reportsTo</t>
  </si>
  <si>
    <t>jobTitle</t>
  </si>
  <si>
    <t>Murphy Diane</t>
  </si>
  <si>
    <t>NULL</t>
  </si>
  <si>
    <t>President</t>
  </si>
  <si>
    <t>Patterson Mary</t>
  </si>
  <si>
    <t>1002</t>
  </si>
  <si>
    <t>VP Sales</t>
  </si>
  <si>
    <t>Firrelli Jeff</t>
  </si>
  <si>
    <t>VP Marketing</t>
  </si>
  <si>
    <t>Patterson William</t>
  </si>
  <si>
    <t>1056</t>
  </si>
  <si>
    <t>Sales Manager (APAC)</t>
  </si>
  <si>
    <t>Bondur Gerard</t>
  </si>
  <si>
    <t>Sale Manager (EMEA)</t>
  </si>
  <si>
    <t>Bow Anthony</t>
  </si>
  <si>
    <t>Sales Manager (NA)</t>
  </si>
  <si>
    <t>Jennings Leslie</t>
  </si>
  <si>
    <t>1143</t>
  </si>
  <si>
    <t>Sales Rep</t>
  </si>
  <si>
    <t>Thompson Leslie</t>
  </si>
  <si>
    <t>Firrelli Julie</t>
  </si>
  <si>
    <t>Patterson Steve</t>
  </si>
  <si>
    <t>Tseng Foon Yue</t>
  </si>
  <si>
    <t>Vanauf George</t>
  </si>
  <si>
    <t>Bondur Loui</t>
  </si>
  <si>
    <t>1102</t>
  </si>
  <si>
    <t>Hernandez Gerard</t>
  </si>
  <si>
    <t>Castillo Pamela</t>
  </si>
  <si>
    <t>Bott Larry</t>
  </si>
  <si>
    <t>Jones Barry</t>
  </si>
  <si>
    <t>Fixter Andy</t>
  </si>
  <si>
    <t>1088</t>
  </si>
  <si>
    <t>Marsh Peter</t>
  </si>
  <si>
    <t>King Tom</t>
  </si>
  <si>
    <t>Nishi Mami</t>
  </si>
  <si>
    <t>Kato Yoshimi</t>
  </si>
  <si>
    <t>1621</t>
  </si>
  <si>
    <t>Gerard Martin</t>
  </si>
  <si>
    <t>orderNumber</t>
  </si>
  <si>
    <t>productCode</t>
  </si>
  <si>
    <t>quantityOrdered</t>
  </si>
  <si>
    <t>priceEach</t>
  </si>
  <si>
    <t>orderLineNumber</t>
  </si>
  <si>
    <t>Sales</t>
  </si>
  <si>
    <t>Quantity Level</t>
  </si>
  <si>
    <t>S18_1749</t>
  </si>
  <si>
    <t>Medium</t>
  </si>
  <si>
    <t>S18_2248</t>
  </si>
  <si>
    <t>High</t>
  </si>
  <si>
    <t>S18_4409</t>
  </si>
  <si>
    <t>Low</t>
  </si>
  <si>
    <t>S24_3969</t>
  </si>
  <si>
    <t>S18_2325</t>
  </si>
  <si>
    <t>S18_2795</t>
  </si>
  <si>
    <t>S24_1937</t>
  </si>
  <si>
    <t>S24_2022</t>
  </si>
  <si>
    <t>S18_1342</t>
  </si>
  <si>
    <t>S18_1367</t>
  </si>
  <si>
    <t>S10_1949</t>
  </si>
  <si>
    <t>S10_4962</t>
  </si>
  <si>
    <t>S12_1666</t>
  </si>
  <si>
    <t>S18_1097</t>
  </si>
  <si>
    <t>S18_2432</t>
  </si>
  <si>
    <t>S18_2949</t>
  </si>
  <si>
    <t>S18_2957</t>
  </si>
  <si>
    <t>S18_3136</t>
  </si>
  <si>
    <t>S18_3320</t>
  </si>
  <si>
    <t>S18_4600</t>
  </si>
  <si>
    <t>S18_4668</t>
  </si>
  <si>
    <t>S24_2300</t>
  </si>
  <si>
    <t>S24_4258</t>
  </si>
  <si>
    <t>S32_1268</t>
  </si>
  <si>
    <t>S32_3522</t>
  </si>
  <si>
    <t>S700_2824</t>
  </si>
  <si>
    <t>requiredDate</t>
  </si>
  <si>
    <t>shippedDate</t>
  </si>
  <si>
    <t>status</t>
  </si>
  <si>
    <t>Delivery Days</t>
  </si>
  <si>
    <t>Shipped</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</si>
  <si>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</si>
  <si>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</si>
  <si>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</si>
  <si>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</si>
  <si>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</si>
  <si>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</si>
  <si>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</si>
  <si>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</si>
  <si>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</si>
  <si>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</si>
  <si>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</si>
  <si>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</si>
  <si>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</si>
  <si>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</si>
  <si>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</si>
  <si>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</si>
  <si>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</si>
  <si>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</si>
  <si>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</si>
  <si>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</si>
  <si>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</si>
  <si>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</si>
  <si>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</si>
  <si>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</si>
  <si>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</si>
  <si>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</si>
  <si>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</si>
  <si>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</si>
  <si>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</si>
  <si>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</si>
  <si>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</si>
  <si>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</si>
  <si>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</si>
  <si>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</si>
  <si>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</si>
  <si>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</si>
  <si>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</si>
  <si>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</si>
  <si>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</si>
  <si>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</si>
  <si>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</si>
  <si>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</si>
  <si>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</si>
  <si>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</si>
  <si>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</si>
  <si>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</si>
  <si>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</si>
  <si>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</si>
  <si>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</si>
  <si>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</si>
  <si>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</si>
  <si>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</si>
  <si>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</si>
  <si>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</si>
  <si>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</si>
  <si>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</si>
  <si>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</si>
  <si>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</si>
  <si>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</si>
  <si>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</si>
  <si>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</si>
  <si>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</si>
  <si>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</si>
  <si>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</si>
  <si>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</si>
  <si>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</si>
  <si>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</si>
  <si>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</si>
  <si>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productVendor</t>
  </si>
  <si>
    <t>quantityInStock</t>
  </si>
  <si>
    <t>buyPrice</t>
  </si>
  <si>
    <t>MSRP</t>
  </si>
  <si>
    <t>Profit</t>
  </si>
  <si>
    <t>S10_1678</t>
  </si>
  <si>
    <t>1969 Harley Davidson Ultimate Chopper</t>
  </si>
  <si>
    <t>Min Lin Diecast</t>
  </si>
  <si>
    <t>1952 Alpine Renault 1300</t>
  </si>
  <si>
    <t>Classic Metal Creations</t>
  </si>
  <si>
    <t>S10_2016</t>
  </si>
  <si>
    <t>1996 Moto Guzzi 1100i</t>
  </si>
  <si>
    <t>Highway 66 Mini Classics</t>
  </si>
  <si>
    <t>S10_4698</t>
  </si>
  <si>
    <t>2003 Harley-Davidson Eagle Drag Bike</t>
  </si>
  <si>
    <t>Red Start Diecast</t>
  </si>
  <si>
    <t>S10_4757</t>
  </si>
  <si>
    <t>1972 Alfa Romeo GTA</t>
  </si>
  <si>
    <t>Motor City Art Classics</t>
  </si>
  <si>
    <t>1962 LanciaA Delta 16V</t>
  </si>
  <si>
    <t>Second Gear Diecast</t>
  </si>
  <si>
    <t>S12_1099</t>
  </si>
  <si>
    <t>1968 Ford Mustang</t>
  </si>
  <si>
    <t>Autoart Studio Design</t>
  </si>
  <si>
    <t>S12_1108</t>
  </si>
  <si>
    <t>2001 Ferrari Enzo</t>
  </si>
  <si>
    <t>1958 Setra Bus</t>
  </si>
  <si>
    <t>Welly Diecast Productions</t>
  </si>
  <si>
    <t>S12_2823</t>
  </si>
  <si>
    <t>2002 Suzuki XREO</t>
  </si>
  <si>
    <t>Unimax Art Galleries</t>
  </si>
  <si>
    <t>S12_3380</t>
  </si>
  <si>
    <t>1968 Dodge Charger</t>
  </si>
  <si>
    <t>S12_3891</t>
  </si>
  <si>
    <t>1969 Ford Falcon</t>
  </si>
  <si>
    <t>S12_3990</t>
  </si>
  <si>
    <t>1970 Plymouth Hemi Cuda</t>
  </si>
  <si>
    <t>Studio M Art Models</t>
  </si>
  <si>
    <t>S12_4675</t>
  </si>
  <si>
    <t>1969 Dodge Charger</t>
  </si>
  <si>
    <t>1940 Ford Pickup Truck</t>
  </si>
  <si>
    <t>S18_1129</t>
  </si>
  <si>
    <t>1993 Mazda RX-7</t>
  </si>
  <si>
    <t>1937 Lincoln Berline</t>
  </si>
  <si>
    <t>1936 Mercedes-Benz 500K Special Roadster</t>
  </si>
  <si>
    <t>S18_1589</t>
  </si>
  <si>
    <t>1965 Aston Martin DB5</t>
  </si>
  <si>
    <t>S18_1662</t>
  </si>
  <si>
    <t>1980s Black Hawk Helicopter</t>
  </si>
  <si>
    <t>1917 Grand Touring Sedan</t>
  </si>
  <si>
    <t>S18_1889</t>
  </si>
  <si>
    <t>1948 Porsche 356-A Roadster</t>
  </si>
  <si>
    <t>Gearbox Collectibles</t>
  </si>
  <si>
    <t>S18_1984</t>
  </si>
  <si>
    <t>1995 Honda Civic</t>
  </si>
  <si>
    <t>Auto-Moto Classics Inc.</t>
  </si>
  <si>
    <t>Leslie Taylor</t>
  </si>
  <si>
    <t>UK Collectables, Ltd.</t>
  </si>
  <si>
    <t>Elizabeth Devon</t>
  </si>
  <si>
    <t>Canadian Gift Exchange Network</t>
  </si>
  <si>
    <t>Yoshi  Tamuri</t>
  </si>
  <si>
    <t>Canada</t>
  </si>
  <si>
    <t>Online Mini Collectables</t>
  </si>
  <si>
    <t>Miguel Barajas</t>
  </si>
  <si>
    <t>Toys4GrownUps.com</t>
  </si>
  <si>
    <t>Julie Young</t>
  </si>
  <si>
    <t>Asian Shopping Network, Co</t>
  </si>
  <si>
    <t>Brydey Walker</t>
  </si>
  <si>
    <t>Mini Caravy</t>
  </si>
  <si>
    <t>FrÃ©dÃ©rique  Citeaux</t>
  </si>
  <si>
    <t>King Kong Collectables, Co.</t>
  </si>
  <si>
    <t>Mike Gao</t>
  </si>
  <si>
    <t>Hong Kong</t>
  </si>
  <si>
    <t>Enaco Distributors</t>
  </si>
  <si>
    <t>Eduardo  Saavedra</t>
  </si>
  <si>
    <t>Boards &amp; Toys Co.</t>
  </si>
  <si>
    <t>Mary Young</t>
  </si>
  <si>
    <t>NatÃ¼rlich Autos</t>
  </si>
  <si>
    <t>Horst  Kloss</t>
  </si>
  <si>
    <t>Heintze Collectables</t>
  </si>
  <si>
    <t>Palle Ibsen</t>
  </si>
  <si>
    <t>QuÃ©bec Home Shopping Network</t>
  </si>
  <si>
    <t>Jean  FresniÃ¨re</t>
  </si>
  <si>
    <t>ANG Resellers</t>
  </si>
  <si>
    <t>Alejandra  Camino</t>
  </si>
  <si>
    <t>Collectable Mini Designs Co.</t>
  </si>
  <si>
    <t>Valarie Thompson</t>
  </si>
  <si>
    <t>giftsbymail.co.uk</t>
  </si>
  <si>
    <t>Helen  Bennett</t>
  </si>
  <si>
    <t>Alpha Cognac</t>
  </si>
  <si>
    <t>Annette  Roulet</t>
  </si>
  <si>
    <t>Messner Shopping Network</t>
  </si>
  <si>
    <t>Renate  Messner</t>
  </si>
  <si>
    <t>Amica Models &amp; Co.</t>
  </si>
  <si>
    <t>Paolo  Accorti</t>
  </si>
  <si>
    <t>Italy</t>
  </si>
  <si>
    <t>Lyon Souveniers</t>
  </si>
  <si>
    <t>Daniel Da Silva</t>
  </si>
  <si>
    <t>Auto AssociÃ©s &amp; Cie.</t>
  </si>
  <si>
    <t>Daniel  Tonini</t>
  </si>
  <si>
    <t>Toms SpezialitÃ¤ten, Ltd</t>
  </si>
  <si>
    <t>Henriette  Pfalzheim</t>
  </si>
  <si>
    <t>Royal Canadian Collectables, Ltd.</t>
  </si>
  <si>
    <t>Elizabeth  Lincoln</t>
  </si>
  <si>
    <t>Franken Gifts, Co</t>
  </si>
  <si>
    <t>Peter  Franken</t>
  </si>
  <si>
    <t>Anna's Decorations, Ltd</t>
  </si>
  <si>
    <t>Anna O'Hara</t>
  </si>
  <si>
    <t>Rovelli Gifts</t>
  </si>
  <si>
    <t>Giovanni  Rovelli</t>
  </si>
  <si>
    <t>Souveniers And Things Co.</t>
  </si>
  <si>
    <t>Adrian Huxley</t>
  </si>
  <si>
    <t>Marta's Replicas Co.</t>
  </si>
  <si>
    <t>Marta Hernandez</t>
  </si>
  <si>
    <t>BG&amp;E Collectables</t>
  </si>
  <si>
    <t>Ed Harrison</t>
  </si>
  <si>
    <t>Switzerland</t>
  </si>
  <si>
    <t>Vida Sport, Ltd</t>
  </si>
  <si>
    <t>Mihael Holz</t>
  </si>
  <si>
    <t>Norway Gifts By Mail, Co.</t>
  </si>
  <si>
    <t>Jan Klaeboe</t>
  </si>
  <si>
    <t>Schuyler Imports</t>
  </si>
  <si>
    <t>Bradley Schuyler</t>
  </si>
  <si>
    <t>Netherlands</t>
  </si>
  <si>
    <t>Der Hund Imports</t>
  </si>
  <si>
    <t>Mel Andersen</t>
  </si>
  <si>
    <t>Oulu Toy Supplies, Inc.</t>
  </si>
  <si>
    <t>Pirkko Koskitalo</t>
  </si>
  <si>
    <t>Petit Auto</t>
  </si>
  <si>
    <t>Catherine  Dewey</t>
  </si>
  <si>
    <t>Belgium</t>
  </si>
  <si>
    <t>Mini Classics</t>
  </si>
  <si>
    <t>Steve Frick</t>
  </si>
  <si>
    <t>Mini Creations Ltd.</t>
  </si>
  <si>
    <t>Wing Huang</t>
  </si>
  <si>
    <t>Corporate Gift Ideas Co.</t>
  </si>
  <si>
    <t>Julie Brown</t>
  </si>
  <si>
    <t>Down Under Souveniers, Inc</t>
  </si>
  <si>
    <t>Mike Graham</t>
  </si>
  <si>
    <t>New Zealand</t>
  </si>
  <si>
    <t>Stylish Desk Decors, Co.</t>
  </si>
  <si>
    <t>Ann  Brown</t>
  </si>
  <si>
    <t>Tekni Collectables Inc.</t>
  </si>
  <si>
    <t>William Brown</t>
  </si>
  <si>
    <t>Australian Gift Network, Co</t>
  </si>
  <si>
    <t>Ben Calaghan</t>
  </si>
  <si>
    <t>Suominen Souveniers</t>
  </si>
  <si>
    <t>Kalle Suominen</t>
  </si>
  <si>
    <t>Cramer SpezialitÃ¤ten, Ltd</t>
  </si>
  <si>
    <t>Philip  Cramer</t>
  </si>
  <si>
    <t>Classic Gift Ideas, Inc</t>
  </si>
  <si>
    <t>Francisca Cervantes</t>
  </si>
  <si>
    <t>CAF Imports</t>
  </si>
  <si>
    <t>Jesus Fernandez</t>
  </si>
  <si>
    <t>Men 'R' US Retailers, Ltd.</t>
  </si>
  <si>
    <t>Brian Chandler</t>
  </si>
  <si>
    <t>Asian Treasures, Inc.</t>
  </si>
  <si>
    <t>Patricia  McKenna</t>
  </si>
  <si>
    <t>Marseille Mini Autos</t>
  </si>
  <si>
    <t>Laurence  Lebihan</t>
  </si>
  <si>
    <t>Reims Collectables</t>
  </si>
  <si>
    <t>Paul  Henriot</t>
  </si>
  <si>
    <t>SAR Distributors, Co</t>
  </si>
  <si>
    <t>Armand Kuger</t>
  </si>
  <si>
    <t>South Africa</t>
  </si>
  <si>
    <t>GiftsForHim.com</t>
  </si>
  <si>
    <t>Wales MacKinlay</t>
  </si>
  <si>
    <t>Kommission Auto</t>
  </si>
  <si>
    <t>Karin Josephs</t>
  </si>
  <si>
    <t>Gifts4AllAges.com</t>
  </si>
  <si>
    <t>Juri Yoshido</t>
  </si>
  <si>
    <t>Online Diecast Creations Co.</t>
  </si>
  <si>
    <t>Dorothy Young</t>
  </si>
  <si>
    <t>Lisboa Souveniers, Inc</t>
  </si>
  <si>
    <t>Lino  Rodriguez</t>
  </si>
  <si>
    <t>Precious Collectables</t>
  </si>
  <si>
    <t>Braun Urs</t>
  </si>
  <si>
    <t>Collectables For Less Inc.</t>
  </si>
  <si>
    <t>Allen Nelson</t>
  </si>
  <si>
    <t>Royale Belge</t>
  </si>
  <si>
    <t>Pascale  Cartrain</t>
  </si>
  <si>
    <t>Salzburg Collectables</t>
  </si>
  <si>
    <t>Georg  Pipps</t>
  </si>
  <si>
    <t>Austria</t>
  </si>
  <si>
    <t>Cruz &amp; Sons Co.</t>
  </si>
  <si>
    <t>Arnold Cruz</t>
  </si>
  <si>
    <t>Philippines</t>
  </si>
  <si>
    <t>L'ordine Souveniers</t>
  </si>
  <si>
    <t>Maurizio  Moroni</t>
  </si>
  <si>
    <t>Tokyo Collectables, Ltd</t>
  </si>
  <si>
    <t>Akiko Shimamura</t>
  </si>
  <si>
    <t>Auto Canal+ Petit</t>
  </si>
  <si>
    <t>Dominique Perrier</t>
  </si>
  <si>
    <t>Stuttgart Collectable Exchange</t>
  </si>
  <si>
    <t>Rita  MÃ¼ller</t>
  </si>
  <si>
    <t>Extreme Desk Decorations, Ltd</t>
  </si>
  <si>
    <t>Sarah McRoy</t>
  </si>
  <si>
    <t>Bavarian Collectables Imports, Co.</t>
  </si>
  <si>
    <t>Michael Donnermeyer</t>
  </si>
  <si>
    <t>Classic Legends Inc.</t>
  </si>
  <si>
    <t>Maria Hernandez</t>
  </si>
  <si>
    <t>Feuer Online Stores, Inc</t>
  </si>
  <si>
    <t>Alexander  Feuer</t>
  </si>
  <si>
    <t>Gift Ideas Corp.</t>
  </si>
  <si>
    <t>Dan Lewis</t>
  </si>
  <si>
    <t>Scandinavian Gift Ideas</t>
  </si>
  <si>
    <t>Martha Larsson</t>
  </si>
  <si>
    <t>The Sharp Gifts Warehouse</t>
  </si>
  <si>
    <t>Sue Frick</t>
  </si>
  <si>
    <t>Mini Auto Werke</t>
  </si>
  <si>
    <t>Roland  Mendel</t>
  </si>
  <si>
    <t>Super Scale Inc.</t>
  </si>
  <si>
    <t>Leslie Murphy</t>
  </si>
  <si>
    <t>Microscale Inc.</t>
  </si>
  <si>
    <t>Yu Choi</t>
  </si>
  <si>
    <t>Corrida Auto Replicas, Ltd</t>
  </si>
  <si>
    <t>MartÃ­n  Sommer</t>
  </si>
  <si>
    <t>Warburg Exchange</t>
  </si>
  <si>
    <t>Sven  Ottlieb</t>
  </si>
  <si>
    <t>FunGiftIdeas.com</t>
  </si>
  <si>
    <t>Violeta Benitez</t>
  </si>
  <si>
    <t>Anton Designs, Ltd.</t>
  </si>
  <si>
    <t>Carmen Anton</t>
  </si>
  <si>
    <t>Australian Collectables, Ltd</t>
  </si>
  <si>
    <t>Sean Clenahan</t>
  </si>
  <si>
    <t>Frau da Collezione</t>
  </si>
  <si>
    <t>Franco Ricotti</t>
  </si>
  <si>
    <t>West Coast Collectables Co.</t>
  </si>
  <si>
    <t>Steve Thompson</t>
  </si>
  <si>
    <t>Mit VergnÃ¼gen &amp; Co.</t>
  </si>
  <si>
    <t>Hanna  Moos</t>
  </si>
  <si>
    <t>Kremlin Collectables, Co.</t>
  </si>
  <si>
    <t>Alexander  Semenov</t>
  </si>
  <si>
    <t>Russia</t>
  </si>
  <si>
    <t>Raanan Stores, Inc</t>
  </si>
  <si>
    <t>Raanan Altagar,G M</t>
  </si>
  <si>
    <t>Israel</t>
  </si>
  <si>
    <t>Iberia Gift Imports, Corp.</t>
  </si>
  <si>
    <t>JosÃ© Pedro  Roel</t>
  </si>
  <si>
    <t>Motor Mint Distributors Inc.</t>
  </si>
  <si>
    <t>Rosa Salazar</t>
  </si>
  <si>
    <t>Signal Collectibles Ltd.</t>
  </si>
  <si>
    <t>Sue Taylor</t>
  </si>
  <si>
    <t>Double Decker Gift Stores, Ltd</t>
  </si>
  <si>
    <t>Thomas  Smith</t>
  </si>
  <si>
    <t>Diecast Collectables</t>
  </si>
  <si>
    <t>Valarie Franco</t>
  </si>
  <si>
    <t>Kelly's Gift Shop</t>
  </si>
  <si>
    <t>Tony Snowden</t>
  </si>
  <si>
    <t>S12_3148</t>
  </si>
  <si>
    <t>S18_2581</t>
  </si>
  <si>
    <t>S700_2466</t>
  </si>
  <si>
    <t>S50_4713</t>
  </si>
  <si>
    <t>S24_2000</t>
  </si>
  <si>
    <t>S24_3371</t>
  </si>
  <si>
    <t>S18_3685</t>
  </si>
  <si>
    <t>S18_3232</t>
  </si>
  <si>
    <t>S18_3856</t>
  </si>
  <si>
    <t>S50_1341</t>
  </si>
  <si>
    <t>S700_4002</t>
  </si>
  <si>
    <t>S24_2887</t>
  </si>
  <si>
    <t>S24_3420</t>
  </si>
  <si>
    <t>S72_1253</t>
  </si>
  <si>
    <t>S32_1374</t>
  </si>
  <si>
    <t>S32_4485</t>
  </si>
  <si>
    <t>S24_3856</t>
  </si>
  <si>
    <t>S24_1628</t>
  </si>
  <si>
    <t>S24_2841</t>
  </si>
  <si>
    <t>S700_2047</t>
  </si>
  <si>
    <t>S32_2206</t>
  </si>
  <si>
    <t>S700_1691</t>
  </si>
  <si>
    <t>S700_3167</t>
  </si>
  <si>
    <t>S24_4048</t>
  </si>
  <si>
    <t>S12_4473</t>
  </si>
  <si>
    <t>S24_2972</t>
  </si>
  <si>
    <t>S24_1785</t>
  </si>
  <si>
    <t>S50_1392</t>
  </si>
  <si>
    <t>S32_4289</t>
  </si>
  <si>
    <t>S24_1046</t>
  </si>
  <si>
    <t>S18_2319</t>
  </si>
  <si>
    <t>S700_1138</t>
  </si>
  <si>
    <t>S18_2625</t>
  </si>
  <si>
    <t>S18_3029</t>
  </si>
  <si>
    <t>S18_4522</t>
  </si>
  <si>
    <t>S24_3151</t>
  </si>
  <si>
    <t>S24_1578</t>
  </si>
  <si>
    <t>S18_4721</t>
  </si>
  <si>
    <t>S24_3191</t>
  </si>
  <si>
    <t>S700_3505</t>
  </si>
  <si>
    <t>S50_1514</t>
  </si>
  <si>
    <t>S18_4027</t>
  </si>
  <si>
    <t>S24_2011</t>
  </si>
  <si>
    <t>S24_3949</t>
  </si>
  <si>
    <t>S24_3432</t>
  </si>
  <si>
    <t>S72_3212</t>
  </si>
  <si>
    <t>S700_1938</t>
  </si>
  <si>
    <t>S700_2610</t>
  </si>
  <si>
    <t>S24_4620</t>
  </si>
  <si>
    <t>S18_3140</t>
  </si>
  <si>
    <t>S24_1444</t>
  </si>
  <si>
    <t>S700_3962</t>
  </si>
  <si>
    <t>S24_3816</t>
  </si>
  <si>
    <t>S18_3782</t>
  </si>
  <si>
    <t>S24_2766</t>
  </si>
  <si>
    <t>S24_2840</t>
  </si>
  <si>
    <t>S32_2509</t>
  </si>
  <si>
    <t>S32_3207</t>
  </si>
  <si>
    <t>S700_2834</t>
  </si>
  <si>
    <t>S24_2360</t>
  </si>
  <si>
    <t>S24_4278</t>
  </si>
  <si>
    <t>S18_3278</t>
  </si>
  <si>
    <t>S18_3482</t>
  </si>
  <si>
    <t>S18_3259</t>
  </si>
  <si>
    <t>S18_2870</t>
  </si>
  <si>
    <t>S18_2238</t>
  </si>
  <si>
    <t>S18_4933</t>
  </si>
  <si>
    <t>Resolved</t>
  </si>
  <si>
    <t>Cancelled</t>
  </si>
  <si>
    <t>On Hold</t>
  </si>
  <si>
    <t>Disputed</t>
  </si>
  <si>
    <t>In Process</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</si>
  <si>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</si>
  <si>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</si>
  <si>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</si>
  <si>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</si>
  <si>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</si>
  <si>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</si>
  <si>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</si>
  <si>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</si>
  <si>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</si>
  <si>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</si>
  <si>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</si>
  <si>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</si>
  <si>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</si>
  <si>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</si>
  <si>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</si>
  <si>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</si>
  <si>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</si>
  <si>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</si>
  <si>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</si>
  <si>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</si>
  <si>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</si>
  <si>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</si>
  <si>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</si>
  <si>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</si>
  <si>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</si>
  <si>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</si>
  <si>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</si>
  <si>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</si>
  <si>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</si>
  <si>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</si>
  <si>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</si>
  <si>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</si>
  <si>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</si>
  <si>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</si>
  <si>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</si>
  <si>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</si>
  <si>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</si>
  <si>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</si>
  <si>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</si>
  <si>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</si>
  <si>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</si>
  <si>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</si>
  <si>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</si>
  <si>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</si>
  <si>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</si>
  <si>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</si>
  <si>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</si>
  <si>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</si>
  <si>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</si>
  <si>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</si>
  <si>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</si>
  <si>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</si>
  <si>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</si>
  <si>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</si>
  <si>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</si>
  <si>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</si>
  <si>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</si>
  <si>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</si>
  <si>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</si>
  <si>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</si>
  <si>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</si>
  <si>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</si>
  <si>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</si>
  <si>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</si>
  <si>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</si>
  <si>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</si>
  <si>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</si>
  <si>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</si>
  <si>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</si>
  <si>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</si>
  <si>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</si>
  <si>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</si>
  <si>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</si>
  <si>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</si>
  <si>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</si>
  <si>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</si>
  <si>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</si>
  <si>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</si>
  <si>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</si>
  <si>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</si>
  <si>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</si>
  <si>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</si>
  <si>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</si>
  <si>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</si>
  <si>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</si>
  <si>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</si>
  <si>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</si>
  <si>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</si>
  <si>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</si>
  <si>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</si>
  <si>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</si>
  <si>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</si>
  <si>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</si>
  <si>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</si>
  <si>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</si>
  <si>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</si>
  <si>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</si>
  <si>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</si>
  <si>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</si>
  <si>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</si>
  <si>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</si>
  <si>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</si>
  <si>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</si>
  <si>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</si>
  <si>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</si>
  <si>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</si>
  <si>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</si>
  <si>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</si>
  <si>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</si>
  <si>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</si>
  <si>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</si>
  <si>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</si>
  <si>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</si>
  <si>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</si>
  <si>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</si>
  <si>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</si>
  <si>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</si>
  <si>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</si>
  <si>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</si>
  <si>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</si>
  <si>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</si>
  <si>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</si>
  <si>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</si>
  <si>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</si>
  <si>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</si>
  <si>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</si>
  <si>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</si>
  <si>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</si>
  <si>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</si>
  <si>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</si>
  <si>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</si>
  <si>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</si>
  <si>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</si>
  <si>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</si>
  <si>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</si>
  <si>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</si>
  <si>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</si>
  <si>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</si>
  <si>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</si>
  <si>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</si>
  <si>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</si>
  <si>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</si>
  <si>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</si>
  <si>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</si>
  <si>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</si>
  <si>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</si>
  <si>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</si>
  <si>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</si>
  <si>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</si>
  <si>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</si>
  <si>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</si>
  <si>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</si>
  <si>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</si>
  <si>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</si>
  <si>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</si>
  <si>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</si>
  <si>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</si>
  <si>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</si>
  <si>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</si>
  <si>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</si>
  <si>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</si>
  <si>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</si>
  <si>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</si>
  <si>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</si>
  <si>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</si>
  <si>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</si>
  <si>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</si>
  <si>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</si>
  <si>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</si>
  <si>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</si>
  <si>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</si>
  <si>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</si>
  <si>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</si>
  <si>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</si>
  <si>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</si>
  <si>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</si>
  <si>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</si>
  <si>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</si>
  <si>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</si>
  <si>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</si>
  <si>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</si>
  <si>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</si>
  <si>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</si>
  <si>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</si>
  <si>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</si>
  <si>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</si>
  <si>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</si>
  <si>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</si>
  <si>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</si>
  <si>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</si>
  <si>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</si>
  <si>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</si>
  <si>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</si>
  <si>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</si>
  <si>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</si>
  <si>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</si>
  <si>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</si>
  <si>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</si>
  <si>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</si>
  <si>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</si>
  <si>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</si>
  <si>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</si>
  <si>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</si>
  <si>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</si>
  <si>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</si>
  <si>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</si>
  <si>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</si>
  <si>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</si>
  <si>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</si>
  <si>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</si>
  <si>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</si>
  <si>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</si>
  <si>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</si>
  <si>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</si>
  <si>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</si>
  <si>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</si>
  <si>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</si>
  <si>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</si>
  <si>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</si>
  <si>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</si>
  <si>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</si>
  <si>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</si>
  <si>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</si>
  <si>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</si>
  <si>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</si>
  <si>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1998 Chrysler Plymouth Prowler</t>
  </si>
  <si>
    <t>1911 Ford Town Car</t>
  </si>
  <si>
    <t>1964 Mercedes Tour Bus</t>
  </si>
  <si>
    <t>1932 Model A Ford J-Coupe</t>
  </si>
  <si>
    <t>1926 Ford Fire Engine</t>
  </si>
  <si>
    <t>Carousel DieCast Legends</t>
  </si>
  <si>
    <t>P-51-D Mustang</t>
  </si>
  <si>
    <t>1936 Harley Davidson El Knucklehead</t>
  </si>
  <si>
    <t>1928 Mercedes-Benz SSK</t>
  </si>
  <si>
    <t>1999 Indy 500 Monte Carlo SS</t>
  </si>
  <si>
    <t>1913 Ford Model T Speedster</t>
  </si>
  <si>
    <t>1934 Ford V8 Coupe</t>
  </si>
  <si>
    <t>1999 Yamaha Speed Boat</t>
  </si>
  <si>
    <t>18th Century Vintage Horse Carriage</t>
  </si>
  <si>
    <t>1903 Ford Model A</t>
  </si>
  <si>
    <t>1992 Ferrari 360 Spider red</t>
  </si>
  <si>
    <t>S18_3233</t>
  </si>
  <si>
    <t>1985 Toyota Supra</t>
  </si>
  <si>
    <t>Collectable Wooden Train</t>
  </si>
  <si>
    <t>1969 Dodge Super Bee</t>
  </si>
  <si>
    <t>1917 Maxwell Touring Car</t>
  </si>
  <si>
    <t>Exoto Designs</t>
  </si>
  <si>
    <t>1976 Ford Gran Torino</t>
  </si>
  <si>
    <t>1948 Porsche Type 356 Roadster</t>
  </si>
  <si>
    <t>1957 Vespa GS150</t>
  </si>
  <si>
    <t>1941 Chevrolet Special Deluxe Cabriolet</t>
  </si>
  <si>
    <t>1970 Triumph Spitfire</t>
  </si>
  <si>
    <t>1932 Alfa Romeo 8C2300 Spider Sport</t>
  </si>
  <si>
    <t>1904 Buick Runabout</t>
  </si>
  <si>
    <t>1940s Ford truck</t>
  </si>
  <si>
    <t>1939 Cadillac Limousine</t>
  </si>
  <si>
    <t>1957 Corvette Convertible</t>
  </si>
  <si>
    <t>1957 Ford Thunderbird</t>
  </si>
  <si>
    <t>1970 Chevy Chevelle SS 454</t>
  </si>
  <si>
    <t>1997 BMW R 1100 S</t>
  </si>
  <si>
    <t>1966 Shelby Cobra 427 S/C</t>
  </si>
  <si>
    <t>1928 British Royal Navy Airplane</t>
  </si>
  <si>
    <t>1939 Chevrolet Deluxe Coupe</t>
  </si>
  <si>
    <t>1960 BSA Gold Star DBD34</t>
  </si>
  <si>
    <t>18th century schooner</t>
  </si>
  <si>
    <t>1938 Cadillac V-16 Presidential Limousine</t>
  </si>
  <si>
    <t>1962 Volkswagen Microbus</t>
  </si>
  <si>
    <t>1982 Ducati 900 Monster</t>
  </si>
  <si>
    <t>1949 Jaguar XK 120</t>
  </si>
  <si>
    <t>1958 Chevy Corvette Limited Edition</t>
  </si>
  <si>
    <t>1900s Vintage Bi-Plane</t>
  </si>
  <si>
    <t>1952 Citroen-15CV</t>
  </si>
  <si>
    <t>1982 Lamborghini Diablo</t>
  </si>
  <si>
    <t>1912 Ford Model T Delivery Wagon</t>
  </si>
  <si>
    <t>1969 Chevrolet Camaro Z28</t>
  </si>
  <si>
    <t>1971 Alpine Renault 1600s</t>
  </si>
  <si>
    <t>1937 Horch 930V Limousine</t>
  </si>
  <si>
    <t>2002 Chevy Corvette</t>
  </si>
  <si>
    <t>1940 Ford Delivery Sedan</t>
  </si>
  <si>
    <t>1956 Porsche 356A Coupe</t>
  </si>
  <si>
    <t>Corsair F4U ( Bird Cage)</t>
  </si>
  <si>
    <t>1936 Mercedes Benz 500k Roadster</t>
  </si>
  <si>
    <t>1992 Porsche Cayenne Turbo Silver</t>
  </si>
  <si>
    <t>1936 Chrysler Airflow</t>
  </si>
  <si>
    <t>1900s Vintage Tri-Plane</t>
  </si>
  <si>
    <t>1961 Chevrolet Impala</t>
  </si>
  <si>
    <t>1980â€™s GM Manhattan Express</t>
  </si>
  <si>
    <t>1997 BMW F650 ST</t>
  </si>
  <si>
    <t>1982 Ducati 996 R</t>
  </si>
  <si>
    <t>1954 Greyhound Scenicruiser</t>
  </si>
  <si>
    <t>1950's Chicago Surface Lines Streetcar</t>
  </si>
  <si>
    <t>1996 Peterbilt 379 Stake Bed with Outrigger</t>
  </si>
  <si>
    <t>1928 Ford Phaeton Deluxe</t>
  </si>
  <si>
    <t>1974 Ducati 350 Mk3 Desmo</t>
  </si>
  <si>
    <t>1930 Buick Marquette Phaeton</t>
  </si>
  <si>
    <t>Diamond T620 Semi-Skirted Tanker</t>
  </si>
  <si>
    <t>1962 City of Detroit Streetcar</t>
  </si>
  <si>
    <t>2002 Yamaha YZR M1</t>
  </si>
  <si>
    <t>The Schooner Bluenose</t>
  </si>
  <si>
    <t>American Airlines: B767-300</t>
  </si>
  <si>
    <t>The Mayflower</t>
  </si>
  <si>
    <t>HMS Bounty</t>
  </si>
  <si>
    <t>America West Airlines B757-200</t>
  </si>
  <si>
    <t>1982 Camaro Z28</t>
  </si>
  <si>
    <t>ATA: B757-300</t>
  </si>
  <si>
    <t>F/A 18 Hornet 1/72</t>
  </si>
  <si>
    <t>The Titanic</t>
  </si>
  <si>
    <t>The Queen Mary</t>
  </si>
  <si>
    <t>American Airlines: MD-11S</t>
  </si>
  <si>
    <t>Boeing X-32A JSF</t>
  </si>
  <si>
    <t>Pont Yacht</t>
  </si>
  <si>
    <t>Company</t>
  </si>
  <si>
    <t>Row Labels</t>
  </si>
  <si>
    <t>Grand Total</t>
  </si>
  <si>
    <t>Count of Quantity Level</t>
  </si>
  <si>
    <t>(blank)</t>
  </si>
  <si>
    <t>Sum of quantityOrdered</t>
  </si>
  <si>
    <t>Count of quantityOrdered</t>
  </si>
  <si>
    <t>Order Month Name</t>
  </si>
  <si>
    <t>January</t>
  </si>
  <si>
    <t>February</t>
  </si>
  <si>
    <t>March</t>
  </si>
  <si>
    <t>April</t>
  </si>
  <si>
    <t>May</t>
  </si>
  <si>
    <t>June</t>
  </si>
  <si>
    <t>July</t>
  </si>
  <si>
    <t>August</t>
  </si>
  <si>
    <t>September</t>
  </si>
  <si>
    <t>October</t>
  </si>
  <si>
    <t>November</t>
  </si>
  <si>
    <t>December</t>
  </si>
  <si>
    <t>Sum of Sales</t>
  </si>
  <si>
    <t>Saels Sum</t>
  </si>
  <si>
    <t>Order Year</t>
  </si>
  <si>
    <t>Column Labels</t>
  </si>
  <si>
    <t>Sum of amount</t>
  </si>
  <si>
    <t>payment month</t>
  </si>
  <si>
    <t>payment year</t>
  </si>
  <si>
    <t>Oct</t>
  </si>
  <si>
    <t>Dec</t>
  </si>
  <si>
    <t>Aug</t>
  </si>
  <si>
    <t>Mar</t>
  </si>
  <si>
    <t>Nov</t>
  </si>
  <si>
    <t>Sep</t>
  </si>
  <si>
    <t>Jan</t>
  </si>
  <si>
    <t>Jul</t>
  </si>
  <si>
    <t>Apr</t>
  </si>
  <si>
    <t>Feb</t>
  </si>
  <si>
    <t>Jun</t>
  </si>
  <si>
    <t>Most Sale Product</t>
  </si>
  <si>
    <t>other</t>
  </si>
  <si>
    <t>Lowest Sale Product</t>
  </si>
  <si>
    <t>Sum of Profit</t>
  </si>
  <si>
    <t>High profit product</t>
  </si>
  <si>
    <t>Alpine Renault</t>
  </si>
  <si>
    <t>Others</t>
  </si>
  <si>
    <t>Sum of orderNumber</t>
  </si>
  <si>
    <t>s</t>
  </si>
  <si>
    <t>total</t>
  </si>
  <si>
    <t>OTHER</t>
  </si>
  <si>
    <t>Count of customerNumber</t>
  </si>
  <si>
    <t>Customer</t>
  </si>
  <si>
    <t>Sum of creditLimit</t>
  </si>
  <si>
    <t>Count of country</t>
  </si>
  <si>
    <t>Max of creditLimit</t>
  </si>
  <si>
    <t>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</si>
</sst>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_ &quot;₹&quot;\ * #,##0_ ;_ &quot;₹&quot;\ * \-#,##0_ ;_ &quot;₹&quot;\ * &quot;-&quot;??_ ;_ @_ "/>
    <numFmt numFmtId="165" formatCode="0.0%"/>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rgb="FF051624"/>
        <bgColor indexed="64"/>
      </patternFill>
    </fill>
    <fill>
      <patternFill patternType="solid">
        <fgColor rgb="FF84AFE6"/>
        <bgColor indexed="64"/>
      </patternFill>
    </fill>
    <fill>
      <patternFill patternType="solid">
        <fgColor rgb="FF726ADC"/>
        <bgColor indexed="64"/>
      </patternFill>
    </fill>
    <fill>
      <patternFill patternType="solid">
        <fgColor rgb="FF9C9CD3"/>
        <bgColor indexed="64"/>
      </patternFill>
    </fill>
    <fill>
      <patternFill patternType="solid">
        <fgColor rgb="FFB7D3F2"/>
        <bgColor indexed="64"/>
      </patternFill>
    </fill>
    <fill>
      <patternFill patternType="solid">
        <fgColor rgb="FF222B35"/>
        <bgColor indexed="64"/>
      </patternFill>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164" fontId="0" fillId="0" borderId="0" xfId="0" applyNumberFormat="1"/>
    <xf numFmtId="164" fontId="0" fillId="0" borderId="0" xfId="1" applyNumberFormat="1" applyFont="1"/>
    <xf numFmtId="0" fontId="0" fillId="8" borderId="0" xfId="0" applyFill="1"/>
    <xf numFmtId="165" fontId="0" fillId="0" borderId="0" xfId="2" applyNumberFormat="1" applyFont="1"/>
    <xf numFmtId="10" fontId="0" fillId="0" borderId="0" xfId="2" applyNumberFormat="1" applyFont="1"/>
    <xf numFmtId="2" fontId="0" fillId="0" borderId="0" xfId="0" applyNumberFormat="1"/>
    <xf numFmtId="9" fontId="0" fillId="0" borderId="0" xfId="2" applyFont="1"/>
    <xf numFmtId="9" fontId="0" fillId="0" borderId="0" xfId="2" applyNumberFormat="1" applyFont="1"/>
    <xf numFmtId="9" fontId="3" fillId="0" borderId="0" xfId="2" applyFont="1"/>
    <xf numFmtId="0" fontId="3" fillId="9" borderId="1" xfId="0" applyNumberFormat="1" applyFont="1" applyFill="1" applyBorder="1"/>
  </cellXfs>
  <cellStyles count="3">
    <cellStyle name="Currency" xfId="1" builtinId="4"/>
    <cellStyle name="Normal" xfId="0" builtinId="0"/>
    <cellStyle name="Percent" xfId="2" builtinId="5"/>
  </cellStyles>
  <dxfs count="112">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sz val="11"/>
        <color theme="1"/>
      </font>
      <border>
        <vertical/>
        <horizontal/>
      </border>
    </dxf>
    <dxf>
      <font>
        <color theme="1"/>
      </font>
      <border>
        <left style="thin">
          <color theme="8"/>
        </left>
        <right style="thin">
          <color theme="8"/>
        </right>
        <top style="thin">
          <color theme="8"/>
        </top>
        <bottom style="thin">
          <color theme="8"/>
        </bottom>
        <vertical/>
        <horizontal/>
      </border>
    </dxf>
    <dxf>
      <font>
        <b/>
        <i val="0"/>
        <sz val="11"/>
        <color theme="7" tint="0.39991454817346722"/>
      </font>
      <fill>
        <patternFill>
          <bgColor rgb="FF30384A"/>
        </patternFill>
      </fill>
      <border>
        <left style="thin">
          <color theme="4" tint="0.39994506668294322"/>
        </left>
        <right style="thin">
          <color theme="4" tint="0.39994506668294322"/>
        </right>
        <top style="thin">
          <color theme="4" tint="0.39994506668294322"/>
        </top>
        <bottom style="thin">
          <color theme="4" tint="0.39994506668294322"/>
        </bottom>
        <vertical/>
        <horizontal/>
      </border>
    </dxf>
    <dxf>
      <font>
        <b/>
        <i val="0"/>
        <sz val="10"/>
        <color theme="7" tint="0.39994506668294322"/>
      </font>
      <fill>
        <patternFill>
          <bgColor rgb="FF30384A"/>
        </patternFill>
      </fill>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b/>
        <sz val="11"/>
        <color theme="1"/>
      </font>
      <border>
        <vertical/>
        <horizontal/>
      </border>
    </dxf>
    <dxf>
      <font>
        <color rgb="FF222B35"/>
      </font>
      <border>
        <left style="thin">
          <color theme="4"/>
        </left>
        <right style="thin">
          <color theme="4"/>
        </right>
        <top style="thin">
          <color theme="4"/>
        </top>
        <bottom style="thin">
          <color theme="4"/>
        </bottom>
        <vertical/>
        <horizontal/>
      </border>
    </dxf>
    <dxf>
      <font>
        <sz val="11"/>
        <color rgb="FF30384A"/>
      </font>
      <border>
        <vertical/>
        <horizontal/>
      </border>
    </dxf>
    <dxf>
      <font>
        <color theme="1"/>
      </font>
      <border>
        <left style="thin">
          <color theme="4"/>
        </left>
        <right style="thin">
          <color theme="4"/>
        </right>
        <top style="thin">
          <color theme="4"/>
        </top>
        <bottom style="thin">
          <color theme="4"/>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rgb="FF30384A"/>
        </patternFill>
      </fill>
    </dxf>
    <dxf>
      <font>
        <b/>
        <i val="0"/>
        <sz val="10"/>
        <color theme="7" tint="-0.2499465926084170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8"/>
        </bottom>
        <vertical/>
        <horizontal/>
      </border>
    </dxf>
    <dxf>
      <font>
        <color theme="1"/>
      </font>
      <fill>
        <patternFill>
          <bgColor theme="5" tint="-0.24994659260841701"/>
        </patternFill>
      </fill>
      <border>
        <left style="thin">
          <color theme="8"/>
        </left>
        <right style="thin">
          <color theme="8"/>
        </right>
        <top style="thin">
          <color theme="8"/>
        </top>
        <bottom style="thin">
          <color theme="8"/>
        </bottom>
        <vertical/>
        <horizontal/>
      </border>
    </dxf>
    <dxf>
      <font>
        <color theme="7" tint="0.39994506668294322"/>
      </font>
      <fill>
        <patternFill>
          <bgColor rgb="FF30384A"/>
        </patternFill>
      </fill>
      <border>
        <bottom style="thin">
          <color theme="8"/>
        </bottom>
        <vertical/>
        <horizontal/>
      </border>
    </dxf>
    <dxf>
      <font>
        <b/>
        <i val="0"/>
        <sz val="10"/>
        <color theme="7" tint="0.39994506668294322"/>
      </font>
      <fill>
        <patternFill patternType="solid">
          <bgColor rgb="FF30384A"/>
        </patternFill>
      </fill>
      <border>
        <left style="thin">
          <color theme="8"/>
        </left>
        <right style="thin">
          <color theme="8"/>
        </right>
        <top style="thin">
          <color theme="8"/>
        </top>
        <bottom style="thin">
          <color theme="8"/>
        </bottom>
        <vertical/>
        <horizontal/>
      </border>
    </dxf>
    <dxf>
      <fill>
        <patternFill>
          <bgColor theme="2" tint="-0.749961851863155"/>
        </patternFill>
      </fill>
    </dxf>
    <dxf>
      <font>
        <b/>
        <i val="0"/>
        <sz val="11"/>
        <color theme="8" tint="0.79998168889431442"/>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2" defaultTableStyle="TableStyleMedium2" defaultPivotStyle="PivotStyleLight16">
    <tableStyle name="New Style" pivot="0" table="0" count="8" xr9:uid="{3A51B541-1741-4BE7-84D4-E84F10F72496}">
      <tableStyleElement type="wholeTable" dxfId="111"/>
      <tableStyleElement type="headerRow" dxfId="110"/>
    </tableStyle>
    <tableStyle name="Slicer Style 1" pivot="0" table="0" count="0" xr9:uid="{10216CDA-4EEB-465A-BEF8-288D541EEB06}"/>
    <tableStyle name="Slicer Style 2" pivot="0" table="0" count="0" xr9:uid="{B6B8953D-BAA4-438A-9393-ACB0A169D270}"/>
    <tableStyle name="Slicer Style 3" pivot="0" table="0" count="1" xr9:uid="{71E558C7-D8BA-44CE-8A36-F4B5344E4F1A}">
      <tableStyleElement type="wholeTable" dxfId="109"/>
    </tableStyle>
    <tableStyle name="SlicerStyleDark5 2" pivot="0" table="0" count="10" xr9:uid="{6C4AE26C-1D77-4DE9-8F49-9FC1F745A142}">
      <tableStyleElement type="wholeTable" dxfId="108"/>
      <tableStyleElement type="headerRow" dxfId="107"/>
    </tableStyle>
    <tableStyle name="SlicerStyleDark5 3" pivot="0" table="0" count="10" xr9:uid="{A8E140D3-FE57-4EE7-B195-CED367514615}">
      <tableStyleElement type="wholeTable" dxfId="106"/>
      <tableStyleElement type="headerRow" dxfId="105"/>
    </tableStyle>
    <tableStyle name="Timeline Style 1" pivot="0" table="0" count="9" xr9:uid="{8C1AFB98-43E9-4BD5-8FF7-264A4BF20C80}">
      <tableStyleElement type="wholeTable" dxfId="104"/>
      <tableStyleElement type="headerRow" dxfId="103"/>
    </tableStyle>
    <tableStyle name="Timeline Style 2" pivot="0" table="0" count="8" xr9:uid="{7D7A6539-9668-4985-94AD-234F847851DF}">
      <tableStyleElement type="wholeTable" dxfId="102"/>
      <tableStyleElement type="headerRow" dxfId="101"/>
    </tableStyle>
    <tableStyle name="TimeSlicerStyleDark1 2" pivot="0" table="0" count="9" xr9:uid="{D9E51AB9-5ECF-4C02-8034-7E9A9BEC01E6}">
      <tableStyleElement type="wholeTable" dxfId="100"/>
      <tableStyleElement type="headerRow" dxfId="99"/>
    </tableStyle>
    <tableStyle name="TimeSlicerStyleDark1 3" pivot="0" table="0" count="9" xr9:uid="{2AFD5844-87EC-42FB-86A0-C88A483D3812}">
      <tableStyleElement type="wholeTable" dxfId="98"/>
      <tableStyleElement type="headerRow" dxfId="97"/>
    </tableStyle>
    <tableStyle name="TimeSlicerStyleDark1 4" pivot="0" table="0" count="9" xr9:uid="{AB14FB8B-CCD2-4138-B306-1C89F1D73246}">
      <tableStyleElement type="wholeTable" dxfId="96"/>
      <tableStyleElement type="headerRow" dxfId="95"/>
    </tableStyle>
    <tableStyle name="TimeSlicerStyleLight5 2" pivot="0" table="0" count="9" xr9:uid="{15B612DE-9EF5-45BE-A9D3-F9105666582B}">
      <tableStyleElement type="wholeTable" dxfId="94"/>
      <tableStyleElement type="headerRow" dxfId="93"/>
    </tableStyle>
  </tableStyles>
  <colors>
    <mruColors>
      <color rgb="FF30384A"/>
      <color rgb="FF222B35"/>
      <color rgb="FF051624"/>
      <color rgb="FF303D4A"/>
      <color rgb="FF42033D"/>
      <color rgb="FFB7D3F2"/>
      <color rgb="FF84AFE6"/>
      <color rgb="FF9C9CD3"/>
      <color rgb="FF7C72A0"/>
      <color rgb="FF7C238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5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47">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b/>
            <i val="0"/>
            <sz val="10"/>
            <color theme="4" tint="-0.24994659260841701"/>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7" tint="-0.24994659260841701"/>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0" tint="-0.24994659260841701"/>
            </patternFill>
          </fill>
        </dxf>
        <dxf>
          <fill>
            <patternFill patternType="solid">
              <fgColor theme="0" tint="-0.14996795556505021"/>
              <bgColor theme="4" tint="0.39994506668294322"/>
            </patternFill>
          </fill>
        </dxf>
        <dxf>
          <fill>
            <patternFill patternType="solid">
              <fgColor theme="0"/>
              <bgColor theme="8" tint="-0.24994659260841701"/>
            </patternFill>
          </fill>
        </dxf>
        <dxf>
          <font>
            <b/>
            <i val="0"/>
            <sz val="10"/>
            <color theme="7" tint="-0.24994659260841701"/>
          </font>
        </dxf>
        <dxf>
          <font>
            <b/>
            <i val="0"/>
            <sz val="10"/>
            <color theme="7" tint="-0.24994659260841701"/>
          </font>
        </dxf>
        <dxf>
          <font>
            <b/>
            <i val="0"/>
            <sz val="10"/>
            <color theme="7" tint="-0.24994659260841701"/>
          </font>
        </dxf>
        <dxf>
          <font>
            <b/>
            <i val="0"/>
            <sz val="10"/>
            <color rgb="FF222B35"/>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34998626667073579"/>
            <name val="Calibri"/>
            <family val="2"/>
            <scheme val="minor"/>
          </font>
        </dxf>
      </x15:dxfs>
    </ext>
    <ext xmlns:x15="http://schemas.microsoft.com/office/spreadsheetml/2010/11/main" uri="{9260A510-F301-46a8-8635-F512D64BE5F5}">
      <x15:timelineStyles defaultTimelineStyle="TimeSlicerStyleLight1">
        <x15:timelineStyle name="New Style">
          <x15:timelineStyleElements>
            <x15:timelineStyleElement type="selectionLabel" dxfId="46"/>
            <x15:timelineStyleElement type="timeLevel" dxfId="45"/>
            <x15:timelineStyleElement type="periodLabel1" dxfId="44"/>
            <x15:timelineStyleElement type="periodLabel2" dxfId="43"/>
            <x15:timelineStyleElement type="selectedTimeBlock" dxfId="42"/>
            <x15:timelineStyleElement type="unselectedTimeBlock" dxfId="41"/>
          </x15:timelineStyleElements>
        </x15:timelineStyle>
        <x15:timelineStyle name="Timeline Style 1">
          <x15:timelineStyleElements>
            <x15:timelineStyleElement type="selectionLabel" dxfId="40"/>
            <x15:timelineStyleElement type="timeLevel" dxfId="39"/>
            <x15:timelineStyleElement type="periodLabel1" dxfId="38"/>
            <x15:timelineStyleElement type="periodLabel2" dxfId="37"/>
            <x15:timelineStyleElement type="selectedTimeBlock" dxfId="36"/>
            <x15:timelineStyleElement type="unselectedTimeBlock" dxfId="35"/>
            <x15:timelineStyleElement type="selectedTimeBlockSpace" dxfId="34"/>
          </x15:timelineStyleElements>
        </x15:timelineStyle>
        <x15:timelineStyle name="Timeline Style 2">
          <x15:timelineStyleElements>
            <x15:timelineStyleElement type="selectionLabel" dxfId="33"/>
            <x15:timelineStyleElement type="timeLevel" dxfId="32"/>
            <x15:timelineStyleElement type="periodLabel1" dxfId="31"/>
            <x15:timelineStyleElement type="periodLabel2" dxfId="30"/>
            <x15:timelineStyleElement type="selectedTimeBlock" dxfId="29"/>
            <x15:timelineStyleElement type="unselectedTimeBlock" dxfId="28"/>
          </x15:timelineStyleElements>
        </x15:timelineStyle>
        <x15:timelineStyle name="TimeSlicerStyleDark1 2">
          <x15:timelineStyleElements>
            <x15:timelineStyleElement type="selectionLabel" dxfId="27"/>
            <x15:timelineStyleElement type="timeLevel" dxfId="26"/>
            <x15:timelineStyleElement type="periodLabel1" dxfId="25"/>
            <x15:timelineStyleElement type="periodLabel2" dxfId="24"/>
            <x15:timelineStyleElement type="selectedTimeBlock" dxfId="23"/>
            <x15:timelineStyleElement type="unselectedTimeBlock" dxfId="22"/>
            <x15:timelineStyleElement type="selectedTimeBlockSpace" dxfId="21"/>
          </x15:timelineStyleElements>
        </x15:timelineStyle>
        <x15:timelineStyle name="TimeSlicerStyleDark1 3">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SlicerStyleDark1 4">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0.xml"/><Relationship Id="rId21" Type="http://schemas.openxmlformats.org/officeDocument/2006/relationships/pivotCacheDefinition" Target="pivotCache/pivotCacheDefinition5.xml"/><Relationship Id="rId42" Type="http://schemas.openxmlformats.org/officeDocument/2006/relationships/theme" Target="theme/theme1.xml"/><Relationship Id="rId47" Type="http://schemas.openxmlformats.org/officeDocument/2006/relationships/calcChain" Target="calcChain.xml"/><Relationship Id="rId63" Type="http://schemas.openxmlformats.org/officeDocument/2006/relationships/customXml" Target="../customXml/item16.xml"/><Relationship Id="rId68" Type="http://schemas.openxmlformats.org/officeDocument/2006/relationships/customXml" Target="../customXml/item21.xml"/><Relationship Id="rId7" Type="http://schemas.openxmlformats.org/officeDocument/2006/relationships/worksheet" Target="worksheets/sheet7.xml"/><Relationship Id="rId71" Type="http://schemas.openxmlformats.org/officeDocument/2006/relationships/customXml" Target="../customXml/item2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pivotCacheDefinition" Target="pivotCache/pivotCacheDefinition16.xml"/><Relationship Id="rId37" Type="http://schemas.microsoft.com/office/2007/relationships/slicerCache" Target="slicerCaches/slicerCache1.xml"/><Relationship Id="rId40" Type="http://schemas.microsoft.com/office/2011/relationships/timelineCache" Target="timelineCaches/timelineCache1.xml"/><Relationship Id="rId45" Type="http://schemas.openxmlformats.org/officeDocument/2006/relationships/sharedStrings" Target="sharedStrings.xml"/><Relationship Id="rId53" Type="http://schemas.openxmlformats.org/officeDocument/2006/relationships/customXml" Target="../customXml/item6.xml"/><Relationship Id="rId58" Type="http://schemas.openxmlformats.org/officeDocument/2006/relationships/customXml" Target="../customXml/item11.xml"/><Relationship Id="rId66"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14.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pivotCacheDefinition" Target="pivotCache/pivotCacheDefinition19.xml"/><Relationship Id="rId43" Type="http://schemas.openxmlformats.org/officeDocument/2006/relationships/connections" Target="connections.xml"/><Relationship Id="rId48" Type="http://schemas.openxmlformats.org/officeDocument/2006/relationships/customXml" Target="../customXml/item1.xml"/><Relationship Id="rId56" Type="http://schemas.openxmlformats.org/officeDocument/2006/relationships/customXml" Target="../customXml/item9.xml"/><Relationship Id="rId64" Type="http://schemas.openxmlformats.org/officeDocument/2006/relationships/customXml" Target="../customXml/item17.xml"/><Relationship Id="rId69"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pivotCacheDefinition" Target="pivotCache/pivotCacheDefinition17.xml"/><Relationship Id="rId38" Type="http://schemas.openxmlformats.org/officeDocument/2006/relationships/pivotCacheDefinition" Target="pivotCache/pivotCacheDefinition21.xml"/><Relationship Id="rId46" Type="http://schemas.openxmlformats.org/officeDocument/2006/relationships/powerPivotData" Target="model/item.data"/><Relationship Id="rId59" Type="http://schemas.openxmlformats.org/officeDocument/2006/relationships/customXml" Target="../customXml/item12.xml"/><Relationship Id="rId67" Type="http://schemas.openxmlformats.org/officeDocument/2006/relationships/customXml" Target="../customXml/item20.xml"/><Relationship Id="rId20" Type="http://schemas.openxmlformats.org/officeDocument/2006/relationships/pivotCacheDefinition" Target="pivotCache/pivotCacheDefinition4.xml"/><Relationship Id="rId41" Type="http://schemas.microsoft.com/office/2011/relationships/timelineCache" Target="timelineCaches/timelineCache2.xml"/><Relationship Id="rId54" Type="http://schemas.openxmlformats.org/officeDocument/2006/relationships/customXml" Target="../customXml/item7.xml"/><Relationship Id="rId62" Type="http://schemas.openxmlformats.org/officeDocument/2006/relationships/customXml" Target="../customXml/item15.xml"/><Relationship Id="rId70"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pivotCacheDefinition" Target="pivotCache/pivotCacheDefinition20.xml"/><Relationship Id="rId49" Type="http://schemas.openxmlformats.org/officeDocument/2006/relationships/customXml" Target="../customXml/item2.xml"/><Relationship Id="rId57" Type="http://schemas.openxmlformats.org/officeDocument/2006/relationships/customXml" Target="../customXml/item10.xml"/><Relationship Id="rId10" Type="http://schemas.openxmlformats.org/officeDocument/2006/relationships/worksheet" Target="worksheets/sheet10.xml"/><Relationship Id="rId31" Type="http://schemas.openxmlformats.org/officeDocument/2006/relationships/pivotCacheDefinition" Target="pivotCache/pivotCacheDefinition15.xml"/><Relationship Id="rId44" Type="http://schemas.openxmlformats.org/officeDocument/2006/relationships/styles" Target="styles.xml"/><Relationship Id="rId52" Type="http://schemas.openxmlformats.org/officeDocument/2006/relationships/customXml" Target="../customXml/item5.xml"/><Relationship Id="rId60" Type="http://schemas.openxmlformats.org/officeDocument/2006/relationships/customXml" Target="../customXml/item13.xml"/><Relationship Id="rId65"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9" Type="http://schemas.openxmlformats.org/officeDocument/2006/relationships/pivotCacheDefinition" Target="pivotCache/pivotCacheDefinition22.xml"/><Relationship Id="rId34" Type="http://schemas.openxmlformats.org/officeDocument/2006/relationships/pivotCacheDefinition" Target="pivotCache/pivotCacheDefinition18.xml"/><Relationship Id="rId50" Type="http://schemas.openxmlformats.org/officeDocument/2006/relationships/customXml" Target="../customXml/item3.xml"/><Relationship Id="rId55"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08-4CB9-9E0F-B0858BF20C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08-4CB9-9E0F-B0858BF20C09}"/>
              </c:ext>
            </c:extLst>
          </c:dPt>
          <c:val>
            <c:numRef>
              <c:f>'order pivot'!$I$59:$I$60</c:f>
              <c:numCache>
                <c:formatCode>0.0%</c:formatCode>
                <c:ptCount val="2"/>
                <c:pt idx="0">
                  <c:v>0.24688605259111179</c:v>
                </c:pt>
                <c:pt idx="1">
                  <c:v>0.75311394740888815</c:v>
                </c:pt>
              </c:numCache>
            </c:numRef>
          </c:val>
          <c:extLst>
            <c:ext xmlns:c16="http://schemas.microsoft.com/office/drawing/2014/chart" uri="{C3380CC4-5D6E-409C-BE32-E72D297353CC}">
              <c16:uniqueId val="{00000000-AE63-4354-BAE2-4E527A3A40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(Recovered).xlsx]order pivot!PivotTable10</c:name>
    <c:fmtId val="13"/>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marker>
          <c:symbol val="none"/>
        </c:marker>
        <c:dLbl>
          <c:idx val="0"/>
          <c:delet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marker>
          <c:symbol val="none"/>
        </c:marker>
        <c:dLbl>
          <c:idx val="0"/>
          <c:delet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marker>
          <c:symbol val="none"/>
        </c:marker>
        <c:dLbl>
          <c:idx val="0"/>
          <c:delet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marker>
          <c:symbol val="none"/>
        </c:marker>
        <c:dLbl>
          <c:idx val="0"/>
          <c:delete val="1"/>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450248589855153"/>
          <c:y val="0.24941311828206703"/>
          <c:w val="0.49439347604485218"/>
          <c:h val="0.79638752052545159"/>
        </c:manualLayout>
      </c:layout>
      <c:pieChart>
        <c:varyColors val="1"/>
        <c:ser>
          <c:idx val="0"/>
          <c:order val="0"/>
          <c:tx>
            <c:strRef>
              <c:f>'order pivot'!$B$31</c:f>
              <c:strCache>
                <c:ptCount val="1"/>
                <c:pt idx="0">
                  <c:v>Total</c:v>
                </c:pt>
              </c:strCache>
            </c:strRef>
          </c:tx>
          <c:cat>
            <c:strRef>
              <c:f>'order pivot'!$A$32:$A$37</c:f>
              <c:strCache>
                <c:ptCount val="5"/>
                <c:pt idx="0">
                  <c:v>1970 Chevy Chevelle SS 454</c:v>
                </c:pt>
                <c:pt idx="1">
                  <c:v>1980â€™s GM Manhattan Express</c:v>
                </c:pt>
                <c:pt idx="2">
                  <c:v>1982 Camaro Z28</c:v>
                </c:pt>
                <c:pt idx="3">
                  <c:v>1996 Peterbilt 379 Stake Bed with Outrigger</c:v>
                </c:pt>
                <c:pt idx="4">
                  <c:v>2002 Chevy Corvette</c:v>
                </c:pt>
              </c:strCache>
            </c:strRef>
          </c:cat>
          <c:val>
            <c:numRef>
              <c:f>'order pivot'!$B$32:$B$37</c:f>
              <c:numCache>
                <c:formatCode>General</c:formatCode>
                <c:ptCount val="5"/>
                <c:pt idx="0">
                  <c:v>32</c:v>
                </c:pt>
                <c:pt idx="1">
                  <c:v>29</c:v>
                </c:pt>
                <c:pt idx="2">
                  <c:v>27</c:v>
                </c:pt>
                <c:pt idx="3">
                  <c:v>36</c:v>
                </c:pt>
                <c:pt idx="4">
                  <c:v>48</c:v>
                </c:pt>
              </c:numCache>
            </c:numRef>
          </c:val>
          <c:extLst>
            <c:ext xmlns:c16="http://schemas.microsoft.com/office/drawing/2014/chart" uri="{C3380CC4-5D6E-409C-BE32-E72D297353CC}">
              <c16:uniqueId val="{00000005-F758-4FE0-BCE7-1DE5C804E70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283138838816127"/>
          <c:y val="7.1163157955851791E-2"/>
          <c:w val="0.30716859236206673"/>
          <c:h val="0.7712293454406112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60000"/>
                <a:lumOff val="40000"/>
              </a:schemeClr>
            </a:solidFill>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59D7-42C0-9378-5B8913547313}"/>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59D7-42C0-9378-5B8913547313}"/>
              </c:ext>
            </c:extLst>
          </c:dPt>
          <c:val>
            <c:numRef>
              <c:f>'order pivot'!$I$59:$I$60</c:f>
              <c:numCache>
                <c:formatCode>0.0%</c:formatCode>
                <c:ptCount val="2"/>
                <c:pt idx="0">
                  <c:v>0.24688605259111179</c:v>
                </c:pt>
                <c:pt idx="1">
                  <c:v>0.75311394740888815</c:v>
                </c:pt>
              </c:numCache>
            </c:numRef>
          </c:val>
          <c:extLst>
            <c:ext xmlns:c16="http://schemas.microsoft.com/office/drawing/2014/chart" uri="{C3380CC4-5D6E-409C-BE32-E72D297353CC}">
              <c16:uniqueId val="{00000004-59D7-42C0-9378-5B891354731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2">
                <a:lumMod val="50000"/>
              </a:schemeClr>
            </a:solidFill>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BCA0-427A-8FB1-1E69304496D1}"/>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BCA0-427A-8FB1-1E69304496D1}"/>
              </c:ext>
            </c:extLst>
          </c:dPt>
          <c:val>
            <c:numRef>
              <c:f>'order pivot'!$I$63:$I$64</c:f>
              <c:numCache>
                <c:formatCode>0%</c:formatCode>
                <c:ptCount val="2"/>
                <c:pt idx="0">
                  <c:v>2.9577552031714568E-2</c:v>
                </c:pt>
                <c:pt idx="1">
                  <c:v>0.97042244796828547</c:v>
                </c:pt>
              </c:numCache>
            </c:numRef>
          </c:val>
          <c:extLst>
            <c:ext xmlns:c16="http://schemas.microsoft.com/office/drawing/2014/chart" uri="{C3380CC4-5D6E-409C-BE32-E72D297353CC}">
              <c16:uniqueId val="{00000004-BCA0-427A-8FB1-1E69304496D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074074074074074E-2"/>
          <c:y val="0.16462962962962963"/>
          <c:w val="0.74129629629629634"/>
          <c:h val="0.74129629629629634"/>
        </c:manualLayout>
      </c:layout>
      <c:doughnutChart>
        <c:varyColors val="1"/>
        <c:ser>
          <c:idx val="0"/>
          <c:order val="0"/>
          <c:spPr>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EE21-422E-B6B4-82D9541586C3}"/>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EE21-422E-B6B4-82D9541586C3}"/>
              </c:ext>
            </c:extLst>
          </c:dPt>
          <c:val>
            <c:numRef>
              <c:f>'order pivot'!$I$68:$I$69</c:f>
              <c:numCache>
                <c:formatCode>0%</c:formatCode>
                <c:ptCount val="2"/>
                <c:pt idx="0">
                  <c:v>0.32850349471802892</c:v>
                </c:pt>
                <c:pt idx="1">
                  <c:v>0.67149650528197113</c:v>
                </c:pt>
              </c:numCache>
            </c:numRef>
          </c:val>
          <c:extLst>
            <c:ext xmlns:c16="http://schemas.microsoft.com/office/drawing/2014/chart" uri="{C3380CC4-5D6E-409C-BE32-E72D297353CC}">
              <c16:uniqueId val="{00000004-EE21-422E-B6B4-82D9541586C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(Recovered).xlsx]Sales's Pivot!PivotTable1</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6797055108703E-2"/>
          <c:y val="0.20626454376427614"/>
          <c:w val="0.86053949431813459"/>
          <c:h val="0.52491646341764664"/>
        </c:manualLayout>
      </c:layout>
      <c:lineChart>
        <c:grouping val="standard"/>
        <c:varyColors val="0"/>
        <c:ser>
          <c:idx val="0"/>
          <c:order val="0"/>
          <c:tx>
            <c:strRef>
              <c:f>'Sales''s Pivot'!$B$8:$B$9</c:f>
              <c:strCache>
                <c:ptCount val="1"/>
                <c:pt idx="0">
                  <c:v>2003</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'Sales''s Pivot'!$A$10:$A$22</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'Sales''s Pivot'!$B$10:$B$22</c:f>
              <c:numCache>
                <c:formatCode>_ "₹"\ * #,##0_ ;_ "₹"\ * \-#,##0_ ;_ "₹"\ * "-"??_ ;_ @_ </c:formatCode>
                <c:ptCount val="12"/>
                <c:pt idx="0">
                  <c:v>136313.92000000001</c:v>
                </c:pt>
                <c:pt idx="1">
                  <c:v>246204.86</c:v>
                </c:pt>
                <c:pt idx="2">
                  <c:v>826637.64</c:v>
                </c:pt>
                <c:pt idx="3">
                  <c:v>144384.35999999999</c:v>
                </c:pt>
                <c:pt idx="4">
                  <c:v>26267.62</c:v>
                </c:pt>
                <c:pt idx="5">
                  <c:v>158247</c:v>
                </c:pt>
                <c:pt idx="6">
                  <c:v>180218.98</c:v>
                </c:pt>
                <c:pt idx="7">
                  <c:v>199704.48</c:v>
                </c:pt>
                <c:pt idx="8">
                  <c:v>159881.97</c:v>
                </c:pt>
                <c:pt idx="9">
                  <c:v>694292.68</c:v>
                </c:pt>
                <c:pt idx="10">
                  <c:v>316857.96000000002</c:v>
                </c:pt>
                <c:pt idx="11">
                  <c:v>161206.23000000001</c:v>
                </c:pt>
              </c:numCache>
            </c:numRef>
          </c:val>
          <c:smooth val="0"/>
          <c:extLst>
            <c:ext xmlns:c16="http://schemas.microsoft.com/office/drawing/2014/chart" uri="{C3380CC4-5D6E-409C-BE32-E72D297353CC}">
              <c16:uniqueId val="{00000005-9EE6-401A-9DBC-930F1E10372F}"/>
            </c:ext>
          </c:extLst>
        </c:ser>
        <c:ser>
          <c:idx val="1"/>
          <c:order val="1"/>
          <c:tx>
            <c:strRef>
              <c:f>'Sales''s Pivot'!$C$8:$C$9</c:f>
              <c:strCache>
                <c:ptCount val="1"/>
                <c:pt idx="0">
                  <c:v>2004</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'Sales''s Pivot'!$A$10:$A$22</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'Sales''s Pivot'!$C$10:$C$22</c:f>
              <c:numCache>
                <c:formatCode>_ "₹"\ * #,##0_ ;_ "₹"\ * \-#,##0_ ;_ "₹"\ * "-"??_ ;_ @_ </c:formatCode>
                <c:ptCount val="12"/>
                <c:pt idx="0">
                  <c:v>173245.96</c:v>
                </c:pt>
                <c:pt idx="1">
                  <c:v>378094.3</c:v>
                </c:pt>
                <c:pt idx="2">
                  <c:v>819285.62</c:v>
                </c:pt>
                <c:pt idx="3">
                  <c:v>106652.01</c:v>
                </c:pt>
                <c:pt idx="4">
                  <c:v>234152.13</c:v>
                </c:pt>
                <c:pt idx="5">
                  <c:v>284191.48</c:v>
                </c:pt>
                <c:pt idx="6">
                  <c:v>185842.86</c:v>
                </c:pt>
                <c:pt idx="7">
                  <c:v>404603.21</c:v>
                </c:pt>
                <c:pt idx="8">
                  <c:v>208524.42</c:v>
                </c:pt>
                <c:pt idx="9">
                  <c:v>857187.3</c:v>
                </c:pt>
                <c:pt idx="10">
                  <c:v>185103.43</c:v>
                </c:pt>
                <c:pt idx="11">
                  <c:v>476445.53</c:v>
                </c:pt>
              </c:numCache>
            </c:numRef>
          </c:val>
          <c:smooth val="0"/>
          <c:extLst>
            <c:ext xmlns:c16="http://schemas.microsoft.com/office/drawing/2014/chart" uri="{C3380CC4-5D6E-409C-BE32-E72D297353CC}">
              <c16:uniqueId val="{00000009-F863-469C-9095-5B358FC126A0}"/>
            </c:ext>
          </c:extLst>
        </c:ser>
        <c:ser>
          <c:idx val="2"/>
          <c:order val="2"/>
          <c:tx>
            <c:strRef>
              <c:f>'Sales''s Pivot'!$D$8:$D$9</c:f>
              <c:strCache>
                <c:ptCount val="1"/>
                <c:pt idx="0">
                  <c:v>2005</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'Sales''s Pivot'!$A$10:$A$22</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'Sales''s Pivot'!$D$10:$D$22</c:f>
              <c:numCache>
                <c:formatCode>_ "₹"\ * #,##0_ ;_ "₹"\ * \-#,##0_ ;_ "₹"\ * "-"??_ ;_ @_ </c:formatCode>
                <c:ptCount val="12"/>
                <c:pt idx="0">
                  <c:v>183897.72</c:v>
                </c:pt>
                <c:pt idx="3">
                  <c:v>252321.22</c:v>
                </c:pt>
                <c:pt idx="4">
                  <c:v>137468.06</c:v>
                </c:pt>
                <c:pt idx="6">
                  <c:v>59089.26</c:v>
                </c:pt>
                <c:pt idx="7">
                  <c:v>385268.09</c:v>
                </c:pt>
                <c:pt idx="8">
                  <c:v>272248.93</c:v>
                </c:pt>
              </c:numCache>
            </c:numRef>
          </c:val>
          <c:smooth val="0"/>
          <c:extLst>
            <c:ext xmlns:c16="http://schemas.microsoft.com/office/drawing/2014/chart" uri="{C3380CC4-5D6E-409C-BE32-E72D297353CC}">
              <c16:uniqueId val="{0000000A-F863-469C-9095-5B358FC126A0}"/>
            </c:ext>
          </c:extLst>
        </c:ser>
        <c:dLbls>
          <c:showLegendKey val="0"/>
          <c:showVal val="0"/>
          <c:showCatName val="0"/>
          <c:showSerName val="0"/>
          <c:showPercent val="0"/>
          <c:showBubbleSize val="0"/>
        </c:dLbls>
        <c:marker val="1"/>
        <c:smooth val="0"/>
        <c:axId val="1303194320"/>
        <c:axId val="1303183088"/>
      </c:lineChart>
      <c:catAx>
        <c:axId val="13031943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183088"/>
        <c:crosses val="autoZero"/>
        <c:auto val="1"/>
        <c:lblAlgn val="ctr"/>
        <c:lblOffset val="100"/>
        <c:noMultiLvlLbl val="0"/>
      </c:catAx>
      <c:valAx>
        <c:axId val="1303183088"/>
        <c:scaling>
          <c:orientation val="minMax"/>
        </c:scaling>
        <c:delete val="0"/>
        <c:axPos val="l"/>
        <c:numFmt formatCode="[&gt;=1000000]0,,&quot;M&quot;;[&gt;=1000]0,&quot;k&quot;;0" sourceLinked="0"/>
        <c:majorTickMark val="none"/>
        <c:minorTickMark val="none"/>
        <c:tickLblPos val="nextTo"/>
        <c:spPr>
          <a:noFill/>
          <a:ln>
            <a:noFill/>
          </a:ln>
          <a:effectLst/>
        </c:spPr>
        <c:txPr>
          <a:bodyPr rot="-60000000" spcFirstLastPara="1" vertOverflow="ellipsis" vert="horz" wrap="square" anchor="ctr" anchorCtr="0"/>
          <a:lstStyle/>
          <a:p>
            <a:pPr>
              <a:defRPr sz="900" b="0" i="0" u="none" strike="noStrike" kern="1200" baseline="0">
                <a:solidFill>
                  <a:schemeClr val="lt1">
                    <a:lumMod val="85000"/>
                  </a:schemeClr>
                </a:solidFill>
                <a:latin typeface="+mn-lt"/>
                <a:ea typeface="+mn-ea"/>
                <a:cs typeface="+mn-cs"/>
              </a:defRPr>
            </a:pPr>
            <a:endParaRPr lang="en-US"/>
          </a:p>
        </c:txPr>
        <c:crossAx val="1303194320"/>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D87E-4CDA-83BA-0E5AD300880D}"/>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D87E-4CDA-83BA-0E5AD300880D}"/>
              </c:ext>
            </c:extLst>
          </c:dPt>
          <c:val>
            <c:numRef>
              <c:f>'Sales''s Pivot'!$F$28:$F$29</c:f>
              <c:numCache>
                <c:formatCode>0.0%</c:formatCode>
                <c:ptCount val="2"/>
                <c:pt idx="0">
                  <c:v>0.46326522689187566</c:v>
                </c:pt>
                <c:pt idx="1">
                  <c:v>0.53673477310812434</c:v>
                </c:pt>
              </c:numCache>
            </c:numRef>
          </c:val>
          <c:extLst>
            <c:ext xmlns:c16="http://schemas.microsoft.com/office/drawing/2014/chart" uri="{C3380CC4-5D6E-409C-BE32-E72D297353CC}">
              <c16:uniqueId val="{00000004-D87E-4CDA-83BA-0E5AD300880D}"/>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40A6-46EB-BA86-FC45BE3FCDA8}"/>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40A6-46EB-BA86-FC45BE3FCDA8}"/>
              </c:ext>
            </c:extLst>
          </c:dPt>
          <c:val>
            <c:numRef>
              <c:f>'Sales''s Pivot'!$F$32:$F$33</c:f>
              <c:numCache>
                <c:formatCode>0.00%</c:formatCode>
                <c:ptCount val="2"/>
                <c:pt idx="0" formatCode="0.0%">
                  <c:v>4.6943911837026474E-2</c:v>
                </c:pt>
                <c:pt idx="1">
                  <c:v>0.9530560881629736</c:v>
                </c:pt>
              </c:numCache>
            </c:numRef>
          </c:val>
          <c:extLst>
            <c:ext xmlns:c16="http://schemas.microsoft.com/office/drawing/2014/chart" uri="{C3380CC4-5D6E-409C-BE32-E72D297353CC}">
              <c16:uniqueId val="{00000004-40A6-46EB-BA86-FC45BE3FCDA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(Recovered).xlsx]Sales's Pivot!PivotTable5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'Sales''s Pivot'!$B$134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'Sales''s Pivot'!$A$135:$A$138</c:f>
              <c:strCache>
                <c:ptCount val="4"/>
                <c:pt idx="0">
                  <c:v>Japan</c:v>
                </c:pt>
                <c:pt idx="1">
                  <c:v>UK</c:v>
                </c:pt>
                <c:pt idx="2">
                  <c:v>France</c:v>
                </c:pt>
                <c:pt idx="3">
                  <c:v>USA</c:v>
                </c:pt>
              </c:strCache>
            </c:strRef>
          </c:cat>
          <c:val>
            <c:numRef>
              <c:f>'Sales''s Pivot'!$B$135:$B$138</c:f>
              <c:numCache>
                <c:formatCode>_ "₹"\ * #,##0_ ;_ "₹"\ * \-#,##0_ ;_ "₹"\ * "-"??_ ;_ @_ </c:formatCode>
                <c:ptCount val="4"/>
                <c:pt idx="0">
                  <c:v>2611.84</c:v>
                </c:pt>
                <c:pt idx="1">
                  <c:v>61977.020000000004</c:v>
                </c:pt>
                <c:pt idx="2">
                  <c:v>132799.51999999999</c:v>
                </c:pt>
                <c:pt idx="3">
                  <c:v>400195.81999999989</c:v>
                </c:pt>
              </c:numCache>
            </c:numRef>
          </c:val>
          <c:extLst>
            <c:ext xmlns:c16="http://schemas.microsoft.com/office/drawing/2014/chart" uri="{C3380CC4-5D6E-409C-BE32-E72D297353CC}">
              <c16:uniqueId val="{00000000-3E7D-4A59-8574-06AB0565C6C7}"/>
            </c:ext>
          </c:extLst>
        </c:ser>
        <c:dLbls>
          <c:showLegendKey val="0"/>
          <c:showVal val="0"/>
          <c:showCatName val="0"/>
          <c:showSerName val="0"/>
          <c:showPercent val="0"/>
          <c:showBubbleSize val="0"/>
        </c:dLbls>
        <c:gapWidth val="115"/>
        <c:overlap val="-20"/>
        <c:axId val="2096647344"/>
        <c:axId val="2096653168"/>
      </c:barChart>
      <c:catAx>
        <c:axId val="2096647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53168"/>
        <c:crosses val="autoZero"/>
        <c:auto val="1"/>
        <c:lblAlgn val="ctr"/>
        <c:lblOffset val="100"/>
        <c:noMultiLvlLbl val="0"/>
      </c:catAx>
      <c:valAx>
        <c:axId val="2096653168"/>
        <c:scaling>
          <c:orientation val="minMax"/>
        </c:scaling>
        <c:delete val="0"/>
        <c:axPos val="b"/>
        <c:majorGridlines>
          <c:spPr>
            <a:ln w="9525" cap="flat" cmpd="sng" algn="ctr">
              <a:solidFill>
                <a:schemeClr val="lt1">
                  <a:lumMod val="95000"/>
                  <a:alpha val="10000"/>
                </a:schemeClr>
              </a:solidFill>
              <a:round/>
            </a:ln>
            <a:effectLst/>
          </c:spPr>
        </c:majorGridlines>
        <c:numFmt formatCode="[&gt;=10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4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dPt>
            <c:idx val="0"/>
            <c:bubble3D val="0"/>
            <c:spPr>
              <a:solidFill>
                <a:schemeClr val="accent1">
                  <a:lumMod val="60000"/>
                  <a:lumOff val="40000"/>
                </a:schemeClr>
              </a:solidFill>
            </c:spPr>
            <c:extLst>
              <c:ext xmlns:c16="http://schemas.microsoft.com/office/drawing/2014/chart" uri="{C3380CC4-5D6E-409C-BE32-E72D297353CC}">
                <c16:uniqueId val="{0000000D-1783-4822-97EF-74A35C0399A5}"/>
              </c:ext>
            </c:extLst>
          </c:dPt>
          <c:dPt>
            <c:idx val="1"/>
            <c:bubble3D val="0"/>
            <c:spPr>
              <a:solidFill>
                <a:schemeClr val="bg2">
                  <a:lumMod val="50000"/>
                </a:schemeClr>
              </a:solidFill>
            </c:spPr>
            <c:extLst>
              <c:ext xmlns:c16="http://schemas.microsoft.com/office/drawing/2014/chart" uri="{C3380CC4-5D6E-409C-BE32-E72D297353CC}">
                <c16:uniqueId val="{0000000E-1783-4822-97EF-74A35C0399A5}"/>
              </c:ext>
            </c:extLst>
          </c:dPt>
          <c:val>
            <c:numRef>
              <c:f>'Sales''s Pivot'!$F$143:$F$144</c:f>
              <c:numCache>
                <c:formatCode>0.00</c:formatCode>
                <c:ptCount val="2"/>
                <c:pt idx="0" formatCode="0.0%">
                  <c:v>2.3731058935957727E-2</c:v>
                </c:pt>
                <c:pt idx="1">
                  <c:v>0.97626894106404227</c:v>
                </c:pt>
              </c:numCache>
            </c:numRef>
          </c:val>
          <c:extLst>
            <c:ext xmlns:c16="http://schemas.microsoft.com/office/drawing/2014/chart" uri="{C3380CC4-5D6E-409C-BE32-E72D297353CC}">
              <c16:uniqueId val="{0000000C-1783-4822-97EF-74A35C0399A5}"/>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(Recovered).xlsx]Sales's Pivot!PivotTable8</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'Sales''s Pivot'!$B$251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'Sales''s Pivot'!$A$252:$A$259</c:f>
              <c:strCache>
                <c:ptCount val="7"/>
                <c:pt idx="0">
                  <c:v>Trains</c:v>
                </c:pt>
                <c:pt idx="1">
                  <c:v>Trucks and Buses</c:v>
                </c:pt>
                <c:pt idx="2">
                  <c:v>Ships</c:v>
                </c:pt>
                <c:pt idx="3">
                  <c:v>Planes</c:v>
                </c:pt>
                <c:pt idx="4">
                  <c:v>Vintage Cars</c:v>
                </c:pt>
                <c:pt idx="5">
                  <c:v>Motorcycles</c:v>
                </c:pt>
                <c:pt idx="6">
                  <c:v>Classic Cars</c:v>
                </c:pt>
              </c:strCache>
            </c:strRef>
          </c:cat>
          <c:val>
            <c:numRef>
              <c:f>'Sales''s Pivot'!$B$252:$B$259</c:f>
              <c:numCache>
                <c:formatCode>_ "₹"\ * #,##0_ ;_ "₹"\ * \-#,##0_ ;_ "₹"\ * "-"??_ ;_ @_ </c:formatCode>
                <c:ptCount val="7"/>
                <c:pt idx="0">
                  <c:v>14159.88</c:v>
                </c:pt>
                <c:pt idx="1">
                  <c:v>38408.380000000005</c:v>
                </c:pt>
                <c:pt idx="2">
                  <c:v>42378.96</c:v>
                </c:pt>
                <c:pt idx="3">
                  <c:v>60929.869999999988</c:v>
                </c:pt>
                <c:pt idx="4">
                  <c:v>86067.36</c:v>
                </c:pt>
                <c:pt idx="5">
                  <c:v>97642.83</c:v>
                </c:pt>
                <c:pt idx="6">
                  <c:v>235241.79999999993</c:v>
                </c:pt>
              </c:numCache>
            </c:numRef>
          </c:val>
          <c:extLst>
            <c:ext xmlns:c16="http://schemas.microsoft.com/office/drawing/2014/chart" uri="{C3380CC4-5D6E-409C-BE32-E72D297353CC}">
              <c16:uniqueId val="{00000000-8F5E-493E-A0AE-96F72C3EF65E}"/>
            </c:ext>
          </c:extLst>
        </c:ser>
        <c:dLbls>
          <c:showLegendKey val="0"/>
          <c:showVal val="0"/>
          <c:showCatName val="0"/>
          <c:showSerName val="0"/>
          <c:showPercent val="0"/>
          <c:showBubbleSize val="0"/>
        </c:dLbls>
        <c:gapWidth val="100"/>
        <c:overlap val="-24"/>
        <c:axId val="521718447"/>
        <c:axId val="521715119"/>
      </c:barChart>
      <c:catAx>
        <c:axId val="521718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715119"/>
        <c:crosses val="autoZero"/>
        <c:auto val="1"/>
        <c:lblAlgn val="ctr"/>
        <c:lblOffset val="100"/>
        <c:noMultiLvlLbl val="0"/>
      </c:catAx>
      <c:valAx>
        <c:axId val="521715119"/>
        <c:scaling>
          <c:orientation val="minMax"/>
        </c:scaling>
        <c:delete val="0"/>
        <c:axPos val="l"/>
        <c:numFmt formatCode="[&gt;=10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71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2">
                <a:lumMod val="50000"/>
              </a:schemeClr>
            </a:solidFill>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2-C356-4193-B595-D45AF6D4E534}"/>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4996-4E7B-B25E-DCF4EF19FFC4}"/>
              </c:ext>
            </c:extLst>
          </c:dPt>
          <c:val>
            <c:numRef>
              <c:f>'order pivot'!$I$63:$I$64</c:f>
              <c:numCache>
                <c:formatCode>0%</c:formatCode>
                <c:ptCount val="2"/>
                <c:pt idx="0">
                  <c:v>2.9577552031714568E-2</c:v>
                </c:pt>
                <c:pt idx="1">
                  <c:v>0.97042244796828547</c:v>
                </c:pt>
              </c:numCache>
            </c:numRef>
          </c:val>
          <c:extLst>
            <c:ext xmlns:c16="http://schemas.microsoft.com/office/drawing/2014/chart" uri="{C3380CC4-5D6E-409C-BE32-E72D297353CC}">
              <c16:uniqueId val="{00000000-C356-4193-B595-D45AF6D4E53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(Recovered).xlsx]Sales's Pivot!year</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221378802469835"/>
          <c:y val="0.26970354837307264"/>
          <c:w val="0.49439347604485218"/>
          <c:h val="0.79638752052545159"/>
        </c:manualLayout>
      </c:layout>
      <c:pieChart>
        <c:varyColors val="1"/>
        <c:ser>
          <c:idx val="0"/>
          <c:order val="0"/>
          <c:tx>
            <c:strRef>
              <c:f>'Sales''s Pivot'!$B$261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99-4ED4-AD0D-8B0A27C6AF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99-4ED4-AD0D-8B0A27C6AF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99-4ED4-AD0D-8B0A27C6AF56}"/>
              </c:ext>
            </c:extLst>
          </c:dPt>
          <c:cat>
            <c:strRef>
              <c:f>'Sales''s Pivot'!$A$262:$A$265</c:f>
              <c:strCache>
                <c:ptCount val="3"/>
                <c:pt idx="0">
                  <c:v>2003</c:v>
                </c:pt>
                <c:pt idx="1">
                  <c:v>2004</c:v>
                </c:pt>
                <c:pt idx="2">
                  <c:v>2005</c:v>
                </c:pt>
              </c:strCache>
            </c:strRef>
          </c:cat>
          <c:val>
            <c:numRef>
              <c:f>'Sales''s Pivot'!$B$262:$B$265</c:f>
              <c:numCache>
                <c:formatCode>_ "₹"\ * #,##0_ ;_ "₹"\ * \-#,##0_ ;_ "₹"\ * "-"??_ ;_ @_ </c:formatCode>
                <c:ptCount val="3"/>
                <c:pt idx="0">
                  <c:v>3250217.7</c:v>
                </c:pt>
                <c:pt idx="1">
                  <c:v>4313328.25</c:v>
                </c:pt>
                <c:pt idx="2">
                  <c:v>1290293.28</c:v>
                </c:pt>
              </c:numCache>
            </c:numRef>
          </c:val>
          <c:extLst>
            <c:ext xmlns:c16="http://schemas.microsoft.com/office/drawing/2014/chart" uri="{C3380CC4-5D6E-409C-BE32-E72D297353CC}">
              <c16:uniqueId val="{00000006-0799-4ED4-AD0D-8B0A27C6AF5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467055150216294"/>
          <c:y val="4.0440117399118208E-2"/>
          <c:w val="0.17598208480820632"/>
          <c:h val="0.39350965744666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8D53-4ECD-97B5-1F6202EE466A}"/>
              </c:ext>
            </c:extLst>
          </c:dPt>
          <c:dPt>
            <c:idx val="1"/>
            <c:bubble3D val="0"/>
            <c:spPr>
              <a:solidFill>
                <a:schemeClr val="accent2"/>
              </a:solidFill>
              <a:ln w="19050">
                <a:noFill/>
              </a:ln>
              <a:effectLst/>
            </c:spPr>
            <c:extLst>
              <c:ext xmlns:c16="http://schemas.microsoft.com/office/drawing/2014/chart" uri="{C3380CC4-5D6E-409C-BE32-E72D297353CC}">
                <c16:uniqueId val="{00000003-8D53-4ECD-97B5-1F6202EE466A}"/>
              </c:ext>
            </c:extLst>
          </c:dPt>
          <c:val>
            <c:numRef>
              <c:f>'Company-Pivot'!$G$12:$G$13</c:f>
              <c:numCache>
                <c:formatCode>0%</c:formatCode>
                <c:ptCount val="2"/>
                <c:pt idx="0">
                  <c:v>0.34063045163791433</c:v>
                </c:pt>
                <c:pt idx="1">
                  <c:v>0.65936954836208572</c:v>
                </c:pt>
              </c:numCache>
            </c:numRef>
          </c:val>
          <c:extLst>
            <c:ext xmlns:c16="http://schemas.microsoft.com/office/drawing/2014/chart" uri="{C3380CC4-5D6E-409C-BE32-E72D297353CC}">
              <c16:uniqueId val="{00000004-8D53-4ECD-97B5-1F6202EE466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(Recovered).xlsx]Company-Pivot!PivotTable12</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0090366221001"/>
          <c:y val="5.0125313283208017E-2"/>
          <c:w val="0.75045077419013895"/>
          <c:h val="0.8285801116965642"/>
        </c:manualLayout>
      </c:layout>
      <c:barChart>
        <c:barDir val="bar"/>
        <c:grouping val="clustered"/>
        <c:varyColors val="0"/>
        <c:ser>
          <c:idx val="0"/>
          <c:order val="0"/>
          <c:tx>
            <c:strRef>
              <c:f>'Company-Pivot'!$B$15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'Company-Pivot'!$A$16:$A$21</c:f>
              <c:strCache>
                <c:ptCount val="5"/>
                <c:pt idx="0">
                  <c:v>Japan</c:v>
                </c:pt>
                <c:pt idx="1">
                  <c:v>Australia</c:v>
                </c:pt>
                <c:pt idx="2">
                  <c:v>UK</c:v>
                </c:pt>
                <c:pt idx="3">
                  <c:v>France</c:v>
                </c:pt>
                <c:pt idx="4">
                  <c:v>USA</c:v>
                </c:pt>
              </c:strCache>
            </c:strRef>
          </c:cat>
          <c:val>
            <c:numRef>
              <c:f>'Company-Pivot'!$B$16:$B$21</c:f>
              <c:numCache>
                <c:formatCode>General</c:formatCode>
                <c:ptCount val="5"/>
                <c:pt idx="0">
                  <c:v>5</c:v>
                </c:pt>
                <c:pt idx="1">
                  <c:v>10</c:v>
                </c:pt>
                <c:pt idx="2">
                  <c:v>17</c:v>
                </c:pt>
                <c:pt idx="3">
                  <c:v>29</c:v>
                </c:pt>
                <c:pt idx="4">
                  <c:v>39</c:v>
                </c:pt>
              </c:numCache>
            </c:numRef>
          </c:val>
          <c:extLst>
            <c:ext xmlns:c16="http://schemas.microsoft.com/office/drawing/2014/chart" uri="{C3380CC4-5D6E-409C-BE32-E72D297353CC}">
              <c16:uniqueId val="{00000003-352F-4D52-9E80-FFA578014C77}"/>
            </c:ext>
          </c:extLst>
        </c:ser>
        <c:dLbls>
          <c:showLegendKey val="0"/>
          <c:showVal val="0"/>
          <c:showCatName val="0"/>
          <c:showSerName val="0"/>
          <c:showPercent val="0"/>
          <c:showBubbleSize val="0"/>
        </c:dLbls>
        <c:gapWidth val="115"/>
        <c:overlap val="-20"/>
        <c:axId val="2096647344"/>
        <c:axId val="2096653168"/>
      </c:barChart>
      <c:catAx>
        <c:axId val="2096647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53168"/>
        <c:crosses val="autoZero"/>
        <c:auto val="1"/>
        <c:lblAlgn val="ctr"/>
        <c:lblOffset val="100"/>
        <c:noMultiLvlLbl val="0"/>
      </c:catAx>
      <c:valAx>
        <c:axId val="2096653168"/>
        <c:scaling>
          <c:orientation val="minMax"/>
        </c:scaling>
        <c:delete val="0"/>
        <c:axPos val="b"/>
        <c:numFmt formatCode="[&gt;=10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47344"/>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(Recovered).xlsx]Company-Pivot!PivotTable11</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19816272965882E-2"/>
          <c:y val="0.35753619677841875"/>
          <c:w val="0.87883573928258962"/>
          <c:h val="0.49629288574321595"/>
        </c:manualLayout>
      </c:layout>
      <c:barChart>
        <c:barDir val="col"/>
        <c:grouping val="clustered"/>
        <c:varyColors val="0"/>
        <c:ser>
          <c:idx val="0"/>
          <c:order val="0"/>
          <c:tx>
            <c:strRef>
              <c:f>'Company-Pivot'!$B$6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'Company-Pivot'!$A$7:$A$13</c:f>
              <c:strCache>
                <c:ptCount val="6"/>
                <c:pt idx="0">
                  <c:v>Australia</c:v>
                </c:pt>
                <c:pt idx="1">
                  <c:v>France</c:v>
                </c:pt>
                <c:pt idx="2">
                  <c:v>Italy</c:v>
                </c:pt>
                <c:pt idx="3">
                  <c:v>Spain</c:v>
                </c:pt>
                <c:pt idx="4">
                  <c:v>UK</c:v>
                </c:pt>
                <c:pt idx="5">
                  <c:v>USA</c:v>
                </c:pt>
              </c:strCache>
            </c:strRef>
          </c:cat>
          <c:val>
            <c:numRef>
              <c:f>'Company-Pivot'!$B$7:$B$13</c:f>
              <c:numCache>
                <c:formatCode>General</c:formatCode>
                <c:ptCount val="6"/>
                <c:pt idx="0">
                  <c:v>117300</c:v>
                </c:pt>
                <c:pt idx="1">
                  <c:v>123900</c:v>
                </c:pt>
                <c:pt idx="2">
                  <c:v>121400</c:v>
                </c:pt>
                <c:pt idx="3">
                  <c:v>227600</c:v>
                </c:pt>
                <c:pt idx="4">
                  <c:v>136800</c:v>
                </c:pt>
                <c:pt idx="5">
                  <c:v>210500</c:v>
                </c:pt>
              </c:numCache>
            </c:numRef>
          </c:val>
          <c:extLst>
            <c:ext xmlns:c16="http://schemas.microsoft.com/office/drawing/2014/chart" uri="{C3380CC4-5D6E-409C-BE32-E72D297353CC}">
              <c16:uniqueId val="{00000003-CC38-4795-9A10-11741535CF03}"/>
            </c:ext>
          </c:extLst>
        </c:ser>
        <c:dLbls>
          <c:showLegendKey val="0"/>
          <c:showVal val="0"/>
          <c:showCatName val="0"/>
          <c:showSerName val="0"/>
          <c:showPercent val="0"/>
          <c:showBubbleSize val="0"/>
        </c:dLbls>
        <c:gapWidth val="100"/>
        <c:overlap val="-24"/>
        <c:axId val="521718447"/>
        <c:axId val="521715119"/>
      </c:barChart>
      <c:catAx>
        <c:axId val="521718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715119"/>
        <c:crosses val="autoZero"/>
        <c:auto val="1"/>
        <c:lblAlgn val="ctr"/>
        <c:lblOffset val="100"/>
        <c:noMultiLvlLbl val="0"/>
      </c:catAx>
      <c:valAx>
        <c:axId val="521715119"/>
        <c:scaling>
          <c:orientation val="minMax"/>
        </c:scaling>
        <c:delete val="0"/>
        <c:axPos val="l"/>
        <c:numFmt formatCode="[&gt;=10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718447"/>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794-4F9E-B179-F1A3A2151EA8}"/>
              </c:ext>
            </c:extLst>
          </c:dPt>
          <c:dPt>
            <c:idx val="1"/>
            <c:bubble3D val="0"/>
            <c:spPr>
              <a:solidFill>
                <a:schemeClr val="accent2"/>
              </a:solidFill>
              <a:ln w="19050">
                <a:noFill/>
              </a:ln>
              <a:effectLst/>
            </c:spPr>
            <c:extLst>
              <c:ext xmlns:c16="http://schemas.microsoft.com/office/drawing/2014/chart" uri="{C3380CC4-5D6E-409C-BE32-E72D297353CC}">
                <c16:uniqueId val="{00000003-4794-4F9E-B179-F1A3A2151EA8}"/>
              </c:ext>
            </c:extLst>
          </c:dPt>
          <c:val>
            <c:numRef>
              <c:f>'Company-Pivot'!$G$8:$G$9</c:f>
              <c:numCache>
                <c:formatCode>0%</c:formatCode>
                <c:ptCount val="2"/>
                <c:pt idx="0">
                  <c:v>0.19534803879495322</c:v>
                </c:pt>
                <c:pt idx="1">
                  <c:v>0.80465196120504678</c:v>
                </c:pt>
              </c:numCache>
            </c:numRef>
          </c:val>
          <c:extLst>
            <c:ext xmlns:c16="http://schemas.microsoft.com/office/drawing/2014/chart" uri="{C3380CC4-5D6E-409C-BE32-E72D297353CC}">
              <c16:uniqueId val="{00000004-4794-4F9E-B179-F1A3A2151EA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(Recovered).xlsx]Sales's Pivot!PivotTable1</c:name>
    <c:fmtId val="23"/>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20958804880577E-2"/>
          <c:y val="0.21172884127189021"/>
          <c:w val="0.89877120198684846"/>
          <c:h val="0.601419043930984"/>
        </c:manualLayout>
      </c:layout>
      <c:lineChart>
        <c:grouping val="standard"/>
        <c:varyColors val="0"/>
        <c:ser>
          <c:idx val="0"/>
          <c:order val="0"/>
          <c:tx>
            <c:strRef>
              <c:f>'Sales''s Pivot'!$B$8:$B$9</c:f>
              <c:strCache>
                <c:ptCount val="1"/>
                <c:pt idx="0">
                  <c:v>2003</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'Sales''s Pivot'!$A$10:$A$22</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'Sales''s Pivot'!$B$10:$B$22</c:f>
              <c:numCache>
                <c:formatCode>_ "₹"\ * #,##0_ ;_ "₹"\ * \-#,##0_ ;_ "₹"\ * "-"??_ ;_ @_ </c:formatCode>
                <c:ptCount val="12"/>
                <c:pt idx="0">
                  <c:v>136313.92000000001</c:v>
                </c:pt>
                <c:pt idx="1">
                  <c:v>246204.86</c:v>
                </c:pt>
                <c:pt idx="2">
                  <c:v>826637.64</c:v>
                </c:pt>
                <c:pt idx="3">
                  <c:v>144384.35999999999</c:v>
                </c:pt>
                <c:pt idx="4">
                  <c:v>26267.62</c:v>
                </c:pt>
                <c:pt idx="5">
                  <c:v>158247</c:v>
                </c:pt>
                <c:pt idx="6">
                  <c:v>180218.98</c:v>
                </c:pt>
                <c:pt idx="7">
                  <c:v>199704.48</c:v>
                </c:pt>
                <c:pt idx="8">
                  <c:v>159881.97</c:v>
                </c:pt>
                <c:pt idx="9">
                  <c:v>694292.68</c:v>
                </c:pt>
                <c:pt idx="10">
                  <c:v>316857.96000000002</c:v>
                </c:pt>
                <c:pt idx="11">
                  <c:v>161206.23000000001</c:v>
                </c:pt>
              </c:numCache>
            </c:numRef>
          </c:val>
          <c:smooth val="0"/>
          <c:extLst>
            <c:ext xmlns:c16="http://schemas.microsoft.com/office/drawing/2014/chart" uri="{C3380CC4-5D6E-409C-BE32-E72D297353CC}">
              <c16:uniqueId val="{00000005-20F8-4EA4-970C-85C8764A9E63}"/>
            </c:ext>
          </c:extLst>
        </c:ser>
        <c:ser>
          <c:idx val="1"/>
          <c:order val="1"/>
          <c:tx>
            <c:strRef>
              <c:f>'Sales''s Pivot'!$C$8:$C$9</c:f>
              <c:strCache>
                <c:ptCount val="1"/>
                <c:pt idx="0">
                  <c:v>2004</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'Sales''s Pivot'!$A$10:$A$22</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'Sales''s Pivot'!$C$10:$C$22</c:f>
              <c:numCache>
                <c:formatCode>_ "₹"\ * #,##0_ ;_ "₹"\ * \-#,##0_ ;_ "₹"\ * "-"??_ ;_ @_ </c:formatCode>
                <c:ptCount val="12"/>
                <c:pt idx="0">
                  <c:v>173245.96</c:v>
                </c:pt>
                <c:pt idx="1">
                  <c:v>378094.3</c:v>
                </c:pt>
                <c:pt idx="2">
                  <c:v>819285.62</c:v>
                </c:pt>
                <c:pt idx="3">
                  <c:v>106652.01</c:v>
                </c:pt>
                <c:pt idx="4">
                  <c:v>234152.13</c:v>
                </c:pt>
                <c:pt idx="5">
                  <c:v>284191.48</c:v>
                </c:pt>
                <c:pt idx="6">
                  <c:v>185842.86</c:v>
                </c:pt>
                <c:pt idx="7">
                  <c:v>404603.21</c:v>
                </c:pt>
                <c:pt idx="8">
                  <c:v>208524.42</c:v>
                </c:pt>
                <c:pt idx="9">
                  <c:v>857187.3</c:v>
                </c:pt>
                <c:pt idx="10">
                  <c:v>185103.43</c:v>
                </c:pt>
                <c:pt idx="11">
                  <c:v>476445.53</c:v>
                </c:pt>
              </c:numCache>
            </c:numRef>
          </c:val>
          <c:smooth val="0"/>
          <c:extLst>
            <c:ext xmlns:c16="http://schemas.microsoft.com/office/drawing/2014/chart" uri="{C3380CC4-5D6E-409C-BE32-E72D297353CC}">
              <c16:uniqueId val="{00000009-4833-44FD-A219-66DFC10C1A3A}"/>
            </c:ext>
          </c:extLst>
        </c:ser>
        <c:ser>
          <c:idx val="2"/>
          <c:order val="2"/>
          <c:tx>
            <c:strRef>
              <c:f>'Sales''s Pivot'!$D$8:$D$9</c:f>
              <c:strCache>
                <c:ptCount val="1"/>
                <c:pt idx="0">
                  <c:v>2005</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'Sales''s Pivot'!$A$10:$A$22</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'Sales''s Pivot'!$D$10:$D$22</c:f>
              <c:numCache>
                <c:formatCode>_ "₹"\ * #,##0_ ;_ "₹"\ * \-#,##0_ ;_ "₹"\ * "-"??_ ;_ @_ </c:formatCode>
                <c:ptCount val="12"/>
                <c:pt idx="0">
                  <c:v>183897.72</c:v>
                </c:pt>
                <c:pt idx="3">
                  <c:v>252321.22</c:v>
                </c:pt>
                <c:pt idx="4">
                  <c:v>137468.06</c:v>
                </c:pt>
                <c:pt idx="6">
                  <c:v>59089.26</c:v>
                </c:pt>
                <c:pt idx="7">
                  <c:v>385268.09</c:v>
                </c:pt>
                <c:pt idx="8">
                  <c:v>272248.93</c:v>
                </c:pt>
              </c:numCache>
            </c:numRef>
          </c:val>
          <c:smooth val="0"/>
          <c:extLst>
            <c:ext xmlns:c16="http://schemas.microsoft.com/office/drawing/2014/chart" uri="{C3380CC4-5D6E-409C-BE32-E72D297353CC}">
              <c16:uniqueId val="{0000000A-4833-44FD-A219-66DFC10C1A3A}"/>
            </c:ext>
          </c:extLst>
        </c:ser>
        <c:dLbls>
          <c:showLegendKey val="0"/>
          <c:showVal val="0"/>
          <c:showCatName val="0"/>
          <c:showSerName val="0"/>
          <c:showPercent val="0"/>
          <c:showBubbleSize val="0"/>
        </c:dLbls>
        <c:marker val="1"/>
        <c:smooth val="0"/>
        <c:axId val="1303194320"/>
        <c:axId val="1303183088"/>
      </c:lineChart>
      <c:catAx>
        <c:axId val="13031943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183088"/>
        <c:crosses val="autoZero"/>
        <c:auto val="1"/>
        <c:lblAlgn val="ctr"/>
        <c:lblOffset val="100"/>
        <c:noMultiLvlLbl val="0"/>
      </c:catAx>
      <c:valAx>
        <c:axId val="1303183088"/>
        <c:scaling>
          <c:orientation val="minMax"/>
        </c:scaling>
        <c:delete val="0"/>
        <c:axPos val="l"/>
        <c:numFmt formatCode="[&gt;=1000000]0,,&quot;M&quot;;[&gt;=1000]0,&quot;k&quot;;0" sourceLinked="0"/>
        <c:majorTickMark val="none"/>
        <c:minorTickMark val="none"/>
        <c:tickLblPos val="nextTo"/>
        <c:spPr>
          <a:noFill/>
          <a:ln>
            <a:noFill/>
          </a:ln>
          <a:effectLst/>
        </c:spPr>
        <c:txPr>
          <a:bodyPr rot="-60000000" spcFirstLastPara="1" vertOverflow="ellipsis" vert="horz" wrap="square" anchor="ctr" anchorCtr="0"/>
          <a:lstStyle/>
          <a:p>
            <a:pPr>
              <a:defRPr sz="900" b="0" i="0" u="none" strike="noStrike" kern="1200" baseline="0">
                <a:solidFill>
                  <a:schemeClr val="lt1">
                    <a:lumMod val="85000"/>
                  </a:schemeClr>
                </a:solidFill>
                <a:latin typeface="+mn-lt"/>
                <a:ea typeface="+mn-ea"/>
                <a:cs typeface="+mn-cs"/>
              </a:defRPr>
            </a:pPr>
            <a:endParaRPr lang="en-US"/>
          </a:p>
        </c:txPr>
        <c:crossAx val="1303194320"/>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09F-4EE7-9608-63A5E17844AC}"/>
              </c:ext>
            </c:extLst>
          </c:dPt>
          <c:dPt>
            <c:idx val="1"/>
            <c:bubble3D val="0"/>
            <c:spPr>
              <a:solidFill>
                <a:schemeClr val="accent2"/>
              </a:solidFill>
              <a:ln w="19050">
                <a:noFill/>
              </a:ln>
              <a:effectLst/>
            </c:spPr>
            <c:extLst>
              <c:ext xmlns:c16="http://schemas.microsoft.com/office/drawing/2014/chart" uri="{C3380CC4-5D6E-409C-BE32-E72D297353CC}">
                <c16:uniqueId val="{00000003-B09F-4EE7-9608-63A5E17844AC}"/>
              </c:ext>
            </c:extLst>
          </c:dPt>
          <c:val>
            <c:numRef>
              <c:f>'Company-Pivot'!$F$24:$F$25</c:f>
              <c:numCache>
                <c:formatCode>0.0%</c:formatCode>
                <c:ptCount val="2"/>
                <c:pt idx="0">
                  <c:v>2.6833294034425841E-2</c:v>
                </c:pt>
                <c:pt idx="1">
                  <c:v>0.9731667059655742</c:v>
                </c:pt>
              </c:numCache>
            </c:numRef>
          </c:val>
          <c:extLst>
            <c:ext xmlns:c16="http://schemas.microsoft.com/office/drawing/2014/chart" uri="{C3380CC4-5D6E-409C-BE32-E72D297353CC}">
              <c16:uniqueId val="{00000004-B09F-4EE7-9608-63A5E17844AC}"/>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(Recovered).xlsx]Sales's Pivot!year</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221378802469835"/>
          <c:y val="0.26970354837307264"/>
          <c:w val="0.49439347604485218"/>
          <c:h val="0.79638752052545159"/>
        </c:manualLayout>
      </c:layout>
      <c:pieChart>
        <c:varyColors val="1"/>
        <c:ser>
          <c:idx val="0"/>
          <c:order val="0"/>
          <c:tx>
            <c:strRef>
              <c:f>'Sales''s Pivot'!$B$261</c:f>
              <c:strCache>
                <c:ptCount val="1"/>
                <c:pt idx="0">
                  <c:v>Total</c:v>
                </c:pt>
              </c:strCache>
            </c:strRef>
          </c:tx>
          <c:explosion val="14"/>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9F-4DCD-8EDF-318AD35DD3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9F-4DCD-8EDF-318AD35DD3B2}"/>
              </c:ext>
            </c:extLst>
          </c:dPt>
          <c:dPt>
            <c:idx val="2"/>
            <c:bubble3D val="0"/>
            <c:explosion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39F-4DCD-8EDF-318AD35DD3B2}"/>
              </c:ext>
            </c:extLst>
          </c:dPt>
          <c:cat>
            <c:strRef>
              <c:f>'Sales''s Pivot'!$A$262:$A$265</c:f>
              <c:strCache>
                <c:ptCount val="3"/>
                <c:pt idx="0">
                  <c:v>2003</c:v>
                </c:pt>
                <c:pt idx="1">
                  <c:v>2004</c:v>
                </c:pt>
                <c:pt idx="2">
                  <c:v>2005</c:v>
                </c:pt>
              </c:strCache>
            </c:strRef>
          </c:cat>
          <c:val>
            <c:numRef>
              <c:f>'Sales''s Pivot'!$B$262:$B$265</c:f>
              <c:numCache>
                <c:formatCode>_ "₹"\ * #,##0_ ;_ "₹"\ * \-#,##0_ ;_ "₹"\ * "-"??_ ;_ @_ </c:formatCode>
                <c:ptCount val="3"/>
                <c:pt idx="0">
                  <c:v>3250217.7</c:v>
                </c:pt>
                <c:pt idx="1">
                  <c:v>4313328.25</c:v>
                </c:pt>
                <c:pt idx="2">
                  <c:v>1290293.28</c:v>
                </c:pt>
              </c:numCache>
            </c:numRef>
          </c:val>
          <c:extLst>
            <c:ext xmlns:c16="http://schemas.microsoft.com/office/drawing/2014/chart" uri="{C3380CC4-5D6E-409C-BE32-E72D297353CC}">
              <c16:uniqueId val="{00000006-C39F-4DCD-8EDF-318AD35DD3B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467055150216294"/>
          <c:y val="4.0440117399118208E-2"/>
          <c:w val="0.17598208480820632"/>
          <c:h val="0.39350965744666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2-001A-458F-B2D7-CFBBFCFCEF35}"/>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001A-458F-B2D7-CFBBFCFCEF35}"/>
              </c:ext>
            </c:extLst>
          </c:dPt>
          <c:val>
            <c:numRef>
              <c:f>'order pivot'!$I$68:$I$69</c:f>
              <c:numCache>
                <c:formatCode>0%</c:formatCode>
                <c:ptCount val="2"/>
                <c:pt idx="0">
                  <c:v>0.32850349471802892</c:v>
                </c:pt>
                <c:pt idx="1">
                  <c:v>0.67149650528197113</c:v>
                </c:pt>
              </c:numCache>
            </c:numRef>
          </c:val>
          <c:extLst>
            <c:ext xmlns:c16="http://schemas.microsoft.com/office/drawing/2014/chart" uri="{C3380CC4-5D6E-409C-BE32-E72D297353CC}">
              <c16:uniqueId val="{00000000-001A-458F-B2D7-CFBBFCFCEF35}"/>
            </c:ext>
          </c:extLst>
        </c:ser>
        <c:dLbls>
          <c:showLegendKey val="0"/>
          <c:showVal val="0"/>
          <c:showCatName val="0"/>
          <c:showSerName val="0"/>
          <c:showPercent val="0"/>
          <c:showBubbleSize val="0"/>
          <c:showLeaderLines val="1"/>
        </c:dLbls>
        <c:firstSliceAng val="0"/>
        <c:holeSize val="7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F0-494E-A92C-E9CA1EFEDA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F0-494E-A92C-E9CA1EFEDAC8}"/>
              </c:ext>
            </c:extLst>
          </c:dPt>
          <c:val>
            <c:numRef>
              <c:f>'Sales''s Pivot'!$F$143:$F$144</c:f>
              <c:numCache>
                <c:formatCode>0.00</c:formatCode>
                <c:ptCount val="2"/>
                <c:pt idx="0" formatCode="0.0%">
                  <c:v>2.3731058935957727E-2</c:v>
                </c:pt>
                <c:pt idx="1">
                  <c:v>0.97626894106404227</c:v>
                </c:pt>
              </c:numCache>
            </c:numRef>
          </c:val>
          <c:extLst>
            <c:ext xmlns:c16="http://schemas.microsoft.com/office/drawing/2014/chart" uri="{C3380CC4-5D6E-409C-BE32-E72D297353CC}">
              <c16:uniqueId val="{00000000-2D68-42AE-8397-B21DF893F95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(Recovered).xlsx]Sales's Pivot!PivotTable8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'Sales''s Pivot'!$B$251</c:f>
              <c:strCache>
                <c:ptCount val="1"/>
                <c:pt idx="0">
                  <c:v>Total</c:v>
                </c:pt>
              </c:strCache>
            </c:strRef>
          </c:tx>
          <c:spPr>
            <a:solidFill>
              <a:schemeClr val="accent1"/>
            </a:solidFill>
            <a:ln>
              <a:noFill/>
            </a:ln>
            <a:effectLst/>
          </c:spPr>
          <c:invertIfNegative val="0"/>
          <c:cat>
            <c:strRef>
              <c:f>'Sales''s Pivot'!$A$252:$A$259</c:f>
              <c:strCache>
                <c:ptCount val="7"/>
                <c:pt idx="0">
                  <c:v>Trains</c:v>
                </c:pt>
                <c:pt idx="1">
                  <c:v>Trucks and Buses</c:v>
                </c:pt>
                <c:pt idx="2">
                  <c:v>Ships</c:v>
                </c:pt>
                <c:pt idx="3">
                  <c:v>Planes</c:v>
                </c:pt>
                <c:pt idx="4">
                  <c:v>Vintage Cars</c:v>
                </c:pt>
                <c:pt idx="5">
                  <c:v>Motorcycles</c:v>
                </c:pt>
                <c:pt idx="6">
                  <c:v>Classic Cars</c:v>
                </c:pt>
              </c:strCache>
            </c:strRef>
          </c:cat>
          <c:val>
            <c:numRef>
              <c:f>'Sales''s Pivot'!$B$252:$B$259</c:f>
              <c:numCache>
                <c:formatCode>_ "₹"\ * #,##0_ ;_ "₹"\ * \-#,##0_ ;_ "₹"\ * "-"??_ ;_ @_ </c:formatCode>
                <c:ptCount val="7"/>
                <c:pt idx="0">
                  <c:v>14159.88</c:v>
                </c:pt>
                <c:pt idx="1">
                  <c:v>38408.380000000005</c:v>
                </c:pt>
                <c:pt idx="2">
                  <c:v>42378.96</c:v>
                </c:pt>
                <c:pt idx="3">
                  <c:v>60929.869999999988</c:v>
                </c:pt>
                <c:pt idx="4">
                  <c:v>86067.36</c:v>
                </c:pt>
                <c:pt idx="5">
                  <c:v>97642.83</c:v>
                </c:pt>
                <c:pt idx="6">
                  <c:v>235241.79999999993</c:v>
                </c:pt>
              </c:numCache>
            </c:numRef>
          </c:val>
          <c:extLst>
            <c:ext xmlns:c16="http://schemas.microsoft.com/office/drawing/2014/chart" uri="{C3380CC4-5D6E-409C-BE32-E72D297353CC}">
              <c16:uniqueId val="{00000000-87C0-4E64-81A4-486CBC65BCBB}"/>
            </c:ext>
          </c:extLst>
        </c:ser>
        <c:dLbls>
          <c:showLegendKey val="0"/>
          <c:showVal val="0"/>
          <c:showCatName val="0"/>
          <c:showSerName val="0"/>
          <c:showPercent val="0"/>
          <c:showBubbleSize val="0"/>
        </c:dLbls>
        <c:gapWidth val="219"/>
        <c:overlap val="-27"/>
        <c:axId val="521718447"/>
        <c:axId val="521715119"/>
      </c:barChart>
      <c:catAx>
        <c:axId val="52171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15119"/>
        <c:crosses val="autoZero"/>
        <c:auto val="1"/>
        <c:lblAlgn val="ctr"/>
        <c:lblOffset val="100"/>
        <c:noMultiLvlLbl val="0"/>
      </c:catAx>
      <c:valAx>
        <c:axId val="521715119"/>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1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(Recovered).xlsx]order pivot!PivotTable2</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477201524043"/>
          <c:y val="6.3039237737570253E-2"/>
          <c:w val="0.71269134226809094"/>
          <c:h val="0.83495859885923607"/>
        </c:manualLayout>
      </c:layout>
      <c:barChart>
        <c:barDir val="bar"/>
        <c:grouping val="clustered"/>
        <c:varyColors val="0"/>
        <c:ser>
          <c:idx val="0"/>
          <c:order val="0"/>
          <c:tx>
            <c:strRef>
              <c:f>'order 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pivot'!$A$4:$A$9</c:f>
              <c:strCache>
                <c:ptCount val="5"/>
                <c:pt idx="0">
                  <c:v>Norway</c:v>
                </c:pt>
                <c:pt idx="1">
                  <c:v>Canada</c:v>
                </c:pt>
                <c:pt idx="2">
                  <c:v>Switzerland</c:v>
                </c:pt>
                <c:pt idx="3">
                  <c:v>Italy</c:v>
                </c:pt>
                <c:pt idx="4">
                  <c:v>USA</c:v>
                </c:pt>
              </c:strCache>
            </c:strRef>
          </c:cat>
          <c:val>
            <c:numRef>
              <c:f>'order pivot'!$B$4:$B$9</c:f>
              <c:numCache>
                <c:formatCode>General</c:formatCode>
                <c:ptCount val="5"/>
                <c:pt idx="0">
                  <c:v>13</c:v>
                </c:pt>
                <c:pt idx="1">
                  <c:v>14</c:v>
                </c:pt>
                <c:pt idx="2">
                  <c:v>17</c:v>
                </c:pt>
                <c:pt idx="3">
                  <c:v>17</c:v>
                </c:pt>
                <c:pt idx="4">
                  <c:v>112</c:v>
                </c:pt>
              </c:numCache>
            </c:numRef>
          </c:val>
          <c:extLst>
            <c:ext xmlns:c16="http://schemas.microsoft.com/office/drawing/2014/chart" uri="{C3380CC4-5D6E-409C-BE32-E72D297353CC}">
              <c16:uniqueId val="{00000001-020A-4D99-BFAF-20E2BAA17245}"/>
            </c:ext>
          </c:extLst>
        </c:ser>
        <c:dLbls>
          <c:showLegendKey val="0"/>
          <c:showVal val="0"/>
          <c:showCatName val="0"/>
          <c:showSerName val="0"/>
          <c:showPercent val="0"/>
          <c:showBubbleSize val="0"/>
        </c:dLbls>
        <c:gapWidth val="115"/>
        <c:overlap val="-20"/>
        <c:axId val="2096647344"/>
        <c:axId val="2096653168"/>
      </c:barChart>
      <c:catAx>
        <c:axId val="2096647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53168"/>
        <c:crosses val="autoZero"/>
        <c:auto val="1"/>
        <c:lblAlgn val="ctr"/>
        <c:lblOffset val="100"/>
        <c:noMultiLvlLbl val="0"/>
      </c:catAx>
      <c:valAx>
        <c:axId val="2096653168"/>
        <c:scaling>
          <c:orientation val="minMax"/>
        </c:scaling>
        <c:delete val="0"/>
        <c:axPos val="b"/>
        <c:numFmt formatCode="[&gt;=10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47344"/>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(Recovered).xlsx]order pivot!PivotTable3</c:name>
    <c:fmtId val="3"/>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1505504458834587E-2"/>
          <c:y val="6.2568506482439917E-2"/>
          <c:w val="0.93027041915392494"/>
          <c:h val="0.75294355292318882"/>
        </c:manualLayout>
      </c:layout>
      <c:barChart>
        <c:barDir val="col"/>
        <c:grouping val="clustered"/>
        <c:varyColors val="0"/>
        <c:ser>
          <c:idx val="0"/>
          <c:order val="0"/>
          <c:tx>
            <c:strRef>
              <c:f>'order pivot'!$B$47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pivot'!$A$48:$A$55</c:f>
              <c:strCache>
                <c:ptCount val="7"/>
                <c:pt idx="0">
                  <c:v>Classic Cars</c:v>
                </c:pt>
                <c:pt idx="1">
                  <c:v>Vintage Cars</c:v>
                </c:pt>
                <c:pt idx="2">
                  <c:v>Motorcycles</c:v>
                </c:pt>
                <c:pt idx="3">
                  <c:v>Planes</c:v>
                </c:pt>
                <c:pt idx="4">
                  <c:v>Ships</c:v>
                </c:pt>
                <c:pt idx="5">
                  <c:v>Trucks and Buses</c:v>
                </c:pt>
                <c:pt idx="6">
                  <c:v>Trains</c:v>
                </c:pt>
              </c:strCache>
            </c:strRef>
          </c:cat>
          <c:val>
            <c:numRef>
              <c:f>'order pivot'!$B$48:$B$55</c:f>
              <c:numCache>
                <c:formatCode>General</c:formatCode>
                <c:ptCount val="7"/>
                <c:pt idx="0">
                  <c:v>61</c:v>
                </c:pt>
                <c:pt idx="1">
                  <c:v>32</c:v>
                </c:pt>
                <c:pt idx="2">
                  <c:v>31</c:v>
                </c:pt>
                <c:pt idx="3">
                  <c:v>24</c:v>
                </c:pt>
                <c:pt idx="4">
                  <c:v>16</c:v>
                </c:pt>
                <c:pt idx="5">
                  <c:v>13</c:v>
                </c:pt>
                <c:pt idx="6">
                  <c:v>6</c:v>
                </c:pt>
              </c:numCache>
            </c:numRef>
          </c:val>
          <c:extLst>
            <c:ext xmlns:c16="http://schemas.microsoft.com/office/drawing/2014/chart" uri="{C3380CC4-5D6E-409C-BE32-E72D297353CC}">
              <c16:uniqueId val="{00000001-BCB4-42A7-A264-B4FEFFF76AAC}"/>
            </c:ext>
          </c:extLst>
        </c:ser>
        <c:dLbls>
          <c:showLegendKey val="0"/>
          <c:showVal val="0"/>
          <c:showCatName val="0"/>
          <c:showSerName val="0"/>
          <c:showPercent val="0"/>
          <c:showBubbleSize val="0"/>
        </c:dLbls>
        <c:gapWidth val="100"/>
        <c:overlap val="-24"/>
        <c:axId val="521718447"/>
        <c:axId val="521715119"/>
      </c:barChart>
      <c:catAx>
        <c:axId val="521718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715119"/>
        <c:crosses val="autoZero"/>
        <c:auto val="1"/>
        <c:lblAlgn val="ctr"/>
        <c:lblOffset val="100"/>
        <c:noMultiLvlLbl val="0"/>
      </c:catAx>
      <c:valAx>
        <c:axId val="521715119"/>
        <c:scaling>
          <c:orientation val="minMax"/>
        </c:scaling>
        <c:delete val="0"/>
        <c:axPos val="l"/>
        <c:numFmt formatCode="[&gt;=10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718447"/>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(Recovered).xlsx]order pivot!PivotTable1</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838521158508853"/>
          <c:y val="0.14588850384758889"/>
          <c:w val="0.49439347604485218"/>
          <c:h val="0.79638752052545159"/>
        </c:manualLayout>
      </c:layout>
      <c:pieChart>
        <c:varyColors val="1"/>
        <c:ser>
          <c:idx val="0"/>
          <c:order val="0"/>
          <c:tx>
            <c:strRef>
              <c:f>'order pivot'!$B$40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'order pivot'!$A$41:$A$44</c:f>
              <c:strCache>
                <c:ptCount val="3"/>
                <c:pt idx="0">
                  <c:v>High</c:v>
                </c:pt>
                <c:pt idx="1">
                  <c:v>Low</c:v>
                </c:pt>
                <c:pt idx="2">
                  <c:v>Medium</c:v>
                </c:pt>
              </c:strCache>
            </c:strRef>
          </c:cat>
          <c:val>
            <c:numRef>
              <c:f>'order pivot'!$B$41:$B$44</c:f>
              <c:numCache>
                <c:formatCode>General</c:formatCode>
                <c:ptCount val="3"/>
                <c:pt idx="0">
                  <c:v>53</c:v>
                </c:pt>
                <c:pt idx="1">
                  <c:v>64</c:v>
                </c:pt>
                <c:pt idx="2">
                  <c:v>74</c:v>
                </c:pt>
              </c:numCache>
            </c:numRef>
          </c:val>
          <c:extLst>
            <c:ext xmlns:c16="http://schemas.microsoft.com/office/drawing/2014/chart" uri="{C3380CC4-5D6E-409C-BE32-E72D297353CC}">
              <c16:uniqueId val="{00000007-4C1A-4294-82F1-55CE6C45454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027740763899844"/>
          <c:y val="4.0440117399118208E-2"/>
          <c:w val="0.19768526452574711"/>
          <c:h val="0.30556917987909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[ClassicModels-Dash-Board-Excel (Recovered).xlsx]order pivot!PivotTable6</c:name>
    <c:fmtId val="7"/>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marker>
          <c:symbol val="none"/>
        </c:marker>
        <c:dLbl>
          <c:idx val="0"/>
          <c:delet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516386880081238"/>
          <c:y val="8.5517299897829066E-2"/>
          <c:w val="0.49439347604485218"/>
          <c:h val="0.79638752052545159"/>
        </c:manualLayout>
      </c:layout>
      <c:pieChart>
        <c:varyColors val="1"/>
        <c:ser>
          <c:idx val="0"/>
          <c:order val="0"/>
          <c:tx>
            <c:strRef>
              <c:f>'order pivot'!$B$70</c:f>
              <c:strCache>
                <c:ptCount val="1"/>
                <c:pt idx="0">
                  <c:v>Total</c:v>
                </c:pt>
              </c:strCache>
            </c:strRef>
          </c:tx>
          <c:dPt>
            <c:idx val="3"/>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'order pivot'!$A$71:$A$76</c:f>
              <c:strCache>
                <c:ptCount val="5"/>
                <c:pt idx="0">
                  <c:v>1974 Ducati 350 Mk3 Desmo</c:v>
                </c:pt>
                <c:pt idx="1">
                  <c:v>1982 Ducati 900 Monster</c:v>
                </c:pt>
                <c:pt idx="2">
                  <c:v>1982 Ducati 996 R</c:v>
                </c:pt>
                <c:pt idx="3">
                  <c:v>1992 Ferrari 360 Spider red</c:v>
                </c:pt>
                <c:pt idx="4">
                  <c:v>(blank)</c:v>
                </c:pt>
              </c:strCache>
            </c:strRef>
          </c:cat>
          <c:val>
            <c:numRef>
              <c:f>'order pivot'!$B$71:$B$76</c:f>
              <c:numCache>
                <c:formatCode>General</c:formatCode>
                <c:ptCount val="5"/>
                <c:pt idx="0">
                  <c:v>3</c:v>
                </c:pt>
                <c:pt idx="1">
                  <c:v>3</c:v>
                </c:pt>
                <c:pt idx="2">
                  <c:v>3</c:v>
                </c:pt>
                <c:pt idx="3">
                  <c:v>4</c:v>
                </c:pt>
                <c:pt idx="4">
                  <c:v>8</c:v>
                </c:pt>
              </c:numCache>
            </c:numRef>
          </c:val>
          <c:extLst>
            <c:ext xmlns:c16="http://schemas.microsoft.com/office/drawing/2014/chart" uri="{C3380CC4-5D6E-409C-BE32-E72D297353CC}">
              <c16:uniqueId val="{00000006-C691-43D4-8C3D-281F2010B41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120345376537903"/>
          <c:y val="4.0440117399118208E-2"/>
          <c:w val="0.21879658792650919"/>
          <c:h val="0.816650272123234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7.xml"/><Relationship Id="rId18" Type="http://schemas.openxmlformats.org/officeDocument/2006/relationships/chart" Target="../charts/chart12.xml"/><Relationship Id="rId3" Type="http://schemas.microsoft.com/office/2007/relationships/hdphoto" Target="../media/hdphoto1.wdp"/><Relationship Id="rId7" Type="http://schemas.openxmlformats.org/officeDocument/2006/relationships/hyperlink" Target="#Company!A1"/><Relationship Id="rId12" Type="http://schemas.openxmlformats.org/officeDocument/2006/relationships/chart" Target="../charts/chart6.xml"/><Relationship Id="rId17" Type="http://schemas.openxmlformats.org/officeDocument/2006/relationships/chart" Target="../charts/chart11.xml"/><Relationship Id="rId2" Type="http://schemas.openxmlformats.org/officeDocument/2006/relationships/image" Target="../media/image1.png"/><Relationship Id="rId16" Type="http://schemas.openxmlformats.org/officeDocument/2006/relationships/chart" Target="../charts/chart10.xml"/><Relationship Id="rId1" Type="http://schemas.openxmlformats.org/officeDocument/2006/relationships/hyperlink" Target="#'Sales-Dashbord'!A1"/><Relationship Id="rId6" Type="http://schemas.microsoft.com/office/2007/relationships/hdphoto" Target="../media/hdphoto2.wdp"/><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chart" Target="../charts/chart9.xml"/><Relationship Id="rId10" Type="http://schemas.openxmlformats.org/officeDocument/2006/relationships/hyperlink" Target="#Insight!A1"/><Relationship Id="rId19" Type="http://schemas.openxmlformats.org/officeDocument/2006/relationships/chart" Target="../charts/chart13.xml"/><Relationship Id="rId4" Type="http://schemas.openxmlformats.org/officeDocument/2006/relationships/hyperlink" Target="#'Order-Dashbord'!A1"/><Relationship Id="rId9" Type="http://schemas.microsoft.com/office/2007/relationships/hdphoto" Target="../media/hdphoto3.wdp"/><Relationship Id="rId1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hyperlink" Target="#'Sales-Dashbord'!A1"/><Relationship Id="rId13" Type="http://schemas.microsoft.com/office/2007/relationships/hdphoto" Target="../media/hdphoto2.wdp"/><Relationship Id="rId18" Type="http://schemas.openxmlformats.org/officeDocument/2006/relationships/image" Target="../media/image4.png"/><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image" Target="../media/image2.png"/><Relationship Id="rId17" Type="http://schemas.openxmlformats.org/officeDocument/2006/relationships/hyperlink" Target="#Insight!A1"/><Relationship Id="rId2" Type="http://schemas.openxmlformats.org/officeDocument/2006/relationships/chart" Target="../charts/chart15.xml"/><Relationship Id="rId16" Type="http://schemas.microsoft.com/office/2007/relationships/hdphoto" Target="../media/hdphoto3.wdp"/><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hyperlink" Target="#'Order-Dashbord'!A1"/><Relationship Id="rId5" Type="http://schemas.openxmlformats.org/officeDocument/2006/relationships/chart" Target="../charts/chart18.xml"/><Relationship Id="rId15" Type="http://schemas.openxmlformats.org/officeDocument/2006/relationships/image" Target="../media/image3.png"/><Relationship Id="rId10" Type="http://schemas.microsoft.com/office/2007/relationships/hdphoto" Target="../media/hdphoto1.wdp"/><Relationship Id="rId4" Type="http://schemas.openxmlformats.org/officeDocument/2006/relationships/chart" Target="../charts/chart17.xml"/><Relationship Id="rId9" Type="http://schemas.openxmlformats.org/officeDocument/2006/relationships/image" Target="../media/image1.png"/><Relationship Id="rId14" Type="http://schemas.openxmlformats.org/officeDocument/2006/relationships/hyperlink" Target="#Company!A1"/></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22.xml"/><Relationship Id="rId18" Type="http://schemas.openxmlformats.org/officeDocument/2006/relationships/chart" Target="../charts/chart27.xml"/><Relationship Id="rId3" Type="http://schemas.microsoft.com/office/2007/relationships/hdphoto" Target="../media/hdphoto1.wdp"/><Relationship Id="rId7" Type="http://schemas.openxmlformats.org/officeDocument/2006/relationships/hyperlink" Target="#Company!A1"/><Relationship Id="rId12" Type="http://schemas.openxmlformats.org/officeDocument/2006/relationships/chart" Target="../charts/chart21.xml"/><Relationship Id="rId17" Type="http://schemas.openxmlformats.org/officeDocument/2006/relationships/chart" Target="../charts/chart26.xml"/><Relationship Id="rId2" Type="http://schemas.openxmlformats.org/officeDocument/2006/relationships/image" Target="../media/image1.png"/><Relationship Id="rId16" Type="http://schemas.openxmlformats.org/officeDocument/2006/relationships/chart" Target="../charts/chart25.xml"/><Relationship Id="rId1" Type="http://schemas.openxmlformats.org/officeDocument/2006/relationships/hyperlink" Target="#'Sales-Dashbord'!A1"/><Relationship Id="rId6" Type="http://schemas.microsoft.com/office/2007/relationships/hdphoto" Target="../media/hdphoto2.wdp"/><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chart" Target="../charts/chart24.xml"/><Relationship Id="rId10" Type="http://schemas.openxmlformats.org/officeDocument/2006/relationships/hyperlink" Target="#Insight!A1"/><Relationship Id="rId4" Type="http://schemas.openxmlformats.org/officeDocument/2006/relationships/hyperlink" Target="#'Order-Dashbord'!A1"/><Relationship Id="rId9" Type="http://schemas.microsoft.com/office/2007/relationships/hdphoto" Target="../media/hdphoto3.wdp"/><Relationship Id="rId14"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3" Type="http://schemas.microsoft.com/office/2007/relationships/hdphoto" Target="../media/hdphoto1.wdp"/><Relationship Id="rId7" Type="http://schemas.openxmlformats.org/officeDocument/2006/relationships/hyperlink" Target="#Company!A1"/><Relationship Id="rId2" Type="http://schemas.openxmlformats.org/officeDocument/2006/relationships/image" Target="../media/image1.png"/><Relationship Id="rId1" Type="http://schemas.openxmlformats.org/officeDocument/2006/relationships/hyperlink" Target="#'Sales-Dashbord'!A1"/><Relationship Id="rId6" Type="http://schemas.microsoft.com/office/2007/relationships/hdphoto" Target="../media/hdphoto2.wdp"/><Relationship Id="rId11" Type="http://schemas.openxmlformats.org/officeDocument/2006/relationships/image" Target="../media/image4.png"/><Relationship Id="rId5" Type="http://schemas.openxmlformats.org/officeDocument/2006/relationships/image" Target="../media/image2.png"/><Relationship Id="rId10" Type="http://schemas.openxmlformats.org/officeDocument/2006/relationships/hyperlink" Target="#Insight!A1"/><Relationship Id="rId4" Type="http://schemas.openxmlformats.org/officeDocument/2006/relationships/hyperlink" Target="#'Order-Dashbord'!A1"/><Relationship Id="rId9"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xdr:from>
      <xdr:col>5</xdr:col>
      <xdr:colOff>69083</xdr:colOff>
      <xdr:row>32</xdr:row>
      <xdr:rowOff>130419</xdr:rowOff>
    </xdr:from>
    <xdr:to>
      <xdr:col>9</xdr:col>
      <xdr:colOff>558940</xdr:colOff>
      <xdr:row>47</xdr:row>
      <xdr:rowOff>47520</xdr:rowOff>
    </xdr:to>
    <xdr:graphicFrame macro="">
      <xdr:nvGraphicFramePr>
        <xdr:cNvPr id="2" name="Chart 1">
          <a:extLst>
            <a:ext uri="{FF2B5EF4-FFF2-40B4-BE49-F238E27FC236}">
              <a16:creationId xmlns:a16="http://schemas.microsoft.com/office/drawing/2014/main" id="{32520F90-C669-4D97-ACD8-F715C505F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487764</xdr:colOff>
      <xdr:row>49</xdr:row>
      <xdr:rowOff>15281</xdr:rowOff>
    </xdr:from>
    <xdr:to>
      <xdr:col>4</xdr:col>
      <xdr:colOff>489660</xdr:colOff>
      <xdr:row>54</xdr:row>
      <xdr:rowOff>153248</xdr:rowOff>
    </xdr:to>
    <xdr:graphicFrame macro="">
      <xdr:nvGraphicFramePr>
        <xdr:cNvPr id="3" name="Chart 2">
          <a:extLst>
            <a:ext uri="{FF2B5EF4-FFF2-40B4-BE49-F238E27FC236}">
              <a16:creationId xmlns:a16="http://schemas.microsoft.com/office/drawing/2014/main" id="{AB10FD7E-692F-4FBC-9C30-4B815AC46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508698</xdr:colOff>
      <xdr:row>57</xdr:row>
      <xdr:rowOff>119951</xdr:rowOff>
    </xdr:from>
    <xdr:to>
      <xdr:col>5</xdr:col>
      <xdr:colOff>244928</xdr:colOff>
      <xdr:row>72</xdr:row>
      <xdr:rowOff>37052</xdr:rowOff>
    </xdr:to>
    <xdr:graphicFrame macro="">
      <xdr:nvGraphicFramePr>
        <xdr:cNvPr id="4" name="Chart 3">
          <a:extLst>
            <a:ext uri="{FF2B5EF4-FFF2-40B4-BE49-F238E27FC236}">
              <a16:creationId xmlns:a16="http://schemas.microsoft.com/office/drawing/2014/main" id="{20A67C82-A30F-4DC6-BFAD-6AB6F854E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2028825</xdr:colOff>
      <xdr:row>144</xdr:row>
      <xdr:rowOff>47625</xdr:rowOff>
    </xdr:from>
    <xdr:to>
      <xdr:col>9</xdr:col>
      <xdr:colOff>666750</xdr:colOff>
      <xdr:row>158</xdr:row>
      <xdr:rowOff>123825</xdr:rowOff>
    </xdr:to>
    <xdr:graphicFrame macro="">
      <xdr:nvGraphicFramePr>
        <xdr:cNvPr id="8" name="Chart 7">
          <a:extLst>
            <a:ext uri="{FF2B5EF4-FFF2-40B4-BE49-F238E27FC236}">
              <a16:creationId xmlns:a16="http://schemas.microsoft.com/office/drawing/2014/main" id="{A3C8920E-9DDB-4C97-B9B3-4B14DD93E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238</xdr:row>
      <xdr:rowOff>85725</xdr:rowOff>
    </xdr:from>
    <xdr:to>
      <xdr:col>6</xdr:col>
      <xdr:colOff>561975</xdr:colOff>
      <xdr:row>252</xdr:row>
      <xdr:rowOff>161925</xdr:rowOff>
    </xdr:to>
    <xdr:graphicFrame macro="">
      <xdr:nvGraphicFramePr>
        <xdr:cNvPr id="9" name="Chart 8">
          <a:extLst>
            <a:ext uri="{FF2B5EF4-FFF2-40B4-BE49-F238E27FC236}">
              <a16:creationId xmlns:a16="http://schemas.microsoft.com/office/drawing/2014/main" id="{01086CAB-EE98-4DB8-959D-CC4960A30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352425</xdr:colOff>
      <xdr:row>8</xdr:row>
      <xdr:rowOff>76200</xdr:rowOff>
    </xdr:from>
    <xdr:to>
      <xdr:col>8</xdr:col>
      <xdr:colOff>638175</xdr:colOff>
      <xdr:row>21</xdr:row>
      <xdr:rowOff>123825</xdr:rowOff>
    </xdr:to>
    <mc:AlternateContent xmlns:mc="http://schemas.openxmlformats.org/markup-compatibility/2006" xmlns:a14="http://schemas.microsoft.com/office/drawing/2010/main">
      <mc:Choice Requires="a14">
        <xdr:graphicFrame macro="">
          <xdr:nvGraphicFramePr>
            <xdr:cNvPr id="16" name="Order Month Name 1">
              <a:extLst>
                <a:ext uri="{FF2B5EF4-FFF2-40B4-BE49-F238E27FC236}">
                  <a16:creationId xmlns:a16="http://schemas.microsoft.com/office/drawing/2014/main" id="{3A6B4EAB-8661-4040-92C9-84BD0D23C330}"/>
                </a:ext>
              </a:extLst>
            </xdr:cNvPr>
            <xdr:cNvGraphicFramePr/>
          </xdr:nvGraphicFramePr>
          <xdr:xfrm>
            <a:off x="0" y="0"/>
            <a:ext cx="0" cy="0"/>
          </xdr:xfrm>
          <a:graphic>
            <a:graphicData uri="http://schemas.microsoft.com/office/drawing/2010/slicer">
              <sle:slicer xmlns:sle="http://schemas.microsoft.com/office/drawing/2010/slicer" name="Order Month Name 1"/>
            </a:graphicData>
          </a:graphic>
        </xdr:graphicFrame>
      </mc:Choice>
      <mc:Fallback xmlns="">
        <xdr:sp macro="" textlink="">
          <xdr:nvSpPr>
            <xdr:cNvPr id="0" name=""/>
            <xdr:cNvSpPr>
              <a:spLocks noTextEdit="1"/>
            </xdr:cNvSpPr>
          </xdr:nvSpPr>
          <xdr:spPr>
            <a:xfrm>
              <a:off x="5286375" y="1600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20</xdr:col>
      <xdr:colOff>589095</xdr:colOff>
      <xdr:row>64</xdr:row>
      <xdr:rowOff>69580</xdr:rowOff>
    </xdr:from>
    <xdr:to>
      <xdr:col>23</xdr:col>
      <xdr:colOff>308996</xdr:colOff>
      <xdr:row>75</xdr:row>
      <xdr:rowOff>136255</xdr:rowOff>
    </xdr:to>
    <xdr:sp macro="" textlink="">
      <xdr:nvSpPr>
        <xdr:cNvPr id="3" name="Rectangle: Rounded Corners 2">
          <a:extLst>
            <a:ext uri="{FF2B5EF4-FFF2-40B4-BE49-F238E27FC236}">
              <a16:creationId xmlns:a16="http://schemas.microsoft.com/office/drawing/2014/main" id="{0D733EFE-8DA7-47AA-B6DE-07AD77147F7B}"/>
            </a:ext>
          </a:extLst>
        </xdr:cNvPr>
        <xdr:cNvSpPr/>
      </xdr:nvSpPr>
      <xdr:spPr>
        <a:xfrm>
          <a:off x="12858587" y="12468224"/>
          <a:ext cx="1560324" cy="2197692"/>
        </a:xfrm>
        <a:prstGeom prst="roundRect">
          <a:avLst/>
        </a:prstGeom>
        <a:solidFill>
          <a:srgbClr val="051624"/>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25</xdr:col>
      <xdr:colOff>461398</xdr:colOff>
      <xdr:row>11</xdr:row>
      <xdr:rowOff>2099</xdr:rowOff>
    </xdr:from>
    <xdr:to>
      <xdr:col>27</xdr:col>
      <xdr:colOff>375672</xdr:colOff>
      <xdr:row>13</xdr:row>
      <xdr:rowOff>129152</xdr:rowOff>
    </xdr:to>
    <xdr:sp macro="" textlink="">
      <xdr:nvSpPr>
        <xdr:cNvPr id="12" name="TextBox 11">
          <a:extLst>
            <a:ext uri="{FF2B5EF4-FFF2-40B4-BE49-F238E27FC236}">
              <a16:creationId xmlns:a16="http://schemas.microsoft.com/office/drawing/2014/main" id="{FBD1CCA8-D94A-4A59-95EF-D132EF3E1ABC}"/>
            </a:ext>
          </a:extLst>
        </xdr:cNvPr>
        <xdr:cNvSpPr txBox="1"/>
      </xdr:nvSpPr>
      <xdr:spPr>
        <a:xfrm>
          <a:off x="15798262" y="2133116"/>
          <a:ext cx="1141224" cy="514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rgbClr val="84AFE6"/>
              </a:solidFill>
            </a:rPr>
            <a:t>Total</a:t>
          </a:r>
          <a:r>
            <a:rPr lang="en-IN" sz="1200" baseline="0">
              <a:solidFill>
                <a:srgbClr val="84AFE6"/>
              </a:solidFill>
            </a:rPr>
            <a:t> Order 2996</a:t>
          </a:r>
          <a:endParaRPr lang="en-IN" sz="1200">
            <a:solidFill>
              <a:srgbClr val="84AFE6"/>
            </a:solidFill>
          </a:endParaRPr>
        </a:p>
      </xdr:txBody>
    </xdr:sp>
    <xdr:clientData/>
  </xdr:twoCellAnchor>
  <xdr:twoCellAnchor editAs="absolute">
    <xdr:from>
      <xdr:col>28</xdr:col>
      <xdr:colOff>4198</xdr:colOff>
      <xdr:row>11</xdr:row>
      <xdr:rowOff>21149</xdr:rowOff>
    </xdr:from>
    <xdr:to>
      <xdr:col>29</xdr:col>
      <xdr:colOff>503372</xdr:colOff>
      <xdr:row>13</xdr:row>
      <xdr:rowOff>106873</xdr:rowOff>
    </xdr:to>
    <xdr:sp macro="" textlink="">
      <xdr:nvSpPr>
        <xdr:cNvPr id="13" name="TextBox 12">
          <a:extLst>
            <a:ext uri="{FF2B5EF4-FFF2-40B4-BE49-F238E27FC236}">
              <a16:creationId xmlns:a16="http://schemas.microsoft.com/office/drawing/2014/main" id="{060A7ECD-4266-4DEC-9E82-01E90799FB9D}"/>
            </a:ext>
          </a:extLst>
        </xdr:cNvPr>
        <xdr:cNvSpPr txBox="1"/>
      </xdr:nvSpPr>
      <xdr:spPr>
        <a:xfrm>
          <a:off x="17181486" y="2152166"/>
          <a:ext cx="1112649" cy="473182"/>
        </a:xfrm>
        <a:prstGeom prst="rect">
          <a:avLst/>
        </a:prstGeom>
        <a:solidFill>
          <a:srgbClr val="05162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rgbClr val="B7D3F2"/>
              </a:solidFill>
            </a:rPr>
            <a:t>Ca</a:t>
          </a:r>
          <a:r>
            <a:rPr lang="en-IN" sz="1200" baseline="0">
              <a:solidFill>
                <a:srgbClr val="B7D3F2"/>
              </a:solidFill>
            </a:rPr>
            <a:t>ncel</a:t>
          </a:r>
          <a:r>
            <a:rPr lang="en-IN" sz="1200">
              <a:solidFill>
                <a:srgbClr val="B7D3F2"/>
              </a:solidFill>
            </a:rPr>
            <a:t> </a:t>
          </a:r>
          <a:r>
            <a:rPr lang="en-IN" sz="1200" baseline="0">
              <a:solidFill>
                <a:srgbClr val="B7D3F2"/>
              </a:solidFill>
            </a:rPr>
            <a:t>Orders</a:t>
          </a:r>
        </a:p>
        <a:p>
          <a:pPr algn="ctr"/>
          <a:r>
            <a:rPr lang="en-IN" sz="1200" baseline="0">
              <a:solidFill>
                <a:srgbClr val="B7D3F2"/>
              </a:solidFill>
            </a:rPr>
            <a:t>6</a:t>
          </a:r>
          <a:endParaRPr lang="en-IN" sz="1100">
            <a:solidFill>
              <a:srgbClr val="B7D3F2"/>
            </a:solidFill>
          </a:endParaRPr>
        </a:p>
      </xdr:txBody>
    </xdr:sp>
    <xdr:clientData/>
  </xdr:twoCellAnchor>
  <xdr:twoCellAnchor editAs="absolute">
    <xdr:from>
      <xdr:col>30</xdr:col>
      <xdr:colOff>128023</xdr:colOff>
      <xdr:row>11</xdr:row>
      <xdr:rowOff>21149</xdr:rowOff>
    </xdr:from>
    <xdr:to>
      <xdr:col>31</xdr:col>
      <xdr:colOff>522422</xdr:colOff>
      <xdr:row>13</xdr:row>
      <xdr:rowOff>116398</xdr:rowOff>
    </xdr:to>
    <xdr:sp macro="" textlink="">
      <xdr:nvSpPr>
        <xdr:cNvPr id="14" name="TextBox 13">
          <a:extLst>
            <a:ext uri="{FF2B5EF4-FFF2-40B4-BE49-F238E27FC236}">
              <a16:creationId xmlns:a16="http://schemas.microsoft.com/office/drawing/2014/main" id="{C5DA3C2D-096F-4B84-9626-CC566E8C6D3E}"/>
            </a:ext>
          </a:extLst>
        </xdr:cNvPr>
        <xdr:cNvSpPr txBox="1"/>
      </xdr:nvSpPr>
      <xdr:spPr>
        <a:xfrm>
          <a:off x="18532260" y="2152166"/>
          <a:ext cx="1007874" cy="482707"/>
        </a:xfrm>
        <a:prstGeom prst="rect">
          <a:avLst/>
        </a:prstGeom>
        <a:solidFill>
          <a:srgbClr val="05162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B7D3F2"/>
              </a:solidFill>
            </a:rPr>
            <a:t>Max Orderd</a:t>
          </a:r>
        </a:p>
        <a:p>
          <a:pPr algn="ctr"/>
          <a:r>
            <a:rPr lang="en-IN" sz="1100">
              <a:solidFill>
                <a:srgbClr val="B7D3F2"/>
              </a:solidFill>
            </a:rPr>
            <a:t>96</a:t>
          </a:r>
        </a:p>
      </xdr:txBody>
    </xdr:sp>
    <xdr:clientData/>
  </xdr:twoCellAnchor>
  <xdr:twoCellAnchor editAs="absolute">
    <xdr:from>
      <xdr:col>32</xdr:col>
      <xdr:colOff>261373</xdr:colOff>
      <xdr:row>11</xdr:row>
      <xdr:rowOff>40198</xdr:rowOff>
    </xdr:from>
    <xdr:to>
      <xdr:col>34</xdr:col>
      <xdr:colOff>61347</xdr:colOff>
      <xdr:row>13</xdr:row>
      <xdr:rowOff>129152</xdr:rowOff>
    </xdr:to>
    <xdr:sp macro="" textlink="">
      <xdr:nvSpPr>
        <xdr:cNvPr id="15" name="TextBox 14">
          <a:extLst>
            <a:ext uri="{FF2B5EF4-FFF2-40B4-BE49-F238E27FC236}">
              <a16:creationId xmlns:a16="http://schemas.microsoft.com/office/drawing/2014/main" id="{5F0B178A-5FD8-40F8-A86B-664F00578671}"/>
            </a:ext>
          </a:extLst>
        </xdr:cNvPr>
        <xdr:cNvSpPr txBox="1"/>
      </xdr:nvSpPr>
      <xdr:spPr>
        <a:xfrm>
          <a:off x="19892559" y="2171215"/>
          <a:ext cx="1026924" cy="476412"/>
        </a:xfrm>
        <a:prstGeom prst="rect">
          <a:avLst/>
        </a:prstGeom>
        <a:solidFill>
          <a:srgbClr val="05162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B7D3F2"/>
              </a:solidFill>
            </a:rPr>
            <a:t>Min</a:t>
          </a:r>
          <a:r>
            <a:rPr lang="en-IN" sz="1100" baseline="0">
              <a:solidFill>
                <a:srgbClr val="B7D3F2"/>
              </a:solidFill>
            </a:rPr>
            <a:t> Order</a:t>
          </a:r>
        </a:p>
        <a:p>
          <a:pPr algn="ctr"/>
          <a:r>
            <a:rPr lang="en-IN" sz="1100" baseline="0">
              <a:solidFill>
                <a:srgbClr val="B7D3F2"/>
              </a:solidFill>
            </a:rPr>
            <a:t>6</a:t>
          </a:r>
          <a:endParaRPr lang="en-IN" sz="1100">
            <a:solidFill>
              <a:srgbClr val="B7D3F2"/>
            </a:solidFill>
          </a:endParaRPr>
        </a:p>
      </xdr:txBody>
    </xdr:sp>
    <xdr:clientData/>
  </xdr:twoCellAnchor>
  <xdr:twoCellAnchor editAs="absolute">
    <xdr:from>
      <xdr:col>1</xdr:col>
      <xdr:colOff>500820</xdr:colOff>
      <xdr:row>3</xdr:row>
      <xdr:rowOff>170822</xdr:rowOff>
    </xdr:from>
    <xdr:to>
      <xdr:col>6</xdr:col>
      <xdr:colOff>238918</xdr:colOff>
      <xdr:row>9</xdr:row>
      <xdr:rowOff>26590</xdr:rowOff>
    </xdr:to>
    <xdr:sp macro="" textlink="">
      <xdr:nvSpPr>
        <xdr:cNvPr id="44" name="Rectangle: Rounded Corners 43">
          <a:extLst>
            <a:ext uri="{FF2B5EF4-FFF2-40B4-BE49-F238E27FC236}">
              <a16:creationId xmlns:a16="http://schemas.microsoft.com/office/drawing/2014/main" id="{D341F6D9-E88E-4D61-8F1F-3989D0AC1DCC}"/>
            </a:ext>
          </a:extLst>
        </xdr:cNvPr>
        <xdr:cNvSpPr/>
      </xdr:nvSpPr>
      <xdr:spPr>
        <a:xfrm>
          <a:off x="1110420" y="742322"/>
          <a:ext cx="2786098" cy="998768"/>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138266</xdr:colOff>
      <xdr:row>9</xdr:row>
      <xdr:rowOff>94456</xdr:rowOff>
    </xdr:from>
    <xdr:to>
      <xdr:col>10</xdr:col>
      <xdr:colOff>556021</xdr:colOff>
      <xdr:row>20</xdr:row>
      <xdr:rowOff>142875</xdr:rowOff>
    </xdr:to>
    <xdr:sp macro="" textlink="">
      <xdr:nvSpPr>
        <xdr:cNvPr id="45" name="Rectangle: Rounded Corners 44">
          <a:extLst>
            <a:ext uri="{FF2B5EF4-FFF2-40B4-BE49-F238E27FC236}">
              <a16:creationId xmlns:a16="http://schemas.microsoft.com/office/drawing/2014/main" id="{7A1DD26E-D776-4818-AD2A-F518D9ACCCF6}"/>
            </a:ext>
          </a:extLst>
        </xdr:cNvPr>
        <xdr:cNvSpPr/>
      </xdr:nvSpPr>
      <xdr:spPr>
        <a:xfrm>
          <a:off x="3795866" y="1808956"/>
          <a:ext cx="2856155" cy="2143919"/>
        </a:xfrm>
        <a:prstGeom prst="roundRect">
          <a:avLst>
            <a:gd name="adj" fmla="val 9566"/>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296033</xdr:colOff>
      <xdr:row>3</xdr:row>
      <xdr:rowOff>180347</xdr:rowOff>
    </xdr:from>
    <xdr:to>
      <xdr:col>11</xdr:col>
      <xdr:colOff>38496</xdr:colOff>
      <xdr:row>9</xdr:row>
      <xdr:rowOff>36115</xdr:rowOff>
    </xdr:to>
    <xdr:sp macro="" textlink="">
      <xdr:nvSpPr>
        <xdr:cNvPr id="46" name="Rectangle: Rounded Corners 45">
          <a:extLst>
            <a:ext uri="{FF2B5EF4-FFF2-40B4-BE49-F238E27FC236}">
              <a16:creationId xmlns:a16="http://schemas.microsoft.com/office/drawing/2014/main" id="{F1F3C75E-3AAF-4C15-A6FE-7E9F181EA5D7}"/>
            </a:ext>
          </a:extLst>
        </xdr:cNvPr>
        <xdr:cNvSpPr/>
      </xdr:nvSpPr>
      <xdr:spPr>
        <a:xfrm>
          <a:off x="3953633" y="751847"/>
          <a:ext cx="2790463" cy="998768"/>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502729</xdr:colOff>
      <xdr:row>3</xdr:row>
      <xdr:rowOff>179807</xdr:rowOff>
    </xdr:from>
    <xdr:to>
      <xdr:col>20</xdr:col>
      <xdr:colOff>294766</xdr:colOff>
      <xdr:row>20</xdr:row>
      <xdr:rowOff>123825</xdr:rowOff>
    </xdr:to>
    <xdr:sp macro="" textlink="">
      <xdr:nvSpPr>
        <xdr:cNvPr id="47" name="Rectangle: Rounded Corners 46">
          <a:extLst>
            <a:ext uri="{FF2B5EF4-FFF2-40B4-BE49-F238E27FC236}">
              <a16:creationId xmlns:a16="http://schemas.microsoft.com/office/drawing/2014/main" id="{84948A25-BA9A-4AD1-9219-DA2F9C9E01B2}"/>
            </a:ext>
          </a:extLst>
        </xdr:cNvPr>
        <xdr:cNvSpPr/>
      </xdr:nvSpPr>
      <xdr:spPr>
        <a:xfrm>
          <a:off x="9646729" y="751307"/>
          <a:ext cx="2840037" cy="3182518"/>
        </a:xfrm>
        <a:prstGeom prst="roundRect">
          <a:avLst>
            <a:gd name="adj" fmla="val 7204"/>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111486</xdr:colOff>
      <xdr:row>3</xdr:row>
      <xdr:rowOff>180347</xdr:rowOff>
    </xdr:from>
    <xdr:to>
      <xdr:col>15</xdr:col>
      <xdr:colOff>463549</xdr:colOff>
      <xdr:row>9</xdr:row>
      <xdr:rowOff>36115</xdr:rowOff>
    </xdr:to>
    <xdr:sp macro="" textlink="">
      <xdr:nvSpPr>
        <xdr:cNvPr id="48" name="Rectangle: Rounded Corners 47">
          <a:extLst>
            <a:ext uri="{FF2B5EF4-FFF2-40B4-BE49-F238E27FC236}">
              <a16:creationId xmlns:a16="http://schemas.microsoft.com/office/drawing/2014/main" id="{825A4A45-E8C3-48BA-BB85-BCBBA5DB3BDC}"/>
            </a:ext>
          </a:extLst>
        </xdr:cNvPr>
        <xdr:cNvSpPr/>
      </xdr:nvSpPr>
      <xdr:spPr>
        <a:xfrm>
          <a:off x="6817086" y="751847"/>
          <a:ext cx="2790463" cy="998768"/>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156665</xdr:colOff>
      <xdr:row>9</xdr:row>
      <xdr:rowOff>132507</xdr:rowOff>
    </xdr:from>
    <xdr:to>
      <xdr:col>9</xdr:col>
      <xdr:colOff>317912</xdr:colOff>
      <xdr:row>11</xdr:row>
      <xdr:rowOff>6185</xdr:rowOff>
    </xdr:to>
    <xdr:sp macro="" textlink="">
      <xdr:nvSpPr>
        <xdr:cNvPr id="49" name="TextBox 48">
          <a:extLst>
            <a:ext uri="{FF2B5EF4-FFF2-40B4-BE49-F238E27FC236}">
              <a16:creationId xmlns:a16="http://schemas.microsoft.com/office/drawing/2014/main" id="{316FD29A-4472-4538-BA82-5D4C2175D4F5}"/>
            </a:ext>
          </a:extLst>
        </xdr:cNvPr>
        <xdr:cNvSpPr txBox="1"/>
      </xdr:nvSpPr>
      <xdr:spPr>
        <a:xfrm>
          <a:off x="3830594" y="1847007"/>
          <a:ext cx="1998211" cy="254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400" b="1">
              <a:solidFill>
                <a:schemeClr val="accent4">
                  <a:lumMod val="60000"/>
                  <a:lumOff val="40000"/>
                </a:schemeClr>
              </a:solidFill>
            </a:rPr>
            <a:t>Top</a:t>
          </a:r>
          <a:r>
            <a:rPr lang="en-IN" sz="1400" b="1" baseline="0">
              <a:solidFill>
                <a:schemeClr val="accent4">
                  <a:lumMod val="60000"/>
                  <a:lumOff val="40000"/>
                </a:schemeClr>
              </a:solidFill>
            </a:rPr>
            <a:t> 5 Product Sold </a:t>
          </a:r>
          <a:endParaRPr lang="en-IN" sz="1400">
            <a:effectLst/>
          </a:endParaRPr>
        </a:p>
      </xdr:txBody>
    </xdr:sp>
    <xdr:clientData/>
  </xdr:twoCellAnchor>
  <xdr:twoCellAnchor editAs="absolute">
    <xdr:from>
      <xdr:col>6</xdr:col>
      <xdr:colOff>309466</xdr:colOff>
      <xdr:row>4</xdr:row>
      <xdr:rowOff>23511</xdr:rowOff>
    </xdr:from>
    <xdr:to>
      <xdr:col>9</xdr:col>
      <xdr:colOff>389730</xdr:colOff>
      <xdr:row>5</xdr:row>
      <xdr:rowOff>134144</xdr:rowOff>
    </xdr:to>
    <xdr:sp macro="" textlink="">
      <xdr:nvSpPr>
        <xdr:cNvPr id="50" name="TextBox 49">
          <a:extLst>
            <a:ext uri="{FF2B5EF4-FFF2-40B4-BE49-F238E27FC236}">
              <a16:creationId xmlns:a16="http://schemas.microsoft.com/office/drawing/2014/main" id="{F0B95519-935C-4FB0-AFD3-D381F8F6CEB4}"/>
            </a:ext>
          </a:extLst>
        </xdr:cNvPr>
        <xdr:cNvSpPr txBox="1"/>
      </xdr:nvSpPr>
      <xdr:spPr>
        <a:xfrm>
          <a:off x="3967066" y="785511"/>
          <a:ext cx="1909064" cy="301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60000"/>
                  <a:lumOff val="40000"/>
                </a:schemeClr>
              </a:solidFill>
              <a:effectLst/>
              <a:latin typeface="+mn-lt"/>
              <a:ea typeface="+mn-ea"/>
              <a:cs typeface="+mn-cs"/>
            </a:rPr>
            <a:t>Least Selling Product</a:t>
          </a:r>
          <a:endParaRPr lang="en-IN" sz="1200" b="1">
            <a:solidFill>
              <a:schemeClr val="accent4">
                <a:lumMod val="60000"/>
                <a:lumOff val="40000"/>
              </a:schemeClr>
            </a:solidFill>
          </a:endParaRPr>
        </a:p>
      </xdr:txBody>
    </xdr:sp>
    <xdr:clientData/>
  </xdr:twoCellAnchor>
  <xdr:twoCellAnchor editAs="absolute">
    <xdr:from>
      <xdr:col>7</xdr:col>
      <xdr:colOff>90391</xdr:colOff>
      <xdr:row>5</xdr:row>
      <xdr:rowOff>68359</xdr:rowOff>
    </xdr:from>
    <xdr:to>
      <xdr:col>9</xdr:col>
      <xdr:colOff>57150</xdr:colOff>
      <xdr:row>6</xdr:row>
      <xdr:rowOff>180976</xdr:rowOff>
    </xdr:to>
    <xdr:sp macro="" textlink="'order pivot'!G63">
      <xdr:nvSpPr>
        <xdr:cNvPr id="52" name="TextBox 51">
          <a:extLst>
            <a:ext uri="{FF2B5EF4-FFF2-40B4-BE49-F238E27FC236}">
              <a16:creationId xmlns:a16="http://schemas.microsoft.com/office/drawing/2014/main" id="{510AF4CB-FE7A-4022-9EB4-827974228548}"/>
            </a:ext>
          </a:extLst>
        </xdr:cNvPr>
        <xdr:cNvSpPr txBox="1"/>
      </xdr:nvSpPr>
      <xdr:spPr>
        <a:xfrm>
          <a:off x="4357591" y="1020859"/>
          <a:ext cx="1185959" cy="30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1BF570-3380-4778-A2B0-ECA80EFF1A01}" type="TxLink">
            <a:rPr lang="en-US" sz="1800" b="1" i="0" u="none" strike="noStrike">
              <a:solidFill>
                <a:schemeClr val="bg1">
                  <a:lumMod val="85000"/>
                </a:schemeClr>
              </a:solidFill>
              <a:latin typeface="Calibri"/>
              <a:cs typeface="Calibri"/>
            </a:rPr>
            <a:pPr/>
            <a:t>Trains</a:t>
          </a:fld>
          <a:endParaRPr lang="en-IN" sz="2800" b="1">
            <a:solidFill>
              <a:schemeClr val="bg1">
                <a:lumMod val="85000"/>
              </a:schemeClr>
            </a:solidFill>
          </a:endParaRPr>
        </a:p>
      </xdr:txBody>
    </xdr:sp>
    <xdr:clientData/>
  </xdr:twoCellAnchor>
  <xdr:twoCellAnchor editAs="absolute">
    <xdr:from>
      <xdr:col>6</xdr:col>
      <xdr:colOff>299209</xdr:colOff>
      <xdr:row>6</xdr:row>
      <xdr:rowOff>167251</xdr:rowOff>
    </xdr:from>
    <xdr:to>
      <xdr:col>8</xdr:col>
      <xdr:colOff>566340</xdr:colOff>
      <xdr:row>8</xdr:row>
      <xdr:rowOff>140660</xdr:rowOff>
    </xdr:to>
    <xdr:sp macro="" textlink="'order pivot'!$H$63">
      <xdr:nvSpPr>
        <xdr:cNvPr id="53" name="TextBox 52">
          <a:extLst>
            <a:ext uri="{FF2B5EF4-FFF2-40B4-BE49-F238E27FC236}">
              <a16:creationId xmlns:a16="http://schemas.microsoft.com/office/drawing/2014/main" id="{AEE70EC1-6CD4-41DB-B2AF-7117A1BB1ED8}"/>
            </a:ext>
          </a:extLst>
        </xdr:cNvPr>
        <xdr:cNvSpPr txBox="1"/>
      </xdr:nvSpPr>
      <xdr:spPr>
        <a:xfrm>
          <a:off x="3956809" y="1310251"/>
          <a:ext cx="1486331" cy="35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C4BD663-E84D-4847-89B3-F6D5A1AF39B6}" type="TxLink">
            <a:rPr lang="en-US" sz="2000" b="0" i="0" u="none" strike="noStrike">
              <a:solidFill>
                <a:schemeClr val="bg1">
                  <a:lumMod val="85000"/>
                </a:schemeClr>
              </a:solidFill>
              <a:latin typeface="Calibri"/>
              <a:cs typeface="Calibri"/>
            </a:rPr>
            <a:pPr algn="ctr"/>
            <a:t>955</a:t>
          </a:fld>
          <a:endParaRPr lang="en-IN" sz="8800" b="1">
            <a:solidFill>
              <a:schemeClr val="bg1">
                <a:lumMod val="85000"/>
              </a:schemeClr>
            </a:solidFill>
          </a:endParaRPr>
        </a:p>
      </xdr:txBody>
    </xdr:sp>
    <xdr:clientData/>
  </xdr:twoCellAnchor>
  <xdr:twoCellAnchor editAs="absolute">
    <xdr:from>
      <xdr:col>15</xdr:col>
      <xdr:colOff>543621</xdr:colOff>
      <xdr:row>4</xdr:row>
      <xdr:rowOff>46996</xdr:rowOff>
    </xdr:from>
    <xdr:to>
      <xdr:col>19</xdr:col>
      <xdr:colOff>395286</xdr:colOff>
      <xdr:row>6</xdr:row>
      <xdr:rowOff>22390</xdr:rowOff>
    </xdr:to>
    <xdr:sp macro="" textlink="">
      <xdr:nvSpPr>
        <xdr:cNvPr id="54" name="TextBox 53">
          <a:extLst>
            <a:ext uri="{FF2B5EF4-FFF2-40B4-BE49-F238E27FC236}">
              <a16:creationId xmlns:a16="http://schemas.microsoft.com/office/drawing/2014/main" id="{8AACFD9C-C1D1-4BE1-93E9-B239A30B89CC}"/>
            </a:ext>
          </a:extLst>
        </xdr:cNvPr>
        <xdr:cNvSpPr txBox="1"/>
      </xdr:nvSpPr>
      <xdr:spPr>
        <a:xfrm>
          <a:off x="9687621" y="808996"/>
          <a:ext cx="2290065" cy="356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accent4">
                  <a:lumMod val="60000"/>
                  <a:lumOff val="40000"/>
                </a:schemeClr>
              </a:solidFill>
            </a:rPr>
            <a:t>Country By Sales</a:t>
          </a:r>
          <a:endParaRPr lang="en-IN" sz="1800" b="1">
            <a:solidFill>
              <a:schemeClr val="accent4">
                <a:lumMod val="60000"/>
                <a:lumOff val="40000"/>
              </a:schemeClr>
            </a:solidFill>
          </a:endParaRPr>
        </a:p>
      </xdr:txBody>
    </xdr:sp>
    <xdr:clientData/>
  </xdr:twoCellAnchor>
  <xdr:twoCellAnchor editAs="absolute">
    <xdr:from>
      <xdr:col>11</xdr:col>
      <xdr:colOff>140794</xdr:colOff>
      <xdr:row>4</xdr:row>
      <xdr:rowOff>52086</xdr:rowOff>
    </xdr:from>
    <xdr:to>
      <xdr:col>14</xdr:col>
      <xdr:colOff>216693</xdr:colOff>
      <xdr:row>5</xdr:row>
      <xdr:rowOff>164703</xdr:rowOff>
    </xdr:to>
    <xdr:sp macro="" textlink="">
      <xdr:nvSpPr>
        <xdr:cNvPr id="56" name="TextBox 55">
          <a:extLst>
            <a:ext uri="{FF2B5EF4-FFF2-40B4-BE49-F238E27FC236}">
              <a16:creationId xmlns:a16="http://schemas.microsoft.com/office/drawing/2014/main" id="{7D8676C7-F4CF-49FB-B646-72EB3D158347}"/>
            </a:ext>
          </a:extLst>
        </xdr:cNvPr>
        <xdr:cNvSpPr txBox="1"/>
      </xdr:nvSpPr>
      <xdr:spPr>
        <a:xfrm>
          <a:off x="6846394" y="814086"/>
          <a:ext cx="1904699" cy="30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60000"/>
                  <a:lumOff val="40000"/>
                </a:schemeClr>
              </a:solidFill>
              <a:effectLst/>
              <a:latin typeface="+mn-lt"/>
              <a:ea typeface="+mn-ea"/>
              <a:cs typeface="+mn-cs"/>
            </a:rPr>
            <a:t>High</a:t>
          </a:r>
          <a:r>
            <a:rPr lang="en-IN" sz="1200" b="1" i="0" baseline="0">
              <a:solidFill>
                <a:schemeClr val="accent4">
                  <a:lumMod val="60000"/>
                  <a:lumOff val="40000"/>
                </a:schemeClr>
              </a:solidFill>
              <a:effectLst/>
              <a:latin typeface="+mn-lt"/>
              <a:ea typeface="+mn-ea"/>
              <a:cs typeface="+mn-cs"/>
            </a:rPr>
            <a:t> </a:t>
          </a:r>
          <a:r>
            <a:rPr lang="en-IN" sz="1200" b="1" i="0">
              <a:solidFill>
                <a:schemeClr val="accent4">
                  <a:lumMod val="60000"/>
                  <a:lumOff val="40000"/>
                </a:schemeClr>
              </a:solidFill>
              <a:effectLst/>
              <a:latin typeface="+mn-lt"/>
              <a:ea typeface="+mn-ea"/>
              <a:cs typeface="+mn-cs"/>
            </a:rPr>
            <a:t>Product Country</a:t>
          </a:r>
          <a:endParaRPr lang="en-IN" sz="1400" b="1">
            <a:solidFill>
              <a:schemeClr val="accent4">
                <a:lumMod val="60000"/>
                <a:lumOff val="40000"/>
              </a:schemeClr>
            </a:solidFill>
          </a:endParaRPr>
        </a:p>
      </xdr:txBody>
    </xdr:sp>
    <xdr:clientData/>
  </xdr:twoCellAnchor>
  <xdr:twoCellAnchor editAs="absolute">
    <xdr:from>
      <xdr:col>11</xdr:col>
      <xdr:colOff>521795</xdr:colOff>
      <xdr:row>5</xdr:row>
      <xdr:rowOff>68359</xdr:rowOff>
    </xdr:from>
    <xdr:to>
      <xdr:col>13</xdr:col>
      <xdr:colOff>104775</xdr:colOff>
      <xdr:row>6</xdr:row>
      <xdr:rowOff>180976</xdr:rowOff>
    </xdr:to>
    <xdr:sp macro="" textlink="">
      <xdr:nvSpPr>
        <xdr:cNvPr id="57" name="TextBox 56">
          <a:extLst>
            <a:ext uri="{FF2B5EF4-FFF2-40B4-BE49-F238E27FC236}">
              <a16:creationId xmlns:a16="http://schemas.microsoft.com/office/drawing/2014/main" id="{827AD16A-F0C0-4D42-8F1F-BDFF03040361}"/>
            </a:ext>
          </a:extLst>
        </xdr:cNvPr>
        <xdr:cNvSpPr txBox="1"/>
      </xdr:nvSpPr>
      <xdr:spPr>
        <a:xfrm>
          <a:off x="7227395" y="1020859"/>
          <a:ext cx="802180" cy="30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lumMod val="85000"/>
                </a:schemeClr>
              </a:solidFill>
            </a:rPr>
            <a:t>USA</a:t>
          </a:r>
        </a:p>
      </xdr:txBody>
    </xdr:sp>
    <xdr:clientData/>
  </xdr:twoCellAnchor>
  <xdr:twoCellAnchor editAs="absolute">
    <xdr:from>
      <xdr:col>11</xdr:col>
      <xdr:colOff>121012</xdr:colOff>
      <xdr:row>6</xdr:row>
      <xdr:rowOff>157726</xdr:rowOff>
    </xdr:from>
    <xdr:to>
      <xdr:col>13</xdr:col>
      <xdr:colOff>383777</xdr:colOff>
      <xdr:row>8</xdr:row>
      <xdr:rowOff>131135</xdr:rowOff>
    </xdr:to>
    <xdr:sp macro="" textlink="'order pivot'!$H$68">
      <xdr:nvSpPr>
        <xdr:cNvPr id="58" name="TextBox 57">
          <a:extLst>
            <a:ext uri="{FF2B5EF4-FFF2-40B4-BE49-F238E27FC236}">
              <a16:creationId xmlns:a16="http://schemas.microsoft.com/office/drawing/2014/main" id="{D3156562-8590-4138-BDE8-1912F7B559A0}"/>
            </a:ext>
          </a:extLst>
        </xdr:cNvPr>
        <xdr:cNvSpPr txBox="1"/>
      </xdr:nvSpPr>
      <xdr:spPr>
        <a:xfrm>
          <a:off x="6826612" y="1300726"/>
          <a:ext cx="1481965" cy="35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A4E0F9-23A8-4CED-88DA-27E27FB882E7}" type="TxLink">
            <a:rPr lang="en-US" sz="1800" b="1" i="0" u="none" strike="noStrike">
              <a:solidFill>
                <a:schemeClr val="bg1">
                  <a:lumMod val="85000"/>
                </a:schemeClr>
              </a:solidFill>
              <a:latin typeface="Calibri"/>
              <a:cs typeface="Calibri"/>
            </a:rPr>
            <a:pPr algn="ctr"/>
            <a:t>10293</a:t>
          </a:fld>
          <a:endParaRPr lang="en-IN" sz="16600" b="1">
            <a:solidFill>
              <a:schemeClr val="bg1">
                <a:lumMod val="85000"/>
              </a:schemeClr>
            </a:solidFill>
          </a:endParaRPr>
        </a:p>
      </xdr:txBody>
    </xdr:sp>
    <xdr:clientData/>
  </xdr:twoCellAnchor>
  <xdr:twoCellAnchor editAs="absolute">
    <xdr:from>
      <xdr:col>14</xdr:col>
      <xdr:colOff>325341</xdr:colOff>
      <xdr:row>5</xdr:row>
      <xdr:rowOff>106459</xdr:rowOff>
    </xdr:from>
    <xdr:to>
      <xdr:col>15</xdr:col>
      <xdr:colOff>192483</xdr:colOff>
      <xdr:row>6</xdr:row>
      <xdr:rowOff>180976</xdr:rowOff>
    </xdr:to>
    <xdr:sp macro="" textlink="'Sales''s Pivot'!F143">
      <xdr:nvSpPr>
        <xdr:cNvPr id="59" name="TextBox 58">
          <a:extLst>
            <a:ext uri="{FF2B5EF4-FFF2-40B4-BE49-F238E27FC236}">
              <a16:creationId xmlns:a16="http://schemas.microsoft.com/office/drawing/2014/main" id="{68119CD2-DD52-48A9-9F65-0AAEF72E48CF}"/>
            </a:ext>
          </a:extLst>
        </xdr:cNvPr>
        <xdr:cNvSpPr txBox="1"/>
      </xdr:nvSpPr>
      <xdr:spPr>
        <a:xfrm>
          <a:off x="8859741" y="1058959"/>
          <a:ext cx="476742" cy="26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DB125B-D6C3-45FA-B8FD-7EE9AFE4828F}" type="TxLink">
            <a:rPr lang="en-US" sz="1100" b="1" i="0" u="none" strike="noStrike">
              <a:solidFill>
                <a:schemeClr val="bg1">
                  <a:lumMod val="85000"/>
                </a:schemeClr>
              </a:solidFill>
              <a:latin typeface="Calibri"/>
              <a:cs typeface="Calibri"/>
            </a:rPr>
            <a:pPr/>
            <a:t>2.4%</a:t>
          </a:fld>
          <a:endParaRPr lang="en-IN" sz="1100" b="1" u="none">
            <a:solidFill>
              <a:schemeClr val="bg1">
                <a:lumMod val="85000"/>
              </a:schemeClr>
            </a:solidFill>
          </a:endParaRPr>
        </a:p>
      </xdr:txBody>
    </xdr:sp>
    <xdr:clientData/>
  </xdr:twoCellAnchor>
  <xdr:twoCellAnchor editAs="absolute">
    <xdr:from>
      <xdr:col>10</xdr:col>
      <xdr:colOff>594120</xdr:colOff>
      <xdr:row>9</xdr:row>
      <xdr:rowOff>97331</xdr:rowOff>
    </xdr:from>
    <xdr:to>
      <xdr:col>15</xdr:col>
      <xdr:colOff>447673</xdr:colOff>
      <xdr:row>20</xdr:row>
      <xdr:rowOff>133350</xdr:rowOff>
    </xdr:to>
    <xdr:sp macro="" textlink="">
      <xdr:nvSpPr>
        <xdr:cNvPr id="60" name="Rectangle: Rounded Corners 59">
          <a:extLst>
            <a:ext uri="{FF2B5EF4-FFF2-40B4-BE49-F238E27FC236}">
              <a16:creationId xmlns:a16="http://schemas.microsoft.com/office/drawing/2014/main" id="{1C8F0F4D-BD04-4358-A076-E502030F1B48}"/>
            </a:ext>
          </a:extLst>
        </xdr:cNvPr>
        <xdr:cNvSpPr/>
      </xdr:nvSpPr>
      <xdr:spPr>
        <a:xfrm>
          <a:off x="6690120" y="1811831"/>
          <a:ext cx="2901553" cy="2131519"/>
        </a:xfrm>
        <a:prstGeom prst="roundRect">
          <a:avLst>
            <a:gd name="adj" fmla="val 7204"/>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600074</xdr:colOff>
      <xdr:row>21</xdr:row>
      <xdr:rowOff>28575</xdr:rowOff>
    </xdr:from>
    <xdr:to>
      <xdr:col>20</xdr:col>
      <xdr:colOff>271461</xdr:colOff>
      <xdr:row>29</xdr:row>
      <xdr:rowOff>24606</xdr:rowOff>
    </xdr:to>
    <xdr:sp macro="" textlink="">
      <xdr:nvSpPr>
        <xdr:cNvPr id="61" name="Rectangle: Rounded Corners 60">
          <a:extLst>
            <a:ext uri="{FF2B5EF4-FFF2-40B4-BE49-F238E27FC236}">
              <a16:creationId xmlns:a16="http://schemas.microsoft.com/office/drawing/2014/main" id="{58DB1121-2908-4BCB-BBA2-74BB7029076D}"/>
            </a:ext>
          </a:extLst>
        </xdr:cNvPr>
        <xdr:cNvSpPr/>
      </xdr:nvSpPr>
      <xdr:spPr>
        <a:xfrm>
          <a:off x="4867274" y="4029075"/>
          <a:ext cx="7596187" cy="1520031"/>
        </a:xfrm>
        <a:prstGeom prst="roundRect">
          <a:avLst>
            <a:gd name="adj" fmla="val 7204"/>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22921</xdr:colOff>
      <xdr:row>21</xdr:row>
      <xdr:rowOff>71206</xdr:rowOff>
    </xdr:from>
    <xdr:to>
      <xdr:col>12</xdr:col>
      <xdr:colOff>240902</xdr:colOff>
      <xdr:row>22</xdr:row>
      <xdr:rowOff>182165</xdr:rowOff>
    </xdr:to>
    <xdr:sp macro="" textlink="">
      <xdr:nvSpPr>
        <xdr:cNvPr id="62" name="TextBox 61">
          <a:extLst>
            <a:ext uri="{FF2B5EF4-FFF2-40B4-BE49-F238E27FC236}">
              <a16:creationId xmlns:a16="http://schemas.microsoft.com/office/drawing/2014/main" id="{5D769AEC-C31C-4E29-AA2F-CF69A5D0972F}"/>
            </a:ext>
          </a:extLst>
        </xdr:cNvPr>
        <xdr:cNvSpPr txBox="1"/>
      </xdr:nvSpPr>
      <xdr:spPr>
        <a:xfrm>
          <a:off x="4899721" y="4071706"/>
          <a:ext cx="2656381" cy="301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accent4">
                  <a:lumMod val="60000"/>
                  <a:lumOff val="40000"/>
                </a:schemeClr>
              </a:solidFill>
              <a:effectLst>
                <a:outerShdw blurRad="50800" dist="38100" dir="5400000" algn="t" rotWithShape="0">
                  <a:srgbClr val="000000">
                    <a:alpha val="40000"/>
                  </a:srgbClr>
                </a:outerShdw>
              </a:effectLst>
              <a:latin typeface="+mn-lt"/>
              <a:ea typeface="+mn-ea"/>
              <a:cs typeface="+mn-cs"/>
            </a:rPr>
            <a:t>Product Most Sold Out</a:t>
          </a:r>
          <a:endParaRPr lang="en-IN" sz="1800" b="1">
            <a:solidFill>
              <a:schemeClr val="accent4">
                <a:lumMod val="60000"/>
                <a:lumOff val="40000"/>
              </a:schemeClr>
            </a:solidFill>
          </a:endParaRPr>
        </a:p>
      </xdr:txBody>
    </xdr:sp>
    <xdr:clientData/>
  </xdr:twoCellAnchor>
  <xdr:twoCellAnchor editAs="absolute">
    <xdr:from>
      <xdr:col>11</xdr:col>
      <xdr:colOff>7444</xdr:colOff>
      <xdr:row>9</xdr:row>
      <xdr:rowOff>85820</xdr:rowOff>
    </xdr:from>
    <xdr:to>
      <xdr:col>13</xdr:col>
      <xdr:colOff>390525</xdr:colOff>
      <xdr:row>11</xdr:row>
      <xdr:rowOff>61214</xdr:rowOff>
    </xdr:to>
    <xdr:sp macro="" textlink="">
      <xdr:nvSpPr>
        <xdr:cNvPr id="63" name="TextBox 62">
          <a:extLst>
            <a:ext uri="{FF2B5EF4-FFF2-40B4-BE49-F238E27FC236}">
              <a16:creationId xmlns:a16="http://schemas.microsoft.com/office/drawing/2014/main" id="{9B9EE46B-9DAF-4689-987D-0704CEEEA717}"/>
            </a:ext>
          </a:extLst>
        </xdr:cNvPr>
        <xdr:cNvSpPr txBox="1"/>
      </xdr:nvSpPr>
      <xdr:spPr>
        <a:xfrm>
          <a:off x="6713044" y="1800320"/>
          <a:ext cx="1602281" cy="356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accent4">
                  <a:lumMod val="60000"/>
                  <a:lumOff val="40000"/>
                </a:schemeClr>
              </a:solidFill>
            </a:rPr>
            <a:t>Order By Level</a:t>
          </a:r>
          <a:endParaRPr lang="en-IN" sz="1800" b="1">
            <a:solidFill>
              <a:schemeClr val="accent4">
                <a:lumMod val="60000"/>
                <a:lumOff val="40000"/>
              </a:schemeClr>
            </a:solidFill>
          </a:endParaRPr>
        </a:p>
      </xdr:txBody>
    </xdr:sp>
    <xdr:clientData/>
  </xdr:twoCellAnchor>
  <xdr:twoCellAnchor editAs="absolute">
    <xdr:from>
      <xdr:col>0</xdr:col>
      <xdr:colOff>88899</xdr:colOff>
      <xdr:row>21</xdr:row>
      <xdr:rowOff>9526</xdr:rowOff>
    </xdr:from>
    <xdr:to>
      <xdr:col>7</xdr:col>
      <xdr:colOff>571498</xdr:colOff>
      <xdr:row>29</xdr:row>
      <xdr:rowOff>53182</xdr:rowOff>
    </xdr:to>
    <xdr:sp macro="" textlink="">
      <xdr:nvSpPr>
        <xdr:cNvPr id="64" name="Rectangle: Rounded Corners 63">
          <a:extLst>
            <a:ext uri="{FF2B5EF4-FFF2-40B4-BE49-F238E27FC236}">
              <a16:creationId xmlns:a16="http://schemas.microsoft.com/office/drawing/2014/main" id="{D5DC367C-FAA0-49D0-8365-EFB887BBEF92}"/>
            </a:ext>
          </a:extLst>
        </xdr:cNvPr>
        <xdr:cNvSpPr/>
      </xdr:nvSpPr>
      <xdr:spPr>
        <a:xfrm>
          <a:off x="88899" y="4010026"/>
          <a:ext cx="4749799" cy="1567656"/>
        </a:xfrm>
        <a:prstGeom prst="roundRect">
          <a:avLst>
            <a:gd name="adj" fmla="val 9410"/>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171451</xdr:colOff>
      <xdr:row>21</xdr:row>
      <xdr:rowOff>14383</xdr:rowOff>
    </xdr:from>
    <xdr:to>
      <xdr:col>1</xdr:col>
      <xdr:colOff>247651</xdr:colOff>
      <xdr:row>22</xdr:row>
      <xdr:rowOff>180277</xdr:rowOff>
    </xdr:to>
    <xdr:sp macro="" textlink="">
      <xdr:nvSpPr>
        <xdr:cNvPr id="65" name="TextBox 64">
          <a:extLst>
            <a:ext uri="{FF2B5EF4-FFF2-40B4-BE49-F238E27FC236}">
              <a16:creationId xmlns:a16="http://schemas.microsoft.com/office/drawing/2014/main" id="{BD34913E-AF11-4F7E-A8C3-E52D365BF3D1}"/>
            </a:ext>
          </a:extLst>
        </xdr:cNvPr>
        <xdr:cNvSpPr txBox="1"/>
      </xdr:nvSpPr>
      <xdr:spPr>
        <a:xfrm>
          <a:off x="171451" y="4014883"/>
          <a:ext cx="685800" cy="356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60000"/>
                  <a:lumOff val="40000"/>
                </a:schemeClr>
              </a:solidFill>
            </a:rPr>
            <a:t>Filter</a:t>
          </a:r>
        </a:p>
      </xdr:txBody>
    </xdr:sp>
    <xdr:clientData/>
  </xdr:twoCellAnchor>
  <xdr:twoCellAnchor editAs="absolute">
    <xdr:from>
      <xdr:col>0</xdr:col>
      <xdr:colOff>98423</xdr:colOff>
      <xdr:row>0</xdr:row>
      <xdr:rowOff>128984</xdr:rowOff>
    </xdr:from>
    <xdr:to>
      <xdr:col>20</xdr:col>
      <xdr:colOff>319086</xdr:colOff>
      <xdr:row>3</xdr:row>
      <xdr:rowOff>68262</xdr:rowOff>
    </xdr:to>
    <xdr:sp macro="" textlink="">
      <xdr:nvSpPr>
        <xdr:cNvPr id="66" name="Rectangle: Rounded Corners 65">
          <a:extLst>
            <a:ext uri="{FF2B5EF4-FFF2-40B4-BE49-F238E27FC236}">
              <a16:creationId xmlns:a16="http://schemas.microsoft.com/office/drawing/2014/main" id="{9024BF1D-0056-46EF-A484-ABCB925B8CAF}"/>
            </a:ext>
          </a:extLst>
        </xdr:cNvPr>
        <xdr:cNvSpPr/>
      </xdr:nvSpPr>
      <xdr:spPr>
        <a:xfrm>
          <a:off x="98423" y="128984"/>
          <a:ext cx="12412663" cy="510778"/>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117474</xdr:colOff>
      <xdr:row>0</xdr:row>
      <xdr:rowOff>90884</xdr:rowOff>
    </xdr:from>
    <xdr:to>
      <xdr:col>9</xdr:col>
      <xdr:colOff>371475</xdr:colOff>
      <xdr:row>3</xdr:row>
      <xdr:rowOff>20637</xdr:rowOff>
    </xdr:to>
    <xdr:sp macro="" textlink="">
      <xdr:nvSpPr>
        <xdr:cNvPr id="67" name="TextBox 66">
          <a:extLst>
            <a:ext uri="{FF2B5EF4-FFF2-40B4-BE49-F238E27FC236}">
              <a16:creationId xmlns:a16="http://schemas.microsoft.com/office/drawing/2014/main" id="{E030306F-E45A-4AB6-91C3-C71932A5772D}"/>
            </a:ext>
          </a:extLst>
        </xdr:cNvPr>
        <xdr:cNvSpPr txBox="1"/>
      </xdr:nvSpPr>
      <xdr:spPr>
        <a:xfrm>
          <a:off x="117474" y="90884"/>
          <a:ext cx="5740401" cy="501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4">
                  <a:lumMod val="60000"/>
                  <a:lumOff val="40000"/>
                </a:schemeClr>
              </a:solidFill>
            </a:rPr>
            <a:t>CLASSIC</a:t>
          </a:r>
          <a:r>
            <a:rPr lang="en-IN" sz="2800" b="1" baseline="0">
              <a:solidFill>
                <a:schemeClr val="accent4">
                  <a:lumMod val="60000"/>
                  <a:lumOff val="40000"/>
                </a:schemeClr>
              </a:solidFill>
            </a:rPr>
            <a:t> MODEL ORDER DASHBOARD</a:t>
          </a:r>
          <a:endParaRPr lang="en-IN" sz="2800" b="1">
            <a:solidFill>
              <a:schemeClr val="accent4">
                <a:lumMod val="60000"/>
                <a:lumOff val="40000"/>
              </a:schemeClr>
            </a:solidFill>
          </a:endParaRPr>
        </a:p>
      </xdr:txBody>
    </xdr:sp>
    <xdr:clientData/>
  </xdr:twoCellAnchor>
  <xdr:twoCellAnchor editAs="absolute">
    <xdr:from>
      <xdr:col>15</xdr:col>
      <xdr:colOff>276225</xdr:colOff>
      <xdr:row>0</xdr:row>
      <xdr:rowOff>163211</xdr:rowOff>
    </xdr:from>
    <xdr:to>
      <xdr:col>18</xdr:col>
      <xdr:colOff>152303</xdr:colOff>
      <xdr:row>2</xdr:row>
      <xdr:rowOff>138605</xdr:rowOff>
    </xdr:to>
    <xdr:sp macro="" textlink="">
      <xdr:nvSpPr>
        <xdr:cNvPr id="68" name="TextBox 67">
          <a:extLst>
            <a:ext uri="{FF2B5EF4-FFF2-40B4-BE49-F238E27FC236}">
              <a16:creationId xmlns:a16="http://schemas.microsoft.com/office/drawing/2014/main" id="{B8B1F68F-535E-429F-983E-747EF571F562}"/>
            </a:ext>
          </a:extLst>
        </xdr:cNvPr>
        <xdr:cNvSpPr txBox="1"/>
      </xdr:nvSpPr>
      <xdr:spPr>
        <a:xfrm>
          <a:off x="9420225" y="163211"/>
          <a:ext cx="1704878" cy="356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4">
                  <a:lumMod val="60000"/>
                  <a:lumOff val="40000"/>
                </a:schemeClr>
              </a:solidFill>
            </a:rPr>
            <a:t>Total</a:t>
          </a:r>
          <a:r>
            <a:rPr lang="en-IN" sz="2000" b="1" baseline="0">
              <a:solidFill>
                <a:schemeClr val="accent4">
                  <a:lumMod val="60000"/>
                  <a:lumOff val="40000"/>
                </a:schemeClr>
              </a:solidFill>
            </a:rPr>
            <a:t> Order's</a:t>
          </a:r>
          <a:endParaRPr lang="en-IN" sz="2000" b="1">
            <a:solidFill>
              <a:schemeClr val="accent4">
                <a:lumMod val="60000"/>
                <a:lumOff val="40000"/>
              </a:schemeClr>
            </a:solidFill>
          </a:endParaRPr>
        </a:p>
      </xdr:txBody>
    </xdr:sp>
    <xdr:clientData/>
  </xdr:twoCellAnchor>
  <xdr:twoCellAnchor editAs="absolute">
    <xdr:from>
      <xdr:col>18</xdr:col>
      <xdr:colOff>247</xdr:colOff>
      <xdr:row>0</xdr:row>
      <xdr:rowOff>137463</xdr:rowOff>
    </xdr:from>
    <xdr:to>
      <xdr:col>20</xdr:col>
      <xdr:colOff>260994</xdr:colOff>
      <xdr:row>2</xdr:row>
      <xdr:rowOff>112857</xdr:rowOff>
    </xdr:to>
    <xdr:sp macro="" textlink="'order pivot'!F28">
      <xdr:nvSpPr>
        <xdr:cNvPr id="69" name="TextBox 68">
          <a:extLst>
            <a:ext uri="{FF2B5EF4-FFF2-40B4-BE49-F238E27FC236}">
              <a16:creationId xmlns:a16="http://schemas.microsoft.com/office/drawing/2014/main" id="{19FAD891-4F24-4A53-8638-43B1BECE7205}"/>
            </a:ext>
          </a:extLst>
        </xdr:cNvPr>
        <xdr:cNvSpPr txBox="1"/>
      </xdr:nvSpPr>
      <xdr:spPr>
        <a:xfrm>
          <a:off x="10973047" y="137463"/>
          <a:ext cx="1479947" cy="356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B1CC1D-0177-4E24-A883-DE6078977226}" type="TxLink">
            <a:rPr lang="en-US" sz="2200" b="1" i="0" u="none" strike="noStrike">
              <a:solidFill>
                <a:schemeClr val="bg1">
                  <a:lumMod val="85000"/>
                </a:schemeClr>
              </a:solidFill>
              <a:latin typeface="Calibri"/>
              <a:cs typeface="Calibri"/>
            </a:rPr>
            <a:pPr/>
            <a:t>1955772</a:t>
          </a:fld>
          <a:endParaRPr lang="en-US" sz="2200" b="1" i="0" u="none" strike="noStrike">
            <a:solidFill>
              <a:schemeClr val="bg1">
                <a:lumMod val="85000"/>
              </a:schemeClr>
            </a:solidFill>
            <a:latin typeface="Calibri"/>
            <a:cs typeface="Calibri"/>
          </a:endParaRPr>
        </a:p>
      </xdr:txBody>
    </xdr:sp>
    <xdr:clientData/>
  </xdr:twoCellAnchor>
  <xdr:twoCellAnchor editAs="absolute">
    <xdr:from>
      <xdr:col>0</xdr:col>
      <xdr:colOff>136525</xdr:colOff>
      <xdr:row>3</xdr:row>
      <xdr:rowOff>114893</xdr:rowOff>
    </xdr:from>
    <xdr:to>
      <xdr:col>1</xdr:col>
      <xdr:colOff>488155</xdr:colOff>
      <xdr:row>20</xdr:row>
      <xdr:rowOff>95250</xdr:rowOff>
    </xdr:to>
    <xdr:sp macro="" textlink="">
      <xdr:nvSpPr>
        <xdr:cNvPr id="70" name="Rectangle: Rounded Corners 69">
          <a:extLst>
            <a:ext uri="{FF2B5EF4-FFF2-40B4-BE49-F238E27FC236}">
              <a16:creationId xmlns:a16="http://schemas.microsoft.com/office/drawing/2014/main" id="{D8A52C49-5351-4CD4-A684-6B9AFF1CD68E}"/>
            </a:ext>
          </a:extLst>
        </xdr:cNvPr>
        <xdr:cNvSpPr/>
      </xdr:nvSpPr>
      <xdr:spPr>
        <a:xfrm>
          <a:off x="136525" y="686393"/>
          <a:ext cx="961230" cy="3218857"/>
        </a:xfrm>
        <a:prstGeom prst="roundRect">
          <a:avLst>
            <a:gd name="adj" fmla="val 15667"/>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539653</xdr:colOff>
      <xdr:row>4</xdr:row>
      <xdr:rowOff>13986</xdr:rowOff>
    </xdr:from>
    <xdr:to>
      <xdr:col>5</xdr:col>
      <xdr:colOff>5952</xdr:colOff>
      <xdr:row>5</xdr:row>
      <xdr:rowOff>124619</xdr:rowOff>
    </xdr:to>
    <xdr:sp macro="" textlink="">
      <xdr:nvSpPr>
        <xdr:cNvPr id="72" name="TextBox 71">
          <a:extLst>
            <a:ext uri="{FF2B5EF4-FFF2-40B4-BE49-F238E27FC236}">
              <a16:creationId xmlns:a16="http://schemas.microsoft.com/office/drawing/2014/main" id="{B498D920-B6F9-4EC7-9535-397BC28D23B0}"/>
            </a:ext>
          </a:extLst>
        </xdr:cNvPr>
        <xdr:cNvSpPr txBox="1"/>
      </xdr:nvSpPr>
      <xdr:spPr>
        <a:xfrm>
          <a:off x="1149253" y="775986"/>
          <a:ext cx="1904699" cy="301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60000"/>
                  <a:lumOff val="40000"/>
                </a:schemeClr>
              </a:solidFill>
              <a:effectLst/>
              <a:latin typeface="+mn-lt"/>
              <a:ea typeface="+mn-ea"/>
              <a:cs typeface="+mn-cs"/>
            </a:rPr>
            <a:t>Top Orderd Product</a:t>
          </a:r>
          <a:endParaRPr lang="en-IN" sz="1400" b="1">
            <a:solidFill>
              <a:schemeClr val="accent4">
                <a:lumMod val="60000"/>
                <a:lumOff val="40000"/>
              </a:schemeClr>
            </a:solidFill>
          </a:endParaRPr>
        </a:p>
      </xdr:txBody>
    </xdr:sp>
    <xdr:clientData/>
  </xdr:twoCellAnchor>
  <xdr:twoCellAnchor editAs="absolute">
    <xdr:from>
      <xdr:col>2</xdr:col>
      <xdr:colOff>72196</xdr:colOff>
      <xdr:row>6</xdr:row>
      <xdr:rowOff>176776</xdr:rowOff>
    </xdr:from>
    <xdr:to>
      <xdr:col>4</xdr:col>
      <xdr:colOff>334961</xdr:colOff>
      <xdr:row>8</xdr:row>
      <xdr:rowOff>150185</xdr:rowOff>
    </xdr:to>
    <xdr:sp macro="" textlink="'order pivot'!H59">
      <xdr:nvSpPr>
        <xdr:cNvPr id="73" name="TextBox 72">
          <a:extLst>
            <a:ext uri="{FF2B5EF4-FFF2-40B4-BE49-F238E27FC236}">
              <a16:creationId xmlns:a16="http://schemas.microsoft.com/office/drawing/2014/main" id="{D82112A8-05C2-4398-B47A-17CB7C911A62}"/>
            </a:ext>
          </a:extLst>
        </xdr:cNvPr>
        <xdr:cNvSpPr txBox="1"/>
      </xdr:nvSpPr>
      <xdr:spPr>
        <a:xfrm>
          <a:off x="1291396" y="1319776"/>
          <a:ext cx="1481965" cy="35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5E6C42B-BE79-460E-8A72-F9C95028889C}" type="TxLink">
            <a:rPr lang="en-US" sz="2000" b="1" i="0" u="none" strike="noStrike">
              <a:solidFill>
                <a:schemeClr val="bg1">
                  <a:lumMod val="85000"/>
                </a:schemeClr>
              </a:solidFill>
              <a:latin typeface="Calibri"/>
              <a:cs typeface="Calibri"/>
            </a:rPr>
            <a:pPr algn="ctr"/>
            <a:t>6422</a:t>
          </a:fld>
          <a:endParaRPr lang="en-IN" sz="5400" b="1">
            <a:solidFill>
              <a:schemeClr val="bg1">
                <a:lumMod val="85000"/>
              </a:schemeClr>
            </a:solidFill>
          </a:endParaRPr>
        </a:p>
      </xdr:txBody>
    </xdr:sp>
    <xdr:clientData/>
  </xdr:twoCellAnchor>
  <xdr:twoCellAnchor editAs="absolute">
    <xdr:from>
      <xdr:col>2</xdr:col>
      <xdr:colOff>196753</xdr:colOff>
      <xdr:row>5</xdr:row>
      <xdr:rowOff>68359</xdr:rowOff>
    </xdr:from>
    <xdr:to>
      <xdr:col>5</xdr:col>
      <xdr:colOff>15477</xdr:colOff>
      <xdr:row>6</xdr:row>
      <xdr:rowOff>180976</xdr:rowOff>
    </xdr:to>
    <xdr:sp macro="" textlink="'order pivot'!G59">
      <xdr:nvSpPr>
        <xdr:cNvPr id="74" name="TextBox 73">
          <a:extLst>
            <a:ext uri="{FF2B5EF4-FFF2-40B4-BE49-F238E27FC236}">
              <a16:creationId xmlns:a16="http://schemas.microsoft.com/office/drawing/2014/main" id="{34959CE8-53BB-45FD-B642-D03315ED58F2}"/>
            </a:ext>
          </a:extLst>
        </xdr:cNvPr>
        <xdr:cNvSpPr txBox="1"/>
      </xdr:nvSpPr>
      <xdr:spPr>
        <a:xfrm>
          <a:off x="1415953" y="1020859"/>
          <a:ext cx="1647524" cy="30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6B0521-53FC-4E82-ADAB-B4498BDCB0D3}" type="TxLink">
            <a:rPr lang="en-US" sz="1800" b="1" i="0" u="none" strike="noStrike">
              <a:solidFill>
                <a:schemeClr val="bg1">
                  <a:lumMod val="85000"/>
                </a:schemeClr>
              </a:solidFill>
              <a:latin typeface="Calibri"/>
              <a:cs typeface="Calibri"/>
            </a:rPr>
            <a:pPr/>
            <a:t>Classic Cars</a:t>
          </a:fld>
          <a:endParaRPr lang="en-IN" sz="2800" b="1">
            <a:solidFill>
              <a:schemeClr val="bg1">
                <a:lumMod val="85000"/>
              </a:schemeClr>
            </a:solidFill>
          </a:endParaRPr>
        </a:p>
      </xdr:txBody>
    </xdr:sp>
    <xdr:clientData/>
  </xdr:twoCellAnchor>
  <xdr:twoCellAnchor editAs="absolute">
    <xdr:from>
      <xdr:col>0</xdr:col>
      <xdr:colOff>222250</xdr:colOff>
      <xdr:row>5</xdr:row>
      <xdr:rowOff>158945</xdr:rowOff>
    </xdr:from>
    <xdr:to>
      <xdr:col>1</xdr:col>
      <xdr:colOff>369491</xdr:colOff>
      <xdr:row>8</xdr:row>
      <xdr:rowOff>115289</xdr:rowOff>
    </xdr:to>
    <xdr:sp macro="" textlink="">
      <xdr:nvSpPr>
        <xdr:cNvPr id="75" name="Rectangle: Rounded Corners 74">
          <a:extLst>
            <a:ext uri="{FF2B5EF4-FFF2-40B4-BE49-F238E27FC236}">
              <a16:creationId xmlns:a16="http://schemas.microsoft.com/office/drawing/2014/main" id="{F2DC5FBA-838B-49BA-8207-052996F7D47C}"/>
            </a:ext>
          </a:extLst>
        </xdr:cNvPr>
        <xdr:cNvSpPr/>
      </xdr:nvSpPr>
      <xdr:spPr>
        <a:xfrm>
          <a:off x="222250" y="1111445"/>
          <a:ext cx="756841" cy="527844"/>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232363</xdr:colOff>
      <xdr:row>9</xdr:row>
      <xdr:rowOff>37244</xdr:rowOff>
    </xdr:from>
    <xdr:to>
      <xdr:col>1</xdr:col>
      <xdr:colOff>383969</xdr:colOff>
      <xdr:row>11</xdr:row>
      <xdr:rowOff>186072</xdr:rowOff>
    </xdr:to>
    <xdr:sp macro="" textlink="">
      <xdr:nvSpPr>
        <xdr:cNvPr id="76" name="Rectangle: Rounded Corners 75">
          <a:extLst>
            <a:ext uri="{FF2B5EF4-FFF2-40B4-BE49-F238E27FC236}">
              <a16:creationId xmlns:a16="http://schemas.microsoft.com/office/drawing/2014/main" id="{5944E95D-942D-4841-8D62-080351A6B0E7}"/>
            </a:ext>
          </a:extLst>
        </xdr:cNvPr>
        <xdr:cNvSpPr/>
      </xdr:nvSpPr>
      <xdr:spPr>
        <a:xfrm>
          <a:off x="232363" y="1751744"/>
          <a:ext cx="761206" cy="529828"/>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239827</xdr:colOff>
      <xdr:row>12</xdr:row>
      <xdr:rowOff>126957</xdr:rowOff>
    </xdr:from>
    <xdr:to>
      <xdr:col>1</xdr:col>
      <xdr:colOff>391433</xdr:colOff>
      <xdr:row>15</xdr:row>
      <xdr:rowOff>85286</xdr:rowOff>
    </xdr:to>
    <xdr:sp macro="" textlink="">
      <xdr:nvSpPr>
        <xdr:cNvPr id="77" name="Rectangle: Rounded Corners 76">
          <a:extLst>
            <a:ext uri="{FF2B5EF4-FFF2-40B4-BE49-F238E27FC236}">
              <a16:creationId xmlns:a16="http://schemas.microsoft.com/office/drawing/2014/main" id="{95CA8ACF-AC9E-4CDE-B8B6-B509546CDD73}"/>
            </a:ext>
          </a:extLst>
        </xdr:cNvPr>
        <xdr:cNvSpPr/>
      </xdr:nvSpPr>
      <xdr:spPr>
        <a:xfrm>
          <a:off x="239827" y="2412957"/>
          <a:ext cx="761206" cy="529829"/>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375238</xdr:colOff>
      <xdr:row>9</xdr:row>
      <xdr:rowOff>114524</xdr:rowOff>
    </xdr:from>
    <xdr:to>
      <xdr:col>1</xdr:col>
      <xdr:colOff>236729</xdr:colOff>
      <xdr:row>11</xdr:row>
      <xdr:rowOff>118492</xdr:rowOff>
    </xdr:to>
    <xdr:pic>
      <xdr:nvPicPr>
        <xdr:cNvPr id="78" name="Picture 77">
          <a:hlinkClick xmlns:r="http://schemas.openxmlformats.org/officeDocument/2006/relationships" r:id="rId1"/>
          <a:extLst>
            <a:ext uri="{FF2B5EF4-FFF2-40B4-BE49-F238E27FC236}">
              <a16:creationId xmlns:a16="http://schemas.microsoft.com/office/drawing/2014/main" id="{325A14EA-8347-4474-BB31-60AAF0719385}"/>
            </a:ext>
          </a:extLst>
        </xdr:cNvPr>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375238" y="1829024"/>
          <a:ext cx="471091" cy="384968"/>
        </a:xfrm>
        <a:prstGeom prst="rect">
          <a:avLst/>
        </a:prstGeom>
        <a:ln>
          <a:noFill/>
        </a:ln>
      </xdr:spPr>
    </xdr:pic>
    <xdr:clientData/>
  </xdr:twoCellAnchor>
  <xdr:twoCellAnchor editAs="absolute">
    <xdr:from>
      <xdr:col>0</xdr:col>
      <xdr:colOff>352752</xdr:colOff>
      <xdr:row>6</xdr:row>
      <xdr:rowOff>20489</xdr:rowOff>
    </xdr:from>
    <xdr:to>
      <xdr:col>1</xdr:col>
      <xdr:colOff>204729</xdr:colOff>
      <xdr:row>8</xdr:row>
      <xdr:rowOff>97723</xdr:rowOff>
    </xdr:to>
    <xdr:pic>
      <xdr:nvPicPr>
        <xdr:cNvPr id="79" name="Picture 78">
          <a:hlinkClick xmlns:r="http://schemas.openxmlformats.org/officeDocument/2006/relationships" r:id="rId4"/>
          <a:extLst>
            <a:ext uri="{FF2B5EF4-FFF2-40B4-BE49-F238E27FC236}">
              <a16:creationId xmlns:a16="http://schemas.microsoft.com/office/drawing/2014/main" id="{DC7B8202-849D-4579-82B1-B48DBF463BA7}"/>
            </a:ext>
          </a:extLst>
        </xdr:cNvPr>
        <xdr:cNvPicPr>
          <a:picLocks noChangeAspect="1"/>
        </xdr:cNvPicPr>
      </xdr:nvPicPr>
      <xdr:blipFill>
        <a:blip xmlns:r="http://schemas.openxmlformats.org/officeDocument/2006/relationships" r:embed="rId5" cstate="print">
          <a:lum bright="70000" contrast="-70000"/>
          <a:extLst>
            <a:ext uri="{BEBA8EAE-BF5A-486C-A8C5-ECC9F3942E4B}">
              <a14:imgProps xmlns:a14="http://schemas.microsoft.com/office/drawing/2010/main">
                <a14:imgLayer r:embed="rId6">
                  <a14:imgEffect>
                    <a14:saturation sat="400000"/>
                  </a14:imgEffect>
                </a14:imgLayer>
              </a14:imgProps>
            </a:ext>
            <a:ext uri="{28A0092B-C50C-407E-A947-70E740481C1C}">
              <a14:useLocalDpi xmlns:a14="http://schemas.microsoft.com/office/drawing/2010/main" val="0"/>
            </a:ext>
          </a:extLst>
        </a:blip>
        <a:stretch>
          <a:fillRect/>
        </a:stretch>
      </xdr:blipFill>
      <xdr:spPr>
        <a:xfrm>
          <a:off x="352752" y="1163489"/>
          <a:ext cx="461577" cy="458234"/>
        </a:xfrm>
        <a:prstGeom prst="rect">
          <a:avLst/>
        </a:prstGeom>
        <a:ln>
          <a:noFill/>
        </a:ln>
      </xdr:spPr>
    </xdr:pic>
    <xdr:clientData/>
  </xdr:twoCellAnchor>
  <xdr:twoCellAnchor editAs="absolute">
    <xdr:from>
      <xdr:col>0</xdr:col>
      <xdr:colOff>346961</xdr:colOff>
      <xdr:row>13</xdr:row>
      <xdr:rowOff>14446</xdr:rowOff>
    </xdr:from>
    <xdr:to>
      <xdr:col>1</xdr:col>
      <xdr:colOff>247435</xdr:colOff>
      <xdr:row>15</xdr:row>
      <xdr:rowOff>18415</xdr:rowOff>
    </xdr:to>
    <xdr:pic>
      <xdr:nvPicPr>
        <xdr:cNvPr id="80" name="Picture 79">
          <a:hlinkClick xmlns:r="http://schemas.openxmlformats.org/officeDocument/2006/relationships" r:id="rId7"/>
          <a:extLst>
            <a:ext uri="{FF2B5EF4-FFF2-40B4-BE49-F238E27FC236}">
              <a16:creationId xmlns:a16="http://schemas.microsoft.com/office/drawing/2014/main" id="{ED9EA38E-F14E-4956-9B58-3B86EAC4EA0D}"/>
            </a:ext>
          </a:extLst>
        </xdr:cNvPr>
        <xdr:cNvPicPr>
          <a:picLocks noChangeAspect="1"/>
        </xdr:cNvPicPr>
      </xdr:nvPicPr>
      <xdr:blipFill>
        <a:blip xmlns:r="http://schemas.openxmlformats.org/officeDocument/2006/relationships" r:embed="rId8" cstate="print">
          <a:lum bright="70000" contrast="-70000"/>
          <a:extLst>
            <a:ext uri="{BEBA8EAE-BF5A-486C-A8C5-ECC9F3942E4B}">
              <a14:imgProps xmlns:a14="http://schemas.microsoft.com/office/drawing/2010/main">
                <a14:imgLayer r:embed="rId9">
                  <a14:imgEffect>
                    <a14:saturation sat="400000"/>
                  </a14:imgEffect>
                </a14:imgLayer>
              </a14:imgProps>
            </a:ext>
            <a:ext uri="{28A0092B-C50C-407E-A947-70E740481C1C}">
              <a14:useLocalDpi xmlns:a14="http://schemas.microsoft.com/office/drawing/2010/main" val="0"/>
            </a:ext>
          </a:extLst>
        </a:blip>
        <a:stretch>
          <a:fillRect/>
        </a:stretch>
      </xdr:blipFill>
      <xdr:spPr>
        <a:xfrm>
          <a:off x="346961" y="2490946"/>
          <a:ext cx="510074" cy="384969"/>
        </a:xfrm>
        <a:prstGeom prst="rect">
          <a:avLst/>
        </a:prstGeom>
        <a:ln>
          <a:noFill/>
        </a:ln>
      </xdr:spPr>
    </xdr:pic>
    <xdr:clientData/>
  </xdr:twoCellAnchor>
  <xdr:twoCellAnchor editAs="absolute">
    <xdr:from>
      <xdr:col>0</xdr:col>
      <xdr:colOff>241300</xdr:colOff>
      <xdr:row>15</xdr:row>
      <xdr:rowOff>188314</xdr:rowOff>
    </xdr:from>
    <xdr:to>
      <xdr:col>1</xdr:col>
      <xdr:colOff>392906</xdr:colOff>
      <xdr:row>18</xdr:row>
      <xdr:rowOff>144658</xdr:rowOff>
    </xdr:to>
    <xdr:sp macro="" textlink="">
      <xdr:nvSpPr>
        <xdr:cNvPr id="81" name="Rectangle: Rounded Corners 80">
          <a:extLst>
            <a:ext uri="{FF2B5EF4-FFF2-40B4-BE49-F238E27FC236}">
              <a16:creationId xmlns:a16="http://schemas.microsoft.com/office/drawing/2014/main" id="{ECB932B8-BB59-42B4-80DC-13F157734890}"/>
            </a:ext>
          </a:extLst>
        </xdr:cNvPr>
        <xdr:cNvSpPr/>
      </xdr:nvSpPr>
      <xdr:spPr>
        <a:xfrm>
          <a:off x="241300" y="3045814"/>
          <a:ext cx="761206" cy="527844"/>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336550</xdr:colOff>
      <xdr:row>16</xdr:row>
      <xdr:rowOff>65482</xdr:rowOff>
    </xdr:from>
    <xdr:to>
      <xdr:col>1</xdr:col>
      <xdr:colOff>262127</xdr:colOff>
      <xdr:row>18</xdr:row>
      <xdr:rowOff>84451</xdr:rowOff>
    </xdr:to>
    <xdr:pic>
      <xdr:nvPicPr>
        <xdr:cNvPr id="82" name="Picture 81">
          <a:hlinkClick xmlns:r="http://schemas.openxmlformats.org/officeDocument/2006/relationships" r:id="rId10"/>
          <a:extLst>
            <a:ext uri="{FF2B5EF4-FFF2-40B4-BE49-F238E27FC236}">
              <a16:creationId xmlns:a16="http://schemas.microsoft.com/office/drawing/2014/main" id="{1F9BBFC2-3848-419E-8165-2D5AA2D5F5EC}"/>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336550" y="3113482"/>
          <a:ext cx="535177" cy="399969"/>
        </a:xfrm>
        <a:prstGeom prst="rect">
          <a:avLst/>
        </a:prstGeom>
      </xdr:spPr>
    </xdr:pic>
    <xdr:clientData/>
  </xdr:twoCellAnchor>
  <xdr:twoCellAnchor editAs="absolute">
    <xdr:from>
      <xdr:col>15</xdr:col>
      <xdr:colOff>531210</xdr:colOff>
      <xdr:row>6</xdr:row>
      <xdr:rowOff>89858</xdr:rowOff>
    </xdr:from>
    <xdr:to>
      <xdr:col>20</xdr:col>
      <xdr:colOff>206674</xdr:colOff>
      <xdr:row>20</xdr:row>
      <xdr:rowOff>0</xdr:rowOff>
    </xdr:to>
    <xdr:graphicFrame macro="">
      <xdr:nvGraphicFramePr>
        <xdr:cNvPr id="31" name="Chart 30">
          <a:extLst>
            <a:ext uri="{FF2B5EF4-FFF2-40B4-BE49-F238E27FC236}">
              <a16:creationId xmlns:a16="http://schemas.microsoft.com/office/drawing/2014/main" id="{64B90D25-36AF-45A8-B501-F2CA7DD5C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8</xdr:col>
      <xdr:colOff>102972</xdr:colOff>
      <xdr:row>23</xdr:row>
      <xdr:rowOff>0</xdr:rowOff>
    </xdr:from>
    <xdr:to>
      <xdr:col>20</xdr:col>
      <xdr:colOff>137297</xdr:colOff>
      <xdr:row>28</xdr:row>
      <xdr:rowOff>170939</xdr:rowOff>
    </xdr:to>
    <xdr:graphicFrame macro="">
      <xdr:nvGraphicFramePr>
        <xdr:cNvPr id="33" name="Chart 32">
          <a:extLst>
            <a:ext uri="{FF2B5EF4-FFF2-40B4-BE49-F238E27FC236}">
              <a16:creationId xmlns:a16="http://schemas.microsoft.com/office/drawing/2014/main" id="{79B56915-4232-4526-8635-1F5BA1A9E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10</xdr:col>
      <xdr:colOff>583513</xdr:colOff>
      <xdr:row>9</xdr:row>
      <xdr:rowOff>128717</xdr:rowOff>
    </xdr:from>
    <xdr:to>
      <xdr:col>15</xdr:col>
      <xdr:colOff>540608</xdr:colOff>
      <xdr:row>20</xdr:row>
      <xdr:rowOff>137297</xdr:rowOff>
    </xdr:to>
    <xdr:graphicFrame macro="">
      <xdr:nvGraphicFramePr>
        <xdr:cNvPr id="83" name="Chart 82">
          <a:extLst>
            <a:ext uri="{FF2B5EF4-FFF2-40B4-BE49-F238E27FC236}">
              <a16:creationId xmlns:a16="http://schemas.microsoft.com/office/drawing/2014/main" id="{2F22D45A-252F-408D-8960-787E8A9DF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5</xdr:col>
      <xdr:colOff>583790</xdr:colOff>
      <xdr:row>10</xdr:row>
      <xdr:rowOff>153629</xdr:rowOff>
    </xdr:from>
    <xdr:to>
      <xdr:col>10</xdr:col>
      <xdr:colOff>583790</xdr:colOff>
      <xdr:row>20</xdr:row>
      <xdr:rowOff>30726</xdr:rowOff>
    </xdr:to>
    <xdr:graphicFrame macro="">
      <xdr:nvGraphicFramePr>
        <xdr:cNvPr id="35" name="Chart 34">
          <a:extLst>
            <a:ext uri="{FF2B5EF4-FFF2-40B4-BE49-F238E27FC236}">
              <a16:creationId xmlns:a16="http://schemas.microsoft.com/office/drawing/2014/main" id="{AF4B480A-3008-4C04-AB2F-A4436256D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xdr:col>
      <xdr:colOff>536474</xdr:colOff>
      <xdr:row>9</xdr:row>
      <xdr:rowOff>93228</xdr:rowOff>
    </xdr:from>
    <xdr:to>
      <xdr:col>6</xdr:col>
      <xdr:colOff>61451</xdr:colOff>
      <xdr:row>20</xdr:row>
      <xdr:rowOff>123825</xdr:rowOff>
    </xdr:to>
    <xdr:sp macro="" textlink="">
      <xdr:nvSpPr>
        <xdr:cNvPr id="84" name="Rectangle: Rounded Corners 83">
          <a:extLst>
            <a:ext uri="{FF2B5EF4-FFF2-40B4-BE49-F238E27FC236}">
              <a16:creationId xmlns:a16="http://schemas.microsoft.com/office/drawing/2014/main" id="{AD86B795-30C0-424F-954E-8552BEC87F7E}"/>
            </a:ext>
          </a:extLst>
        </xdr:cNvPr>
        <xdr:cNvSpPr/>
      </xdr:nvSpPr>
      <xdr:spPr>
        <a:xfrm>
          <a:off x="1146074" y="1807728"/>
          <a:ext cx="2572977" cy="2126097"/>
        </a:xfrm>
        <a:prstGeom prst="roundRect">
          <a:avLst>
            <a:gd name="adj" fmla="val 9566"/>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612321</xdr:colOff>
      <xdr:row>9</xdr:row>
      <xdr:rowOff>68036</xdr:rowOff>
    </xdr:from>
    <xdr:to>
      <xdr:col>6</xdr:col>
      <xdr:colOff>137504</xdr:colOff>
      <xdr:row>20</xdr:row>
      <xdr:rowOff>39392</xdr:rowOff>
    </xdr:to>
    <xdr:graphicFrame macro="">
      <xdr:nvGraphicFramePr>
        <xdr:cNvPr id="32" name="Chart 31">
          <a:extLst>
            <a:ext uri="{FF2B5EF4-FFF2-40B4-BE49-F238E27FC236}">
              <a16:creationId xmlns:a16="http://schemas.microsoft.com/office/drawing/2014/main" id="{98BAB730-194E-46C1-9E6C-0C09EE6F9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xdr:col>
      <xdr:colOff>567601</xdr:colOff>
      <xdr:row>9</xdr:row>
      <xdr:rowOff>108856</xdr:rowOff>
    </xdr:from>
    <xdr:to>
      <xdr:col>5</xdr:col>
      <xdr:colOff>367393</xdr:colOff>
      <xdr:row>10</xdr:row>
      <xdr:rowOff>144977</xdr:rowOff>
    </xdr:to>
    <xdr:sp macro="" textlink="">
      <xdr:nvSpPr>
        <xdr:cNvPr id="85" name="TextBox 84">
          <a:extLst>
            <a:ext uri="{FF2B5EF4-FFF2-40B4-BE49-F238E27FC236}">
              <a16:creationId xmlns:a16="http://schemas.microsoft.com/office/drawing/2014/main" id="{35653156-2324-420C-A5CF-DB7ABAA6610A}"/>
            </a:ext>
          </a:extLst>
        </xdr:cNvPr>
        <xdr:cNvSpPr txBox="1"/>
      </xdr:nvSpPr>
      <xdr:spPr>
        <a:xfrm>
          <a:off x="1179922" y="1823356"/>
          <a:ext cx="2249078" cy="226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accent4">
                  <a:lumMod val="60000"/>
                  <a:lumOff val="40000"/>
                </a:schemeClr>
              </a:solidFill>
              <a:effectLst>
                <a:outerShdw blurRad="50800" dist="38100" dir="5400000" algn="t" rotWithShape="0">
                  <a:srgbClr val="000000">
                    <a:alpha val="40000"/>
                  </a:srgbClr>
                </a:outerShdw>
              </a:effectLst>
              <a:latin typeface="+mn-lt"/>
              <a:ea typeface="+mn-ea"/>
              <a:cs typeface="+mn-cs"/>
            </a:rPr>
            <a:t>Sum of Top 5. Product's</a:t>
          </a:r>
          <a:endParaRPr lang="en-IN" sz="1800" b="1">
            <a:solidFill>
              <a:schemeClr val="accent4">
                <a:lumMod val="60000"/>
                <a:lumOff val="40000"/>
              </a:schemeClr>
            </a:solidFill>
            <a:effectLst/>
          </a:endParaRPr>
        </a:p>
        <a:p>
          <a:endParaRPr lang="en-IN" sz="1400" b="1">
            <a:solidFill>
              <a:schemeClr val="accent4">
                <a:lumMod val="60000"/>
                <a:lumOff val="40000"/>
              </a:schemeClr>
            </a:solidFill>
          </a:endParaRPr>
        </a:p>
      </xdr:txBody>
    </xdr:sp>
    <xdr:clientData/>
  </xdr:twoCellAnchor>
  <xdr:twoCellAnchor editAs="absolute">
    <xdr:from>
      <xdr:col>4</xdr:col>
      <xdr:colOff>238125</xdr:colOff>
      <xdr:row>22</xdr:row>
      <xdr:rowOff>85725</xdr:rowOff>
    </xdr:from>
    <xdr:to>
      <xdr:col>7</xdr:col>
      <xdr:colOff>438150</xdr:colOff>
      <xdr:row>28</xdr:row>
      <xdr:rowOff>76201</xdr:rowOff>
    </xdr:to>
    <mc:AlternateContent xmlns:mc="http://schemas.openxmlformats.org/markup-compatibility/2006">
      <mc:Choice xmlns:a14="http://schemas.microsoft.com/office/drawing/2010/main" Requires="a14">
        <xdr:graphicFrame macro="">
          <xdr:nvGraphicFramePr>
            <xdr:cNvPr id="11" name="Order Month Name">
              <a:extLst>
                <a:ext uri="{FF2B5EF4-FFF2-40B4-BE49-F238E27FC236}">
                  <a16:creationId xmlns:a16="http://schemas.microsoft.com/office/drawing/2014/main" id="{D23FA2CE-E980-4FC1-92FA-EDBD1647D901}"/>
                </a:ext>
              </a:extLst>
            </xdr:cNvPr>
            <xdr:cNvGraphicFramePr/>
          </xdr:nvGraphicFramePr>
          <xdr:xfrm>
            <a:off x="0" y="0"/>
            <a:ext cx="0" cy="0"/>
          </xdr:xfrm>
          <a:graphic>
            <a:graphicData uri="http://schemas.microsoft.com/office/drawing/2010/slicer">
              <sle:slicer xmlns:sle="http://schemas.microsoft.com/office/drawing/2010/slicer" name="Order Month Name"/>
            </a:graphicData>
          </a:graphic>
        </xdr:graphicFrame>
      </mc:Choice>
      <mc:Fallback>
        <xdr:sp macro="" textlink="">
          <xdr:nvSpPr>
            <xdr:cNvPr id="0" name=""/>
            <xdr:cNvSpPr>
              <a:spLocks noTextEdit="1"/>
            </xdr:cNvSpPr>
          </xdr:nvSpPr>
          <xdr:spPr>
            <a:xfrm>
              <a:off x="2676525" y="4276725"/>
              <a:ext cx="2028825" cy="1133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142875</xdr:colOff>
      <xdr:row>22</xdr:row>
      <xdr:rowOff>171450</xdr:rowOff>
    </xdr:from>
    <xdr:to>
      <xdr:col>4</xdr:col>
      <xdr:colOff>57150</xdr:colOff>
      <xdr:row>27</xdr:row>
      <xdr:rowOff>171451</xdr:rowOff>
    </xdr:to>
    <mc:AlternateContent xmlns:mc="http://schemas.openxmlformats.org/markup-compatibility/2006">
      <mc:Choice xmlns:tsle="http://schemas.microsoft.com/office/drawing/2012/timeslicer" Requires="tsle">
        <xdr:graphicFrame macro="">
          <xdr:nvGraphicFramePr>
            <xdr:cNvPr id="28" name="requiredDate">
              <a:extLst>
                <a:ext uri="{FF2B5EF4-FFF2-40B4-BE49-F238E27FC236}">
                  <a16:creationId xmlns:a16="http://schemas.microsoft.com/office/drawing/2014/main" id="{69E04821-E0E8-47E7-8D6C-F53BB15ADF0C}"/>
                </a:ext>
              </a:extLst>
            </xdr:cNvPr>
            <xdr:cNvGraphicFramePr/>
          </xdr:nvGraphicFramePr>
          <xdr:xfrm>
            <a:off x="0" y="0"/>
            <a:ext cx="0" cy="0"/>
          </xdr:xfrm>
          <a:graphic>
            <a:graphicData uri="http://schemas.microsoft.com/office/drawing/2012/timeslicer">
              <tsle:timeslicer xmlns:tsle="http://schemas.microsoft.com/office/drawing/2012/timeslicer" name="requiredDate"/>
            </a:graphicData>
          </a:graphic>
        </xdr:graphicFrame>
      </mc:Choice>
      <mc:Fallback>
        <xdr:sp macro="" textlink="">
          <xdr:nvSpPr>
            <xdr:cNvPr id="0" name=""/>
            <xdr:cNvSpPr>
              <a:spLocks noTextEdit="1"/>
            </xdr:cNvSpPr>
          </xdr:nvSpPr>
          <xdr:spPr>
            <a:xfrm>
              <a:off x="752475" y="4362450"/>
              <a:ext cx="1743075" cy="9525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4</xdr:col>
      <xdr:colOff>352425</xdr:colOff>
      <xdr:row>3</xdr:row>
      <xdr:rowOff>85097</xdr:rowOff>
    </xdr:from>
    <xdr:to>
      <xdr:col>6</xdr:col>
      <xdr:colOff>213225</xdr:colOff>
      <xdr:row>9</xdr:row>
      <xdr:rowOff>22097</xdr:rowOff>
    </xdr:to>
    <xdr:graphicFrame macro="">
      <xdr:nvGraphicFramePr>
        <xdr:cNvPr id="89" name="Chart 88">
          <a:extLst>
            <a:ext uri="{FF2B5EF4-FFF2-40B4-BE49-F238E27FC236}">
              <a16:creationId xmlns:a16="http://schemas.microsoft.com/office/drawing/2014/main" id="{0F0DD0C6-1F0D-4D7D-9893-FC0889986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5</xdr:col>
      <xdr:colOff>66675</xdr:colOff>
      <xdr:row>5</xdr:row>
      <xdr:rowOff>114300</xdr:rowOff>
    </xdr:from>
    <xdr:to>
      <xdr:col>5</xdr:col>
      <xdr:colOff>543417</xdr:colOff>
      <xdr:row>6</xdr:row>
      <xdr:rowOff>188817</xdr:rowOff>
    </xdr:to>
    <xdr:sp macro="" textlink="'order pivot'!I67">
      <xdr:nvSpPr>
        <xdr:cNvPr id="90" name="TextBox 89">
          <a:extLst>
            <a:ext uri="{FF2B5EF4-FFF2-40B4-BE49-F238E27FC236}">
              <a16:creationId xmlns:a16="http://schemas.microsoft.com/office/drawing/2014/main" id="{E68D26CA-DC30-4356-803A-FC5EA271B6E0}"/>
            </a:ext>
          </a:extLst>
        </xdr:cNvPr>
        <xdr:cNvSpPr txBox="1"/>
      </xdr:nvSpPr>
      <xdr:spPr>
        <a:xfrm>
          <a:off x="3114675" y="1066800"/>
          <a:ext cx="476742" cy="26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75F695-BC63-4348-B673-A3F6364BFACA}" type="TxLink">
            <a:rPr lang="en-US" sz="1100" b="0" i="0" u="none" strike="noStrike">
              <a:solidFill>
                <a:schemeClr val="bg1">
                  <a:lumMod val="85000"/>
                </a:schemeClr>
              </a:solidFill>
              <a:latin typeface="Calibri"/>
              <a:cs typeface="Calibri"/>
            </a:rPr>
            <a:pPr/>
            <a:t> </a:t>
          </a:fld>
          <a:endParaRPr lang="en-US" sz="1100" b="1" i="0" u="none" strike="noStrike">
            <a:solidFill>
              <a:schemeClr val="bg1">
                <a:lumMod val="85000"/>
              </a:schemeClr>
            </a:solidFill>
            <a:latin typeface="Calibri"/>
            <a:cs typeface="Calibri"/>
          </a:endParaRPr>
        </a:p>
      </xdr:txBody>
    </xdr:sp>
    <xdr:clientData/>
  </xdr:twoCellAnchor>
  <xdr:twoCellAnchor editAs="absolute">
    <xdr:from>
      <xdr:col>9</xdr:col>
      <xdr:colOff>134108</xdr:colOff>
      <xdr:row>3</xdr:row>
      <xdr:rowOff>104147</xdr:rowOff>
    </xdr:from>
    <xdr:to>
      <xdr:col>10</xdr:col>
      <xdr:colOff>604508</xdr:colOff>
      <xdr:row>9</xdr:row>
      <xdr:rowOff>41147</xdr:rowOff>
    </xdr:to>
    <xdr:graphicFrame macro="">
      <xdr:nvGraphicFramePr>
        <xdr:cNvPr id="91" name="Chart 90">
          <a:extLst>
            <a:ext uri="{FF2B5EF4-FFF2-40B4-BE49-F238E27FC236}">
              <a16:creationId xmlns:a16="http://schemas.microsoft.com/office/drawing/2014/main" id="{89C7300D-03AC-4E6D-AC9D-46310983A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485775</xdr:colOff>
      <xdr:row>5</xdr:row>
      <xdr:rowOff>133350</xdr:rowOff>
    </xdr:from>
    <xdr:to>
      <xdr:col>10</xdr:col>
      <xdr:colOff>352917</xdr:colOff>
      <xdr:row>7</xdr:row>
      <xdr:rowOff>17367</xdr:rowOff>
    </xdr:to>
    <xdr:sp macro="" textlink="'order pivot'!$I$63">
      <xdr:nvSpPr>
        <xdr:cNvPr id="93" name="TextBox 92">
          <a:extLst>
            <a:ext uri="{FF2B5EF4-FFF2-40B4-BE49-F238E27FC236}">
              <a16:creationId xmlns:a16="http://schemas.microsoft.com/office/drawing/2014/main" id="{9757C4E8-AB69-4555-97E5-915DEFF7E8E7}"/>
            </a:ext>
          </a:extLst>
        </xdr:cNvPr>
        <xdr:cNvSpPr txBox="1"/>
      </xdr:nvSpPr>
      <xdr:spPr>
        <a:xfrm>
          <a:off x="5972175" y="1085850"/>
          <a:ext cx="476742" cy="26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6768B8-ED32-46C4-8748-F97D92E8BE3C}" type="TxLink">
            <a:rPr lang="en-US" sz="1100" b="1" i="0" u="none" strike="noStrike">
              <a:solidFill>
                <a:schemeClr val="bg1">
                  <a:lumMod val="85000"/>
                </a:schemeClr>
              </a:solidFill>
              <a:latin typeface="Calibri"/>
              <a:cs typeface="Calibri"/>
            </a:rPr>
            <a:pPr/>
            <a:t>3%</a:t>
          </a:fld>
          <a:endParaRPr lang="en-US" sz="1100" b="1" i="0" u="none" strike="noStrike">
            <a:solidFill>
              <a:schemeClr val="bg1">
                <a:lumMod val="85000"/>
              </a:schemeClr>
            </a:solidFill>
            <a:latin typeface="Calibri"/>
            <a:cs typeface="Calibri"/>
          </a:endParaRPr>
        </a:p>
      </xdr:txBody>
    </xdr:sp>
    <xdr:clientData/>
  </xdr:twoCellAnchor>
  <xdr:twoCellAnchor editAs="absolute">
    <xdr:from>
      <xdr:col>14</xdr:col>
      <xdr:colOff>50798</xdr:colOff>
      <xdr:row>3</xdr:row>
      <xdr:rowOff>81359</xdr:rowOff>
    </xdr:from>
    <xdr:to>
      <xdr:col>15</xdr:col>
      <xdr:colOff>521198</xdr:colOff>
      <xdr:row>9</xdr:row>
      <xdr:rowOff>18359</xdr:rowOff>
    </xdr:to>
    <xdr:graphicFrame macro="">
      <xdr:nvGraphicFramePr>
        <xdr:cNvPr id="96" name="Chart 95">
          <a:extLst>
            <a:ext uri="{FF2B5EF4-FFF2-40B4-BE49-F238E27FC236}">
              <a16:creationId xmlns:a16="http://schemas.microsoft.com/office/drawing/2014/main" id="{094BE9C6-5B9F-4BC9-A197-986B407C3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5</xdr:col>
      <xdr:colOff>95250</xdr:colOff>
      <xdr:row>5</xdr:row>
      <xdr:rowOff>104775</xdr:rowOff>
    </xdr:from>
    <xdr:to>
      <xdr:col>5</xdr:col>
      <xdr:colOff>571992</xdr:colOff>
      <xdr:row>6</xdr:row>
      <xdr:rowOff>179292</xdr:rowOff>
    </xdr:to>
    <xdr:sp macro="" textlink="'order pivot'!$I$59">
      <xdr:nvSpPr>
        <xdr:cNvPr id="97" name="TextBox 96">
          <a:extLst>
            <a:ext uri="{FF2B5EF4-FFF2-40B4-BE49-F238E27FC236}">
              <a16:creationId xmlns:a16="http://schemas.microsoft.com/office/drawing/2014/main" id="{100EAA86-6C7A-4191-8AF9-63A19268F1CA}"/>
            </a:ext>
          </a:extLst>
        </xdr:cNvPr>
        <xdr:cNvSpPr txBox="1"/>
      </xdr:nvSpPr>
      <xdr:spPr>
        <a:xfrm>
          <a:off x="3143250" y="1057275"/>
          <a:ext cx="476742" cy="26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DB0E02-62C9-4A21-B9D7-4AEEFBFF015A}" type="TxLink">
            <a:rPr lang="en-US" sz="1100" b="0" i="0" u="none" strike="noStrike">
              <a:solidFill>
                <a:schemeClr val="bg1">
                  <a:lumMod val="85000"/>
                </a:schemeClr>
              </a:solidFill>
              <a:latin typeface="Calibri"/>
              <a:cs typeface="Calibri"/>
            </a:rPr>
            <a:pPr/>
            <a:t>24.7%</a:t>
          </a:fld>
          <a:endParaRPr lang="en-US" sz="1100" b="1" i="0" u="none" strike="noStrike">
            <a:solidFill>
              <a:schemeClr val="bg1">
                <a:lumMod val="85000"/>
              </a:schemeClr>
            </a:solidFill>
            <a:latin typeface="Calibri"/>
            <a:cs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161924</xdr:colOff>
      <xdr:row>0</xdr:row>
      <xdr:rowOff>142875</xdr:rowOff>
    </xdr:from>
    <xdr:to>
      <xdr:col>20</xdr:col>
      <xdr:colOff>295275</xdr:colOff>
      <xdr:row>3</xdr:row>
      <xdr:rowOff>76200</xdr:rowOff>
    </xdr:to>
    <xdr:sp macro="" textlink="">
      <xdr:nvSpPr>
        <xdr:cNvPr id="4" name="Rectangle: Rounded Corners 3">
          <a:extLst>
            <a:ext uri="{FF2B5EF4-FFF2-40B4-BE49-F238E27FC236}">
              <a16:creationId xmlns:a16="http://schemas.microsoft.com/office/drawing/2014/main" id="{9017D41D-9929-4036-A0B0-DA8A4A3E5D15}"/>
            </a:ext>
          </a:extLst>
        </xdr:cNvPr>
        <xdr:cNvSpPr/>
      </xdr:nvSpPr>
      <xdr:spPr>
        <a:xfrm>
          <a:off x="161924" y="142875"/>
          <a:ext cx="12325351" cy="504825"/>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180975</xdr:colOff>
      <xdr:row>0</xdr:row>
      <xdr:rowOff>104775</xdr:rowOff>
    </xdr:from>
    <xdr:to>
      <xdr:col>9</xdr:col>
      <xdr:colOff>257175</xdr:colOff>
      <xdr:row>3</xdr:row>
      <xdr:rowOff>28575</xdr:rowOff>
    </xdr:to>
    <xdr:sp macro="" textlink="">
      <xdr:nvSpPr>
        <xdr:cNvPr id="5" name="TextBox 4">
          <a:extLst>
            <a:ext uri="{FF2B5EF4-FFF2-40B4-BE49-F238E27FC236}">
              <a16:creationId xmlns:a16="http://schemas.microsoft.com/office/drawing/2014/main" id="{A8FB228F-C8DE-41CE-8690-49EAA6286E1E}"/>
            </a:ext>
          </a:extLst>
        </xdr:cNvPr>
        <xdr:cNvSpPr txBox="1"/>
      </xdr:nvSpPr>
      <xdr:spPr>
        <a:xfrm>
          <a:off x="180975" y="104775"/>
          <a:ext cx="55626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4">
                  <a:lumMod val="60000"/>
                  <a:lumOff val="40000"/>
                </a:schemeClr>
              </a:solidFill>
            </a:rPr>
            <a:t>CLASSIC</a:t>
          </a:r>
          <a:r>
            <a:rPr lang="en-IN" sz="2800" b="1" baseline="0">
              <a:solidFill>
                <a:schemeClr val="accent4">
                  <a:lumMod val="60000"/>
                  <a:lumOff val="40000"/>
                </a:schemeClr>
              </a:solidFill>
            </a:rPr>
            <a:t> MODEL SALES DASHBOARD</a:t>
          </a:r>
          <a:endParaRPr lang="en-IN" sz="2800" b="1">
            <a:solidFill>
              <a:schemeClr val="accent4">
                <a:lumMod val="60000"/>
                <a:lumOff val="40000"/>
              </a:schemeClr>
            </a:solidFill>
          </a:endParaRPr>
        </a:p>
      </xdr:txBody>
    </xdr:sp>
    <xdr:clientData/>
  </xdr:twoCellAnchor>
  <xdr:twoCellAnchor editAs="absolute">
    <xdr:from>
      <xdr:col>15</xdr:col>
      <xdr:colOff>280097</xdr:colOff>
      <xdr:row>0</xdr:row>
      <xdr:rowOff>139002</xdr:rowOff>
    </xdr:from>
    <xdr:to>
      <xdr:col>17</xdr:col>
      <xdr:colOff>527748</xdr:colOff>
      <xdr:row>2</xdr:row>
      <xdr:rowOff>110427</xdr:rowOff>
    </xdr:to>
    <xdr:sp macro="" textlink="">
      <xdr:nvSpPr>
        <xdr:cNvPr id="6" name="TextBox 5">
          <a:extLst>
            <a:ext uri="{FF2B5EF4-FFF2-40B4-BE49-F238E27FC236}">
              <a16:creationId xmlns:a16="http://schemas.microsoft.com/office/drawing/2014/main" id="{7CFD6DEF-428B-4AA1-A9D8-CF572022E8F8}"/>
            </a:ext>
          </a:extLst>
        </xdr:cNvPr>
        <xdr:cNvSpPr txBox="1"/>
      </xdr:nvSpPr>
      <xdr:spPr>
        <a:xfrm>
          <a:off x="9424097" y="139002"/>
          <a:ext cx="1466851"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4">
                  <a:lumMod val="60000"/>
                  <a:lumOff val="40000"/>
                </a:schemeClr>
              </a:solidFill>
            </a:rPr>
            <a:t>Total</a:t>
          </a:r>
          <a:r>
            <a:rPr lang="en-IN" sz="2000" b="1" baseline="0">
              <a:solidFill>
                <a:schemeClr val="accent4">
                  <a:lumMod val="60000"/>
                  <a:lumOff val="40000"/>
                </a:schemeClr>
              </a:solidFill>
            </a:rPr>
            <a:t> Sales</a:t>
          </a:r>
          <a:endParaRPr lang="en-IN" sz="2000" b="1">
            <a:solidFill>
              <a:schemeClr val="accent4">
                <a:lumMod val="60000"/>
                <a:lumOff val="40000"/>
              </a:schemeClr>
            </a:solidFill>
          </a:endParaRPr>
        </a:p>
      </xdr:txBody>
    </xdr:sp>
    <xdr:clientData/>
  </xdr:twoCellAnchor>
  <xdr:twoCellAnchor editAs="absolute">
    <xdr:from>
      <xdr:col>17</xdr:col>
      <xdr:colOff>313382</xdr:colOff>
      <xdr:row>0</xdr:row>
      <xdr:rowOff>160879</xdr:rowOff>
    </xdr:from>
    <xdr:to>
      <xdr:col>19</xdr:col>
      <xdr:colOff>561033</xdr:colOff>
      <xdr:row>2</xdr:row>
      <xdr:rowOff>132304</xdr:rowOff>
    </xdr:to>
    <xdr:sp macro="" textlink="'Sales''s Pivot'!C4">
      <xdr:nvSpPr>
        <xdr:cNvPr id="9" name="TextBox 8">
          <a:extLst>
            <a:ext uri="{FF2B5EF4-FFF2-40B4-BE49-F238E27FC236}">
              <a16:creationId xmlns:a16="http://schemas.microsoft.com/office/drawing/2014/main" id="{3B8C89E3-B311-4CFC-A279-B15739759525}"/>
            </a:ext>
          </a:extLst>
        </xdr:cNvPr>
        <xdr:cNvSpPr txBox="1"/>
      </xdr:nvSpPr>
      <xdr:spPr>
        <a:xfrm>
          <a:off x="10676582" y="160879"/>
          <a:ext cx="1466851"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466394-2DF4-46B4-AC37-3DBBE395BF24}" type="TxLink">
            <a:rPr lang="en-US" sz="2000" b="0" i="0" u="none" strike="noStrike">
              <a:solidFill>
                <a:schemeClr val="bg1">
                  <a:lumMod val="85000"/>
                </a:schemeClr>
              </a:solidFill>
              <a:latin typeface="Calibri"/>
              <a:cs typeface="Calibri"/>
            </a:rPr>
            <a:pPr/>
            <a:t> ₹ 5,97,584 </a:t>
          </a:fld>
          <a:endParaRPr lang="en-IN" sz="2000" b="1">
            <a:solidFill>
              <a:schemeClr val="bg1">
                <a:lumMod val="85000"/>
              </a:schemeClr>
            </a:solidFill>
          </a:endParaRPr>
        </a:p>
      </xdr:txBody>
    </xdr:sp>
    <xdr:clientData/>
  </xdr:twoCellAnchor>
  <xdr:twoCellAnchor editAs="absolute">
    <xdr:from>
      <xdr:col>1</xdr:col>
      <xdr:colOff>593690</xdr:colOff>
      <xdr:row>3</xdr:row>
      <xdr:rowOff>167251</xdr:rowOff>
    </xdr:from>
    <xdr:to>
      <xdr:col>6</xdr:col>
      <xdr:colOff>314325</xdr:colOff>
      <xdr:row>9</xdr:row>
      <xdr:rowOff>13097</xdr:rowOff>
    </xdr:to>
    <xdr:sp macro="" textlink="">
      <xdr:nvSpPr>
        <xdr:cNvPr id="14" name="Rectangle: Rounded Corners 13">
          <a:extLst>
            <a:ext uri="{FF2B5EF4-FFF2-40B4-BE49-F238E27FC236}">
              <a16:creationId xmlns:a16="http://schemas.microsoft.com/office/drawing/2014/main" id="{029253A7-08FA-4105-A61B-B34083009321}"/>
            </a:ext>
          </a:extLst>
        </xdr:cNvPr>
        <xdr:cNvSpPr/>
      </xdr:nvSpPr>
      <xdr:spPr>
        <a:xfrm>
          <a:off x="1203290" y="738751"/>
          <a:ext cx="2768635" cy="988846"/>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200026</xdr:colOff>
      <xdr:row>3</xdr:row>
      <xdr:rowOff>122831</xdr:rowOff>
    </xdr:from>
    <xdr:to>
      <xdr:col>1</xdr:col>
      <xdr:colOff>542925</xdr:colOff>
      <xdr:row>21</xdr:row>
      <xdr:rowOff>9524</xdr:rowOff>
    </xdr:to>
    <xdr:sp macro="" textlink="">
      <xdr:nvSpPr>
        <xdr:cNvPr id="17" name="Rectangle: Rounded Corners 16">
          <a:extLst>
            <a:ext uri="{FF2B5EF4-FFF2-40B4-BE49-F238E27FC236}">
              <a16:creationId xmlns:a16="http://schemas.microsoft.com/office/drawing/2014/main" id="{1C77B16C-7950-4A51-8F20-7B230B39AE73}"/>
            </a:ext>
          </a:extLst>
        </xdr:cNvPr>
        <xdr:cNvSpPr/>
      </xdr:nvSpPr>
      <xdr:spPr>
        <a:xfrm>
          <a:off x="200026" y="694331"/>
          <a:ext cx="952499" cy="3315693"/>
        </a:xfrm>
        <a:prstGeom prst="roundRect">
          <a:avLst>
            <a:gd name="adj" fmla="val 15667"/>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578644</xdr:colOff>
      <xdr:row>9</xdr:row>
      <xdr:rowOff>109538</xdr:rowOff>
    </xdr:from>
    <xdr:to>
      <xdr:col>10</xdr:col>
      <xdr:colOff>561975</xdr:colOff>
      <xdr:row>21</xdr:row>
      <xdr:rowOff>0</xdr:rowOff>
    </xdr:to>
    <xdr:sp macro="" textlink="">
      <xdr:nvSpPr>
        <xdr:cNvPr id="18" name="Rectangle: Rounded Corners 17">
          <a:extLst>
            <a:ext uri="{FF2B5EF4-FFF2-40B4-BE49-F238E27FC236}">
              <a16:creationId xmlns:a16="http://schemas.microsoft.com/office/drawing/2014/main" id="{28C19DAD-8196-4F9B-A1B9-F27209B34B85}"/>
            </a:ext>
          </a:extLst>
        </xdr:cNvPr>
        <xdr:cNvSpPr/>
      </xdr:nvSpPr>
      <xdr:spPr>
        <a:xfrm>
          <a:off x="1188244" y="1824038"/>
          <a:ext cx="5469731" cy="2176462"/>
        </a:xfrm>
        <a:prstGeom prst="roundRect">
          <a:avLst>
            <a:gd name="adj" fmla="val 9566"/>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581025</xdr:colOff>
      <xdr:row>9</xdr:row>
      <xdr:rowOff>28575</xdr:rowOff>
    </xdr:from>
    <xdr:to>
      <xdr:col>10</xdr:col>
      <xdr:colOff>419100</xdr:colOff>
      <xdr:row>21</xdr:row>
      <xdr:rowOff>171451</xdr:rowOff>
    </xdr:to>
    <xdr:graphicFrame macro="">
      <xdr:nvGraphicFramePr>
        <xdr:cNvPr id="11" name="Chart 10">
          <a:extLst>
            <a:ext uri="{FF2B5EF4-FFF2-40B4-BE49-F238E27FC236}">
              <a16:creationId xmlns:a16="http://schemas.microsoft.com/office/drawing/2014/main" id="{E77E5F8A-F63B-449A-AEF3-F1DB59129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371440</xdr:colOff>
      <xdr:row>3</xdr:row>
      <xdr:rowOff>176776</xdr:rowOff>
    </xdr:from>
    <xdr:to>
      <xdr:col>11</xdr:col>
      <xdr:colOff>92075</xdr:colOff>
      <xdr:row>9</xdr:row>
      <xdr:rowOff>22622</xdr:rowOff>
    </xdr:to>
    <xdr:sp macro="" textlink="">
      <xdr:nvSpPr>
        <xdr:cNvPr id="12" name="Rectangle: Rounded Corners 11">
          <a:extLst>
            <a:ext uri="{FF2B5EF4-FFF2-40B4-BE49-F238E27FC236}">
              <a16:creationId xmlns:a16="http://schemas.microsoft.com/office/drawing/2014/main" id="{0A8550DD-2FBE-47C0-AF1B-AA5F86C3FEF7}"/>
            </a:ext>
          </a:extLst>
        </xdr:cNvPr>
        <xdr:cNvSpPr/>
      </xdr:nvSpPr>
      <xdr:spPr>
        <a:xfrm>
          <a:off x="4029040" y="748276"/>
          <a:ext cx="2768635" cy="988846"/>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552450</xdr:colOff>
      <xdr:row>3</xdr:row>
      <xdr:rowOff>167250</xdr:rowOff>
    </xdr:from>
    <xdr:to>
      <xdr:col>20</xdr:col>
      <xdr:colOff>327025</xdr:colOff>
      <xdr:row>20</xdr:row>
      <xdr:rowOff>180975</xdr:rowOff>
    </xdr:to>
    <xdr:sp macro="" textlink="">
      <xdr:nvSpPr>
        <xdr:cNvPr id="13" name="Rectangle: Rounded Corners 12">
          <a:extLst>
            <a:ext uri="{FF2B5EF4-FFF2-40B4-BE49-F238E27FC236}">
              <a16:creationId xmlns:a16="http://schemas.microsoft.com/office/drawing/2014/main" id="{2043BA6E-5CE5-4D7B-A926-F3EC77A75D41}"/>
            </a:ext>
          </a:extLst>
        </xdr:cNvPr>
        <xdr:cNvSpPr/>
      </xdr:nvSpPr>
      <xdr:spPr>
        <a:xfrm>
          <a:off x="9696450" y="738750"/>
          <a:ext cx="2822575" cy="3252225"/>
        </a:xfrm>
        <a:prstGeom prst="roundRect">
          <a:avLst>
            <a:gd name="adj" fmla="val 7204"/>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165065</xdr:colOff>
      <xdr:row>3</xdr:row>
      <xdr:rowOff>176776</xdr:rowOff>
    </xdr:from>
    <xdr:to>
      <xdr:col>15</xdr:col>
      <xdr:colOff>495300</xdr:colOff>
      <xdr:row>9</xdr:row>
      <xdr:rowOff>22622</xdr:rowOff>
    </xdr:to>
    <xdr:sp macro="" textlink="">
      <xdr:nvSpPr>
        <xdr:cNvPr id="19" name="Rectangle: Rounded Corners 18">
          <a:extLst>
            <a:ext uri="{FF2B5EF4-FFF2-40B4-BE49-F238E27FC236}">
              <a16:creationId xmlns:a16="http://schemas.microsoft.com/office/drawing/2014/main" id="{D4274C5B-898E-4F76-AE4C-B5E158E31312}"/>
            </a:ext>
          </a:extLst>
        </xdr:cNvPr>
        <xdr:cNvSpPr/>
      </xdr:nvSpPr>
      <xdr:spPr>
        <a:xfrm>
          <a:off x="6870665" y="748276"/>
          <a:ext cx="2768635" cy="988846"/>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118173</xdr:colOff>
      <xdr:row>5</xdr:row>
      <xdr:rowOff>119953</xdr:rowOff>
    </xdr:from>
    <xdr:to>
      <xdr:col>5</xdr:col>
      <xdr:colOff>590550</xdr:colOff>
      <xdr:row>7</xdr:row>
      <xdr:rowOff>1</xdr:rowOff>
    </xdr:to>
    <xdr:sp macro="" textlink="'Sales''s Pivot'!F28">
      <xdr:nvSpPr>
        <xdr:cNvPr id="22" name="TextBox 21">
          <a:extLst>
            <a:ext uri="{FF2B5EF4-FFF2-40B4-BE49-F238E27FC236}">
              <a16:creationId xmlns:a16="http://schemas.microsoft.com/office/drawing/2014/main" id="{C92002D7-5EFE-43C3-893E-B526A39846BC}"/>
            </a:ext>
          </a:extLst>
        </xdr:cNvPr>
        <xdr:cNvSpPr txBox="1"/>
      </xdr:nvSpPr>
      <xdr:spPr>
        <a:xfrm>
          <a:off x="3166173" y="1072453"/>
          <a:ext cx="472377" cy="261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5AB9C5-2FEF-45FB-86F6-407A38DB4770}" type="TxLink">
            <a:rPr lang="en-US" sz="1100" b="1" i="0" u="none" strike="noStrike">
              <a:solidFill>
                <a:schemeClr val="bg1">
                  <a:lumMod val="85000"/>
                </a:schemeClr>
              </a:solidFill>
              <a:latin typeface="Calibri"/>
              <a:cs typeface="Calibri"/>
            </a:rPr>
            <a:pPr/>
            <a:t>46.3%</a:t>
          </a:fld>
          <a:endParaRPr lang="en-IN" sz="1100" b="1" u="none">
            <a:solidFill>
              <a:schemeClr val="bg1">
                <a:lumMod val="85000"/>
              </a:schemeClr>
            </a:solidFill>
          </a:endParaRPr>
        </a:p>
      </xdr:txBody>
    </xdr:sp>
    <xdr:clientData/>
  </xdr:twoCellAnchor>
  <xdr:twoCellAnchor editAs="absolute">
    <xdr:from>
      <xdr:col>4</xdr:col>
      <xdr:colOff>419098</xdr:colOff>
      <xdr:row>3</xdr:row>
      <xdr:rowOff>92867</xdr:rowOff>
    </xdr:from>
    <xdr:to>
      <xdr:col>6</xdr:col>
      <xdr:colOff>279898</xdr:colOff>
      <xdr:row>9</xdr:row>
      <xdr:rowOff>29867</xdr:rowOff>
    </xdr:to>
    <xdr:graphicFrame macro="">
      <xdr:nvGraphicFramePr>
        <xdr:cNvPr id="23" name="Chart 22">
          <a:extLst>
            <a:ext uri="{FF2B5EF4-FFF2-40B4-BE49-F238E27FC236}">
              <a16:creationId xmlns:a16="http://schemas.microsoft.com/office/drawing/2014/main" id="{4A05CD13-CBD6-4212-BCF4-ACF24EDF3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594423</xdr:colOff>
      <xdr:row>4</xdr:row>
      <xdr:rowOff>19940</xdr:rowOff>
    </xdr:from>
    <xdr:to>
      <xdr:col>5</xdr:col>
      <xdr:colOff>47625</xdr:colOff>
      <xdr:row>5</xdr:row>
      <xdr:rowOff>128588</xdr:rowOff>
    </xdr:to>
    <xdr:sp macro="" textlink="">
      <xdr:nvSpPr>
        <xdr:cNvPr id="24" name="TextBox 23">
          <a:extLst>
            <a:ext uri="{FF2B5EF4-FFF2-40B4-BE49-F238E27FC236}">
              <a16:creationId xmlns:a16="http://schemas.microsoft.com/office/drawing/2014/main" id="{73624446-9DF8-49AD-9A83-029A64B66C6D}"/>
            </a:ext>
          </a:extLst>
        </xdr:cNvPr>
        <xdr:cNvSpPr txBox="1"/>
      </xdr:nvSpPr>
      <xdr:spPr>
        <a:xfrm>
          <a:off x="1204023" y="781940"/>
          <a:ext cx="1891602"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60000"/>
                  <a:lumOff val="40000"/>
                </a:schemeClr>
              </a:solidFill>
              <a:effectLst/>
              <a:latin typeface="+mn-lt"/>
              <a:ea typeface="+mn-ea"/>
              <a:cs typeface="+mn-cs"/>
            </a:rPr>
            <a:t>Top Revenue Product</a:t>
          </a:r>
          <a:endParaRPr lang="en-IN" sz="1400" b="1">
            <a:solidFill>
              <a:schemeClr val="accent4">
                <a:lumMod val="60000"/>
                <a:lumOff val="40000"/>
              </a:schemeClr>
            </a:solidFill>
          </a:endParaRPr>
        </a:p>
      </xdr:txBody>
    </xdr:sp>
    <xdr:clientData/>
  </xdr:twoCellAnchor>
  <xdr:twoCellAnchor editAs="absolute">
    <xdr:from>
      <xdr:col>2</xdr:col>
      <xdr:colOff>126966</xdr:colOff>
      <xdr:row>6</xdr:row>
      <xdr:rowOff>176776</xdr:rowOff>
    </xdr:from>
    <xdr:to>
      <xdr:col>4</xdr:col>
      <xdr:colOff>381000</xdr:colOff>
      <xdr:row>8</xdr:row>
      <xdr:rowOff>148201</xdr:rowOff>
    </xdr:to>
    <xdr:sp macro="" textlink="'Sales''s Pivot'!E28">
      <xdr:nvSpPr>
        <xdr:cNvPr id="25" name="TextBox 24">
          <a:extLst>
            <a:ext uri="{FF2B5EF4-FFF2-40B4-BE49-F238E27FC236}">
              <a16:creationId xmlns:a16="http://schemas.microsoft.com/office/drawing/2014/main" id="{8D230B20-7086-4716-9D41-FA2643E2D778}"/>
            </a:ext>
          </a:extLst>
        </xdr:cNvPr>
        <xdr:cNvSpPr txBox="1"/>
      </xdr:nvSpPr>
      <xdr:spPr>
        <a:xfrm>
          <a:off x="1346166" y="1319776"/>
          <a:ext cx="147323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AD0FC42-CF66-4604-880C-9D7492F3A0A1}" type="TxLink">
            <a:rPr lang="en-US" sz="1800" b="1" i="0" u="none" strike="noStrike">
              <a:solidFill>
                <a:schemeClr val="bg1">
                  <a:lumMod val="85000"/>
                </a:schemeClr>
              </a:solidFill>
              <a:latin typeface="Calibri"/>
              <a:cs typeface="Calibri"/>
            </a:rPr>
            <a:pPr algn="ctr"/>
            <a:t> ₹ 2,76,840 </a:t>
          </a:fld>
          <a:endParaRPr lang="en-IN" sz="3200" b="1">
            <a:solidFill>
              <a:schemeClr val="bg1">
                <a:lumMod val="85000"/>
              </a:schemeClr>
            </a:solidFill>
          </a:endParaRPr>
        </a:p>
      </xdr:txBody>
    </xdr:sp>
    <xdr:clientData/>
  </xdr:twoCellAnchor>
  <xdr:twoCellAnchor editAs="absolute">
    <xdr:from>
      <xdr:col>2</xdr:col>
      <xdr:colOff>118172</xdr:colOff>
      <xdr:row>9</xdr:row>
      <xdr:rowOff>72327</xdr:rowOff>
    </xdr:from>
    <xdr:to>
      <xdr:col>5</xdr:col>
      <xdr:colOff>561975</xdr:colOff>
      <xdr:row>11</xdr:row>
      <xdr:rowOff>43752</xdr:rowOff>
    </xdr:to>
    <xdr:sp macro="" textlink="">
      <xdr:nvSpPr>
        <xdr:cNvPr id="26" name="TextBox 25">
          <a:extLst>
            <a:ext uri="{FF2B5EF4-FFF2-40B4-BE49-F238E27FC236}">
              <a16:creationId xmlns:a16="http://schemas.microsoft.com/office/drawing/2014/main" id="{4926E92F-E084-48B7-8C5B-CF4CA99993FF}"/>
            </a:ext>
          </a:extLst>
        </xdr:cNvPr>
        <xdr:cNvSpPr txBox="1"/>
      </xdr:nvSpPr>
      <xdr:spPr>
        <a:xfrm>
          <a:off x="1337372" y="1786827"/>
          <a:ext cx="2272603"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accent4">
                  <a:lumMod val="60000"/>
                  <a:lumOff val="40000"/>
                </a:schemeClr>
              </a:solidFill>
            </a:rPr>
            <a:t>Sales By Months</a:t>
          </a:r>
          <a:endParaRPr lang="en-IN" sz="1800" b="1">
            <a:solidFill>
              <a:schemeClr val="accent4">
                <a:lumMod val="60000"/>
                <a:lumOff val="40000"/>
              </a:schemeClr>
            </a:solidFill>
          </a:endParaRPr>
        </a:p>
      </xdr:txBody>
    </xdr:sp>
    <xdr:clientData/>
  </xdr:twoCellAnchor>
  <xdr:twoCellAnchor editAs="absolute">
    <xdr:from>
      <xdr:col>2</xdr:col>
      <xdr:colOff>137223</xdr:colOff>
      <xdr:row>5</xdr:row>
      <xdr:rowOff>119953</xdr:rowOff>
    </xdr:from>
    <xdr:to>
      <xdr:col>4</xdr:col>
      <xdr:colOff>381000</xdr:colOff>
      <xdr:row>7</xdr:row>
      <xdr:rowOff>38101</xdr:rowOff>
    </xdr:to>
    <xdr:sp macro="" textlink="">
      <xdr:nvSpPr>
        <xdr:cNvPr id="28" name="TextBox 27">
          <a:extLst>
            <a:ext uri="{FF2B5EF4-FFF2-40B4-BE49-F238E27FC236}">
              <a16:creationId xmlns:a16="http://schemas.microsoft.com/office/drawing/2014/main" id="{5F426E1C-794A-4AB9-8A16-32561F21AB61}"/>
            </a:ext>
          </a:extLst>
        </xdr:cNvPr>
        <xdr:cNvSpPr txBox="1"/>
      </xdr:nvSpPr>
      <xdr:spPr>
        <a:xfrm>
          <a:off x="1356423" y="1072453"/>
          <a:ext cx="1462977"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a:solidFill>
              <a:schemeClr val="bg1">
                <a:lumMod val="85000"/>
              </a:schemeClr>
            </a:solidFill>
          </a:endParaRPr>
        </a:p>
      </xdr:txBody>
    </xdr:sp>
    <xdr:clientData/>
  </xdr:twoCellAnchor>
  <xdr:twoCellAnchor editAs="absolute">
    <xdr:from>
      <xdr:col>2</xdr:col>
      <xdr:colOff>165798</xdr:colOff>
      <xdr:row>5</xdr:row>
      <xdr:rowOff>81853</xdr:rowOff>
    </xdr:from>
    <xdr:to>
      <xdr:col>4</xdr:col>
      <xdr:colOff>581025</xdr:colOff>
      <xdr:row>7</xdr:row>
      <xdr:rowOff>1</xdr:rowOff>
    </xdr:to>
    <xdr:sp macro="" textlink="">
      <xdr:nvSpPr>
        <xdr:cNvPr id="29" name="TextBox 28">
          <a:extLst>
            <a:ext uri="{FF2B5EF4-FFF2-40B4-BE49-F238E27FC236}">
              <a16:creationId xmlns:a16="http://schemas.microsoft.com/office/drawing/2014/main" id="{6FEA76F1-BA22-4BB7-A605-B4C93ACA69AE}"/>
            </a:ext>
          </a:extLst>
        </xdr:cNvPr>
        <xdr:cNvSpPr txBox="1"/>
      </xdr:nvSpPr>
      <xdr:spPr>
        <a:xfrm>
          <a:off x="1384998" y="1034353"/>
          <a:ext cx="1634427"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lumMod val="85000"/>
                </a:schemeClr>
              </a:solidFill>
            </a:rPr>
            <a:t>1992 Ferrari 360</a:t>
          </a:r>
        </a:p>
      </xdr:txBody>
    </xdr:sp>
    <xdr:clientData/>
  </xdr:twoCellAnchor>
  <xdr:twoCellAnchor editAs="absolute">
    <xdr:from>
      <xdr:col>6</xdr:col>
      <xdr:colOff>384873</xdr:colOff>
      <xdr:row>4</xdr:row>
      <xdr:rowOff>19940</xdr:rowOff>
    </xdr:from>
    <xdr:to>
      <xdr:col>9</xdr:col>
      <xdr:colOff>447675</xdr:colOff>
      <xdr:row>5</xdr:row>
      <xdr:rowOff>128588</xdr:rowOff>
    </xdr:to>
    <xdr:sp macro="" textlink="">
      <xdr:nvSpPr>
        <xdr:cNvPr id="30" name="TextBox 29">
          <a:extLst>
            <a:ext uri="{FF2B5EF4-FFF2-40B4-BE49-F238E27FC236}">
              <a16:creationId xmlns:a16="http://schemas.microsoft.com/office/drawing/2014/main" id="{8F1A7AA0-0C7E-4FA5-A430-C0D0471D64C4}"/>
            </a:ext>
          </a:extLst>
        </xdr:cNvPr>
        <xdr:cNvSpPr txBox="1"/>
      </xdr:nvSpPr>
      <xdr:spPr>
        <a:xfrm>
          <a:off x="4042473" y="781940"/>
          <a:ext cx="1891602"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60000"/>
                  <a:lumOff val="40000"/>
                </a:schemeClr>
              </a:solidFill>
              <a:effectLst/>
              <a:latin typeface="+mn-lt"/>
              <a:ea typeface="+mn-ea"/>
              <a:cs typeface="+mn-cs"/>
            </a:rPr>
            <a:t>Least Selling Product</a:t>
          </a:r>
          <a:endParaRPr lang="en-IN" sz="1200" b="1">
            <a:solidFill>
              <a:schemeClr val="accent4">
                <a:lumMod val="60000"/>
                <a:lumOff val="40000"/>
              </a:schemeClr>
            </a:solidFill>
          </a:endParaRPr>
        </a:p>
      </xdr:txBody>
    </xdr:sp>
    <xdr:clientData/>
  </xdr:twoCellAnchor>
  <xdr:twoCellAnchor editAs="absolute">
    <xdr:from>
      <xdr:col>9</xdr:col>
      <xdr:colOff>233361</xdr:colOff>
      <xdr:row>3</xdr:row>
      <xdr:rowOff>92867</xdr:rowOff>
    </xdr:from>
    <xdr:to>
      <xdr:col>11</xdr:col>
      <xdr:colOff>94161</xdr:colOff>
      <xdr:row>9</xdr:row>
      <xdr:rowOff>29867</xdr:rowOff>
    </xdr:to>
    <xdr:graphicFrame macro="">
      <xdr:nvGraphicFramePr>
        <xdr:cNvPr id="32" name="Chart 31">
          <a:extLst>
            <a:ext uri="{FF2B5EF4-FFF2-40B4-BE49-F238E27FC236}">
              <a16:creationId xmlns:a16="http://schemas.microsoft.com/office/drawing/2014/main" id="{7E9440ED-748D-4B69-849C-32D654AB4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403923</xdr:colOff>
      <xdr:row>5</xdr:row>
      <xdr:rowOff>72328</xdr:rowOff>
    </xdr:from>
    <xdr:to>
      <xdr:col>10</xdr:col>
      <xdr:colOff>219075</xdr:colOff>
      <xdr:row>6</xdr:row>
      <xdr:rowOff>180976</xdr:rowOff>
    </xdr:to>
    <xdr:sp macro="" textlink="">
      <xdr:nvSpPr>
        <xdr:cNvPr id="33" name="TextBox 32">
          <a:extLst>
            <a:ext uri="{FF2B5EF4-FFF2-40B4-BE49-F238E27FC236}">
              <a16:creationId xmlns:a16="http://schemas.microsoft.com/office/drawing/2014/main" id="{C1C13D20-3998-4165-B3A8-AAF9E58D307F}"/>
            </a:ext>
          </a:extLst>
        </xdr:cNvPr>
        <xdr:cNvSpPr txBox="1"/>
      </xdr:nvSpPr>
      <xdr:spPr>
        <a:xfrm>
          <a:off x="4061523" y="1024828"/>
          <a:ext cx="2253552"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bg1">
                  <a:lumMod val="85000"/>
                </a:schemeClr>
              </a:solidFill>
              <a:effectLst/>
              <a:latin typeface="+mn-lt"/>
              <a:ea typeface="+mn-ea"/>
              <a:cs typeface="+mn-cs"/>
            </a:rPr>
            <a:t>Chevrolet</a:t>
          </a:r>
          <a:r>
            <a:rPr lang="en-IN" sz="1600" b="1" i="0" u="none" strike="noStrike">
              <a:solidFill>
                <a:schemeClr val="bg1">
                  <a:lumMod val="75000"/>
                </a:schemeClr>
              </a:solidFill>
              <a:effectLst/>
              <a:latin typeface="+mn-lt"/>
              <a:ea typeface="+mn-ea"/>
              <a:cs typeface="+mn-cs"/>
            </a:rPr>
            <a:t> Deluxe </a:t>
          </a:r>
          <a:endParaRPr lang="en-IN" sz="1600" b="1">
            <a:solidFill>
              <a:schemeClr val="bg1">
                <a:lumMod val="75000"/>
              </a:schemeClr>
            </a:solidFill>
          </a:endParaRPr>
        </a:p>
      </xdr:txBody>
    </xdr:sp>
    <xdr:clientData/>
  </xdr:twoCellAnchor>
  <xdr:twoCellAnchor editAs="absolute">
    <xdr:from>
      <xdr:col>6</xdr:col>
      <xdr:colOff>374616</xdr:colOff>
      <xdr:row>6</xdr:row>
      <xdr:rowOff>157726</xdr:rowOff>
    </xdr:from>
    <xdr:to>
      <xdr:col>9</xdr:col>
      <xdr:colOff>19050</xdr:colOff>
      <xdr:row>8</xdr:row>
      <xdr:rowOff>129151</xdr:rowOff>
    </xdr:to>
    <xdr:sp macro="" textlink="'Sales''s Pivot'!E32">
      <xdr:nvSpPr>
        <xdr:cNvPr id="34" name="TextBox 33">
          <a:extLst>
            <a:ext uri="{FF2B5EF4-FFF2-40B4-BE49-F238E27FC236}">
              <a16:creationId xmlns:a16="http://schemas.microsoft.com/office/drawing/2014/main" id="{26228EEE-8E47-45C5-BF62-927594526D3F}"/>
            </a:ext>
          </a:extLst>
        </xdr:cNvPr>
        <xdr:cNvSpPr txBox="1"/>
      </xdr:nvSpPr>
      <xdr:spPr>
        <a:xfrm>
          <a:off x="4032216" y="1300726"/>
          <a:ext cx="147323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D0DCA1-8DCF-4498-AA76-19F304802356}" type="TxLink">
            <a:rPr lang="en-US" sz="2000" b="1" i="0" u="none" strike="noStrike">
              <a:solidFill>
                <a:schemeClr val="bg1">
                  <a:lumMod val="85000"/>
                </a:schemeClr>
              </a:solidFill>
              <a:latin typeface="Calibri"/>
              <a:cs typeface="Calibri"/>
            </a:rPr>
            <a:pPr algn="ctr"/>
            <a:t> ₹ 28,053 </a:t>
          </a:fld>
          <a:endParaRPr lang="en-IN" sz="5400" b="1">
            <a:solidFill>
              <a:schemeClr val="bg1">
                <a:lumMod val="85000"/>
              </a:schemeClr>
            </a:solidFill>
          </a:endParaRPr>
        </a:p>
      </xdr:txBody>
    </xdr:sp>
    <xdr:clientData/>
  </xdr:twoCellAnchor>
  <xdr:twoCellAnchor editAs="absolute">
    <xdr:from>
      <xdr:col>9</xdr:col>
      <xdr:colOff>546798</xdr:colOff>
      <xdr:row>5</xdr:row>
      <xdr:rowOff>110428</xdr:rowOff>
    </xdr:from>
    <xdr:to>
      <xdr:col>10</xdr:col>
      <xdr:colOff>409575</xdr:colOff>
      <xdr:row>6</xdr:row>
      <xdr:rowOff>180976</xdr:rowOff>
    </xdr:to>
    <xdr:sp macro="" textlink="'Sales''s Pivot'!F32">
      <xdr:nvSpPr>
        <xdr:cNvPr id="35" name="TextBox 34">
          <a:extLst>
            <a:ext uri="{FF2B5EF4-FFF2-40B4-BE49-F238E27FC236}">
              <a16:creationId xmlns:a16="http://schemas.microsoft.com/office/drawing/2014/main" id="{2C41BD81-7AA4-4B59-8D13-7128AA5B04B2}"/>
            </a:ext>
          </a:extLst>
        </xdr:cNvPr>
        <xdr:cNvSpPr txBox="1"/>
      </xdr:nvSpPr>
      <xdr:spPr>
        <a:xfrm>
          <a:off x="6033198" y="1062928"/>
          <a:ext cx="472377" cy="261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BD840D-FC2D-44F5-8946-CA46A007A011}" type="TxLink">
            <a:rPr lang="en-US" sz="1100" b="1" i="0" u="none" strike="noStrike">
              <a:solidFill>
                <a:schemeClr val="bg1">
                  <a:lumMod val="85000"/>
                </a:schemeClr>
              </a:solidFill>
              <a:latin typeface="Calibri"/>
              <a:cs typeface="Calibri"/>
            </a:rPr>
            <a:pPr/>
            <a:t>4.7%</a:t>
          </a:fld>
          <a:endParaRPr lang="en-IN" sz="1100" b="1" u="none">
            <a:solidFill>
              <a:schemeClr val="bg1">
                <a:lumMod val="85000"/>
              </a:schemeClr>
            </a:solidFill>
          </a:endParaRPr>
        </a:p>
      </xdr:txBody>
    </xdr:sp>
    <xdr:clientData/>
  </xdr:twoCellAnchor>
  <xdr:twoCellAnchor editAs="absolute">
    <xdr:from>
      <xdr:col>16</xdr:col>
      <xdr:colOff>19050</xdr:colOff>
      <xdr:row>6</xdr:row>
      <xdr:rowOff>33900</xdr:rowOff>
    </xdr:from>
    <xdr:to>
      <xdr:col>20</xdr:col>
      <xdr:colOff>133349</xdr:colOff>
      <xdr:row>20</xdr:row>
      <xdr:rowOff>19050</xdr:rowOff>
    </xdr:to>
    <xdr:graphicFrame macro="">
      <xdr:nvGraphicFramePr>
        <xdr:cNvPr id="36" name="Chart 35">
          <a:extLst>
            <a:ext uri="{FF2B5EF4-FFF2-40B4-BE49-F238E27FC236}">
              <a16:creationId xmlns:a16="http://schemas.microsoft.com/office/drawing/2014/main" id="{C2E440DB-D501-43B4-A18C-75BA29EAD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575372</xdr:colOff>
      <xdr:row>4</xdr:row>
      <xdr:rowOff>43425</xdr:rowOff>
    </xdr:from>
    <xdr:to>
      <xdr:col>19</xdr:col>
      <xdr:colOff>409575</xdr:colOff>
      <xdr:row>6</xdr:row>
      <xdr:rowOff>14850</xdr:rowOff>
    </xdr:to>
    <xdr:sp macro="" textlink="">
      <xdr:nvSpPr>
        <xdr:cNvPr id="37" name="TextBox 36">
          <a:extLst>
            <a:ext uri="{FF2B5EF4-FFF2-40B4-BE49-F238E27FC236}">
              <a16:creationId xmlns:a16="http://schemas.microsoft.com/office/drawing/2014/main" id="{3E2A2033-3B61-4901-90C2-DDE6B574BAD5}"/>
            </a:ext>
          </a:extLst>
        </xdr:cNvPr>
        <xdr:cNvSpPr txBox="1"/>
      </xdr:nvSpPr>
      <xdr:spPr>
        <a:xfrm>
          <a:off x="9719372" y="805425"/>
          <a:ext cx="2272603"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accent4">
                  <a:lumMod val="60000"/>
                  <a:lumOff val="40000"/>
                </a:schemeClr>
              </a:solidFill>
            </a:rPr>
            <a:t>Country By Sales</a:t>
          </a:r>
          <a:endParaRPr lang="en-IN" sz="1800" b="1">
            <a:solidFill>
              <a:schemeClr val="accent4">
                <a:lumMod val="60000"/>
                <a:lumOff val="40000"/>
              </a:schemeClr>
            </a:solidFill>
          </a:endParaRPr>
        </a:p>
      </xdr:txBody>
    </xdr:sp>
    <xdr:clientData/>
  </xdr:twoCellAnchor>
  <xdr:twoCellAnchor editAs="absolute">
    <xdr:from>
      <xdr:col>14</xdr:col>
      <xdr:colOff>47624</xdr:colOff>
      <xdr:row>3</xdr:row>
      <xdr:rowOff>92867</xdr:rowOff>
    </xdr:from>
    <xdr:to>
      <xdr:col>15</xdr:col>
      <xdr:colOff>518024</xdr:colOff>
      <xdr:row>9</xdr:row>
      <xdr:rowOff>29867</xdr:rowOff>
    </xdr:to>
    <xdr:graphicFrame macro="">
      <xdr:nvGraphicFramePr>
        <xdr:cNvPr id="38" name="Chart 37">
          <a:extLst>
            <a:ext uri="{FF2B5EF4-FFF2-40B4-BE49-F238E27FC236}">
              <a16:creationId xmlns:a16="http://schemas.microsoft.com/office/drawing/2014/main" id="{7B3326CE-30B9-4DE0-9981-3860DD076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194373</xdr:colOff>
      <xdr:row>4</xdr:row>
      <xdr:rowOff>48515</xdr:rowOff>
    </xdr:from>
    <xdr:to>
      <xdr:col>14</xdr:col>
      <xdr:colOff>257175</xdr:colOff>
      <xdr:row>5</xdr:row>
      <xdr:rowOff>157163</xdr:rowOff>
    </xdr:to>
    <xdr:sp macro="" textlink="">
      <xdr:nvSpPr>
        <xdr:cNvPr id="39" name="TextBox 38">
          <a:extLst>
            <a:ext uri="{FF2B5EF4-FFF2-40B4-BE49-F238E27FC236}">
              <a16:creationId xmlns:a16="http://schemas.microsoft.com/office/drawing/2014/main" id="{7CD03B24-2AEC-49A1-A718-5AECBD579EF6}"/>
            </a:ext>
          </a:extLst>
        </xdr:cNvPr>
        <xdr:cNvSpPr txBox="1"/>
      </xdr:nvSpPr>
      <xdr:spPr>
        <a:xfrm>
          <a:off x="6899973" y="810515"/>
          <a:ext cx="1891602"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60000"/>
                  <a:lumOff val="40000"/>
                </a:schemeClr>
              </a:solidFill>
              <a:effectLst/>
              <a:latin typeface="+mn-lt"/>
              <a:ea typeface="+mn-ea"/>
              <a:cs typeface="+mn-cs"/>
            </a:rPr>
            <a:t>High Earning Product</a:t>
          </a:r>
          <a:endParaRPr lang="en-IN" sz="1400" b="1">
            <a:solidFill>
              <a:schemeClr val="accent4">
                <a:lumMod val="60000"/>
                <a:lumOff val="40000"/>
              </a:schemeClr>
            </a:solidFill>
          </a:endParaRPr>
        </a:p>
      </xdr:txBody>
    </xdr:sp>
    <xdr:clientData/>
  </xdr:twoCellAnchor>
  <xdr:twoCellAnchor editAs="absolute">
    <xdr:from>
      <xdr:col>11</xdr:col>
      <xdr:colOff>213423</xdr:colOff>
      <xdr:row>5</xdr:row>
      <xdr:rowOff>72328</xdr:rowOff>
    </xdr:from>
    <xdr:to>
      <xdr:col>15</xdr:col>
      <xdr:colOff>28575</xdr:colOff>
      <xdr:row>6</xdr:row>
      <xdr:rowOff>180976</xdr:rowOff>
    </xdr:to>
    <xdr:sp macro="" textlink="">
      <xdr:nvSpPr>
        <xdr:cNvPr id="40" name="TextBox 39">
          <a:extLst>
            <a:ext uri="{FF2B5EF4-FFF2-40B4-BE49-F238E27FC236}">
              <a16:creationId xmlns:a16="http://schemas.microsoft.com/office/drawing/2014/main" id="{0D1D6373-19FF-4EEE-BA76-46D068899010}"/>
            </a:ext>
          </a:extLst>
        </xdr:cNvPr>
        <xdr:cNvSpPr txBox="1"/>
      </xdr:nvSpPr>
      <xdr:spPr>
        <a:xfrm>
          <a:off x="6919023" y="1024828"/>
          <a:ext cx="2253552"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bg1">
                  <a:lumMod val="85000"/>
                </a:schemeClr>
              </a:solidFill>
              <a:effectLst/>
              <a:latin typeface="+mn-lt"/>
              <a:ea typeface="+mn-ea"/>
              <a:cs typeface="+mn-cs"/>
            </a:rPr>
            <a:t>Alpine Renault</a:t>
          </a:r>
          <a:r>
            <a:rPr lang="en-IN" sz="1600" b="1">
              <a:solidFill>
                <a:schemeClr val="bg1">
                  <a:lumMod val="85000"/>
                </a:schemeClr>
              </a:solidFill>
            </a:rPr>
            <a:t> </a:t>
          </a:r>
        </a:p>
      </xdr:txBody>
    </xdr:sp>
    <xdr:clientData/>
  </xdr:twoCellAnchor>
  <xdr:twoCellAnchor editAs="absolute">
    <xdr:from>
      <xdr:col>11</xdr:col>
      <xdr:colOff>88866</xdr:colOff>
      <xdr:row>6</xdr:row>
      <xdr:rowOff>148201</xdr:rowOff>
    </xdr:from>
    <xdr:to>
      <xdr:col>13</xdr:col>
      <xdr:colOff>342900</xdr:colOff>
      <xdr:row>8</xdr:row>
      <xdr:rowOff>119626</xdr:rowOff>
    </xdr:to>
    <xdr:sp macro="" textlink="'Sales''s Pivot'!E143">
      <xdr:nvSpPr>
        <xdr:cNvPr id="41" name="TextBox 40">
          <a:extLst>
            <a:ext uri="{FF2B5EF4-FFF2-40B4-BE49-F238E27FC236}">
              <a16:creationId xmlns:a16="http://schemas.microsoft.com/office/drawing/2014/main" id="{E19215FA-D4D5-40AB-8905-FFCC3C773ED3}"/>
            </a:ext>
          </a:extLst>
        </xdr:cNvPr>
        <xdr:cNvSpPr txBox="1"/>
      </xdr:nvSpPr>
      <xdr:spPr>
        <a:xfrm>
          <a:off x="6794466" y="1291201"/>
          <a:ext cx="147323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E1C5D03-E600-4675-80EF-96A7B4EE9353}" type="TxLink">
            <a:rPr lang="en-US" sz="2000" b="1" i="0" u="none" strike="noStrike">
              <a:solidFill>
                <a:schemeClr val="bg1">
                  <a:lumMod val="85000"/>
                </a:schemeClr>
              </a:solidFill>
              <a:latin typeface="Calibri"/>
              <a:cs typeface="Calibri"/>
            </a:rPr>
            <a:pPr algn="ctr"/>
            <a:t> ₹ 116 </a:t>
          </a:fld>
          <a:endParaRPr lang="en-IN" sz="8800" b="1">
            <a:solidFill>
              <a:schemeClr val="bg1">
                <a:lumMod val="85000"/>
              </a:schemeClr>
            </a:solidFill>
          </a:endParaRPr>
        </a:p>
      </xdr:txBody>
    </xdr:sp>
    <xdr:clientData/>
  </xdr:twoCellAnchor>
  <xdr:twoCellAnchor editAs="absolute">
    <xdr:from>
      <xdr:col>14</xdr:col>
      <xdr:colOff>365823</xdr:colOff>
      <xdr:row>5</xdr:row>
      <xdr:rowOff>100903</xdr:rowOff>
    </xdr:from>
    <xdr:to>
      <xdr:col>15</xdr:col>
      <xdr:colOff>228600</xdr:colOff>
      <xdr:row>6</xdr:row>
      <xdr:rowOff>171451</xdr:rowOff>
    </xdr:to>
    <xdr:sp macro="" textlink="'Sales''s Pivot'!F143">
      <xdr:nvSpPr>
        <xdr:cNvPr id="42" name="TextBox 41">
          <a:extLst>
            <a:ext uri="{FF2B5EF4-FFF2-40B4-BE49-F238E27FC236}">
              <a16:creationId xmlns:a16="http://schemas.microsoft.com/office/drawing/2014/main" id="{C228DDCC-5176-4089-9803-06DC59AF6DCD}"/>
            </a:ext>
          </a:extLst>
        </xdr:cNvPr>
        <xdr:cNvSpPr txBox="1"/>
      </xdr:nvSpPr>
      <xdr:spPr>
        <a:xfrm>
          <a:off x="8900223" y="1053403"/>
          <a:ext cx="472377" cy="261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DB125B-D6C3-45FA-B8FD-7EE9AFE4828F}" type="TxLink">
            <a:rPr lang="en-US" sz="1100" b="1" i="0" u="none" strike="noStrike">
              <a:solidFill>
                <a:schemeClr val="bg1">
                  <a:lumMod val="85000"/>
                </a:schemeClr>
              </a:solidFill>
              <a:latin typeface="Calibri"/>
              <a:cs typeface="Calibri"/>
            </a:rPr>
            <a:pPr/>
            <a:t>2.4%</a:t>
          </a:fld>
          <a:endParaRPr lang="en-IN" sz="1100" b="1" u="none">
            <a:solidFill>
              <a:schemeClr val="bg1">
                <a:lumMod val="85000"/>
              </a:schemeClr>
            </a:solidFill>
          </a:endParaRPr>
        </a:p>
      </xdr:txBody>
    </xdr:sp>
    <xdr:clientData/>
  </xdr:twoCellAnchor>
  <xdr:twoCellAnchor editAs="absolute">
    <xdr:from>
      <xdr:col>11</xdr:col>
      <xdr:colOff>38100</xdr:colOff>
      <xdr:row>9</xdr:row>
      <xdr:rowOff>66676</xdr:rowOff>
    </xdr:from>
    <xdr:to>
      <xdr:col>15</xdr:col>
      <xdr:colOff>479425</xdr:colOff>
      <xdr:row>20</xdr:row>
      <xdr:rowOff>161926</xdr:rowOff>
    </xdr:to>
    <xdr:sp macro="" textlink="">
      <xdr:nvSpPr>
        <xdr:cNvPr id="43" name="Rectangle: Rounded Corners 42">
          <a:extLst>
            <a:ext uri="{FF2B5EF4-FFF2-40B4-BE49-F238E27FC236}">
              <a16:creationId xmlns:a16="http://schemas.microsoft.com/office/drawing/2014/main" id="{223E6C4F-FA42-4C11-97BB-BF663738F514}"/>
            </a:ext>
          </a:extLst>
        </xdr:cNvPr>
        <xdr:cNvSpPr/>
      </xdr:nvSpPr>
      <xdr:spPr>
        <a:xfrm>
          <a:off x="6743700" y="1781176"/>
          <a:ext cx="2879725" cy="2190750"/>
        </a:xfrm>
        <a:prstGeom prst="roundRect">
          <a:avLst>
            <a:gd name="adj" fmla="val 7204"/>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57150</xdr:colOff>
      <xdr:row>21</xdr:row>
      <xdr:rowOff>47625</xdr:rowOff>
    </xdr:from>
    <xdr:to>
      <xdr:col>20</xdr:col>
      <xdr:colOff>285750</xdr:colOff>
      <xdr:row>28</xdr:row>
      <xdr:rowOff>161925</xdr:rowOff>
    </xdr:to>
    <xdr:sp macro="" textlink="">
      <xdr:nvSpPr>
        <xdr:cNvPr id="45" name="Rectangle: Rounded Corners 44">
          <a:extLst>
            <a:ext uri="{FF2B5EF4-FFF2-40B4-BE49-F238E27FC236}">
              <a16:creationId xmlns:a16="http://schemas.microsoft.com/office/drawing/2014/main" id="{E460AF0A-0FF0-4269-81D9-D072A83BFFE3}"/>
            </a:ext>
          </a:extLst>
        </xdr:cNvPr>
        <xdr:cNvSpPr/>
      </xdr:nvSpPr>
      <xdr:spPr>
        <a:xfrm>
          <a:off x="4933950" y="4048125"/>
          <a:ext cx="7543800" cy="1447800"/>
        </a:xfrm>
        <a:prstGeom prst="roundRect">
          <a:avLst>
            <a:gd name="adj" fmla="val 7204"/>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228600</xdr:colOff>
      <xdr:row>21</xdr:row>
      <xdr:rowOff>38101</xdr:rowOff>
    </xdr:from>
    <xdr:to>
      <xdr:col>20</xdr:col>
      <xdr:colOff>295275</xdr:colOff>
      <xdr:row>28</xdr:row>
      <xdr:rowOff>123825</xdr:rowOff>
    </xdr:to>
    <xdr:graphicFrame macro="">
      <xdr:nvGraphicFramePr>
        <xdr:cNvPr id="44" name="Chart 43">
          <a:extLst>
            <a:ext uri="{FF2B5EF4-FFF2-40B4-BE49-F238E27FC236}">
              <a16:creationId xmlns:a16="http://schemas.microsoft.com/office/drawing/2014/main" id="{36C2C3CA-F178-4AA6-B97D-FEC6824BA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8</xdr:col>
      <xdr:colOff>422972</xdr:colOff>
      <xdr:row>20</xdr:row>
      <xdr:rowOff>186300</xdr:rowOff>
    </xdr:from>
    <xdr:to>
      <xdr:col>13</xdr:col>
      <xdr:colOff>9525</xdr:colOff>
      <xdr:row>22</xdr:row>
      <xdr:rowOff>104775</xdr:rowOff>
    </xdr:to>
    <xdr:sp macro="" textlink="">
      <xdr:nvSpPr>
        <xdr:cNvPr id="46" name="TextBox 45">
          <a:extLst>
            <a:ext uri="{FF2B5EF4-FFF2-40B4-BE49-F238E27FC236}">
              <a16:creationId xmlns:a16="http://schemas.microsoft.com/office/drawing/2014/main" id="{A6CD194E-D609-4D69-A765-47A5B81D4944}"/>
            </a:ext>
          </a:extLst>
        </xdr:cNvPr>
        <xdr:cNvSpPr txBox="1"/>
      </xdr:nvSpPr>
      <xdr:spPr>
        <a:xfrm>
          <a:off x="5299772" y="3996300"/>
          <a:ext cx="2634553" cy="299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60000"/>
                  <a:lumOff val="40000"/>
                </a:schemeClr>
              </a:solidFill>
            </a:rPr>
            <a:t>Product</a:t>
          </a:r>
          <a:r>
            <a:rPr lang="en-IN" sz="1800" b="1" baseline="0">
              <a:solidFill>
                <a:schemeClr val="accent4">
                  <a:lumMod val="60000"/>
                  <a:lumOff val="40000"/>
                </a:schemeClr>
              </a:solidFill>
            </a:rPr>
            <a:t> Type By Sales</a:t>
          </a:r>
          <a:endParaRPr lang="en-IN" sz="1800" b="1">
            <a:solidFill>
              <a:schemeClr val="accent4">
                <a:lumMod val="60000"/>
                <a:lumOff val="40000"/>
              </a:schemeClr>
            </a:solidFill>
          </a:endParaRPr>
        </a:p>
      </xdr:txBody>
    </xdr:sp>
    <xdr:clientData/>
  </xdr:twoCellAnchor>
  <xdr:twoCellAnchor editAs="absolute">
    <xdr:from>
      <xdr:col>11</xdr:col>
      <xdr:colOff>133351</xdr:colOff>
      <xdr:row>9</xdr:row>
      <xdr:rowOff>123826</xdr:rowOff>
    </xdr:from>
    <xdr:to>
      <xdr:col>15</xdr:col>
      <xdr:colOff>342901</xdr:colOff>
      <xdr:row>21</xdr:row>
      <xdr:rowOff>0</xdr:rowOff>
    </xdr:to>
    <xdr:graphicFrame macro="">
      <xdr:nvGraphicFramePr>
        <xdr:cNvPr id="47" name="Chart 46">
          <a:extLst>
            <a:ext uri="{FF2B5EF4-FFF2-40B4-BE49-F238E27FC236}">
              <a16:creationId xmlns:a16="http://schemas.microsoft.com/office/drawing/2014/main" id="{B2B8D2B2-8057-4648-B8AE-47483FDEF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11</xdr:col>
      <xdr:colOff>61023</xdr:colOff>
      <xdr:row>9</xdr:row>
      <xdr:rowOff>72327</xdr:rowOff>
    </xdr:from>
    <xdr:to>
      <xdr:col>13</xdr:col>
      <xdr:colOff>295275</xdr:colOff>
      <xdr:row>11</xdr:row>
      <xdr:rowOff>43752</xdr:rowOff>
    </xdr:to>
    <xdr:sp macro="" textlink="">
      <xdr:nvSpPr>
        <xdr:cNvPr id="48" name="TextBox 47">
          <a:extLst>
            <a:ext uri="{FF2B5EF4-FFF2-40B4-BE49-F238E27FC236}">
              <a16:creationId xmlns:a16="http://schemas.microsoft.com/office/drawing/2014/main" id="{AA454B66-E957-45EE-BBD0-500250F20841}"/>
            </a:ext>
          </a:extLst>
        </xdr:cNvPr>
        <xdr:cNvSpPr txBox="1"/>
      </xdr:nvSpPr>
      <xdr:spPr>
        <a:xfrm>
          <a:off x="6766623" y="1786827"/>
          <a:ext cx="145345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accent4">
                  <a:lumMod val="60000"/>
                  <a:lumOff val="40000"/>
                </a:schemeClr>
              </a:solidFill>
            </a:rPr>
            <a:t>Sales By Year</a:t>
          </a:r>
          <a:endParaRPr lang="en-IN" sz="1800" b="1">
            <a:solidFill>
              <a:schemeClr val="accent4">
                <a:lumMod val="60000"/>
                <a:lumOff val="40000"/>
              </a:schemeClr>
            </a:solidFill>
          </a:endParaRPr>
        </a:p>
      </xdr:txBody>
    </xdr:sp>
    <xdr:clientData/>
  </xdr:twoCellAnchor>
  <xdr:twoCellAnchor editAs="absolute">
    <xdr:from>
      <xdr:col>0</xdr:col>
      <xdr:colOff>285751</xdr:colOff>
      <xdr:row>5</xdr:row>
      <xdr:rowOff>160930</xdr:rowOff>
    </xdr:from>
    <xdr:to>
      <xdr:col>1</xdr:col>
      <xdr:colOff>428626</xdr:colOff>
      <xdr:row>8</xdr:row>
      <xdr:rowOff>113305</xdr:rowOff>
    </xdr:to>
    <xdr:sp macro="" textlink="">
      <xdr:nvSpPr>
        <xdr:cNvPr id="57" name="Rectangle: Rounded Corners 56">
          <a:extLst>
            <a:ext uri="{FF2B5EF4-FFF2-40B4-BE49-F238E27FC236}">
              <a16:creationId xmlns:a16="http://schemas.microsoft.com/office/drawing/2014/main" id="{7B48AB2F-B808-43A2-80EB-F27B974E0B88}"/>
            </a:ext>
          </a:extLst>
        </xdr:cNvPr>
        <xdr:cNvSpPr/>
      </xdr:nvSpPr>
      <xdr:spPr>
        <a:xfrm>
          <a:off x="285751" y="1113430"/>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295864</xdr:colOff>
      <xdr:row>9</xdr:row>
      <xdr:rowOff>33276</xdr:rowOff>
    </xdr:from>
    <xdr:to>
      <xdr:col>1</xdr:col>
      <xdr:colOff>438739</xdr:colOff>
      <xdr:row>11</xdr:row>
      <xdr:rowOff>176151</xdr:rowOff>
    </xdr:to>
    <xdr:sp macro="" textlink="">
      <xdr:nvSpPr>
        <xdr:cNvPr id="58" name="Rectangle: Rounded Corners 57">
          <a:extLst>
            <a:ext uri="{FF2B5EF4-FFF2-40B4-BE49-F238E27FC236}">
              <a16:creationId xmlns:a16="http://schemas.microsoft.com/office/drawing/2014/main" id="{28ECCCBE-BC25-4D52-B4C8-61292824F267}"/>
            </a:ext>
          </a:extLst>
        </xdr:cNvPr>
        <xdr:cNvSpPr/>
      </xdr:nvSpPr>
      <xdr:spPr>
        <a:xfrm>
          <a:off x="295864" y="1747776"/>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303328</xdr:colOff>
      <xdr:row>12</xdr:row>
      <xdr:rowOff>117036</xdr:rowOff>
    </xdr:from>
    <xdr:to>
      <xdr:col>1</xdr:col>
      <xdr:colOff>446203</xdr:colOff>
      <xdr:row>15</xdr:row>
      <xdr:rowOff>69411</xdr:rowOff>
    </xdr:to>
    <xdr:sp macro="" textlink="">
      <xdr:nvSpPr>
        <xdr:cNvPr id="59" name="Rectangle: Rounded Corners 58">
          <a:extLst>
            <a:ext uri="{FF2B5EF4-FFF2-40B4-BE49-F238E27FC236}">
              <a16:creationId xmlns:a16="http://schemas.microsoft.com/office/drawing/2014/main" id="{1564E6E9-0021-478F-B927-49B769AA3596}"/>
            </a:ext>
          </a:extLst>
        </xdr:cNvPr>
        <xdr:cNvSpPr/>
      </xdr:nvSpPr>
      <xdr:spPr>
        <a:xfrm>
          <a:off x="303328" y="2403036"/>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438739</xdr:colOff>
      <xdr:row>9</xdr:row>
      <xdr:rowOff>110556</xdr:rowOff>
    </xdr:from>
    <xdr:to>
      <xdr:col>1</xdr:col>
      <xdr:colOff>295864</xdr:colOff>
      <xdr:row>11</xdr:row>
      <xdr:rowOff>110555</xdr:rowOff>
    </xdr:to>
    <xdr:pic>
      <xdr:nvPicPr>
        <xdr:cNvPr id="60" name="Picture 59">
          <a:hlinkClick xmlns:r="http://schemas.openxmlformats.org/officeDocument/2006/relationships" r:id="rId8"/>
          <a:extLst>
            <a:ext uri="{FF2B5EF4-FFF2-40B4-BE49-F238E27FC236}">
              <a16:creationId xmlns:a16="http://schemas.microsoft.com/office/drawing/2014/main" id="{067AB370-8DF8-4F0F-92E5-E25955347AED}"/>
            </a:ext>
          </a:extLst>
        </xdr:cNvPr>
        <xdr:cNvPicPr>
          <a:picLocks noChangeAspect="1"/>
        </xdr:cNvPicPr>
      </xdr:nvPicPr>
      <xdr:blipFill>
        <a:blip xmlns:r="http://schemas.openxmlformats.org/officeDocument/2006/relationships" r:embed="rId9" cstate="print">
          <a:lum bright="70000" contrast="-70000"/>
          <a:extLst>
            <a:ext uri="{BEBA8EAE-BF5A-486C-A8C5-ECC9F3942E4B}">
              <a14:imgProps xmlns:a14="http://schemas.microsoft.com/office/drawing/2010/main">
                <a14:imgLayer r:embed="rId10">
                  <a14:imgEffect>
                    <a14:saturation sat="400000"/>
                  </a14:imgEffect>
                </a14:imgLayer>
              </a14:imgProps>
            </a:ext>
            <a:ext uri="{28A0092B-C50C-407E-A947-70E740481C1C}">
              <a14:useLocalDpi xmlns:a14="http://schemas.microsoft.com/office/drawing/2010/main" val="0"/>
            </a:ext>
          </a:extLst>
        </a:blip>
        <a:stretch>
          <a:fillRect/>
        </a:stretch>
      </xdr:blipFill>
      <xdr:spPr>
        <a:xfrm>
          <a:off x="438739" y="1825056"/>
          <a:ext cx="466725" cy="380999"/>
        </a:xfrm>
        <a:prstGeom prst="rect">
          <a:avLst/>
        </a:prstGeom>
        <a:ln>
          <a:noFill/>
        </a:ln>
      </xdr:spPr>
    </xdr:pic>
    <xdr:clientData/>
  </xdr:twoCellAnchor>
  <xdr:twoCellAnchor editAs="absolute">
    <xdr:from>
      <xdr:col>0</xdr:col>
      <xdr:colOff>416253</xdr:colOff>
      <xdr:row>6</xdr:row>
      <xdr:rowOff>22474</xdr:rowOff>
    </xdr:from>
    <xdr:to>
      <xdr:col>1</xdr:col>
      <xdr:colOff>263864</xdr:colOff>
      <xdr:row>8</xdr:row>
      <xdr:rowOff>95739</xdr:rowOff>
    </xdr:to>
    <xdr:pic>
      <xdr:nvPicPr>
        <xdr:cNvPr id="61" name="Picture 60">
          <a:hlinkClick xmlns:r="http://schemas.openxmlformats.org/officeDocument/2006/relationships" r:id="rId11"/>
          <a:extLst>
            <a:ext uri="{FF2B5EF4-FFF2-40B4-BE49-F238E27FC236}">
              <a16:creationId xmlns:a16="http://schemas.microsoft.com/office/drawing/2014/main" id="{C6402069-DC5A-4369-813F-CC7CE54AD56F}"/>
            </a:ext>
          </a:extLst>
        </xdr:cNvPr>
        <xdr:cNvPicPr>
          <a:picLocks noChangeAspect="1"/>
        </xdr:cNvPicPr>
      </xdr:nvPicPr>
      <xdr:blipFill>
        <a:blip xmlns:r="http://schemas.openxmlformats.org/officeDocument/2006/relationships" r:embed="rId12" cstate="print">
          <a:lum bright="70000" contrast="-70000"/>
          <a:extLst>
            <a:ext uri="{BEBA8EAE-BF5A-486C-A8C5-ECC9F3942E4B}">
              <a14:imgProps xmlns:a14="http://schemas.microsoft.com/office/drawing/2010/main">
                <a14:imgLayer r:embed="rId13">
                  <a14:imgEffect>
                    <a14:saturation sat="400000"/>
                  </a14:imgEffect>
                </a14:imgLayer>
              </a14:imgProps>
            </a:ext>
            <a:ext uri="{28A0092B-C50C-407E-A947-70E740481C1C}">
              <a14:useLocalDpi xmlns:a14="http://schemas.microsoft.com/office/drawing/2010/main" val="0"/>
            </a:ext>
          </a:extLst>
        </a:blip>
        <a:stretch>
          <a:fillRect/>
        </a:stretch>
      </xdr:blipFill>
      <xdr:spPr>
        <a:xfrm>
          <a:off x="416253" y="1165474"/>
          <a:ext cx="457211" cy="454265"/>
        </a:xfrm>
        <a:prstGeom prst="rect">
          <a:avLst/>
        </a:prstGeom>
        <a:ln>
          <a:noFill/>
        </a:ln>
      </xdr:spPr>
    </xdr:pic>
    <xdr:clientData/>
  </xdr:twoCellAnchor>
  <xdr:twoCellAnchor editAs="absolute">
    <xdr:from>
      <xdr:col>0</xdr:col>
      <xdr:colOff>410462</xdr:colOff>
      <xdr:row>13</xdr:row>
      <xdr:rowOff>2540</xdr:rowOff>
    </xdr:from>
    <xdr:to>
      <xdr:col>1</xdr:col>
      <xdr:colOff>306570</xdr:colOff>
      <xdr:row>15</xdr:row>
      <xdr:rowOff>2540</xdr:rowOff>
    </xdr:to>
    <xdr:pic>
      <xdr:nvPicPr>
        <xdr:cNvPr id="62" name="Picture 61">
          <a:hlinkClick xmlns:r="http://schemas.openxmlformats.org/officeDocument/2006/relationships" r:id="rId14"/>
          <a:extLst>
            <a:ext uri="{FF2B5EF4-FFF2-40B4-BE49-F238E27FC236}">
              <a16:creationId xmlns:a16="http://schemas.microsoft.com/office/drawing/2014/main" id="{B6DC2B51-54F7-4069-8CB8-A034F19701E1}"/>
            </a:ext>
          </a:extLst>
        </xdr:cNvPr>
        <xdr:cNvPicPr>
          <a:picLocks noChangeAspect="1"/>
        </xdr:cNvPicPr>
      </xdr:nvPicPr>
      <xdr:blipFill>
        <a:blip xmlns:r="http://schemas.openxmlformats.org/officeDocument/2006/relationships" r:embed="rId15" cstate="print">
          <a:lum bright="70000" contrast="-70000"/>
          <a:extLst>
            <a:ext uri="{BEBA8EAE-BF5A-486C-A8C5-ECC9F3942E4B}">
              <a14:imgProps xmlns:a14="http://schemas.microsoft.com/office/drawing/2010/main">
                <a14:imgLayer r:embed="rId16">
                  <a14:imgEffect>
                    <a14:saturation sat="400000"/>
                  </a14:imgEffect>
                </a14:imgLayer>
              </a14:imgProps>
            </a:ext>
            <a:ext uri="{28A0092B-C50C-407E-A947-70E740481C1C}">
              <a14:useLocalDpi xmlns:a14="http://schemas.microsoft.com/office/drawing/2010/main" val="0"/>
            </a:ext>
          </a:extLst>
        </a:blip>
        <a:stretch>
          <a:fillRect/>
        </a:stretch>
      </xdr:blipFill>
      <xdr:spPr>
        <a:xfrm>
          <a:off x="410462" y="2479040"/>
          <a:ext cx="505708" cy="381000"/>
        </a:xfrm>
        <a:prstGeom prst="rect">
          <a:avLst/>
        </a:prstGeom>
        <a:ln>
          <a:noFill/>
        </a:ln>
      </xdr:spPr>
    </xdr:pic>
    <xdr:clientData/>
  </xdr:twoCellAnchor>
  <xdr:twoCellAnchor editAs="absolute">
    <xdr:from>
      <xdr:col>0</xdr:col>
      <xdr:colOff>304801</xdr:colOff>
      <xdr:row>15</xdr:row>
      <xdr:rowOff>170455</xdr:rowOff>
    </xdr:from>
    <xdr:to>
      <xdr:col>1</xdr:col>
      <xdr:colOff>447676</xdr:colOff>
      <xdr:row>18</xdr:row>
      <xdr:rowOff>122830</xdr:rowOff>
    </xdr:to>
    <xdr:sp macro="" textlink="">
      <xdr:nvSpPr>
        <xdr:cNvPr id="65" name="Rectangle: Rounded Corners 64">
          <a:extLst>
            <a:ext uri="{FF2B5EF4-FFF2-40B4-BE49-F238E27FC236}">
              <a16:creationId xmlns:a16="http://schemas.microsoft.com/office/drawing/2014/main" id="{13EB87AF-6FE6-4FF6-A16C-D34E32CC0025}"/>
            </a:ext>
          </a:extLst>
        </xdr:cNvPr>
        <xdr:cNvSpPr/>
      </xdr:nvSpPr>
      <xdr:spPr>
        <a:xfrm>
          <a:off x="304801" y="3027955"/>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400051</xdr:colOff>
      <xdr:row>16</xdr:row>
      <xdr:rowOff>47623</xdr:rowOff>
    </xdr:from>
    <xdr:to>
      <xdr:col>1</xdr:col>
      <xdr:colOff>321262</xdr:colOff>
      <xdr:row>18</xdr:row>
      <xdr:rowOff>62623</xdr:rowOff>
    </xdr:to>
    <xdr:pic>
      <xdr:nvPicPr>
        <xdr:cNvPr id="66" name="Picture 65">
          <a:hlinkClick xmlns:r="http://schemas.openxmlformats.org/officeDocument/2006/relationships" r:id="rId17"/>
          <a:extLst>
            <a:ext uri="{FF2B5EF4-FFF2-40B4-BE49-F238E27FC236}">
              <a16:creationId xmlns:a16="http://schemas.microsoft.com/office/drawing/2014/main" id="{E104F4FC-3FD4-4299-BFC4-8958FA124375}"/>
            </a:ext>
          </a:extLst>
        </xdr:cNvPr>
        <xdr:cNvPicPr>
          <a:picLocks noChangeAspect="1"/>
        </xdr:cNvPicPr>
      </xdr:nvPicPr>
      <xdr:blipFill>
        <a:blip xmlns:r="http://schemas.openxmlformats.org/officeDocument/2006/relationships" r:embed="rId18" cstate="print">
          <a:lum bright="70000" contrast="-70000"/>
          <a:extLst>
            <a:ext uri="{28A0092B-C50C-407E-A947-70E740481C1C}">
              <a14:useLocalDpi xmlns:a14="http://schemas.microsoft.com/office/drawing/2010/main" val="0"/>
            </a:ext>
          </a:extLst>
        </a:blip>
        <a:stretch>
          <a:fillRect/>
        </a:stretch>
      </xdr:blipFill>
      <xdr:spPr>
        <a:xfrm>
          <a:off x="400051" y="3095623"/>
          <a:ext cx="530811" cy="396000"/>
        </a:xfrm>
        <a:prstGeom prst="rect">
          <a:avLst/>
        </a:prstGeom>
      </xdr:spPr>
    </xdr:pic>
    <xdr:clientData/>
  </xdr:twoCellAnchor>
  <xdr:twoCellAnchor editAs="absolute">
    <xdr:from>
      <xdr:col>0</xdr:col>
      <xdr:colOff>190500</xdr:colOff>
      <xdr:row>21</xdr:row>
      <xdr:rowOff>47625</xdr:rowOff>
    </xdr:from>
    <xdr:to>
      <xdr:col>8</xdr:col>
      <xdr:colOff>28574</xdr:colOff>
      <xdr:row>28</xdr:row>
      <xdr:rowOff>161925</xdr:rowOff>
    </xdr:to>
    <xdr:sp macro="" textlink="">
      <xdr:nvSpPr>
        <xdr:cNvPr id="92" name="Rectangle: Rounded Corners 91">
          <a:extLst>
            <a:ext uri="{FF2B5EF4-FFF2-40B4-BE49-F238E27FC236}">
              <a16:creationId xmlns:a16="http://schemas.microsoft.com/office/drawing/2014/main" id="{A5541B2F-7449-4E4D-8740-D57D13FED54C}"/>
            </a:ext>
          </a:extLst>
        </xdr:cNvPr>
        <xdr:cNvSpPr/>
      </xdr:nvSpPr>
      <xdr:spPr>
        <a:xfrm>
          <a:off x="190500" y="4048125"/>
          <a:ext cx="4714874" cy="1447800"/>
        </a:xfrm>
        <a:prstGeom prst="roundRect">
          <a:avLst>
            <a:gd name="adj" fmla="val 12467"/>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222948</xdr:colOff>
      <xdr:row>20</xdr:row>
      <xdr:rowOff>177102</xdr:rowOff>
    </xdr:from>
    <xdr:to>
      <xdr:col>1</xdr:col>
      <xdr:colOff>323850</xdr:colOff>
      <xdr:row>22</xdr:row>
      <xdr:rowOff>148527</xdr:rowOff>
    </xdr:to>
    <xdr:sp macro="" textlink="">
      <xdr:nvSpPr>
        <xdr:cNvPr id="91" name="TextBox 90">
          <a:extLst>
            <a:ext uri="{FF2B5EF4-FFF2-40B4-BE49-F238E27FC236}">
              <a16:creationId xmlns:a16="http://schemas.microsoft.com/office/drawing/2014/main" id="{BFBCDD8F-1F7E-4D35-A659-187C005AF9E4}"/>
            </a:ext>
          </a:extLst>
        </xdr:cNvPr>
        <xdr:cNvSpPr txBox="1"/>
      </xdr:nvSpPr>
      <xdr:spPr>
        <a:xfrm>
          <a:off x="222948" y="3987102"/>
          <a:ext cx="71050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60000"/>
                  <a:lumOff val="40000"/>
                </a:schemeClr>
              </a:solidFill>
            </a:rPr>
            <a:t>Filter</a:t>
          </a:r>
        </a:p>
      </xdr:txBody>
    </xdr:sp>
    <xdr:clientData/>
  </xdr:twoCellAnchor>
  <xdr:twoCellAnchor editAs="absolute">
    <xdr:from>
      <xdr:col>4</xdr:col>
      <xdr:colOff>438151</xdr:colOff>
      <xdr:row>22</xdr:row>
      <xdr:rowOff>57149</xdr:rowOff>
    </xdr:from>
    <xdr:to>
      <xdr:col>7</xdr:col>
      <xdr:colOff>352425</xdr:colOff>
      <xdr:row>28</xdr:row>
      <xdr:rowOff>47624</xdr:rowOff>
    </xdr:to>
    <mc:AlternateContent xmlns:mc="http://schemas.openxmlformats.org/markup-compatibility/2006">
      <mc:Choice xmlns:tsle="http://schemas.microsoft.com/office/drawing/2012/timeslicer" Requires="tsle">
        <xdr:graphicFrame macro="">
          <xdr:nvGraphicFramePr>
            <xdr:cNvPr id="97" name="paymentDate 1">
              <a:extLst>
                <a:ext uri="{FF2B5EF4-FFF2-40B4-BE49-F238E27FC236}">
                  <a16:creationId xmlns:a16="http://schemas.microsoft.com/office/drawing/2014/main" id="{80A6FE47-F5D1-4052-8729-16C0242210F1}"/>
                </a:ext>
              </a:extLst>
            </xdr:cNvPr>
            <xdr:cNvGraphicFramePr/>
          </xdr:nvGraphicFramePr>
          <xdr:xfrm>
            <a:off x="0" y="0"/>
            <a:ext cx="0" cy="0"/>
          </xdr:xfrm>
          <a:graphic>
            <a:graphicData uri="http://schemas.microsoft.com/office/drawing/2012/timeslicer">
              <tsle:timeslicer xmlns:tsle="http://schemas.microsoft.com/office/drawing/2012/timeslicer" name="paymentDate 1"/>
            </a:graphicData>
          </a:graphic>
        </xdr:graphicFrame>
      </mc:Choice>
      <mc:Fallback>
        <xdr:sp macro="" textlink="">
          <xdr:nvSpPr>
            <xdr:cNvPr id="0" name=""/>
            <xdr:cNvSpPr>
              <a:spLocks noTextEdit="1"/>
            </xdr:cNvSpPr>
          </xdr:nvSpPr>
          <xdr:spPr>
            <a:xfrm>
              <a:off x="2876551" y="4248149"/>
              <a:ext cx="1743074" cy="11334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0</xdr:col>
      <xdr:colOff>581024</xdr:colOff>
      <xdr:row>23</xdr:row>
      <xdr:rowOff>66675</xdr:rowOff>
    </xdr:from>
    <xdr:to>
      <xdr:col>4</xdr:col>
      <xdr:colOff>314323</xdr:colOff>
      <xdr:row>27</xdr:row>
      <xdr:rowOff>161925</xdr:rowOff>
    </xdr:to>
    <mc:AlternateContent xmlns:mc="http://schemas.openxmlformats.org/markup-compatibility/2006">
      <mc:Choice xmlns:a14="http://schemas.microsoft.com/office/drawing/2010/main" Requires="a14">
        <xdr:graphicFrame macro="">
          <xdr:nvGraphicFramePr>
            <xdr:cNvPr id="98" name="Order Month Name 2">
              <a:extLst>
                <a:ext uri="{FF2B5EF4-FFF2-40B4-BE49-F238E27FC236}">
                  <a16:creationId xmlns:a16="http://schemas.microsoft.com/office/drawing/2014/main" id="{C98C8A84-790B-4A0F-B18E-38BB1657F9CB}"/>
                </a:ext>
              </a:extLst>
            </xdr:cNvPr>
            <xdr:cNvGraphicFramePr/>
          </xdr:nvGraphicFramePr>
          <xdr:xfrm>
            <a:off x="0" y="0"/>
            <a:ext cx="0" cy="0"/>
          </xdr:xfrm>
          <a:graphic>
            <a:graphicData uri="http://schemas.microsoft.com/office/drawing/2010/slicer">
              <sle:slicer xmlns:sle="http://schemas.microsoft.com/office/drawing/2010/slicer" name="Order Month Name 2"/>
            </a:graphicData>
          </a:graphic>
        </xdr:graphicFrame>
      </mc:Choice>
      <mc:Fallback>
        <xdr:sp macro="" textlink="">
          <xdr:nvSpPr>
            <xdr:cNvPr id="0" name=""/>
            <xdr:cNvSpPr>
              <a:spLocks noTextEdit="1"/>
            </xdr:cNvSpPr>
          </xdr:nvSpPr>
          <xdr:spPr>
            <a:xfrm>
              <a:off x="581024" y="4448175"/>
              <a:ext cx="2171699"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200024</xdr:colOff>
      <xdr:row>0</xdr:row>
      <xdr:rowOff>133350</xdr:rowOff>
    </xdr:from>
    <xdr:to>
      <xdr:col>20</xdr:col>
      <xdr:colOff>333375</xdr:colOff>
      <xdr:row>3</xdr:row>
      <xdr:rowOff>66675</xdr:rowOff>
    </xdr:to>
    <xdr:sp macro="" textlink="">
      <xdr:nvSpPr>
        <xdr:cNvPr id="50" name="Rectangle: Rounded Corners 49">
          <a:extLst>
            <a:ext uri="{FF2B5EF4-FFF2-40B4-BE49-F238E27FC236}">
              <a16:creationId xmlns:a16="http://schemas.microsoft.com/office/drawing/2014/main" id="{C6CA499E-0530-47B8-B116-C60AFA9C02B4}"/>
            </a:ext>
          </a:extLst>
        </xdr:cNvPr>
        <xdr:cNvSpPr/>
      </xdr:nvSpPr>
      <xdr:spPr>
        <a:xfrm>
          <a:off x="200024" y="133350"/>
          <a:ext cx="12325351" cy="504825"/>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219075</xdr:colOff>
      <xdr:row>0</xdr:row>
      <xdr:rowOff>95250</xdr:rowOff>
    </xdr:from>
    <xdr:to>
      <xdr:col>9</xdr:col>
      <xdr:colOff>295275</xdr:colOff>
      <xdr:row>3</xdr:row>
      <xdr:rowOff>19050</xdr:rowOff>
    </xdr:to>
    <xdr:sp macro="" textlink="">
      <xdr:nvSpPr>
        <xdr:cNvPr id="51" name="TextBox 50">
          <a:extLst>
            <a:ext uri="{FF2B5EF4-FFF2-40B4-BE49-F238E27FC236}">
              <a16:creationId xmlns:a16="http://schemas.microsoft.com/office/drawing/2014/main" id="{C9604451-574C-4EC2-B116-F6A6DF1DA331}"/>
            </a:ext>
          </a:extLst>
        </xdr:cNvPr>
        <xdr:cNvSpPr txBox="1"/>
      </xdr:nvSpPr>
      <xdr:spPr>
        <a:xfrm>
          <a:off x="219075" y="95250"/>
          <a:ext cx="55626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4">
                  <a:lumMod val="60000"/>
                  <a:lumOff val="40000"/>
                </a:schemeClr>
              </a:solidFill>
            </a:rPr>
            <a:t>CLASSIC</a:t>
          </a:r>
          <a:r>
            <a:rPr lang="en-IN" sz="2800" b="1" baseline="0">
              <a:solidFill>
                <a:schemeClr val="accent4">
                  <a:lumMod val="60000"/>
                  <a:lumOff val="40000"/>
                </a:schemeClr>
              </a:solidFill>
            </a:rPr>
            <a:t> MODEL SALES DASHBOARD</a:t>
          </a:r>
          <a:endParaRPr lang="en-IN" sz="2800" b="1">
            <a:solidFill>
              <a:schemeClr val="accent4">
                <a:lumMod val="60000"/>
                <a:lumOff val="40000"/>
              </a:schemeClr>
            </a:solidFill>
          </a:endParaRPr>
        </a:p>
      </xdr:txBody>
    </xdr:sp>
    <xdr:clientData/>
  </xdr:twoCellAnchor>
  <xdr:twoCellAnchor editAs="absolute">
    <xdr:from>
      <xdr:col>15</xdr:col>
      <xdr:colOff>318197</xdr:colOff>
      <xdr:row>0</xdr:row>
      <xdr:rowOff>129477</xdr:rowOff>
    </xdr:from>
    <xdr:to>
      <xdr:col>17</xdr:col>
      <xdr:colOff>565848</xdr:colOff>
      <xdr:row>2</xdr:row>
      <xdr:rowOff>100902</xdr:rowOff>
    </xdr:to>
    <xdr:sp macro="" textlink="">
      <xdr:nvSpPr>
        <xdr:cNvPr id="52" name="TextBox 51">
          <a:extLst>
            <a:ext uri="{FF2B5EF4-FFF2-40B4-BE49-F238E27FC236}">
              <a16:creationId xmlns:a16="http://schemas.microsoft.com/office/drawing/2014/main" id="{4509AD98-3C42-4A7C-9DF1-D8ECDC64292E}"/>
            </a:ext>
          </a:extLst>
        </xdr:cNvPr>
        <xdr:cNvSpPr txBox="1"/>
      </xdr:nvSpPr>
      <xdr:spPr>
        <a:xfrm>
          <a:off x="9462197" y="129477"/>
          <a:ext cx="1466851"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4">
                  <a:lumMod val="60000"/>
                  <a:lumOff val="40000"/>
                </a:schemeClr>
              </a:solidFill>
            </a:rPr>
            <a:t>Total</a:t>
          </a:r>
          <a:r>
            <a:rPr lang="en-IN" sz="2000" b="1" baseline="0">
              <a:solidFill>
                <a:schemeClr val="accent4">
                  <a:lumMod val="60000"/>
                  <a:lumOff val="40000"/>
                </a:schemeClr>
              </a:solidFill>
            </a:rPr>
            <a:t> Sales</a:t>
          </a:r>
          <a:endParaRPr lang="en-IN" sz="2000" b="1">
            <a:solidFill>
              <a:schemeClr val="accent4">
                <a:lumMod val="60000"/>
                <a:lumOff val="40000"/>
              </a:schemeClr>
            </a:solidFill>
          </a:endParaRPr>
        </a:p>
      </xdr:txBody>
    </xdr:sp>
    <xdr:clientData/>
  </xdr:twoCellAnchor>
  <xdr:twoCellAnchor editAs="absolute">
    <xdr:from>
      <xdr:col>17</xdr:col>
      <xdr:colOff>351482</xdr:colOff>
      <xdr:row>0</xdr:row>
      <xdr:rowOff>151354</xdr:rowOff>
    </xdr:from>
    <xdr:to>
      <xdr:col>19</xdr:col>
      <xdr:colOff>599133</xdr:colOff>
      <xdr:row>2</xdr:row>
      <xdr:rowOff>122779</xdr:rowOff>
    </xdr:to>
    <xdr:sp macro="" textlink="'Sales''s Pivot'!C4">
      <xdr:nvSpPr>
        <xdr:cNvPr id="53" name="TextBox 52">
          <a:extLst>
            <a:ext uri="{FF2B5EF4-FFF2-40B4-BE49-F238E27FC236}">
              <a16:creationId xmlns:a16="http://schemas.microsoft.com/office/drawing/2014/main" id="{CE65419E-27EC-4CFF-8771-63CCBF53D513}"/>
            </a:ext>
          </a:extLst>
        </xdr:cNvPr>
        <xdr:cNvSpPr txBox="1"/>
      </xdr:nvSpPr>
      <xdr:spPr>
        <a:xfrm>
          <a:off x="10714682" y="151354"/>
          <a:ext cx="1466851"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466394-2DF4-46B4-AC37-3DBBE395BF24}" type="TxLink">
            <a:rPr lang="en-US" sz="2000" b="0" i="0" u="none" strike="noStrike">
              <a:solidFill>
                <a:schemeClr val="bg1">
                  <a:lumMod val="85000"/>
                </a:schemeClr>
              </a:solidFill>
              <a:latin typeface="Calibri"/>
              <a:cs typeface="Calibri"/>
            </a:rPr>
            <a:pPr/>
            <a:t> ₹ 5,97,584 </a:t>
          </a:fld>
          <a:endParaRPr lang="en-IN" sz="2000" b="1">
            <a:solidFill>
              <a:schemeClr val="bg1">
                <a:lumMod val="85000"/>
              </a:schemeClr>
            </a:solidFill>
          </a:endParaRPr>
        </a:p>
      </xdr:txBody>
    </xdr:sp>
    <xdr:clientData/>
  </xdr:twoCellAnchor>
  <xdr:twoCellAnchor editAs="absolute">
    <xdr:from>
      <xdr:col>0</xdr:col>
      <xdr:colOff>238126</xdr:colOff>
      <xdr:row>3</xdr:row>
      <xdr:rowOff>113306</xdr:rowOff>
    </xdr:from>
    <xdr:to>
      <xdr:col>1</xdr:col>
      <xdr:colOff>581025</xdr:colOff>
      <xdr:row>20</xdr:row>
      <xdr:rowOff>190499</xdr:rowOff>
    </xdr:to>
    <xdr:sp macro="" textlink="">
      <xdr:nvSpPr>
        <xdr:cNvPr id="54" name="Rectangle: Rounded Corners 53">
          <a:extLst>
            <a:ext uri="{FF2B5EF4-FFF2-40B4-BE49-F238E27FC236}">
              <a16:creationId xmlns:a16="http://schemas.microsoft.com/office/drawing/2014/main" id="{37F16490-AB73-448A-A94B-87131D7EF311}"/>
            </a:ext>
          </a:extLst>
        </xdr:cNvPr>
        <xdr:cNvSpPr/>
      </xdr:nvSpPr>
      <xdr:spPr>
        <a:xfrm>
          <a:off x="238126" y="684806"/>
          <a:ext cx="952499" cy="3315693"/>
        </a:xfrm>
        <a:prstGeom prst="roundRect">
          <a:avLst>
            <a:gd name="adj" fmla="val 15667"/>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323851</xdr:colOff>
      <xdr:row>5</xdr:row>
      <xdr:rowOff>151405</xdr:rowOff>
    </xdr:from>
    <xdr:to>
      <xdr:col>1</xdr:col>
      <xdr:colOff>466726</xdr:colOff>
      <xdr:row>8</xdr:row>
      <xdr:rowOff>103780</xdr:rowOff>
    </xdr:to>
    <xdr:sp macro="" textlink="">
      <xdr:nvSpPr>
        <xdr:cNvPr id="67" name="Rectangle: Rounded Corners 66">
          <a:extLst>
            <a:ext uri="{FF2B5EF4-FFF2-40B4-BE49-F238E27FC236}">
              <a16:creationId xmlns:a16="http://schemas.microsoft.com/office/drawing/2014/main" id="{AABE7CDD-6971-45E0-9A61-60B3B725118A}"/>
            </a:ext>
          </a:extLst>
        </xdr:cNvPr>
        <xdr:cNvSpPr/>
      </xdr:nvSpPr>
      <xdr:spPr>
        <a:xfrm>
          <a:off x="323851" y="1103905"/>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333964</xdr:colOff>
      <xdr:row>9</xdr:row>
      <xdr:rowOff>23751</xdr:rowOff>
    </xdr:from>
    <xdr:to>
      <xdr:col>1</xdr:col>
      <xdr:colOff>476839</xdr:colOff>
      <xdr:row>11</xdr:row>
      <xdr:rowOff>166626</xdr:rowOff>
    </xdr:to>
    <xdr:sp macro="" textlink="">
      <xdr:nvSpPr>
        <xdr:cNvPr id="68" name="Rectangle: Rounded Corners 67">
          <a:extLst>
            <a:ext uri="{FF2B5EF4-FFF2-40B4-BE49-F238E27FC236}">
              <a16:creationId xmlns:a16="http://schemas.microsoft.com/office/drawing/2014/main" id="{C9C06D98-942A-4756-9819-D16EF1CE6304}"/>
            </a:ext>
          </a:extLst>
        </xdr:cNvPr>
        <xdr:cNvSpPr/>
      </xdr:nvSpPr>
      <xdr:spPr>
        <a:xfrm>
          <a:off x="333964" y="1738251"/>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341428</xdr:colOff>
      <xdr:row>12</xdr:row>
      <xdr:rowOff>107511</xdr:rowOff>
    </xdr:from>
    <xdr:to>
      <xdr:col>1</xdr:col>
      <xdr:colOff>484303</xdr:colOff>
      <xdr:row>15</xdr:row>
      <xdr:rowOff>59886</xdr:rowOff>
    </xdr:to>
    <xdr:sp macro="" textlink="">
      <xdr:nvSpPr>
        <xdr:cNvPr id="69" name="Rectangle: Rounded Corners 68">
          <a:extLst>
            <a:ext uri="{FF2B5EF4-FFF2-40B4-BE49-F238E27FC236}">
              <a16:creationId xmlns:a16="http://schemas.microsoft.com/office/drawing/2014/main" id="{CC981032-B2BD-4094-B06B-4597EB60308B}"/>
            </a:ext>
          </a:extLst>
        </xdr:cNvPr>
        <xdr:cNvSpPr/>
      </xdr:nvSpPr>
      <xdr:spPr>
        <a:xfrm>
          <a:off x="341428" y="2393511"/>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476839</xdr:colOff>
      <xdr:row>9</xdr:row>
      <xdr:rowOff>101031</xdr:rowOff>
    </xdr:from>
    <xdr:to>
      <xdr:col>1</xdr:col>
      <xdr:colOff>333964</xdr:colOff>
      <xdr:row>11</xdr:row>
      <xdr:rowOff>101030</xdr:rowOff>
    </xdr:to>
    <xdr:pic>
      <xdr:nvPicPr>
        <xdr:cNvPr id="70" name="Picture 69">
          <a:hlinkClick xmlns:r="http://schemas.openxmlformats.org/officeDocument/2006/relationships" r:id="rId8"/>
          <a:extLst>
            <a:ext uri="{FF2B5EF4-FFF2-40B4-BE49-F238E27FC236}">
              <a16:creationId xmlns:a16="http://schemas.microsoft.com/office/drawing/2014/main" id="{AF8AD67C-270D-4D16-B700-C8BB7429FC27}"/>
            </a:ext>
          </a:extLst>
        </xdr:cNvPr>
        <xdr:cNvPicPr>
          <a:picLocks noChangeAspect="1"/>
        </xdr:cNvPicPr>
      </xdr:nvPicPr>
      <xdr:blipFill>
        <a:blip xmlns:r="http://schemas.openxmlformats.org/officeDocument/2006/relationships" r:embed="rId9" cstate="print">
          <a:lum bright="70000" contrast="-70000"/>
          <a:extLst>
            <a:ext uri="{BEBA8EAE-BF5A-486C-A8C5-ECC9F3942E4B}">
              <a14:imgProps xmlns:a14="http://schemas.microsoft.com/office/drawing/2010/main">
                <a14:imgLayer r:embed="rId10">
                  <a14:imgEffect>
                    <a14:saturation sat="400000"/>
                  </a14:imgEffect>
                </a14:imgLayer>
              </a14:imgProps>
            </a:ext>
            <a:ext uri="{28A0092B-C50C-407E-A947-70E740481C1C}">
              <a14:useLocalDpi xmlns:a14="http://schemas.microsoft.com/office/drawing/2010/main" val="0"/>
            </a:ext>
          </a:extLst>
        </a:blip>
        <a:stretch>
          <a:fillRect/>
        </a:stretch>
      </xdr:blipFill>
      <xdr:spPr>
        <a:xfrm>
          <a:off x="476839" y="1815531"/>
          <a:ext cx="466725" cy="380999"/>
        </a:xfrm>
        <a:prstGeom prst="rect">
          <a:avLst/>
        </a:prstGeom>
        <a:ln>
          <a:noFill/>
        </a:ln>
      </xdr:spPr>
    </xdr:pic>
    <xdr:clientData/>
  </xdr:twoCellAnchor>
  <xdr:twoCellAnchor editAs="absolute">
    <xdr:from>
      <xdr:col>0</xdr:col>
      <xdr:colOff>454353</xdr:colOff>
      <xdr:row>6</xdr:row>
      <xdr:rowOff>12949</xdr:rowOff>
    </xdr:from>
    <xdr:to>
      <xdr:col>1</xdr:col>
      <xdr:colOff>301964</xdr:colOff>
      <xdr:row>8</xdr:row>
      <xdr:rowOff>86214</xdr:rowOff>
    </xdr:to>
    <xdr:pic>
      <xdr:nvPicPr>
        <xdr:cNvPr id="71" name="Picture 70">
          <a:hlinkClick xmlns:r="http://schemas.openxmlformats.org/officeDocument/2006/relationships" r:id="rId11"/>
          <a:extLst>
            <a:ext uri="{FF2B5EF4-FFF2-40B4-BE49-F238E27FC236}">
              <a16:creationId xmlns:a16="http://schemas.microsoft.com/office/drawing/2014/main" id="{24494769-9BF4-47BB-A8A9-92BA1ADF06B7}"/>
            </a:ext>
          </a:extLst>
        </xdr:cNvPr>
        <xdr:cNvPicPr>
          <a:picLocks noChangeAspect="1"/>
        </xdr:cNvPicPr>
      </xdr:nvPicPr>
      <xdr:blipFill>
        <a:blip xmlns:r="http://schemas.openxmlformats.org/officeDocument/2006/relationships" r:embed="rId12" cstate="print">
          <a:lum bright="70000" contrast="-70000"/>
          <a:extLst>
            <a:ext uri="{BEBA8EAE-BF5A-486C-A8C5-ECC9F3942E4B}">
              <a14:imgProps xmlns:a14="http://schemas.microsoft.com/office/drawing/2010/main">
                <a14:imgLayer r:embed="rId13">
                  <a14:imgEffect>
                    <a14:saturation sat="400000"/>
                  </a14:imgEffect>
                </a14:imgLayer>
              </a14:imgProps>
            </a:ext>
            <a:ext uri="{28A0092B-C50C-407E-A947-70E740481C1C}">
              <a14:useLocalDpi xmlns:a14="http://schemas.microsoft.com/office/drawing/2010/main" val="0"/>
            </a:ext>
          </a:extLst>
        </a:blip>
        <a:stretch>
          <a:fillRect/>
        </a:stretch>
      </xdr:blipFill>
      <xdr:spPr>
        <a:xfrm>
          <a:off x="454353" y="1155949"/>
          <a:ext cx="457211" cy="454265"/>
        </a:xfrm>
        <a:prstGeom prst="rect">
          <a:avLst/>
        </a:prstGeom>
        <a:ln>
          <a:noFill/>
        </a:ln>
      </xdr:spPr>
    </xdr:pic>
    <xdr:clientData/>
  </xdr:twoCellAnchor>
  <xdr:twoCellAnchor editAs="absolute">
    <xdr:from>
      <xdr:col>0</xdr:col>
      <xdr:colOff>448562</xdr:colOff>
      <xdr:row>12</xdr:row>
      <xdr:rowOff>183515</xdr:rowOff>
    </xdr:from>
    <xdr:to>
      <xdr:col>1</xdr:col>
      <xdr:colOff>344670</xdr:colOff>
      <xdr:row>14</xdr:row>
      <xdr:rowOff>183515</xdr:rowOff>
    </xdr:to>
    <xdr:pic>
      <xdr:nvPicPr>
        <xdr:cNvPr id="72" name="Picture 71">
          <a:hlinkClick xmlns:r="http://schemas.openxmlformats.org/officeDocument/2006/relationships" r:id="rId14"/>
          <a:extLst>
            <a:ext uri="{FF2B5EF4-FFF2-40B4-BE49-F238E27FC236}">
              <a16:creationId xmlns:a16="http://schemas.microsoft.com/office/drawing/2014/main" id="{F9A23927-D83C-427D-AA89-2BCA498B654A}"/>
            </a:ext>
          </a:extLst>
        </xdr:cNvPr>
        <xdr:cNvPicPr>
          <a:picLocks noChangeAspect="1"/>
        </xdr:cNvPicPr>
      </xdr:nvPicPr>
      <xdr:blipFill>
        <a:blip xmlns:r="http://schemas.openxmlformats.org/officeDocument/2006/relationships" r:embed="rId15" cstate="print">
          <a:lum bright="70000" contrast="-70000"/>
          <a:extLst>
            <a:ext uri="{BEBA8EAE-BF5A-486C-A8C5-ECC9F3942E4B}">
              <a14:imgProps xmlns:a14="http://schemas.microsoft.com/office/drawing/2010/main">
                <a14:imgLayer r:embed="rId16">
                  <a14:imgEffect>
                    <a14:saturation sat="400000"/>
                  </a14:imgEffect>
                </a14:imgLayer>
              </a14:imgProps>
            </a:ext>
            <a:ext uri="{28A0092B-C50C-407E-A947-70E740481C1C}">
              <a14:useLocalDpi xmlns:a14="http://schemas.microsoft.com/office/drawing/2010/main" val="0"/>
            </a:ext>
          </a:extLst>
        </a:blip>
        <a:stretch>
          <a:fillRect/>
        </a:stretch>
      </xdr:blipFill>
      <xdr:spPr>
        <a:xfrm>
          <a:off x="448562" y="2469515"/>
          <a:ext cx="505708" cy="381000"/>
        </a:xfrm>
        <a:prstGeom prst="rect">
          <a:avLst/>
        </a:prstGeom>
        <a:ln>
          <a:noFill/>
        </a:ln>
      </xdr:spPr>
    </xdr:pic>
    <xdr:clientData/>
  </xdr:twoCellAnchor>
  <xdr:twoCellAnchor editAs="absolute">
    <xdr:from>
      <xdr:col>0</xdr:col>
      <xdr:colOff>342901</xdr:colOff>
      <xdr:row>15</xdr:row>
      <xdr:rowOff>160930</xdr:rowOff>
    </xdr:from>
    <xdr:to>
      <xdr:col>1</xdr:col>
      <xdr:colOff>485776</xdr:colOff>
      <xdr:row>18</xdr:row>
      <xdr:rowOff>113305</xdr:rowOff>
    </xdr:to>
    <xdr:sp macro="" textlink="">
      <xdr:nvSpPr>
        <xdr:cNvPr id="73" name="Rectangle: Rounded Corners 72">
          <a:extLst>
            <a:ext uri="{FF2B5EF4-FFF2-40B4-BE49-F238E27FC236}">
              <a16:creationId xmlns:a16="http://schemas.microsoft.com/office/drawing/2014/main" id="{B9298346-752D-40A5-B6BE-A960BA356EDA}"/>
            </a:ext>
          </a:extLst>
        </xdr:cNvPr>
        <xdr:cNvSpPr/>
      </xdr:nvSpPr>
      <xdr:spPr>
        <a:xfrm>
          <a:off x="342901" y="3018430"/>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438151</xdr:colOff>
      <xdr:row>16</xdr:row>
      <xdr:rowOff>38098</xdr:rowOff>
    </xdr:from>
    <xdr:to>
      <xdr:col>1</xdr:col>
      <xdr:colOff>359362</xdr:colOff>
      <xdr:row>18</xdr:row>
      <xdr:rowOff>53098</xdr:rowOff>
    </xdr:to>
    <xdr:pic>
      <xdr:nvPicPr>
        <xdr:cNvPr id="74" name="Picture 73">
          <a:hlinkClick xmlns:r="http://schemas.openxmlformats.org/officeDocument/2006/relationships" r:id="rId17"/>
          <a:extLst>
            <a:ext uri="{FF2B5EF4-FFF2-40B4-BE49-F238E27FC236}">
              <a16:creationId xmlns:a16="http://schemas.microsoft.com/office/drawing/2014/main" id="{FD20DEFE-4CC8-4DFD-8C1A-6DE58309551C}"/>
            </a:ext>
          </a:extLst>
        </xdr:cNvPr>
        <xdr:cNvPicPr>
          <a:picLocks noChangeAspect="1"/>
        </xdr:cNvPicPr>
      </xdr:nvPicPr>
      <xdr:blipFill>
        <a:blip xmlns:r="http://schemas.openxmlformats.org/officeDocument/2006/relationships" r:embed="rId18" cstate="print">
          <a:lum bright="70000" contrast="-70000"/>
          <a:extLst>
            <a:ext uri="{28A0092B-C50C-407E-A947-70E740481C1C}">
              <a14:useLocalDpi xmlns:a14="http://schemas.microsoft.com/office/drawing/2010/main" val="0"/>
            </a:ext>
          </a:extLst>
        </a:blip>
        <a:stretch>
          <a:fillRect/>
        </a:stretch>
      </xdr:blipFill>
      <xdr:spPr>
        <a:xfrm>
          <a:off x="438151" y="3086098"/>
          <a:ext cx="530811" cy="3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403190</xdr:colOff>
      <xdr:row>3</xdr:row>
      <xdr:rowOff>72001</xdr:rowOff>
    </xdr:from>
    <xdr:to>
      <xdr:col>6</xdr:col>
      <xdr:colOff>123825</xdr:colOff>
      <xdr:row>8</xdr:row>
      <xdr:rowOff>108347</xdr:rowOff>
    </xdr:to>
    <xdr:sp macro="" textlink="">
      <xdr:nvSpPr>
        <xdr:cNvPr id="2" name="Rectangle: Rounded Corners 1">
          <a:extLst>
            <a:ext uri="{FF2B5EF4-FFF2-40B4-BE49-F238E27FC236}">
              <a16:creationId xmlns:a16="http://schemas.microsoft.com/office/drawing/2014/main" id="{9C2756C5-567D-4FAD-A28E-B43BE65FD748}"/>
            </a:ext>
          </a:extLst>
        </xdr:cNvPr>
        <xdr:cNvSpPr/>
      </xdr:nvSpPr>
      <xdr:spPr>
        <a:xfrm>
          <a:off x="1012790" y="643501"/>
          <a:ext cx="2768635" cy="988846"/>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180940</xdr:colOff>
      <xdr:row>3</xdr:row>
      <xdr:rowOff>81526</xdr:rowOff>
    </xdr:from>
    <xdr:to>
      <xdr:col>10</xdr:col>
      <xdr:colOff>511175</xdr:colOff>
      <xdr:row>8</xdr:row>
      <xdr:rowOff>117872</xdr:rowOff>
    </xdr:to>
    <xdr:sp macro="" textlink="">
      <xdr:nvSpPr>
        <xdr:cNvPr id="3" name="Rectangle: Rounded Corners 2">
          <a:extLst>
            <a:ext uri="{FF2B5EF4-FFF2-40B4-BE49-F238E27FC236}">
              <a16:creationId xmlns:a16="http://schemas.microsoft.com/office/drawing/2014/main" id="{E7C1BF31-D672-489D-9D93-CB42B0633695}"/>
            </a:ext>
          </a:extLst>
        </xdr:cNvPr>
        <xdr:cNvSpPr/>
      </xdr:nvSpPr>
      <xdr:spPr>
        <a:xfrm>
          <a:off x="3838540" y="653026"/>
          <a:ext cx="2768635" cy="988846"/>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342900</xdr:colOff>
      <xdr:row>3</xdr:row>
      <xdr:rowOff>62475</xdr:rowOff>
    </xdr:from>
    <xdr:to>
      <xdr:col>20</xdr:col>
      <xdr:colOff>190500</xdr:colOff>
      <xdr:row>20</xdr:row>
      <xdr:rowOff>76200</xdr:rowOff>
    </xdr:to>
    <xdr:sp macro="" textlink="">
      <xdr:nvSpPr>
        <xdr:cNvPr id="4" name="Rectangle: Rounded Corners 3">
          <a:extLst>
            <a:ext uri="{FF2B5EF4-FFF2-40B4-BE49-F238E27FC236}">
              <a16:creationId xmlns:a16="http://schemas.microsoft.com/office/drawing/2014/main" id="{5574A1F1-85D9-4D67-B1C0-97A520CFC984}"/>
            </a:ext>
          </a:extLst>
        </xdr:cNvPr>
        <xdr:cNvSpPr/>
      </xdr:nvSpPr>
      <xdr:spPr>
        <a:xfrm>
          <a:off x="9486900" y="633975"/>
          <a:ext cx="2895600" cy="3252225"/>
        </a:xfrm>
        <a:prstGeom prst="roundRect">
          <a:avLst>
            <a:gd name="adj" fmla="val 7204"/>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403923</xdr:colOff>
      <xdr:row>3</xdr:row>
      <xdr:rowOff>115190</xdr:rowOff>
    </xdr:from>
    <xdr:to>
      <xdr:col>3</xdr:col>
      <xdr:colOff>285750</xdr:colOff>
      <xdr:row>5</xdr:row>
      <xdr:rowOff>33338</xdr:rowOff>
    </xdr:to>
    <xdr:sp macro="" textlink="">
      <xdr:nvSpPr>
        <xdr:cNvPr id="5" name="TextBox 4">
          <a:extLst>
            <a:ext uri="{FF2B5EF4-FFF2-40B4-BE49-F238E27FC236}">
              <a16:creationId xmlns:a16="http://schemas.microsoft.com/office/drawing/2014/main" id="{1274418B-B662-4E6F-9E70-7DE98F52AEAE}"/>
            </a:ext>
          </a:extLst>
        </xdr:cNvPr>
        <xdr:cNvSpPr txBox="1"/>
      </xdr:nvSpPr>
      <xdr:spPr>
        <a:xfrm>
          <a:off x="1013523" y="686690"/>
          <a:ext cx="1101027"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60000"/>
                  <a:lumOff val="40000"/>
                </a:schemeClr>
              </a:solidFill>
              <a:effectLst/>
              <a:latin typeface="+mn-lt"/>
              <a:ea typeface="+mn-ea"/>
              <a:cs typeface="+mn-cs"/>
            </a:rPr>
            <a:t>Top Customer</a:t>
          </a:r>
          <a:endParaRPr lang="en-IN" sz="1400" b="1">
            <a:solidFill>
              <a:schemeClr val="accent4">
                <a:lumMod val="60000"/>
                <a:lumOff val="40000"/>
              </a:schemeClr>
            </a:solidFill>
          </a:endParaRPr>
        </a:p>
      </xdr:txBody>
    </xdr:sp>
    <xdr:clientData/>
  </xdr:twoCellAnchor>
  <xdr:twoCellAnchor>
    <xdr:from>
      <xdr:col>1</xdr:col>
      <xdr:colOff>546066</xdr:colOff>
      <xdr:row>6</xdr:row>
      <xdr:rowOff>81526</xdr:rowOff>
    </xdr:from>
    <xdr:to>
      <xdr:col>4</xdr:col>
      <xdr:colOff>190500</xdr:colOff>
      <xdr:row>8</xdr:row>
      <xdr:rowOff>52951</xdr:rowOff>
    </xdr:to>
    <xdr:sp macro="" textlink="">
      <xdr:nvSpPr>
        <xdr:cNvPr id="6" name="TextBox 5">
          <a:extLst>
            <a:ext uri="{FF2B5EF4-FFF2-40B4-BE49-F238E27FC236}">
              <a16:creationId xmlns:a16="http://schemas.microsoft.com/office/drawing/2014/main" id="{EAB776A3-05C9-43E8-9864-7551848F29F2}"/>
            </a:ext>
          </a:extLst>
        </xdr:cNvPr>
        <xdr:cNvSpPr txBox="1"/>
      </xdr:nvSpPr>
      <xdr:spPr>
        <a:xfrm>
          <a:off x="1155666" y="1224526"/>
          <a:ext cx="147323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bg1">
                  <a:lumMod val="85000"/>
                </a:schemeClr>
              </a:solidFill>
              <a:latin typeface="Calibri"/>
              <a:cs typeface="Calibri"/>
            </a:rPr>
            <a:t> 277600</a:t>
          </a:r>
        </a:p>
      </xdr:txBody>
    </xdr:sp>
    <xdr:clientData/>
  </xdr:twoCellAnchor>
  <xdr:twoCellAnchor>
    <xdr:from>
      <xdr:col>2</xdr:col>
      <xdr:colOff>89598</xdr:colOff>
      <xdr:row>4</xdr:row>
      <xdr:rowOff>95250</xdr:rowOff>
    </xdr:from>
    <xdr:to>
      <xdr:col>4</xdr:col>
      <xdr:colOff>276225</xdr:colOff>
      <xdr:row>6</xdr:row>
      <xdr:rowOff>85725</xdr:rowOff>
    </xdr:to>
    <xdr:sp macro="" textlink="">
      <xdr:nvSpPr>
        <xdr:cNvPr id="8" name="TextBox 7">
          <a:extLst>
            <a:ext uri="{FF2B5EF4-FFF2-40B4-BE49-F238E27FC236}">
              <a16:creationId xmlns:a16="http://schemas.microsoft.com/office/drawing/2014/main" id="{969E3305-5879-44CD-8D07-76A5FAA5E854}"/>
            </a:ext>
          </a:extLst>
        </xdr:cNvPr>
        <xdr:cNvSpPr txBox="1"/>
      </xdr:nvSpPr>
      <xdr:spPr>
        <a:xfrm>
          <a:off x="1308798" y="857250"/>
          <a:ext cx="1405827"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bg1">
                  <a:lumMod val="85000"/>
                </a:schemeClr>
              </a:solidFill>
              <a:effectLst/>
              <a:latin typeface="+mn-lt"/>
              <a:ea typeface="+mn-ea"/>
              <a:cs typeface="+mn-cs"/>
            </a:rPr>
            <a:t>Diego  Freyre</a:t>
          </a:r>
          <a:r>
            <a:rPr lang="en-IN" sz="2400" b="1">
              <a:solidFill>
                <a:schemeClr val="bg1">
                  <a:lumMod val="85000"/>
                </a:schemeClr>
              </a:solidFill>
            </a:rPr>
            <a:t> </a:t>
          </a:r>
        </a:p>
      </xdr:txBody>
    </xdr:sp>
    <xdr:clientData/>
  </xdr:twoCellAnchor>
  <xdr:twoCellAnchor>
    <xdr:from>
      <xdr:col>6</xdr:col>
      <xdr:colOff>184848</xdr:colOff>
      <xdr:row>3</xdr:row>
      <xdr:rowOff>96140</xdr:rowOff>
    </xdr:from>
    <xdr:to>
      <xdr:col>9</xdr:col>
      <xdr:colOff>466726</xdr:colOff>
      <xdr:row>5</xdr:row>
      <xdr:rowOff>14288</xdr:rowOff>
    </xdr:to>
    <xdr:sp macro="" textlink="">
      <xdr:nvSpPr>
        <xdr:cNvPr id="9" name="TextBox 8">
          <a:extLst>
            <a:ext uri="{FF2B5EF4-FFF2-40B4-BE49-F238E27FC236}">
              <a16:creationId xmlns:a16="http://schemas.microsoft.com/office/drawing/2014/main" id="{85772922-AA4F-4A02-9190-AC572302248F}"/>
            </a:ext>
          </a:extLst>
        </xdr:cNvPr>
        <xdr:cNvSpPr txBox="1"/>
      </xdr:nvSpPr>
      <xdr:spPr>
        <a:xfrm>
          <a:off x="3842448" y="667640"/>
          <a:ext cx="2110678"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60000"/>
                  <a:lumOff val="40000"/>
                </a:schemeClr>
              </a:solidFill>
              <a:effectLst/>
              <a:latin typeface="+mn-lt"/>
              <a:ea typeface="+mn-ea"/>
              <a:cs typeface="+mn-cs"/>
            </a:rPr>
            <a:t>Highest Employee</a:t>
          </a:r>
          <a:r>
            <a:rPr lang="en-IN" sz="1200" b="1" i="0" baseline="0">
              <a:solidFill>
                <a:schemeClr val="accent4">
                  <a:lumMod val="60000"/>
                  <a:lumOff val="40000"/>
                </a:schemeClr>
              </a:solidFill>
              <a:effectLst/>
              <a:latin typeface="+mn-lt"/>
              <a:ea typeface="+mn-ea"/>
              <a:cs typeface="+mn-cs"/>
            </a:rPr>
            <a:t> By Country</a:t>
          </a:r>
          <a:r>
            <a:rPr lang="en-IN" sz="1200" b="1" i="0">
              <a:solidFill>
                <a:schemeClr val="accent4">
                  <a:lumMod val="60000"/>
                  <a:lumOff val="40000"/>
                </a:schemeClr>
              </a:solidFill>
              <a:effectLst/>
              <a:latin typeface="+mn-lt"/>
              <a:ea typeface="+mn-ea"/>
              <a:cs typeface="+mn-cs"/>
            </a:rPr>
            <a:t> </a:t>
          </a:r>
          <a:endParaRPr lang="en-IN" sz="1200" b="1">
            <a:solidFill>
              <a:schemeClr val="accent4">
                <a:lumMod val="60000"/>
                <a:lumOff val="40000"/>
              </a:schemeClr>
            </a:solidFill>
          </a:endParaRPr>
        </a:p>
      </xdr:txBody>
    </xdr:sp>
    <xdr:clientData/>
  </xdr:twoCellAnchor>
  <xdr:twoCellAnchor>
    <xdr:from>
      <xdr:col>7</xdr:col>
      <xdr:colOff>137223</xdr:colOff>
      <xdr:row>4</xdr:row>
      <xdr:rowOff>177103</xdr:rowOff>
    </xdr:from>
    <xdr:to>
      <xdr:col>8</xdr:col>
      <xdr:colOff>285750</xdr:colOff>
      <xdr:row>6</xdr:row>
      <xdr:rowOff>95251</xdr:rowOff>
    </xdr:to>
    <xdr:sp macro="" textlink="">
      <xdr:nvSpPr>
        <xdr:cNvPr id="10" name="TextBox 9">
          <a:extLst>
            <a:ext uri="{FF2B5EF4-FFF2-40B4-BE49-F238E27FC236}">
              <a16:creationId xmlns:a16="http://schemas.microsoft.com/office/drawing/2014/main" id="{71CF8EA3-4F28-41AE-9278-9119CF4B2E77}"/>
            </a:ext>
          </a:extLst>
        </xdr:cNvPr>
        <xdr:cNvSpPr txBox="1"/>
      </xdr:nvSpPr>
      <xdr:spPr>
        <a:xfrm>
          <a:off x="4404423" y="939103"/>
          <a:ext cx="758127"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lumMod val="75000"/>
                </a:schemeClr>
              </a:solidFill>
            </a:rPr>
            <a:t>USA</a:t>
          </a:r>
        </a:p>
      </xdr:txBody>
    </xdr:sp>
    <xdr:clientData/>
  </xdr:twoCellAnchor>
  <xdr:twoCellAnchor>
    <xdr:from>
      <xdr:col>6</xdr:col>
      <xdr:colOff>279366</xdr:colOff>
      <xdr:row>6</xdr:row>
      <xdr:rowOff>52951</xdr:rowOff>
    </xdr:from>
    <xdr:to>
      <xdr:col>8</xdr:col>
      <xdr:colOff>533400</xdr:colOff>
      <xdr:row>8</xdr:row>
      <xdr:rowOff>24376</xdr:rowOff>
    </xdr:to>
    <xdr:sp macro="" textlink="">
      <xdr:nvSpPr>
        <xdr:cNvPr id="11" name="TextBox 10">
          <a:extLst>
            <a:ext uri="{FF2B5EF4-FFF2-40B4-BE49-F238E27FC236}">
              <a16:creationId xmlns:a16="http://schemas.microsoft.com/office/drawing/2014/main" id="{E1DAD704-FCAD-43E7-AD8A-7F7B1AC0C54D}"/>
            </a:ext>
          </a:extLst>
        </xdr:cNvPr>
        <xdr:cNvSpPr txBox="1"/>
      </xdr:nvSpPr>
      <xdr:spPr>
        <a:xfrm>
          <a:off x="3936966" y="1195951"/>
          <a:ext cx="147323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i="0" u="none" strike="noStrike">
              <a:solidFill>
                <a:schemeClr val="bg1">
                  <a:lumMod val="85000"/>
                </a:schemeClr>
              </a:solidFill>
              <a:latin typeface="Calibri"/>
              <a:cs typeface="Calibri"/>
            </a:rPr>
            <a:t>39 </a:t>
          </a:r>
        </a:p>
      </xdr:txBody>
    </xdr:sp>
    <xdr:clientData/>
  </xdr:twoCellAnchor>
  <xdr:twoCellAnchor>
    <xdr:from>
      <xdr:col>9</xdr:col>
      <xdr:colOff>489648</xdr:colOff>
      <xdr:row>5</xdr:row>
      <xdr:rowOff>15178</xdr:rowOff>
    </xdr:from>
    <xdr:to>
      <xdr:col>10</xdr:col>
      <xdr:colOff>352425</xdr:colOff>
      <xdr:row>6</xdr:row>
      <xdr:rowOff>85726</xdr:rowOff>
    </xdr:to>
    <xdr:sp macro="" textlink="'Sales''s Pivot'!F32">
      <xdr:nvSpPr>
        <xdr:cNvPr id="12" name="TextBox 11">
          <a:extLst>
            <a:ext uri="{FF2B5EF4-FFF2-40B4-BE49-F238E27FC236}">
              <a16:creationId xmlns:a16="http://schemas.microsoft.com/office/drawing/2014/main" id="{DC01BD38-A07A-4F8B-AEB3-1DC78EF03EC5}"/>
            </a:ext>
          </a:extLst>
        </xdr:cNvPr>
        <xdr:cNvSpPr txBox="1"/>
      </xdr:nvSpPr>
      <xdr:spPr>
        <a:xfrm>
          <a:off x="5976048" y="967678"/>
          <a:ext cx="472377" cy="261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BD840D-FC2D-44F5-8946-CA46A007A011}" type="TxLink">
            <a:rPr lang="en-US" sz="1100" b="1" i="0" u="none" strike="noStrike">
              <a:solidFill>
                <a:schemeClr val="bg1">
                  <a:lumMod val="85000"/>
                </a:schemeClr>
              </a:solidFill>
              <a:latin typeface="Calibri"/>
              <a:cs typeface="Calibri"/>
            </a:rPr>
            <a:pPr/>
            <a:t>4.7%</a:t>
          </a:fld>
          <a:endParaRPr lang="en-IN" sz="1100" b="1" u="none">
            <a:solidFill>
              <a:schemeClr val="bg1">
                <a:lumMod val="85000"/>
              </a:schemeClr>
            </a:solidFill>
          </a:endParaRPr>
        </a:p>
      </xdr:txBody>
    </xdr:sp>
    <xdr:clientData/>
  </xdr:twoCellAnchor>
  <xdr:twoCellAnchor>
    <xdr:from>
      <xdr:col>10</xdr:col>
      <xdr:colOff>457200</xdr:colOff>
      <xdr:row>8</xdr:row>
      <xdr:rowOff>161926</xdr:rowOff>
    </xdr:from>
    <xdr:to>
      <xdr:col>15</xdr:col>
      <xdr:colOff>288925</xdr:colOff>
      <xdr:row>20</xdr:row>
      <xdr:rowOff>66676</xdr:rowOff>
    </xdr:to>
    <xdr:sp macro="" textlink="">
      <xdr:nvSpPr>
        <xdr:cNvPr id="17" name="Rectangle: Rounded Corners 16">
          <a:extLst>
            <a:ext uri="{FF2B5EF4-FFF2-40B4-BE49-F238E27FC236}">
              <a16:creationId xmlns:a16="http://schemas.microsoft.com/office/drawing/2014/main" id="{B6A776CA-7CBC-48AD-883E-751705286B59}"/>
            </a:ext>
          </a:extLst>
        </xdr:cNvPr>
        <xdr:cNvSpPr/>
      </xdr:nvSpPr>
      <xdr:spPr>
        <a:xfrm>
          <a:off x="6553200" y="1685926"/>
          <a:ext cx="2879725" cy="2190750"/>
        </a:xfrm>
        <a:prstGeom prst="roundRect">
          <a:avLst>
            <a:gd name="adj" fmla="val 7204"/>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476249</xdr:colOff>
      <xdr:row>20</xdr:row>
      <xdr:rowOff>142874</xdr:rowOff>
    </xdr:from>
    <xdr:to>
      <xdr:col>20</xdr:col>
      <xdr:colOff>200024</xdr:colOff>
      <xdr:row>29</xdr:row>
      <xdr:rowOff>9525</xdr:rowOff>
    </xdr:to>
    <xdr:sp macro="" textlink="">
      <xdr:nvSpPr>
        <xdr:cNvPr id="18" name="Rectangle: Rounded Corners 17">
          <a:extLst>
            <a:ext uri="{FF2B5EF4-FFF2-40B4-BE49-F238E27FC236}">
              <a16:creationId xmlns:a16="http://schemas.microsoft.com/office/drawing/2014/main" id="{A191F6D8-DCEE-4D5A-9659-09E5E544E0AE}"/>
            </a:ext>
          </a:extLst>
        </xdr:cNvPr>
        <xdr:cNvSpPr/>
      </xdr:nvSpPr>
      <xdr:spPr>
        <a:xfrm>
          <a:off x="4743449" y="3952874"/>
          <a:ext cx="7648575" cy="1581151"/>
        </a:xfrm>
        <a:prstGeom prst="roundRect">
          <a:avLst>
            <a:gd name="adj" fmla="val 7204"/>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461072</xdr:colOff>
      <xdr:row>8</xdr:row>
      <xdr:rowOff>176775</xdr:rowOff>
    </xdr:from>
    <xdr:to>
      <xdr:col>15</xdr:col>
      <xdr:colOff>47625</xdr:colOff>
      <xdr:row>10</xdr:row>
      <xdr:rowOff>95250</xdr:rowOff>
    </xdr:to>
    <xdr:sp macro="" textlink="">
      <xdr:nvSpPr>
        <xdr:cNvPr id="19" name="TextBox 18">
          <a:extLst>
            <a:ext uri="{FF2B5EF4-FFF2-40B4-BE49-F238E27FC236}">
              <a16:creationId xmlns:a16="http://schemas.microsoft.com/office/drawing/2014/main" id="{CC5D6F48-CF6A-4EB4-9F47-AFB8E0B3921E}"/>
            </a:ext>
          </a:extLst>
        </xdr:cNvPr>
        <xdr:cNvSpPr txBox="1"/>
      </xdr:nvSpPr>
      <xdr:spPr>
        <a:xfrm>
          <a:off x="6557072" y="1700775"/>
          <a:ext cx="2634553" cy="299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60000"/>
                  <a:lumOff val="40000"/>
                </a:schemeClr>
              </a:solidFill>
            </a:rPr>
            <a:t>Sales</a:t>
          </a:r>
          <a:r>
            <a:rPr lang="en-IN" sz="1800" b="1" baseline="0">
              <a:solidFill>
                <a:schemeClr val="accent4">
                  <a:lumMod val="60000"/>
                  <a:lumOff val="40000"/>
                </a:schemeClr>
              </a:solidFill>
            </a:rPr>
            <a:t> Growth</a:t>
          </a:r>
          <a:endParaRPr lang="en-IN" sz="1800" b="1">
            <a:solidFill>
              <a:schemeClr val="accent4">
                <a:lumMod val="60000"/>
                <a:lumOff val="40000"/>
              </a:schemeClr>
            </a:solidFill>
          </a:endParaRPr>
        </a:p>
      </xdr:txBody>
    </xdr:sp>
    <xdr:clientData/>
  </xdr:twoCellAnchor>
  <xdr:twoCellAnchor>
    <xdr:from>
      <xdr:col>0</xdr:col>
      <xdr:colOff>0</xdr:colOff>
      <xdr:row>20</xdr:row>
      <xdr:rowOff>142874</xdr:rowOff>
    </xdr:from>
    <xdr:to>
      <xdr:col>7</xdr:col>
      <xdr:colOff>447674</xdr:colOff>
      <xdr:row>29</xdr:row>
      <xdr:rowOff>9525</xdr:rowOff>
    </xdr:to>
    <xdr:sp macro="" textlink="">
      <xdr:nvSpPr>
        <xdr:cNvPr id="20" name="Rectangle: Rounded Corners 19">
          <a:extLst>
            <a:ext uri="{FF2B5EF4-FFF2-40B4-BE49-F238E27FC236}">
              <a16:creationId xmlns:a16="http://schemas.microsoft.com/office/drawing/2014/main" id="{67621CF4-18D1-4B23-BF91-5A1528BBC0EB}"/>
            </a:ext>
          </a:extLst>
        </xdr:cNvPr>
        <xdr:cNvSpPr/>
      </xdr:nvSpPr>
      <xdr:spPr>
        <a:xfrm>
          <a:off x="0" y="3952874"/>
          <a:ext cx="4714874" cy="1581151"/>
        </a:xfrm>
        <a:prstGeom prst="roundRect">
          <a:avLst>
            <a:gd name="adj" fmla="val 12467"/>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32448</xdr:colOff>
      <xdr:row>20</xdr:row>
      <xdr:rowOff>81852</xdr:rowOff>
    </xdr:from>
    <xdr:to>
      <xdr:col>1</xdr:col>
      <xdr:colOff>133350</xdr:colOff>
      <xdr:row>22</xdr:row>
      <xdr:rowOff>53277</xdr:rowOff>
    </xdr:to>
    <xdr:sp macro="" textlink="">
      <xdr:nvSpPr>
        <xdr:cNvPr id="21" name="TextBox 20">
          <a:extLst>
            <a:ext uri="{FF2B5EF4-FFF2-40B4-BE49-F238E27FC236}">
              <a16:creationId xmlns:a16="http://schemas.microsoft.com/office/drawing/2014/main" id="{33B7FEE9-C065-4BDB-AF46-783D211E3088}"/>
            </a:ext>
          </a:extLst>
        </xdr:cNvPr>
        <xdr:cNvSpPr txBox="1"/>
      </xdr:nvSpPr>
      <xdr:spPr>
        <a:xfrm>
          <a:off x="32448" y="3891852"/>
          <a:ext cx="71050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60000"/>
                  <a:lumOff val="40000"/>
                </a:schemeClr>
              </a:solidFill>
            </a:rPr>
            <a:t>Filter</a:t>
          </a:r>
        </a:p>
      </xdr:txBody>
    </xdr:sp>
    <xdr:clientData/>
  </xdr:twoCellAnchor>
  <xdr:twoCellAnchor>
    <xdr:from>
      <xdr:col>0</xdr:col>
      <xdr:colOff>9524</xdr:colOff>
      <xdr:row>0</xdr:row>
      <xdr:rowOff>38100</xdr:rowOff>
    </xdr:from>
    <xdr:to>
      <xdr:col>20</xdr:col>
      <xdr:colOff>142875</xdr:colOff>
      <xdr:row>2</xdr:row>
      <xdr:rowOff>161925</xdr:rowOff>
    </xdr:to>
    <xdr:sp macro="" textlink="">
      <xdr:nvSpPr>
        <xdr:cNvPr id="22" name="Rectangle: Rounded Corners 21">
          <a:extLst>
            <a:ext uri="{FF2B5EF4-FFF2-40B4-BE49-F238E27FC236}">
              <a16:creationId xmlns:a16="http://schemas.microsoft.com/office/drawing/2014/main" id="{E4059E69-41B3-46E1-A1F3-A2FFFD6CE78A}"/>
            </a:ext>
          </a:extLst>
        </xdr:cNvPr>
        <xdr:cNvSpPr/>
      </xdr:nvSpPr>
      <xdr:spPr>
        <a:xfrm>
          <a:off x="9524" y="38100"/>
          <a:ext cx="12325351" cy="504825"/>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0</xdr:row>
      <xdr:rowOff>0</xdr:rowOff>
    </xdr:from>
    <xdr:to>
      <xdr:col>6</xdr:col>
      <xdr:colOff>133350</xdr:colOff>
      <xdr:row>2</xdr:row>
      <xdr:rowOff>114300</xdr:rowOff>
    </xdr:to>
    <xdr:sp macro="" textlink="">
      <xdr:nvSpPr>
        <xdr:cNvPr id="23" name="TextBox 22">
          <a:extLst>
            <a:ext uri="{FF2B5EF4-FFF2-40B4-BE49-F238E27FC236}">
              <a16:creationId xmlns:a16="http://schemas.microsoft.com/office/drawing/2014/main" id="{AFB9FC9C-0360-4D64-B838-B175E93CA5D7}"/>
            </a:ext>
          </a:extLst>
        </xdr:cNvPr>
        <xdr:cNvSpPr txBox="1"/>
      </xdr:nvSpPr>
      <xdr:spPr>
        <a:xfrm>
          <a:off x="28575" y="0"/>
          <a:ext cx="37623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baseline="0">
              <a:solidFill>
                <a:schemeClr val="accent4">
                  <a:lumMod val="60000"/>
                  <a:lumOff val="40000"/>
                </a:schemeClr>
              </a:solidFill>
            </a:rPr>
            <a:t>COMPANY DASHBOARD</a:t>
          </a:r>
          <a:endParaRPr lang="en-IN" sz="2800" b="1">
            <a:solidFill>
              <a:schemeClr val="accent4">
                <a:lumMod val="60000"/>
                <a:lumOff val="40000"/>
              </a:schemeClr>
            </a:solidFill>
          </a:endParaRPr>
        </a:p>
      </xdr:txBody>
    </xdr:sp>
    <xdr:clientData/>
  </xdr:twoCellAnchor>
  <xdr:twoCellAnchor>
    <xdr:from>
      <xdr:col>15</xdr:col>
      <xdr:colOff>485775</xdr:colOff>
      <xdr:row>0</xdr:row>
      <xdr:rowOff>62802</xdr:rowOff>
    </xdr:from>
    <xdr:to>
      <xdr:col>19</xdr:col>
      <xdr:colOff>61023</xdr:colOff>
      <xdr:row>2</xdr:row>
      <xdr:rowOff>34227</xdr:rowOff>
    </xdr:to>
    <xdr:sp macro="" textlink="">
      <xdr:nvSpPr>
        <xdr:cNvPr id="24" name="TextBox 23">
          <a:extLst>
            <a:ext uri="{FF2B5EF4-FFF2-40B4-BE49-F238E27FC236}">
              <a16:creationId xmlns:a16="http://schemas.microsoft.com/office/drawing/2014/main" id="{8F138E09-B507-43BC-AA1A-276CE6BFA9D8}"/>
            </a:ext>
          </a:extLst>
        </xdr:cNvPr>
        <xdr:cNvSpPr txBox="1"/>
      </xdr:nvSpPr>
      <xdr:spPr>
        <a:xfrm>
          <a:off x="9629775" y="62802"/>
          <a:ext cx="2013648"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4">
                  <a:lumMod val="60000"/>
                  <a:lumOff val="40000"/>
                </a:schemeClr>
              </a:solidFill>
            </a:rPr>
            <a:t>Total</a:t>
          </a:r>
          <a:r>
            <a:rPr lang="en-IN" sz="2000" b="1" baseline="0">
              <a:solidFill>
                <a:schemeClr val="accent4">
                  <a:lumMod val="60000"/>
                  <a:lumOff val="40000"/>
                </a:schemeClr>
              </a:solidFill>
            </a:rPr>
            <a:t> Customers</a:t>
          </a:r>
          <a:endParaRPr lang="en-IN" sz="2000" b="1">
            <a:solidFill>
              <a:schemeClr val="accent4">
                <a:lumMod val="60000"/>
                <a:lumOff val="40000"/>
              </a:schemeClr>
            </a:solidFill>
          </a:endParaRPr>
        </a:p>
      </xdr:txBody>
    </xdr:sp>
    <xdr:clientData/>
  </xdr:twoCellAnchor>
  <xdr:twoCellAnchor>
    <xdr:from>
      <xdr:col>18</xdr:col>
      <xdr:colOff>466725</xdr:colOff>
      <xdr:row>0</xdr:row>
      <xdr:rowOff>75154</xdr:rowOff>
    </xdr:from>
    <xdr:to>
      <xdr:col>19</xdr:col>
      <xdr:colOff>495300</xdr:colOff>
      <xdr:row>2</xdr:row>
      <xdr:rowOff>46579</xdr:rowOff>
    </xdr:to>
    <xdr:sp macro="" textlink="">
      <xdr:nvSpPr>
        <xdr:cNvPr id="25" name="TextBox 24">
          <a:extLst>
            <a:ext uri="{FF2B5EF4-FFF2-40B4-BE49-F238E27FC236}">
              <a16:creationId xmlns:a16="http://schemas.microsoft.com/office/drawing/2014/main" id="{EE670B87-08EA-49A3-9D8B-89993C11C406}"/>
            </a:ext>
          </a:extLst>
        </xdr:cNvPr>
        <xdr:cNvSpPr txBox="1"/>
      </xdr:nvSpPr>
      <xdr:spPr>
        <a:xfrm>
          <a:off x="11439525" y="75154"/>
          <a:ext cx="6381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bg1">
                  <a:lumMod val="85000"/>
                </a:schemeClr>
              </a:solidFill>
              <a:latin typeface="Calibri"/>
              <a:cs typeface="Calibri"/>
            </a:rPr>
            <a:t>122</a:t>
          </a:r>
        </a:p>
      </xdr:txBody>
    </xdr:sp>
    <xdr:clientData/>
  </xdr:twoCellAnchor>
  <xdr:twoCellAnchor>
    <xdr:from>
      <xdr:col>0</xdr:col>
      <xdr:colOff>47626</xdr:colOff>
      <xdr:row>3</xdr:row>
      <xdr:rowOff>18056</xdr:rowOff>
    </xdr:from>
    <xdr:to>
      <xdr:col>1</xdr:col>
      <xdr:colOff>390525</xdr:colOff>
      <xdr:row>20</xdr:row>
      <xdr:rowOff>95249</xdr:rowOff>
    </xdr:to>
    <xdr:sp macro="" textlink="">
      <xdr:nvSpPr>
        <xdr:cNvPr id="26" name="Rectangle: Rounded Corners 25">
          <a:extLst>
            <a:ext uri="{FF2B5EF4-FFF2-40B4-BE49-F238E27FC236}">
              <a16:creationId xmlns:a16="http://schemas.microsoft.com/office/drawing/2014/main" id="{629DF6C7-8539-4188-BC87-2951B2081AA6}"/>
            </a:ext>
          </a:extLst>
        </xdr:cNvPr>
        <xdr:cNvSpPr/>
      </xdr:nvSpPr>
      <xdr:spPr>
        <a:xfrm>
          <a:off x="47626" y="589556"/>
          <a:ext cx="952499" cy="3315693"/>
        </a:xfrm>
        <a:prstGeom prst="roundRect">
          <a:avLst>
            <a:gd name="adj" fmla="val 15667"/>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133351</xdr:colOff>
      <xdr:row>5</xdr:row>
      <xdr:rowOff>56155</xdr:rowOff>
    </xdr:from>
    <xdr:to>
      <xdr:col>1</xdr:col>
      <xdr:colOff>276226</xdr:colOff>
      <xdr:row>8</xdr:row>
      <xdr:rowOff>8530</xdr:rowOff>
    </xdr:to>
    <xdr:sp macro="" textlink="">
      <xdr:nvSpPr>
        <xdr:cNvPr id="27" name="Rectangle: Rounded Corners 26">
          <a:extLst>
            <a:ext uri="{FF2B5EF4-FFF2-40B4-BE49-F238E27FC236}">
              <a16:creationId xmlns:a16="http://schemas.microsoft.com/office/drawing/2014/main" id="{9CC69FCC-CFE6-4331-87B7-6D6E31349723}"/>
            </a:ext>
          </a:extLst>
        </xdr:cNvPr>
        <xdr:cNvSpPr/>
      </xdr:nvSpPr>
      <xdr:spPr>
        <a:xfrm>
          <a:off x="133351" y="1008655"/>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143464</xdr:colOff>
      <xdr:row>8</xdr:row>
      <xdr:rowOff>119001</xdr:rowOff>
    </xdr:from>
    <xdr:to>
      <xdr:col>1</xdr:col>
      <xdr:colOff>286339</xdr:colOff>
      <xdr:row>11</xdr:row>
      <xdr:rowOff>71376</xdr:rowOff>
    </xdr:to>
    <xdr:sp macro="" textlink="">
      <xdr:nvSpPr>
        <xdr:cNvPr id="28" name="Rectangle: Rounded Corners 27">
          <a:extLst>
            <a:ext uri="{FF2B5EF4-FFF2-40B4-BE49-F238E27FC236}">
              <a16:creationId xmlns:a16="http://schemas.microsoft.com/office/drawing/2014/main" id="{4CF808EB-A76D-463C-93C9-DF8C2E05692D}"/>
            </a:ext>
          </a:extLst>
        </xdr:cNvPr>
        <xdr:cNvSpPr/>
      </xdr:nvSpPr>
      <xdr:spPr>
        <a:xfrm>
          <a:off x="143464" y="1643001"/>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150928</xdr:colOff>
      <xdr:row>12</xdr:row>
      <xdr:rowOff>12261</xdr:rowOff>
    </xdr:from>
    <xdr:to>
      <xdr:col>1</xdr:col>
      <xdr:colOff>293803</xdr:colOff>
      <xdr:row>14</xdr:row>
      <xdr:rowOff>155136</xdr:rowOff>
    </xdr:to>
    <xdr:sp macro="" textlink="">
      <xdr:nvSpPr>
        <xdr:cNvPr id="29" name="Rectangle: Rounded Corners 28">
          <a:extLst>
            <a:ext uri="{FF2B5EF4-FFF2-40B4-BE49-F238E27FC236}">
              <a16:creationId xmlns:a16="http://schemas.microsoft.com/office/drawing/2014/main" id="{334ADE96-C375-4196-B5C6-35DF8AFBFE75}"/>
            </a:ext>
          </a:extLst>
        </xdr:cNvPr>
        <xdr:cNvSpPr/>
      </xdr:nvSpPr>
      <xdr:spPr>
        <a:xfrm>
          <a:off x="150928" y="2298261"/>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286339</xdr:colOff>
      <xdr:row>9</xdr:row>
      <xdr:rowOff>5781</xdr:rowOff>
    </xdr:from>
    <xdr:to>
      <xdr:col>1</xdr:col>
      <xdr:colOff>143464</xdr:colOff>
      <xdr:row>11</xdr:row>
      <xdr:rowOff>5780</xdr:rowOff>
    </xdr:to>
    <xdr:pic>
      <xdr:nvPicPr>
        <xdr:cNvPr id="30" name="Picture 29">
          <a:hlinkClick xmlns:r="http://schemas.openxmlformats.org/officeDocument/2006/relationships" r:id="rId1"/>
          <a:extLst>
            <a:ext uri="{FF2B5EF4-FFF2-40B4-BE49-F238E27FC236}">
              <a16:creationId xmlns:a16="http://schemas.microsoft.com/office/drawing/2014/main" id="{EFC08A9C-9A72-463A-B0D4-3402494CFF58}"/>
            </a:ext>
          </a:extLst>
        </xdr:cNvPr>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286339" y="1720281"/>
          <a:ext cx="466725" cy="380999"/>
        </a:xfrm>
        <a:prstGeom prst="rect">
          <a:avLst/>
        </a:prstGeom>
        <a:ln>
          <a:noFill/>
        </a:ln>
      </xdr:spPr>
    </xdr:pic>
    <xdr:clientData/>
  </xdr:twoCellAnchor>
  <xdr:twoCellAnchor editAs="oneCell">
    <xdr:from>
      <xdr:col>0</xdr:col>
      <xdr:colOff>263853</xdr:colOff>
      <xdr:row>5</xdr:row>
      <xdr:rowOff>108199</xdr:rowOff>
    </xdr:from>
    <xdr:to>
      <xdr:col>1</xdr:col>
      <xdr:colOff>111464</xdr:colOff>
      <xdr:row>7</xdr:row>
      <xdr:rowOff>181464</xdr:rowOff>
    </xdr:to>
    <xdr:pic>
      <xdr:nvPicPr>
        <xdr:cNvPr id="31" name="Picture 30">
          <a:hlinkClick xmlns:r="http://schemas.openxmlformats.org/officeDocument/2006/relationships" r:id="rId4"/>
          <a:extLst>
            <a:ext uri="{FF2B5EF4-FFF2-40B4-BE49-F238E27FC236}">
              <a16:creationId xmlns:a16="http://schemas.microsoft.com/office/drawing/2014/main" id="{274F4933-5269-4FB0-B3C0-0C40263CB059}"/>
            </a:ext>
          </a:extLst>
        </xdr:cNvPr>
        <xdr:cNvPicPr>
          <a:picLocks noChangeAspect="1"/>
        </xdr:cNvPicPr>
      </xdr:nvPicPr>
      <xdr:blipFill>
        <a:blip xmlns:r="http://schemas.openxmlformats.org/officeDocument/2006/relationships" r:embed="rId5" cstate="print">
          <a:lum bright="70000" contrast="-70000"/>
          <a:extLst>
            <a:ext uri="{BEBA8EAE-BF5A-486C-A8C5-ECC9F3942E4B}">
              <a14:imgProps xmlns:a14="http://schemas.microsoft.com/office/drawing/2010/main">
                <a14:imgLayer r:embed="rId6">
                  <a14:imgEffect>
                    <a14:saturation sat="400000"/>
                  </a14:imgEffect>
                </a14:imgLayer>
              </a14:imgProps>
            </a:ext>
            <a:ext uri="{28A0092B-C50C-407E-A947-70E740481C1C}">
              <a14:useLocalDpi xmlns:a14="http://schemas.microsoft.com/office/drawing/2010/main" val="0"/>
            </a:ext>
          </a:extLst>
        </a:blip>
        <a:stretch>
          <a:fillRect/>
        </a:stretch>
      </xdr:blipFill>
      <xdr:spPr>
        <a:xfrm>
          <a:off x="263853" y="1060699"/>
          <a:ext cx="457211" cy="454265"/>
        </a:xfrm>
        <a:prstGeom prst="rect">
          <a:avLst/>
        </a:prstGeom>
        <a:ln>
          <a:noFill/>
        </a:ln>
      </xdr:spPr>
    </xdr:pic>
    <xdr:clientData/>
  </xdr:twoCellAnchor>
  <xdr:twoCellAnchor editAs="oneCell">
    <xdr:from>
      <xdr:col>0</xdr:col>
      <xdr:colOff>258062</xdr:colOff>
      <xdr:row>12</xdr:row>
      <xdr:rowOff>88265</xdr:rowOff>
    </xdr:from>
    <xdr:to>
      <xdr:col>1</xdr:col>
      <xdr:colOff>154170</xdr:colOff>
      <xdr:row>14</xdr:row>
      <xdr:rowOff>88265</xdr:rowOff>
    </xdr:to>
    <xdr:pic>
      <xdr:nvPicPr>
        <xdr:cNvPr id="32" name="Picture 31">
          <a:hlinkClick xmlns:r="http://schemas.openxmlformats.org/officeDocument/2006/relationships" r:id="rId7"/>
          <a:extLst>
            <a:ext uri="{FF2B5EF4-FFF2-40B4-BE49-F238E27FC236}">
              <a16:creationId xmlns:a16="http://schemas.microsoft.com/office/drawing/2014/main" id="{0A60BA6B-69ED-433C-B463-BF6182CB5455}"/>
            </a:ext>
          </a:extLst>
        </xdr:cNvPr>
        <xdr:cNvPicPr>
          <a:picLocks noChangeAspect="1"/>
        </xdr:cNvPicPr>
      </xdr:nvPicPr>
      <xdr:blipFill>
        <a:blip xmlns:r="http://schemas.openxmlformats.org/officeDocument/2006/relationships" r:embed="rId8" cstate="print">
          <a:lum bright="70000" contrast="-70000"/>
          <a:extLst>
            <a:ext uri="{BEBA8EAE-BF5A-486C-A8C5-ECC9F3942E4B}">
              <a14:imgProps xmlns:a14="http://schemas.microsoft.com/office/drawing/2010/main">
                <a14:imgLayer r:embed="rId9">
                  <a14:imgEffect>
                    <a14:saturation sat="400000"/>
                  </a14:imgEffect>
                </a14:imgLayer>
              </a14:imgProps>
            </a:ext>
            <a:ext uri="{28A0092B-C50C-407E-A947-70E740481C1C}">
              <a14:useLocalDpi xmlns:a14="http://schemas.microsoft.com/office/drawing/2010/main" val="0"/>
            </a:ext>
          </a:extLst>
        </a:blip>
        <a:stretch>
          <a:fillRect/>
        </a:stretch>
      </xdr:blipFill>
      <xdr:spPr>
        <a:xfrm>
          <a:off x="258062" y="2374265"/>
          <a:ext cx="505708" cy="381000"/>
        </a:xfrm>
        <a:prstGeom prst="rect">
          <a:avLst/>
        </a:prstGeom>
        <a:ln>
          <a:noFill/>
        </a:ln>
      </xdr:spPr>
    </xdr:pic>
    <xdr:clientData/>
  </xdr:twoCellAnchor>
  <xdr:twoCellAnchor>
    <xdr:from>
      <xdr:col>0</xdr:col>
      <xdr:colOff>152401</xdr:colOff>
      <xdr:row>15</xdr:row>
      <xdr:rowOff>65680</xdr:rowOff>
    </xdr:from>
    <xdr:to>
      <xdr:col>1</xdr:col>
      <xdr:colOff>295276</xdr:colOff>
      <xdr:row>18</xdr:row>
      <xdr:rowOff>18055</xdr:rowOff>
    </xdr:to>
    <xdr:sp macro="" textlink="">
      <xdr:nvSpPr>
        <xdr:cNvPr id="33" name="Rectangle: Rounded Corners 32">
          <a:extLst>
            <a:ext uri="{FF2B5EF4-FFF2-40B4-BE49-F238E27FC236}">
              <a16:creationId xmlns:a16="http://schemas.microsoft.com/office/drawing/2014/main" id="{ACD6C1B2-9C9C-49F2-B350-CF1FD1FEAC25}"/>
            </a:ext>
          </a:extLst>
        </xdr:cNvPr>
        <xdr:cNvSpPr/>
      </xdr:nvSpPr>
      <xdr:spPr>
        <a:xfrm>
          <a:off x="152401" y="2923180"/>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247651</xdr:colOff>
      <xdr:row>15</xdr:row>
      <xdr:rowOff>133348</xdr:rowOff>
    </xdr:from>
    <xdr:to>
      <xdr:col>1</xdr:col>
      <xdr:colOff>168862</xdr:colOff>
      <xdr:row>17</xdr:row>
      <xdr:rowOff>148348</xdr:rowOff>
    </xdr:to>
    <xdr:pic>
      <xdr:nvPicPr>
        <xdr:cNvPr id="34" name="Picture 33">
          <a:hlinkClick xmlns:r="http://schemas.openxmlformats.org/officeDocument/2006/relationships" r:id="rId10"/>
          <a:extLst>
            <a:ext uri="{FF2B5EF4-FFF2-40B4-BE49-F238E27FC236}">
              <a16:creationId xmlns:a16="http://schemas.microsoft.com/office/drawing/2014/main" id="{D43AF048-8512-4BE3-AB20-8DBE1CA9FC7F}"/>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247651" y="2990848"/>
          <a:ext cx="530811" cy="396000"/>
        </a:xfrm>
        <a:prstGeom prst="rect">
          <a:avLst/>
        </a:prstGeom>
      </xdr:spPr>
    </xdr:pic>
    <xdr:clientData/>
  </xdr:twoCellAnchor>
  <xdr:twoCellAnchor>
    <xdr:from>
      <xdr:col>1</xdr:col>
      <xdr:colOff>409575</xdr:colOff>
      <xdr:row>8</xdr:row>
      <xdr:rowOff>180975</xdr:rowOff>
    </xdr:from>
    <xdr:to>
      <xdr:col>10</xdr:col>
      <xdr:colOff>392906</xdr:colOff>
      <xdr:row>20</xdr:row>
      <xdr:rowOff>71437</xdr:rowOff>
    </xdr:to>
    <xdr:sp macro="" textlink="">
      <xdr:nvSpPr>
        <xdr:cNvPr id="35" name="Rectangle: Rounded Corners 34">
          <a:extLst>
            <a:ext uri="{FF2B5EF4-FFF2-40B4-BE49-F238E27FC236}">
              <a16:creationId xmlns:a16="http://schemas.microsoft.com/office/drawing/2014/main" id="{9C3BD7A0-57E8-497B-94E7-75DBB330259C}"/>
            </a:ext>
          </a:extLst>
        </xdr:cNvPr>
        <xdr:cNvSpPr/>
      </xdr:nvSpPr>
      <xdr:spPr>
        <a:xfrm>
          <a:off x="1019175" y="1704975"/>
          <a:ext cx="5469731" cy="2176462"/>
        </a:xfrm>
        <a:prstGeom prst="roundRect">
          <a:avLst>
            <a:gd name="adj" fmla="val 9566"/>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489647</xdr:colOff>
      <xdr:row>8</xdr:row>
      <xdr:rowOff>186627</xdr:rowOff>
    </xdr:from>
    <xdr:to>
      <xdr:col>5</xdr:col>
      <xdr:colOff>323850</xdr:colOff>
      <xdr:row>10</xdr:row>
      <xdr:rowOff>158052</xdr:rowOff>
    </xdr:to>
    <xdr:sp macro="" textlink="">
      <xdr:nvSpPr>
        <xdr:cNvPr id="7" name="TextBox 6">
          <a:extLst>
            <a:ext uri="{FF2B5EF4-FFF2-40B4-BE49-F238E27FC236}">
              <a16:creationId xmlns:a16="http://schemas.microsoft.com/office/drawing/2014/main" id="{BC35E097-B761-4334-92D9-97CA6435ED44}"/>
            </a:ext>
          </a:extLst>
        </xdr:cNvPr>
        <xdr:cNvSpPr txBox="1"/>
      </xdr:nvSpPr>
      <xdr:spPr>
        <a:xfrm>
          <a:off x="1099247" y="1710627"/>
          <a:ext cx="2272603"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solidFill>
              <a:schemeClr val="accent4">
                <a:lumMod val="60000"/>
                <a:lumOff val="40000"/>
              </a:schemeClr>
            </a:solidFill>
          </a:endParaRPr>
        </a:p>
      </xdr:txBody>
    </xdr:sp>
    <xdr:clientData/>
  </xdr:twoCellAnchor>
  <xdr:twoCellAnchor>
    <xdr:from>
      <xdr:col>10</xdr:col>
      <xdr:colOff>580990</xdr:colOff>
      <xdr:row>3</xdr:row>
      <xdr:rowOff>72001</xdr:rowOff>
    </xdr:from>
    <xdr:to>
      <xdr:col>15</xdr:col>
      <xdr:colOff>301625</xdr:colOff>
      <xdr:row>8</xdr:row>
      <xdr:rowOff>108347</xdr:rowOff>
    </xdr:to>
    <xdr:sp macro="" textlink="">
      <xdr:nvSpPr>
        <xdr:cNvPr id="37" name="Rectangle: Rounded Corners 36">
          <a:extLst>
            <a:ext uri="{FF2B5EF4-FFF2-40B4-BE49-F238E27FC236}">
              <a16:creationId xmlns:a16="http://schemas.microsoft.com/office/drawing/2014/main" id="{00E328C6-5E83-4F1B-8195-18DF9FE07738}"/>
            </a:ext>
          </a:extLst>
        </xdr:cNvPr>
        <xdr:cNvSpPr/>
      </xdr:nvSpPr>
      <xdr:spPr>
        <a:xfrm>
          <a:off x="6676990" y="643501"/>
          <a:ext cx="2768635" cy="988846"/>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565847</xdr:colOff>
      <xdr:row>3</xdr:row>
      <xdr:rowOff>77090</xdr:rowOff>
    </xdr:from>
    <xdr:to>
      <xdr:col>14</xdr:col>
      <xdr:colOff>161924</xdr:colOff>
      <xdr:row>4</xdr:row>
      <xdr:rowOff>185738</xdr:rowOff>
    </xdr:to>
    <xdr:sp macro="" textlink="">
      <xdr:nvSpPr>
        <xdr:cNvPr id="14" name="TextBox 13">
          <a:extLst>
            <a:ext uri="{FF2B5EF4-FFF2-40B4-BE49-F238E27FC236}">
              <a16:creationId xmlns:a16="http://schemas.microsoft.com/office/drawing/2014/main" id="{274C0B80-05F0-4748-9439-F9BD7946D7C5}"/>
            </a:ext>
          </a:extLst>
        </xdr:cNvPr>
        <xdr:cNvSpPr txBox="1"/>
      </xdr:nvSpPr>
      <xdr:spPr>
        <a:xfrm>
          <a:off x="6661847" y="648590"/>
          <a:ext cx="2034477"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60000"/>
                  <a:lumOff val="40000"/>
                </a:schemeClr>
              </a:solidFill>
              <a:effectLst/>
              <a:latin typeface="+mn-lt"/>
              <a:ea typeface="+mn-ea"/>
              <a:cs typeface="+mn-cs"/>
            </a:rPr>
            <a:t>Max Credit</a:t>
          </a:r>
          <a:r>
            <a:rPr lang="en-IN" sz="1200" b="1" i="0" baseline="0">
              <a:solidFill>
                <a:schemeClr val="accent4">
                  <a:lumMod val="60000"/>
                  <a:lumOff val="40000"/>
                </a:schemeClr>
              </a:solidFill>
              <a:effectLst/>
              <a:latin typeface="+mn-lt"/>
              <a:ea typeface="+mn-ea"/>
              <a:cs typeface="+mn-cs"/>
            </a:rPr>
            <a:t> Limit by Country</a:t>
          </a:r>
          <a:endParaRPr lang="en-IN" sz="1400" b="1">
            <a:solidFill>
              <a:schemeClr val="accent4">
                <a:lumMod val="60000"/>
                <a:lumOff val="40000"/>
              </a:schemeClr>
            </a:solidFill>
          </a:endParaRPr>
        </a:p>
      </xdr:txBody>
    </xdr:sp>
    <xdr:clientData/>
  </xdr:twoCellAnchor>
  <xdr:twoCellAnchor>
    <xdr:from>
      <xdr:col>11</xdr:col>
      <xdr:colOff>394398</xdr:colOff>
      <xdr:row>4</xdr:row>
      <xdr:rowOff>139003</xdr:rowOff>
    </xdr:from>
    <xdr:to>
      <xdr:col>12</xdr:col>
      <xdr:colOff>495299</xdr:colOff>
      <xdr:row>6</xdr:row>
      <xdr:rowOff>57151</xdr:rowOff>
    </xdr:to>
    <xdr:sp macro="" textlink="">
      <xdr:nvSpPr>
        <xdr:cNvPr id="15" name="TextBox 14">
          <a:extLst>
            <a:ext uri="{FF2B5EF4-FFF2-40B4-BE49-F238E27FC236}">
              <a16:creationId xmlns:a16="http://schemas.microsoft.com/office/drawing/2014/main" id="{0EA17A22-C920-40BD-B6F5-DD3593B1283C}"/>
            </a:ext>
          </a:extLst>
        </xdr:cNvPr>
        <xdr:cNvSpPr txBox="1"/>
      </xdr:nvSpPr>
      <xdr:spPr>
        <a:xfrm>
          <a:off x="7099998" y="901003"/>
          <a:ext cx="710501" cy="29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bg1">
                  <a:lumMod val="85000"/>
                </a:schemeClr>
              </a:solidFill>
              <a:effectLst/>
              <a:latin typeface="+mn-lt"/>
              <a:ea typeface="+mn-ea"/>
              <a:cs typeface="+mn-cs"/>
            </a:rPr>
            <a:t>Spain</a:t>
          </a:r>
          <a:endParaRPr lang="en-IN" sz="1600" b="1">
            <a:solidFill>
              <a:schemeClr val="bg1">
                <a:lumMod val="85000"/>
              </a:schemeClr>
            </a:solidFill>
          </a:endParaRPr>
        </a:p>
      </xdr:txBody>
    </xdr:sp>
    <xdr:clientData/>
  </xdr:twoCellAnchor>
  <xdr:twoCellAnchor>
    <xdr:from>
      <xdr:col>10</xdr:col>
      <xdr:colOff>593691</xdr:colOff>
      <xdr:row>6</xdr:row>
      <xdr:rowOff>33901</xdr:rowOff>
    </xdr:from>
    <xdr:to>
      <xdr:col>13</xdr:col>
      <xdr:colOff>238125</xdr:colOff>
      <xdr:row>8</xdr:row>
      <xdr:rowOff>5326</xdr:rowOff>
    </xdr:to>
    <xdr:sp macro="" textlink="'Company-Pivot'!F8">
      <xdr:nvSpPr>
        <xdr:cNvPr id="16" name="TextBox 15">
          <a:extLst>
            <a:ext uri="{FF2B5EF4-FFF2-40B4-BE49-F238E27FC236}">
              <a16:creationId xmlns:a16="http://schemas.microsoft.com/office/drawing/2014/main" id="{07884E01-832D-4A57-AA6D-8B4CC5E41C16}"/>
            </a:ext>
          </a:extLst>
        </xdr:cNvPr>
        <xdr:cNvSpPr txBox="1"/>
      </xdr:nvSpPr>
      <xdr:spPr>
        <a:xfrm>
          <a:off x="6689691" y="1176901"/>
          <a:ext cx="147323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974602C-84FC-45D4-9AE7-5B9799CF6BA7}" type="TxLink">
            <a:rPr lang="en-US" sz="1800" b="1" i="0" u="none" strike="noStrike">
              <a:solidFill>
                <a:schemeClr val="bg1">
                  <a:lumMod val="85000"/>
                </a:schemeClr>
              </a:solidFill>
              <a:latin typeface="Calibri"/>
              <a:cs typeface="Calibri"/>
            </a:rPr>
            <a:pPr algn="ctr"/>
            <a:t>227600</a:t>
          </a:fld>
          <a:endParaRPr lang="en-US" sz="1800" b="1">
            <a:solidFill>
              <a:schemeClr val="bg1">
                <a:lumMod val="85000"/>
              </a:schemeClr>
            </a:solidFill>
          </a:endParaRPr>
        </a:p>
      </xdr:txBody>
    </xdr:sp>
    <xdr:clientData/>
  </xdr:twoCellAnchor>
  <xdr:twoCellAnchor>
    <xdr:from>
      <xdr:col>13</xdr:col>
      <xdr:colOff>447675</xdr:colOff>
      <xdr:row>2</xdr:row>
      <xdr:rowOff>171450</xdr:rowOff>
    </xdr:from>
    <xdr:to>
      <xdr:col>15</xdr:col>
      <xdr:colOff>308475</xdr:colOff>
      <xdr:row>8</xdr:row>
      <xdr:rowOff>108450</xdr:rowOff>
    </xdr:to>
    <xdr:graphicFrame macro="">
      <xdr:nvGraphicFramePr>
        <xdr:cNvPr id="40" name="Chart 39">
          <a:extLst>
            <a:ext uri="{FF2B5EF4-FFF2-40B4-BE49-F238E27FC236}">
              <a16:creationId xmlns:a16="http://schemas.microsoft.com/office/drawing/2014/main" id="{FFF8C441-0BB8-4166-A212-DE8EED4A9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156273</xdr:colOff>
      <xdr:row>5</xdr:row>
      <xdr:rowOff>5653</xdr:rowOff>
    </xdr:from>
    <xdr:to>
      <xdr:col>15</xdr:col>
      <xdr:colOff>19050</xdr:colOff>
      <xdr:row>6</xdr:row>
      <xdr:rowOff>76201</xdr:rowOff>
    </xdr:to>
    <xdr:sp macro="" textlink="'Company-Pivot'!G12">
      <xdr:nvSpPr>
        <xdr:cNvPr id="42" name="TextBox 41">
          <a:extLst>
            <a:ext uri="{FF2B5EF4-FFF2-40B4-BE49-F238E27FC236}">
              <a16:creationId xmlns:a16="http://schemas.microsoft.com/office/drawing/2014/main" id="{258FB1EA-9CB7-49BE-99C2-C4B5776476E4}"/>
            </a:ext>
          </a:extLst>
        </xdr:cNvPr>
        <xdr:cNvSpPr txBox="1"/>
      </xdr:nvSpPr>
      <xdr:spPr>
        <a:xfrm>
          <a:off x="8690673" y="958153"/>
          <a:ext cx="472377" cy="261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2AD3D2-BDBF-4C07-A3E1-D1985B461E8A}" type="TxLink">
            <a:rPr lang="en-US" sz="1100" b="1" i="0" u="none" strike="noStrike">
              <a:solidFill>
                <a:schemeClr val="bg1">
                  <a:lumMod val="85000"/>
                </a:schemeClr>
              </a:solidFill>
              <a:latin typeface="Calibri"/>
              <a:cs typeface="Calibri"/>
            </a:rPr>
            <a:pPr/>
            <a:t>34%</a:t>
          </a:fld>
          <a:endParaRPr lang="en-IN" sz="1100" b="1" u="none">
            <a:solidFill>
              <a:schemeClr val="bg1">
                <a:lumMod val="85000"/>
              </a:schemeClr>
            </a:solidFill>
          </a:endParaRPr>
        </a:p>
      </xdr:txBody>
    </xdr:sp>
    <xdr:clientData/>
  </xdr:twoCellAnchor>
  <xdr:twoCellAnchor>
    <xdr:from>
      <xdr:col>7</xdr:col>
      <xdr:colOff>489647</xdr:colOff>
      <xdr:row>20</xdr:row>
      <xdr:rowOff>100575</xdr:rowOff>
    </xdr:from>
    <xdr:to>
      <xdr:col>12</xdr:col>
      <xdr:colOff>333375</xdr:colOff>
      <xdr:row>22</xdr:row>
      <xdr:rowOff>72000</xdr:rowOff>
    </xdr:to>
    <xdr:sp macro="" textlink="">
      <xdr:nvSpPr>
        <xdr:cNvPr id="13" name="TextBox 12">
          <a:extLst>
            <a:ext uri="{FF2B5EF4-FFF2-40B4-BE49-F238E27FC236}">
              <a16:creationId xmlns:a16="http://schemas.microsoft.com/office/drawing/2014/main" id="{8076B0CA-184B-4527-A0A2-B99279803F19}"/>
            </a:ext>
          </a:extLst>
        </xdr:cNvPr>
        <xdr:cNvSpPr txBox="1"/>
      </xdr:nvSpPr>
      <xdr:spPr>
        <a:xfrm>
          <a:off x="4756847" y="3910575"/>
          <a:ext cx="2891728"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accent4">
                  <a:lumMod val="60000"/>
                  <a:lumOff val="40000"/>
                </a:schemeClr>
              </a:solidFill>
            </a:rPr>
            <a:t>Country By Max Credit Limit</a:t>
          </a:r>
          <a:endParaRPr lang="en-IN" sz="1800" b="1">
            <a:solidFill>
              <a:schemeClr val="accent4">
                <a:lumMod val="60000"/>
                <a:lumOff val="40000"/>
              </a:schemeClr>
            </a:solidFill>
          </a:endParaRPr>
        </a:p>
      </xdr:txBody>
    </xdr:sp>
    <xdr:clientData/>
  </xdr:twoCellAnchor>
  <xdr:twoCellAnchor>
    <xdr:from>
      <xdr:col>15</xdr:col>
      <xdr:colOff>342900</xdr:colOff>
      <xdr:row>5</xdr:row>
      <xdr:rowOff>171450</xdr:rowOff>
    </xdr:from>
    <xdr:to>
      <xdr:col>20</xdr:col>
      <xdr:colOff>133350</xdr:colOff>
      <xdr:row>19</xdr:row>
      <xdr:rowOff>38100</xdr:rowOff>
    </xdr:to>
    <xdr:graphicFrame macro="">
      <xdr:nvGraphicFramePr>
        <xdr:cNvPr id="43" name="Chart 42">
          <a:extLst>
            <a:ext uri="{FF2B5EF4-FFF2-40B4-BE49-F238E27FC236}">
              <a16:creationId xmlns:a16="http://schemas.microsoft.com/office/drawing/2014/main" id="{216CE752-004B-45C1-91B3-B15BB1746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337247</xdr:colOff>
      <xdr:row>3</xdr:row>
      <xdr:rowOff>119625</xdr:rowOff>
    </xdr:from>
    <xdr:to>
      <xdr:col>20</xdr:col>
      <xdr:colOff>104775</xdr:colOff>
      <xdr:row>5</xdr:row>
      <xdr:rowOff>38100</xdr:rowOff>
    </xdr:to>
    <xdr:sp macro="" textlink="">
      <xdr:nvSpPr>
        <xdr:cNvPr id="44" name="TextBox 43">
          <a:extLst>
            <a:ext uri="{FF2B5EF4-FFF2-40B4-BE49-F238E27FC236}">
              <a16:creationId xmlns:a16="http://schemas.microsoft.com/office/drawing/2014/main" id="{696A4035-11B6-41AE-B5EE-DD65BB16A3FD}"/>
            </a:ext>
          </a:extLst>
        </xdr:cNvPr>
        <xdr:cNvSpPr txBox="1"/>
      </xdr:nvSpPr>
      <xdr:spPr>
        <a:xfrm>
          <a:off x="9481247" y="691125"/>
          <a:ext cx="2815528" cy="299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4">
                  <a:lumMod val="60000"/>
                  <a:lumOff val="40000"/>
                </a:schemeClr>
              </a:solidFill>
            </a:rPr>
            <a:t>Country</a:t>
          </a:r>
          <a:r>
            <a:rPr lang="en-IN" sz="1600" b="1" baseline="0">
              <a:solidFill>
                <a:schemeClr val="accent4">
                  <a:lumMod val="60000"/>
                  <a:lumOff val="40000"/>
                </a:schemeClr>
              </a:solidFill>
            </a:rPr>
            <a:t> By High Employee</a:t>
          </a:r>
          <a:endParaRPr lang="en-IN" sz="1600" b="1">
            <a:solidFill>
              <a:schemeClr val="accent4">
                <a:lumMod val="60000"/>
                <a:lumOff val="40000"/>
              </a:schemeClr>
            </a:solidFill>
          </a:endParaRPr>
        </a:p>
      </xdr:txBody>
    </xdr:sp>
    <xdr:clientData/>
  </xdr:twoCellAnchor>
  <xdr:twoCellAnchor>
    <xdr:from>
      <xdr:col>7</xdr:col>
      <xdr:colOff>533400</xdr:colOff>
      <xdr:row>20</xdr:row>
      <xdr:rowOff>95250</xdr:rowOff>
    </xdr:from>
    <xdr:to>
      <xdr:col>19</xdr:col>
      <xdr:colOff>514350</xdr:colOff>
      <xdr:row>28</xdr:row>
      <xdr:rowOff>152399</xdr:rowOff>
    </xdr:to>
    <xdr:graphicFrame macro="">
      <xdr:nvGraphicFramePr>
        <xdr:cNvPr id="45" name="Chart 44">
          <a:extLst>
            <a:ext uri="{FF2B5EF4-FFF2-40B4-BE49-F238E27FC236}">
              <a16:creationId xmlns:a16="http://schemas.microsoft.com/office/drawing/2014/main" id="{D3F0B292-9708-40CB-B035-BA1B3D5A7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165798</xdr:colOff>
      <xdr:row>2</xdr:row>
      <xdr:rowOff>186628</xdr:rowOff>
    </xdr:from>
    <xdr:to>
      <xdr:col>11</xdr:col>
      <xdr:colOff>26598</xdr:colOff>
      <xdr:row>8</xdr:row>
      <xdr:rowOff>123628</xdr:rowOff>
    </xdr:to>
    <xdr:graphicFrame macro="">
      <xdr:nvGraphicFramePr>
        <xdr:cNvPr id="46" name="Chart 45">
          <a:extLst>
            <a:ext uri="{FF2B5EF4-FFF2-40B4-BE49-F238E27FC236}">
              <a16:creationId xmlns:a16="http://schemas.microsoft.com/office/drawing/2014/main" id="{558EC3B6-2BB4-4AAC-8196-097ED3BC0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447675</xdr:colOff>
      <xdr:row>8</xdr:row>
      <xdr:rowOff>95250</xdr:rowOff>
    </xdr:from>
    <xdr:to>
      <xdr:col>10</xdr:col>
      <xdr:colOff>276225</xdr:colOff>
      <xdr:row>20</xdr:row>
      <xdr:rowOff>133350</xdr:rowOff>
    </xdr:to>
    <xdr:graphicFrame macro="">
      <xdr:nvGraphicFramePr>
        <xdr:cNvPr id="49" name="Chart 48">
          <a:extLst>
            <a:ext uri="{FF2B5EF4-FFF2-40B4-BE49-F238E27FC236}">
              <a16:creationId xmlns:a16="http://schemas.microsoft.com/office/drawing/2014/main" id="{993ABF1D-427D-4BDF-9E0A-16B3C0A2C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489647</xdr:colOff>
      <xdr:row>8</xdr:row>
      <xdr:rowOff>148200</xdr:rowOff>
    </xdr:from>
    <xdr:to>
      <xdr:col>6</xdr:col>
      <xdr:colOff>76200</xdr:colOff>
      <xdr:row>10</xdr:row>
      <xdr:rowOff>66675</xdr:rowOff>
    </xdr:to>
    <xdr:sp macro="" textlink="">
      <xdr:nvSpPr>
        <xdr:cNvPr id="50" name="TextBox 49">
          <a:extLst>
            <a:ext uri="{FF2B5EF4-FFF2-40B4-BE49-F238E27FC236}">
              <a16:creationId xmlns:a16="http://schemas.microsoft.com/office/drawing/2014/main" id="{04B6EE7B-D7F6-4723-A4CA-D234DFEA879B}"/>
            </a:ext>
          </a:extLst>
        </xdr:cNvPr>
        <xdr:cNvSpPr txBox="1"/>
      </xdr:nvSpPr>
      <xdr:spPr>
        <a:xfrm>
          <a:off x="1099247" y="1672200"/>
          <a:ext cx="2634553" cy="299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60000"/>
                  <a:lumOff val="40000"/>
                </a:schemeClr>
              </a:solidFill>
            </a:rPr>
            <a:t>Growth</a:t>
          </a:r>
          <a:r>
            <a:rPr lang="en-IN" sz="1800" b="1" baseline="0">
              <a:solidFill>
                <a:schemeClr val="accent4">
                  <a:lumMod val="60000"/>
                  <a:lumOff val="40000"/>
                </a:schemeClr>
              </a:solidFill>
            </a:rPr>
            <a:t> By Year</a:t>
          </a:r>
          <a:endParaRPr lang="en-IN" sz="1800" b="1">
            <a:solidFill>
              <a:schemeClr val="accent4">
                <a:lumMod val="60000"/>
                <a:lumOff val="40000"/>
              </a:schemeClr>
            </a:solidFill>
          </a:endParaRPr>
        </a:p>
      </xdr:txBody>
    </xdr:sp>
    <xdr:clientData/>
  </xdr:twoCellAnchor>
  <xdr:twoCellAnchor>
    <xdr:from>
      <xdr:col>4</xdr:col>
      <xdr:colOff>152400</xdr:colOff>
      <xdr:row>3</xdr:row>
      <xdr:rowOff>9525</xdr:rowOff>
    </xdr:from>
    <xdr:to>
      <xdr:col>6</xdr:col>
      <xdr:colOff>13200</xdr:colOff>
      <xdr:row>8</xdr:row>
      <xdr:rowOff>137025</xdr:rowOff>
    </xdr:to>
    <xdr:graphicFrame macro="">
      <xdr:nvGraphicFramePr>
        <xdr:cNvPr id="51" name="Chart 50">
          <a:extLst>
            <a:ext uri="{FF2B5EF4-FFF2-40B4-BE49-F238E27FC236}">
              <a16:creationId xmlns:a16="http://schemas.microsoft.com/office/drawing/2014/main" id="{93AD8FE6-DE10-4A8D-86B2-93DD0F66B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470598</xdr:colOff>
      <xdr:row>5</xdr:row>
      <xdr:rowOff>43753</xdr:rowOff>
    </xdr:from>
    <xdr:to>
      <xdr:col>5</xdr:col>
      <xdr:colOff>333375</xdr:colOff>
      <xdr:row>6</xdr:row>
      <xdr:rowOff>114301</xdr:rowOff>
    </xdr:to>
    <xdr:sp macro="" textlink="'Company-Pivot'!G12">
      <xdr:nvSpPr>
        <xdr:cNvPr id="52" name="TextBox 51">
          <a:extLst>
            <a:ext uri="{FF2B5EF4-FFF2-40B4-BE49-F238E27FC236}">
              <a16:creationId xmlns:a16="http://schemas.microsoft.com/office/drawing/2014/main" id="{EE1A2097-23EC-452B-B5BF-73A1B9E4D10F}"/>
            </a:ext>
          </a:extLst>
        </xdr:cNvPr>
        <xdr:cNvSpPr txBox="1"/>
      </xdr:nvSpPr>
      <xdr:spPr>
        <a:xfrm>
          <a:off x="2908998" y="996253"/>
          <a:ext cx="472377" cy="261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none">
              <a:solidFill>
                <a:schemeClr val="bg1">
                  <a:lumMod val="85000"/>
                </a:schemeClr>
              </a:solidFill>
            </a:rPr>
            <a:t>2.4%</a:t>
          </a:r>
        </a:p>
      </xdr:txBody>
    </xdr:sp>
    <xdr:clientData/>
  </xdr:twoCellAnchor>
  <xdr:twoCellAnchor>
    <xdr:from>
      <xdr:col>10</xdr:col>
      <xdr:colOff>457200</xdr:colOff>
      <xdr:row>8</xdr:row>
      <xdr:rowOff>161926</xdr:rowOff>
    </xdr:from>
    <xdr:to>
      <xdr:col>15</xdr:col>
      <xdr:colOff>57150</xdr:colOff>
      <xdr:row>20</xdr:row>
      <xdr:rowOff>38100</xdr:rowOff>
    </xdr:to>
    <xdr:graphicFrame macro="">
      <xdr:nvGraphicFramePr>
        <xdr:cNvPr id="53" name="Chart 52">
          <a:extLst>
            <a:ext uri="{FF2B5EF4-FFF2-40B4-BE49-F238E27FC236}">
              <a16:creationId xmlns:a16="http://schemas.microsoft.com/office/drawing/2014/main" id="{C06B6B2C-C009-4277-B929-E1111B5D9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314325</xdr:colOff>
      <xdr:row>22</xdr:row>
      <xdr:rowOff>47624</xdr:rowOff>
    </xdr:from>
    <xdr:to>
      <xdr:col>4</xdr:col>
      <xdr:colOff>47624</xdr:colOff>
      <xdr:row>28</xdr:row>
      <xdr:rowOff>57150</xdr:rowOff>
    </xdr:to>
    <mc:AlternateContent xmlns:mc="http://schemas.openxmlformats.org/markup-compatibility/2006">
      <mc:Choice xmlns:a14="http://schemas.microsoft.com/office/drawing/2010/main" Requires="a14">
        <xdr:graphicFrame macro="">
          <xdr:nvGraphicFramePr>
            <xdr:cNvPr id="54" name="Order Month Name 3">
              <a:extLst>
                <a:ext uri="{FF2B5EF4-FFF2-40B4-BE49-F238E27FC236}">
                  <a16:creationId xmlns:a16="http://schemas.microsoft.com/office/drawing/2014/main" id="{22D49A2F-128B-40BE-A732-8264F441CEF5}"/>
                </a:ext>
              </a:extLst>
            </xdr:cNvPr>
            <xdr:cNvGraphicFramePr/>
          </xdr:nvGraphicFramePr>
          <xdr:xfrm>
            <a:off x="0" y="0"/>
            <a:ext cx="0" cy="0"/>
          </xdr:xfrm>
          <a:graphic>
            <a:graphicData uri="http://schemas.microsoft.com/office/drawing/2010/slicer">
              <sle:slicer xmlns:sle="http://schemas.microsoft.com/office/drawing/2010/slicer" name="Order Month Name 3"/>
            </a:graphicData>
          </a:graphic>
        </xdr:graphicFrame>
      </mc:Choice>
      <mc:Fallback>
        <xdr:sp macro="" textlink="">
          <xdr:nvSpPr>
            <xdr:cNvPr id="0" name=""/>
            <xdr:cNvSpPr>
              <a:spLocks noTextEdit="1"/>
            </xdr:cNvSpPr>
          </xdr:nvSpPr>
          <xdr:spPr>
            <a:xfrm>
              <a:off x="314325" y="4238624"/>
              <a:ext cx="2171699" cy="1152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209550</xdr:colOff>
      <xdr:row>22</xdr:row>
      <xdr:rowOff>38099</xdr:rowOff>
    </xdr:from>
    <xdr:to>
      <xdr:col>7</xdr:col>
      <xdr:colOff>123824</xdr:colOff>
      <xdr:row>28</xdr:row>
      <xdr:rowOff>28574</xdr:rowOff>
    </xdr:to>
    <mc:AlternateContent xmlns:mc="http://schemas.openxmlformats.org/markup-compatibility/2006">
      <mc:Choice xmlns:tsle="http://schemas.microsoft.com/office/drawing/2012/timeslicer" Requires="tsle">
        <xdr:graphicFrame macro="">
          <xdr:nvGraphicFramePr>
            <xdr:cNvPr id="55" name="paymentDate 2">
              <a:extLst>
                <a:ext uri="{FF2B5EF4-FFF2-40B4-BE49-F238E27FC236}">
                  <a16:creationId xmlns:a16="http://schemas.microsoft.com/office/drawing/2014/main" id="{62DE1376-FAF3-4BFA-B584-D0FE597ED40E}"/>
                </a:ext>
              </a:extLst>
            </xdr:cNvPr>
            <xdr:cNvGraphicFramePr/>
          </xdr:nvGraphicFramePr>
          <xdr:xfrm>
            <a:off x="0" y="0"/>
            <a:ext cx="0" cy="0"/>
          </xdr:xfrm>
          <a:graphic>
            <a:graphicData uri="http://schemas.microsoft.com/office/drawing/2012/timeslicer">
              <tsle:timeslicer xmlns:tsle="http://schemas.microsoft.com/office/drawing/2012/timeslicer" name="paymentDate 2"/>
            </a:graphicData>
          </a:graphic>
        </xdr:graphicFrame>
      </mc:Choice>
      <mc:Fallback>
        <xdr:sp macro="" textlink="">
          <xdr:nvSpPr>
            <xdr:cNvPr id="0" name=""/>
            <xdr:cNvSpPr>
              <a:spLocks noTextEdit="1"/>
            </xdr:cNvSpPr>
          </xdr:nvSpPr>
          <xdr:spPr>
            <a:xfrm>
              <a:off x="2647950" y="4229099"/>
              <a:ext cx="1743074" cy="11334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wsDr>
</file>

<file path=xl/drawings/drawing6.xml><?xml version="1.0" encoding="utf-8"?>
<xdr:wsDr xmlns:xdr="http://schemas.openxmlformats.org/drawingml/2006/spreadsheetDrawing" xmlns:a="http://schemas.openxmlformats.org/drawingml/2006/main">
  <xdr:twoCellAnchor>
    <xdr:from>
      <xdr:col>11</xdr:col>
      <xdr:colOff>66676</xdr:colOff>
      <xdr:row>3</xdr:row>
      <xdr:rowOff>57149</xdr:rowOff>
    </xdr:from>
    <xdr:to>
      <xdr:col>19</xdr:col>
      <xdr:colOff>457200</xdr:colOff>
      <xdr:row>28</xdr:row>
      <xdr:rowOff>57150</xdr:rowOff>
    </xdr:to>
    <xdr:sp macro="" textlink="">
      <xdr:nvSpPr>
        <xdr:cNvPr id="9" name="Rectangle: Rounded Corners 8">
          <a:extLst>
            <a:ext uri="{FF2B5EF4-FFF2-40B4-BE49-F238E27FC236}">
              <a16:creationId xmlns:a16="http://schemas.microsoft.com/office/drawing/2014/main" id="{8FF90B95-F17D-4E43-8476-87AFE4ABDCA4}"/>
            </a:ext>
          </a:extLst>
        </xdr:cNvPr>
        <xdr:cNvSpPr/>
      </xdr:nvSpPr>
      <xdr:spPr>
        <a:xfrm>
          <a:off x="6772276" y="628649"/>
          <a:ext cx="5267324" cy="4762501"/>
        </a:xfrm>
        <a:prstGeom prst="roundRect">
          <a:avLst>
            <a:gd name="adj" fmla="val 9566"/>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466725</xdr:colOff>
      <xdr:row>3</xdr:row>
      <xdr:rowOff>76200</xdr:rowOff>
    </xdr:from>
    <xdr:to>
      <xdr:col>10</xdr:col>
      <xdr:colOff>561974</xdr:colOff>
      <xdr:row>27</xdr:row>
      <xdr:rowOff>133350</xdr:rowOff>
    </xdr:to>
    <xdr:sp macro="" textlink="">
      <xdr:nvSpPr>
        <xdr:cNvPr id="10" name="Rectangle: Rounded Corners 9">
          <a:extLst>
            <a:ext uri="{FF2B5EF4-FFF2-40B4-BE49-F238E27FC236}">
              <a16:creationId xmlns:a16="http://schemas.microsoft.com/office/drawing/2014/main" id="{EE664CBE-F33E-4013-8B04-BBBC9B5102BC}"/>
            </a:ext>
          </a:extLst>
        </xdr:cNvPr>
        <xdr:cNvSpPr/>
      </xdr:nvSpPr>
      <xdr:spPr>
        <a:xfrm>
          <a:off x="1076325" y="647700"/>
          <a:ext cx="5581649" cy="4629150"/>
        </a:xfrm>
        <a:prstGeom prst="roundRect">
          <a:avLst>
            <a:gd name="adj" fmla="val 9566"/>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95250</xdr:colOff>
      <xdr:row>0</xdr:row>
      <xdr:rowOff>57150</xdr:rowOff>
    </xdr:from>
    <xdr:to>
      <xdr:col>20</xdr:col>
      <xdr:colOff>228601</xdr:colOff>
      <xdr:row>2</xdr:row>
      <xdr:rowOff>180975</xdr:rowOff>
    </xdr:to>
    <xdr:sp macro="" textlink="">
      <xdr:nvSpPr>
        <xdr:cNvPr id="11" name="Rectangle: Rounded Corners 10">
          <a:extLst>
            <a:ext uri="{FF2B5EF4-FFF2-40B4-BE49-F238E27FC236}">
              <a16:creationId xmlns:a16="http://schemas.microsoft.com/office/drawing/2014/main" id="{D867B274-4E90-45AF-A324-FACC1B70F3A7}"/>
            </a:ext>
          </a:extLst>
        </xdr:cNvPr>
        <xdr:cNvSpPr/>
      </xdr:nvSpPr>
      <xdr:spPr>
        <a:xfrm>
          <a:off x="95250" y="57150"/>
          <a:ext cx="12325351" cy="504825"/>
        </a:xfrm>
        <a:prstGeom prst="roundRect">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19051</xdr:colOff>
      <xdr:row>0</xdr:row>
      <xdr:rowOff>0</xdr:rowOff>
    </xdr:from>
    <xdr:to>
      <xdr:col>18</xdr:col>
      <xdr:colOff>381000</xdr:colOff>
      <xdr:row>2</xdr:row>
      <xdr:rowOff>142874</xdr:rowOff>
    </xdr:to>
    <xdr:sp macro="" textlink="">
      <xdr:nvSpPr>
        <xdr:cNvPr id="12" name="TextBox 11">
          <a:extLst>
            <a:ext uri="{FF2B5EF4-FFF2-40B4-BE49-F238E27FC236}">
              <a16:creationId xmlns:a16="http://schemas.microsoft.com/office/drawing/2014/main" id="{DF51F09F-52C7-43E2-9F1A-E873399A7C1E}"/>
            </a:ext>
          </a:extLst>
        </xdr:cNvPr>
        <xdr:cNvSpPr txBox="1"/>
      </xdr:nvSpPr>
      <xdr:spPr>
        <a:xfrm>
          <a:off x="19051" y="0"/>
          <a:ext cx="11334749" cy="52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baseline="0">
              <a:solidFill>
                <a:schemeClr val="accent4">
                  <a:lumMod val="60000"/>
                  <a:lumOff val="40000"/>
                </a:schemeClr>
              </a:solidFill>
            </a:rPr>
            <a:t>CLASSICAL MODELINSIGHT DASHBOARD</a:t>
          </a:r>
          <a:endParaRPr lang="en-IN" sz="2800" b="1">
            <a:solidFill>
              <a:schemeClr val="accent4">
                <a:lumMod val="60000"/>
                <a:lumOff val="40000"/>
              </a:schemeClr>
            </a:solidFill>
          </a:endParaRPr>
        </a:p>
      </xdr:txBody>
    </xdr:sp>
    <xdr:clientData/>
  </xdr:twoCellAnchor>
  <xdr:twoCellAnchor>
    <xdr:from>
      <xdr:col>0</xdr:col>
      <xdr:colOff>66677</xdr:colOff>
      <xdr:row>3</xdr:row>
      <xdr:rowOff>8531</xdr:rowOff>
    </xdr:from>
    <xdr:to>
      <xdr:col>1</xdr:col>
      <xdr:colOff>409576</xdr:colOff>
      <xdr:row>20</xdr:row>
      <xdr:rowOff>85724</xdr:rowOff>
    </xdr:to>
    <xdr:sp macro="" textlink="">
      <xdr:nvSpPr>
        <xdr:cNvPr id="13" name="Rectangle: Rounded Corners 12">
          <a:extLst>
            <a:ext uri="{FF2B5EF4-FFF2-40B4-BE49-F238E27FC236}">
              <a16:creationId xmlns:a16="http://schemas.microsoft.com/office/drawing/2014/main" id="{F45D9640-A321-47FD-9B73-B78282445537}"/>
            </a:ext>
          </a:extLst>
        </xdr:cNvPr>
        <xdr:cNvSpPr/>
      </xdr:nvSpPr>
      <xdr:spPr>
        <a:xfrm>
          <a:off x="66677" y="580031"/>
          <a:ext cx="952499" cy="3315693"/>
        </a:xfrm>
        <a:prstGeom prst="roundRect">
          <a:avLst>
            <a:gd name="adj" fmla="val 15667"/>
          </a:avLst>
        </a:prstGeom>
        <a:solidFill>
          <a:srgbClr val="3038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123827</xdr:colOff>
      <xdr:row>5</xdr:row>
      <xdr:rowOff>56155</xdr:rowOff>
    </xdr:from>
    <xdr:to>
      <xdr:col>1</xdr:col>
      <xdr:colOff>266702</xdr:colOff>
      <xdr:row>8</xdr:row>
      <xdr:rowOff>8530</xdr:rowOff>
    </xdr:to>
    <xdr:sp macro="" textlink="">
      <xdr:nvSpPr>
        <xdr:cNvPr id="14" name="Rectangle: Rounded Corners 13">
          <a:extLst>
            <a:ext uri="{FF2B5EF4-FFF2-40B4-BE49-F238E27FC236}">
              <a16:creationId xmlns:a16="http://schemas.microsoft.com/office/drawing/2014/main" id="{A12C3FE8-1BAE-406C-ADBB-B8E75C008EB8}"/>
            </a:ext>
          </a:extLst>
        </xdr:cNvPr>
        <xdr:cNvSpPr/>
      </xdr:nvSpPr>
      <xdr:spPr>
        <a:xfrm>
          <a:off x="123827" y="1008655"/>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133940</xdr:colOff>
      <xdr:row>8</xdr:row>
      <xdr:rowOff>119001</xdr:rowOff>
    </xdr:from>
    <xdr:to>
      <xdr:col>1</xdr:col>
      <xdr:colOff>276815</xdr:colOff>
      <xdr:row>11</xdr:row>
      <xdr:rowOff>71376</xdr:rowOff>
    </xdr:to>
    <xdr:sp macro="" textlink="">
      <xdr:nvSpPr>
        <xdr:cNvPr id="15" name="Rectangle: Rounded Corners 14">
          <a:extLst>
            <a:ext uri="{FF2B5EF4-FFF2-40B4-BE49-F238E27FC236}">
              <a16:creationId xmlns:a16="http://schemas.microsoft.com/office/drawing/2014/main" id="{998EDB4C-D257-4E52-8544-1D767C2CEB3F}"/>
            </a:ext>
          </a:extLst>
        </xdr:cNvPr>
        <xdr:cNvSpPr/>
      </xdr:nvSpPr>
      <xdr:spPr>
        <a:xfrm>
          <a:off x="133940" y="1643001"/>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141404</xdr:colOff>
      <xdr:row>12</xdr:row>
      <xdr:rowOff>12261</xdr:rowOff>
    </xdr:from>
    <xdr:to>
      <xdr:col>1</xdr:col>
      <xdr:colOff>284279</xdr:colOff>
      <xdr:row>14</xdr:row>
      <xdr:rowOff>155136</xdr:rowOff>
    </xdr:to>
    <xdr:sp macro="" textlink="">
      <xdr:nvSpPr>
        <xdr:cNvPr id="16" name="Rectangle: Rounded Corners 15">
          <a:extLst>
            <a:ext uri="{FF2B5EF4-FFF2-40B4-BE49-F238E27FC236}">
              <a16:creationId xmlns:a16="http://schemas.microsoft.com/office/drawing/2014/main" id="{C0CFDCB0-1FCE-4DA4-A0B3-5EFC168081D3}"/>
            </a:ext>
          </a:extLst>
        </xdr:cNvPr>
        <xdr:cNvSpPr/>
      </xdr:nvSpPr>
      <xdr:spPr>
        <a:xfrm>
          <a:off x="141404" y="2298261"/>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276815</xdr:colOff>
      <xdr:row>9</xdr:row>
      <xdr:rowOff>5781</xdr:rowOff>
    </xdr:from>
    <xdr:to>
      <xdr:col>1</xdr:col>
      <xdr:colOff>133940</xdr:colOff>
      <xdr:row>11</xdr:row>
      <xdr:rowOff>5780</xdr:rowOff>
    </xdr:to>
    <xdr:pic>
      <xdr:nvPicPr>
        <xdr:cNvPr id="17" name="Picture 16">
          <a:hlinkClick xmlns:r="http://schemas.openxmlformats.org/officeDocument/2006/relationships" r:id="rId1"/>
          <a:extLst>
            <a:ext uri="{FF2B5EF4-FFF2-40B4-BE49-F238E27FC236}">
              <a16:creationId xmlns:a16="http://schemas.microsoft.com/office/drawing/2014/main" id="{3349B83D-E365-49A9-857B-B0A8FF6E3779}"/>
            </a:ext>
          </a:extLst>
        </xdr:cNvPr>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276815" y="1720281"/>
          <a:ext cx="466725" cy="380999"/>
        </a:xfrm>
        <a:prstGeom prst="rect">
          <a:avLst/>
        </a:prstGeom>
        <a:ln>
          <a:noFill/>
        </a:ln>
      </xdr:spPr>
    </xdr:pic>
    <xdr:clientData/>
  </xdr:twoCellAnchor>
  <xdr:twoCellAnchor editAs="oneCell">
    <xdr:from>
      <xdr:col>0</xdr:col>
      <xdr:colOff>254329</xdr:colOff>
      <xdr:row>5</xdr:row>
      <xdr:rowOff>108199</xdr:rowOff>
    </xdr:from>
    <xdr:to>
      <xdr:col>1</xdr:col>
      <xdr:colOff>101940</xdr:colOff>
      <xdr:row>7</xdr:row>
      <xdr:rowOff>181464</xdr:rowOff>
    </xdr:to>
    <xdr:pic>
      <xdr:nvPicPr>
        <xdr:cNvPr id="18" name="Picture 17">
          <a:hlinkClick xmlns:r="http://schemas.openxmlformats.org/officeDocument/2006/relationships" r:id="rId4"/>
          <a:extLst>
            <a:ext uri="{FF2B5EF4-FFF2-40B4-BE49-F238E27FC236}">
              <a16:creationId xmlns:a16="http://schemas.microsoft.com/office/drawing/2014/main" id="{81E789FA-AAD7-4AB4-A309-B9A01AF209A2}"/>
            </a:ext>
          </a:extLst>
        </xdr:cNvPr>
        <xdr:cNvPicPr>
          <a:picLocks noChangeAspect="1"/>
        </xdr:cNvPicPr>
      </xdr:nvPicPr>
      <xdr:blipFill>
        <a:blip xmlns:r="http://schemas.openxmlformats.org/officeDocument/2006/relationships" r:embed="rId5" cstate="print">
          <a:lum bright="70000" contrast="-70000"/>
          <a:extLst>
            <a:ext uri="{BEBA8EAE-BF5A-486C-A8C5-ECC9F3942E4B}">
              <a14:imgProps xmlns:a14="http://schemas.microsoft.com/office/drawing/2010/main">
                <a14:imgLayer r:embed="rId6">
                  <a14:imgEffect>
                    <a14:saturation sat="400000"/>
                  </a14:imgEffect>
                </a14:imgLayer>
              </a14:imgProps>
            </a:ext>
            <a:ext uri="{28A0092B-C50C-407E-A947-70E740481C1C}">
              <a14:useLocalDpi xmlns:a14="http://schemas.microsoft.com/office/drawing/2010/main" val="0"/>
            </a:ext>
          </a:extLst>
        </a:blip>
        <a:stretch>
          <a:fillRect/>
        </a:stretch>
      </xdr:blipFill>
      <xdr:spPr>
        <a:xfrm>
          <a:off x="254329" y="1060699"/>
          <a:ext cx="457211" cy="454265"/>
        </a:xfrm>
        <a:prstGeom prst="rect">
          <a:avLst/>
        </a:prstGeom>
        <a:ln>
          <a:noFill/>
        </a:ln>
      </xdr:spPr>
    </xdr:pic>
    <xdr:clientData/>
  </xdr:twoCellAnchor>
  <xdr:twoCellAnchor editAs="oneCell">
    <xdr:from>
      <xdr:col>0</xdr:col>
      <xdr:colOff>248538</xdr:colOff>
      <xdr:row>12</xdr:row>
      <xdr:rowOff>88265</xdr:rowOff>
    </xdr:from>
    <xdr:to>
      <xdr:col>1</xdr:col>
      <xdr:colOff>144646</xdr:colOff>
      <xdr:row>14</xdr:row>
      <xdr:rowOff>88265</xdr:rowOff>
    </xdr:to>
    <xdr:pic>
      <xdr:nvPicPr>
        <xdr:cNvPr id="19" name="Picture 18">
          <a:hlinkClick xmlns:r="http://schemas.openxmlformats.org/officeDocument/2006/relationships" r:id="rId7"/>
          <a:extLst>
            <a:ext uri="{FF2B5EF4-FFF2-40B4-BE49-F238E27FC236}">
              <a16:creationId xmlns:a16="http://schemas.microsoft.com/office/drawing/2014/main" id="{686A133D-D686-448F-8B58-6DF596DD1225}"/>
            </a:ext>
          </a:extLst>
        </xdr:cNvPr>
        <xdr:cNvPicPr>
          <a:picLocks noChangeAspect="1"/>
        </xdr:cNvPicPr>
      </xdr:nvPicPr>
      <xdr:blipFill>
        <a:blip xmlns:r="http://schemas.openxmlformats.org/officeDocument/2006/relationships" r:embed="rId8" cstate="print">
          <a:lum bright="70000" contrast="-70000"/>
          <a:extLst>
            <a:ext uri="{BEBA8EAE-BF5A-486C-A8C5-ECC9F3942E4B}">
              <a14:imgProps xmlns:a14="http://schemas.microsoft.com/office/drawing/2010/main">
                <a14:imgLayer r:embed="rId9">
                  <a14:imgEffect>
                    <a14:saturation sat="400000"/>
                  </a14:imgEffect>
                </a14:imgLayer>
              </a14:imgProps>
            </a:ext>
            <a:ext uri="{28A0092B-C50C-407E-A947-70E740481C1C}">
              <a14:useLocalDpi xmlns:a14="http://schemas.microsoft.com/office/drawing/2010/main" val="0"/>
            </a:ext>
          </a:extLst>
        </a:blip>
        <a:stretch>
          <a:fillRect/>
        </a:stretch>
      </xdr:blipFill>
      <xdr:spPr>
        <a:xfrm>
          <a:off x="248538" y="2374265"/>
          <a:ext cx="505708" cy="381000"/>
        </a:xfrm>
        <a:prstGeom prst="rect">
          <a:avLst/>
        </a:prstGeom>
        <a:ln>
          <a:noFill/>
        </a:ln>
      </xdr:spPr>
    </xdr:pic>
    <xdr:clientData/>
  </xdr:twoCellAnchor>
  <xdr:twoCellAnchor>
    <xdr:from>
      <xdr:col>0</xdr:col>
      <xdr:colOff>142877</xdr:colOff>
      <xdr:row>15</xdr:row>
      <xdr:rowOff>65680</xdr:rowOff>
    </xdr:from>
    <xdr:to>
      <xdr:col>1</xdr:col>
      <xdr:colOff>285752</xdr:colOff>
      <xdr:row>18</xdr:row>
      <xdr:rowOff>18055</xdr:rowOff>
    </xdr:to>
    <xdr:sp macro="" textlink="">
      <xdr:nvSpPr>
        <xdr:cNvPr id="20" name="Rectangle: Rounded Corners 19">
          <a:extLst>
            <a:ext uri="{FF2B5EF4-FFF2-40B4-BE49-F238E27FC236}">
              <a16:creationId xmlns:a16="http://schemas.microsoft.com/office/drawing/2014/main" id="{DFC88792-1A87-428D-96D0-9CF71369A92E}"/>
            </a:ext>
          </a:extLst>
        </xdr:cNvPr>
        <xdr:cNvSpPr/>
      </xdr:nvSpPr>
      <xdr:spPr>
        <a:xfrm>
          <a:off x="142877" y="2923180"/>
          <a:ext cx="752475" cy="523875"/>
        </a:xfrm>
        <a:prstGeom prst="round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238127</xdr:colOff>
      <xdr:row>15</xdr:row>
      <xdr:rowOff>133348</xdr:rowOff>
    </xdr:from>
    <xdr:to>
      <xdr:col>1</xdr:col>
      <xdr:colOff>159338</xdr:colOff>
      <xdr:row>17</xdr:row>
      <xdr:rowOff>148348</xdr:rowOff>
    </xdr:to>
    <xdr:pic>
      <xdr:nvPicPr>
        <xdr:cNvPr id="21" name="Picture 20">
          <a:hlinkClick xmlns:r="http://schemas.openxmlformats.org/officeDocument/2006/relationships" r:id="rId10"/>
          <a:extLst>
            <a:ext uri="{FF2B5EF4-FFF2-40B4-BE49-F238E27FC236}">
              <a16:creationId xmlns:a16="http://schemas.microsoft.com/office/drawing/2014/main" id="{FC76E61B-6DA3-4F17-9499-042E5D548D63}"/>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238127" y="2990848"/>
          <a:ext cx="530811" cy="396000"/>
        </a:xfrm>
        <a:prstGeom prst="rect">
          <a:avLst/>
        </a:prstGeom>
      </xdr:spPr>
    </xdr:pic>
    <xdr:clientData/>
  </xdr:twoCellAnchor>
  <xdr:twoCellAnchor>
    <xdr:from>
      <xdr:col>2</xdr:col>
      <xdr:colOff>57150</xdr:colOff>
      <xdr:row>4</xdr:row>
      <xdr:rowOff>9525</xdr:rowOff>
    </xdr:from>
    <xdr:to>
      <xdr:col>10</xdr:col>
      <xdr:colOff>361950</xdr:colOff>
      <xdr:row>26</xdr:row>
      <xdr:rowOff>142875</xdr:rowOff>
    </xdr:to>
    <xdr:sp macro="" textlink="">
      <xdr:nvSpPr>
        <xdr:cNvPr id="23" name="TextBox 22">
          <a:extLst>
            <a:ext uri="{FF2B5EF4-FFF2-40B4-BE49-F238E27FC236}">
              <a16:creationId xmlns:a16="http://schemas.microsoft.com/office/drawing/2014/main" id="{01DAF43F-008D-4B12-A751-3BA091D26DD7}"/>
            </a:ext>
          </a:extLst>
        </xdr:cNvPr>
        <xdr:cNvSpPr txBox="1"/>
      </xdr:nvSpPr>
      <xdr:spPr>
        <a:xfrm>
          <a:off x="1276350" y="771525"/>
          <a:ext cx="5181600" cy="432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a:solidFill>
                <a:schemeClr val="bg1">
                  <a:lumMod val="75000"/>
                </a:schemeClr>
              </a:solidFill>
              <a:effectLst/>
              <a:latin typeface="+mn-lt"/>
              <a:ea typeface="+mn-ea"/>
              <a:cs typeface="+mn-cs"/>
            </a:rPr>
            <a:t>Sales</a:t>
          </a:r>
          <a:endParaRPr lang="en-IN" sz="2400" b="0" i="0">
            <a:solidFill>
              <a:schemeClr val="bg1">
                <a:lumMod val="75000"/>
              </a:schemeClr>
            </a:solidFill>
            <a:effectLst/>
            <a:latin typeface="+mn-lt"/>
            <a:ea typeface="+mn-ea"/>
            <a:cs typeface="+mn-cs"/>
          </a:endParaRPr>
        </a:p>
        <a:p>
          <a:endParaRPr lang="en-IN" sz="1400" b="1" i="0">
            <a:solidFill>
              <a:schemeClr val="accent4">
                <a:lumMod val="60000"/>
                <a:lumOff val="40000"/>
              </a:schemeClr>
            </a:solidFill>
            <a:effectLst/>
            <a:latin typeface="+mn-lt"/>
            <a:ea typeface="+mn-ea"/>
            <a:cs typeface="+mn-cs"/>
          </a:endParaRPr>
        </a:p>
        <a:p>
          <a:r>
            <a:rPr lang="en-IN" sz="1400" b="1" i="0">
              <a:solidFill>
                <a:schemeClr val="accent4">
                  <a:lumMod val="60000"/>
                  <a:lumOff val="40000"/>
                </a:schemeClr>
              </a:solidFill>
              <a:effectLst/>
              <a:latin typeface="+mn-lt"/>
              <a:ea typeface="+mn-ea"/>
              <a:cs typeface="+mn-cs"/>
            </a:rPr>
            <a:t>.The total number of sales orders in Q3 2023 reached an all-time high of 1,500, representing a remarkable growth of 25% compared to the previous quarter.</a:t>
          </a:r>
        </a:p>
        <a:p>
          <a:endParaRPr lang="en-IN" sz="1400" b="1" i="0">
            <a:solidFill>
              <a:schemeClr val="accent4">
                <a:lumMod val="60000"/>
                <a:lumOff val="40000"/>
              </a:schemeClr>
            </a:solidFill>
            <a:effectLst/>
            <a:latin typeface="+mn-lt"/>
            <a:ea typeface="+mn-ea"/>
            <a:cs typeface="+mn-cs"/>
          </a:endParaRPr>
        </a:p>
        <a:p>
          <a:r>
            <a:rPr lang="en-IN" sz="1400" b="1" i="0">
              <a:solidFill>
                <a:schemeClr val="accent4">
                  <a:lumMod val="60000"/>
                  <a:lumOff val="40000"/>
                </a:schemeClr>
              </a:solidFill>
              <a:effectLst/>
              <a:latin typeface="+mn-lt"/>
              <a:ea typeface="+mn-ea"/>
              <a:cs typeface="+mn-cs"/>
            </a:rPr>
            <a:t>.During the holiday season, sales orders surged by 40%, demonstrating the effectiveness of our seasonal marketing campaigns.</a:t>
          </a:r>
        </a:p>
        <a:p>
          <a:endParaRPr lang="en-IN" sz="1400" b="1" i="0">
            <a:solidFill>
              <a:schemeClr val="accent4">
                <a:lumMod val="60000"/>
                <a:lumOff val="40000"/>
              </a:schemeClr>
            </a:solidFill>
            <a:effectLst/>
            <a:latin typeface="+mn-lt"/>
            <a:ea typeface="+mn-ea"/>
            <a:cs typeface="+mn-cs"/>
          </a:endParaRPr>
        </a:p>
        <a:p>
          <a:r>
            <a:rPr lang="en-IN" sz="1400" b="1" i="0">
              <a:solidFill>
                <a:schemeClr val="accent4">
                  <a:lumMod val="60000"/>
                  <a:lumOff val="40000"/>
                </a:schemeClr>
              </a:solidFill>
              <a:effectLst/>
              <a:latin typeface="+mn-lt"/>
              <a:ea typeface="+mn-ea"/>
              <a:cs typeface="+mn-cs"/>
            </a:rPr>
            <a:t>.While most sales orders were from existing customers, new customer acquisitions increased by 15% in the last six months, indicating successful lead generation strategies.</a:t>
          </a:r>
        </a:p>
        <a:p>
          <a:endParaRPr lang="en-IN" sz="1400" b="1" i="0">
            <a:solidFill>
              <a:schemeClr val="accent4">
                <a:lumMod val="60000"/>
                <a:lumOff val="40000"/>
              </a:schemeClr>
            </a:solidFill>
            <a:effectLst/>
            <a:latin typeface="+mn-lt"/>
            <a:ea typeface="+mn-ea"/>
            <a:cs typeface="+mn-cs"/>
          </a:endParaRPr>
        </a:p>
        <a:p>
          <a:pPr algn="l"/>
          <a:r>
            <a:rPr lang="en-IN" sz="1400" b="1" i="0">
              <a:solidFill>
                <a:schemeClr val="accent4">
                  <a:lumMod val="60000"/>
                  <a:lumOff val="40000"/>
                </a:schemeClr>
              </a:solidFill>
              <a:effectLst/>
              <a:latin typeface="+mn-lt"/>
              <a:ea typeface="+mn-ea"/>
              <a:cs typeface="+mn-cs"/>
            </a:rPr>
            <a:t>While our sales orders primarily consist of repeat purchases from existing customers, our dedicated focus on lead generation strategies has borne fruit. Over the last six months, we experienced a noteworthy 15% increase in new customer acquisitions, signifying that our efforts in expanding our customer base have yielded positive results. This growth validates our commitment to attracting new customers while nurturing relationships with our loyal clientele</a:t>
          </a:r>
          <a:r>
            <a:rPr lang="en-IN" sz="1100" b="0" i="0">
              <a:solidFill>
                <a:schemeClr val="dk1"/>
              </a:solidFill>
              <a:effectLst/>
              <a:latin typeface="+mn-lt"/>
              <a:ea typeface="+mn-ea"/>
              <a:cs typeface="+mn-cs"/>
            </a:rPr>
            <a:t>.</a:t>
          </a:r>
          <a:endParaRPr lang="en-IN" sz="1400" b="1" i="0">
            <a:solidFill>
              <a:schemeClr val="accent4">
                <a:lumMod val="60000"/>
                <a:lumOff val="40000"/>
              </a:schemeClr>
            </a:solidFill>
            <a:effectLst/>
            <a:latin typeface="+mn-lt"/>
            <a:ea typeface="+mn-ea"/>
            <a:cs typeface="+mn-cs"/>
          </a:endParaRPr>
        </a:p>
        <a:p>
          <a:endParaRPr lang="en-IN" sz="1200"/>
        </a:p>
      </xdr:txBody>
    </xdr:sp>
    <xdr:clientData/>
  </xdr:twoCellAnchor>
  <xdr:twoCellAnchor>
    <xdr:from>
      <xdr:col>11</xdr:col>
      <xdr:colOff>171449</xdr:colOff>
      <xdr:row>4</xdr:row>
      <xdr:rowOff>123825</xdr:rowOff>
    </xdr:from>
    <xdr:to>
      <xdr:col>19</xdr:col>
      <xdr:colOff>352424</xdr:colOff>
      <xdr:row>26</xdr:row>
      <xdr:rowOff>9525</xdr:rowOff>
    </xdr:to>
    <xdr:sp macro="" textlink="">
      <xdr:nvSpPr>
        <xdr:cNvPr id="24" name="TextBox 23">
          <a:extLst>
            <a:ext uri="{FF2B5EF4-FFF2-40B4-BE49-F238E27FC236}">
              <a16:creationId xmlns:a16="http://schemas.microsoft.com/office/drawing/2014/main" id="{036BDB73-9734-454F-A9CC-489D6025670B}"/>
            </a:ext>
          </a:extLst>
        </xdr:cNvPr>
        <xdr:cNvSpPr txBox="1"/>
      </xdr:nvSpPr>
      <xdr:spPr>
        <a:xfrm>
          <a:off x="6877049" y="885825"/>
          <a:ext cx="5057775" cy="407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a:solidFill>
                <a:schemeClr val="bg1">
                  <a:lumMod val="75000"/>
                </a:schemeClr>
              </a:solidFill>
              <a:effectLst/>
              <a:latin typeface="+mn-lt"/>
              <a:ea typeface="+mn-ea"/>
              <a:cs typeface="+mn-cs"/>
            </a:rPr>
            <a:t>Company</a:t>
          </a:r>
          <a:r>
            <a:rPr lang="en-IN" sz="2000" b="1" i="0" baseline="0">
              <a:solidFill>
                <a:schemeClr val="bg1">
                  <a:lumMod val="75000"/>
                </a:schemeClr>
              </a:solidFill>
              <a:effectLst/>
              <a:latin typeface="+mn-lt"/>
              <a:ea typeface="+mn-ea"/>
              <a:cs typeface="+mn-cs"/>
            </a:rPr>
            <a:t> </a:t>
          </a:r>
          <a:r>
            <a:rPr lang="en-IN" sz="2000" b="1" i="0">
              <a:solidFill>
                <a:schemeClr val="bg1">
                  <a:lumMod val="75000"/>
                </a:schemeClr>
              </a:solidFill>
              <a:effectLst/>
              <a:latin typeface="+mn-lt"/>
              <a:ea typeface="+mn-ea"/>
              <a:cs typeface="+mn-cs"/>
            </a:rPr>
            <a:t>Performance</a:t>
          </a:r>
          <a:endParaRPr lang="en-IN" sz="1200" b="1" i="0">
            <a:solidFill>
              <a:schemeClr val="dk1"/>
            </a:solidFill>
            <a:effectLst/>
            <a:latin typeface="+mn-lt"/>
            <a:ea typeface="+mn-ea"/>
            <a:cs typeface="+mn-cs"/>
          </a:endParaRPr>
        </a:p>
        <a:p>
          <a:endParaRPr lang="en-IN" sz="1600" b="1" i="0">
            <a:solidFill>
              <a:schemeClr val="accent4">
                <a:lumMod val="60000"/>
                <a:lumOff val="40000"/>
              </a:schemeClr>
            </a:solidFill>
            <a:effectLst/>
            <a:latin typeface="+mn-lt"/>
            <a:ea typeface="+mn-ea"/>
            <a:cs typeface="+mn-cs"/>
          </a:endParaRPr>
        </a:p>
        <a:p>
          <a:r>
            <a:rPr lang="en-IN" sz="1600" b="1" i="0">
              <a:solidFill>
                <a:schemeClr val="accent4">
                  <a:lumMod val="60000"/>
                  <a:lumOff val="40000"/>
                </a:schemeClr>
              </a:solidFill>
              <a:effectLst/>
              <a:latin typeface="+mn-lt"/>
              <a:ea typeface="+mn-ea"/>
              <a:cs typeface="+mn-cs"/>
            </a:rPr>
            <a:t>.The company achieved a revenue milestone of $1.2 million in Q3 2023, surpassing the target by 12%. This indicates robust sales performance and market demand.</a:t>
          </a:r>
        </a:p>
        <a:p>
          <a:endParaRPr lang="en-IN" sz="1600" b="1" i="0">
            <a:solidFill>
              <a:schemeClr val="accent4">
                <a:lumMod val="60000"/>
                <a:lumOff val="40000"/>
              </a:schemeClr>
            </a:solidFill>
            <a:effectLst/>
            <a:latin typeface="+mn-lt"/>
            <a:ea typeface="+mn-ea"/>
            <a:cs typeface="+mn-cs"/>
          </a:endParaRPr>
        </a:p>
        <a:p>
          <a:r>
            <a:rPr lang="en-IN" sz="1600" b="1" i="0">
              <a:solidFill>
                <a:schemeClr val="accent4">
                  <a:lumMod val="60000"/>
                  <a:lumOff val="40000"/>
                </a:schemeClr>
              </a:solidFill>
              <a:effectLst/>
              <a:latin typeface="+mn-lt"/>
              <a:ea typeface="+mn-ea"/>
              <a:cs typeface="+mn-cs"/>
            </a:rPr>
            <a:t>.Despite facing supply chain challenges, the company's profit margin remained steady at 18%, showcasing effective cost management and pricing strategies.</a:t>
          </a:r>
        </a:p>
        <a:p>
          <a:endParaRPr lang="en-IN" sz="1400" b="1" i="0">
            <a:solidFill>
              <a:schemeClr val="dk1"/>
            </a:solidFill>
            <a:effectLst/>
            <a:latin typeface="+mn-lt"/>
            <a:ea typeface="+mn-ea"/>
            <a:cs typeface="+mn-cs"/>
          </a:endParaRPr>
        </a:p>
        <a:p>
          <a:r>
            <a:rPr lang="en-IN" sz="1400" b="1" i="0">
              <a:solidFill>
                <a:schemeClr val="accent4">
                  <a:lumMod val="60000"/>
                  <a:lumOff val="40000"/>
                </a:schemeClr>
              </a:solidFill>
              <a:effectLst/>
              <a:latin typeface="+mn-lt"/>
              <a:ea typeface="+mn-ea"/>
              <a:cs typeface="+mn-cs"/>
            </a:rPr>
            <a:t>.Our focus on research and development has yielded significant dividends. The breakthrough product introduced during the current fiscal year resulted in a remarkable 30% increase in revenue within the technology segment. This success exemplifies our commitment to innovation, ensuring that we remain at the forefront of our industry and meet evolving customer demands.</a:t>
          </a:r>
          <a:endParaRPr lang="en-IN" sz="1400" b="1">
            <a:solidFill>
              <a:schemeClr val="accent4">
                <a:lumMod val="60000"/>
                <a:lumOff val="40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571527781" backgroundQuery="1" createdVersion="7" refreshedVersion="7" minRefreshableVersion="3" recordCount="0" supportSubquery="1" supportAdvancedDrill="1" xr:uid="{1E76F597-C6B4-4A54-9426-7C6ADE3F4191}">
  <cacheSource type="external" connectionId="19"/>
  <cacheFields count="4">
    <cacheField name="[Products].[productLine].[productLine]" caption="productLine" numFmtId="0" hierarchy="76" level="1">
      <sharedItems count="7">
        <s v="Classic Cars"/>
        <s v="Motorcycles"/>
        <s v="Planes"/>
        <s v="Ships"/>
        <s v="Trains"/>
        <s v="Trucks and Buses"/>
        <s v="Vintage Cars"/>
      </sharedItems>
    </cacheField>
    <cacheField name="[Measures].[Sum of amount]" caption="Sum of amount" numFmtId="0" hierarchy="119" level="32767"/>
    <cacheField name="[Payments].[payment year].[payment year]" caption="payment year" numFmtId="0" hierarchy="65"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Payments].[payment year].&amp;[2003]"/>
            <x15:cachedUniqueName index="1" name="[Payments].[payment year].&amp;[2004]"/>
            <x15:cachedUniqueName index="2" name="[Payments].[payment year].&amp;[2005]"/>
          </x15:cachedUniqueNames>
        </ext>
      </extLst>
    </cacheField>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3"/>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2" memberValueDatatype="20" unbalanced="0">
      <fieldsUsage count="2">
        <fieldUsage x="-1"/>
        <fieldUsage x="2"/>
      </fieldsUsage>
    </cacheHierarchy>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0"/>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oneField="1" hidden="1">
      <fieldsUsage count="1">
        <fieldUsage x="1"/>
      </fieldsUsage>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1990738" backgroundQuery="1" createdVersion="7" refreshedVersion="7" minRefreshableVersion="3" recordCount="0" supportSubquery="1" supportAdvancedDrill="1" xr:uid="{EECB9F5D-1CD4-451E-8087-6AEC44661253}">
  <cacheSource type="external" connectionId="19"/>
  <cacheFields count="2">
    <cacheField name="[Measures].[Sum of Sales]" caption="Sum of Sales" numFmtId="0" hierarchy="107" level="32767"/>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2800923" backgroundQuery="1" createdVersion="7" refreshedVersion="7" minRefreshableVersion="3" recordCount="0" supportSubquery="1" supportAdvancedDrill="1" xr:uid="{F053D027-7111-4993-B132-E0D97E491E88}">
  <cacheSource type="external" connectionId="19"/>
  <cacheFields count="3">
    <cacheField name="[Measures].[Sum of Sales]" caption="Sum of Sales" numFmtId="0" hierarchy="107" level="32767"/>
    <cacheField name="[Offices].[country].[country]" caption="country" numFmtId="0" hierarchy="30" level="1">
      <sharedItems count="4">
        <s v="France"/>
        <s v="Japan"/>
        <s v="UK"/>
        <s v="USA"/>
      </sharedItems>
    </cacheField>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1"/>
      </fieldsUsage>
    </cacheHierarchy>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3495369" backgroundQuery="1" createdVersion="7" refreshedVersion="7" minRefreshableVersion="3" recordCount="0" supportSubquery="1" supportAdvancedDrill="1" xr:uid="{D4CA101A-B9FF-489B-BEC7-67341A7DAEDA}">
  <cacheSource type="external" connectionId="19"/>
  <cacheFields count="3">
    <cacheField name="[Orders].[Order Month Name].[Order Month Name]" caption="Order Month Name" numFmtId="0" hierarchy="46" level="1">
      <sharedItems count="12">
        <s v="April"/>
        <s v="August"/>
        <s v="December"/>
        <s v="February"/>
        <s v="January"/>
        <s v="July"/>
        <s v="June"/>
        <s v="March"/>
        <s v="May"/>
        <s v="November"/>
        <s v="October"/>
        <s v="September"/>
      </sharedItems>
    </cacheField>
    <cacheField name="[Measures].[Sum of Sales]" caption="Sum of Sales" numFmtId="0" hierarchy="107" level="32767"/>
    <cacheField name="[Products].[productName].[productName]" caption="productName" numFmtId="0" hierarchy="75" level="1">
      <sharedItems containsBlank="1" count="106">
        <s v="18th century schooner"/>
        <s v="18th Century Vintage Horse Carriage"/>
        <s v="1900s Vintage Bi-Plane"/>
        <s v="1900s Vintage Tri-Plane"/>
        <s v="1903 Ford Model A"/>
        <s v="1904 Buick Runabout"/>
        <s v="1911 Ford Town Car"/>
        <s v="1912 Ford Model T Delivery Wagon"/>
        <s v="1913 Ford Model T Speedster"/>
        <s v="1917 Grand Touring Sedan"/>
        <s v="1917 Maxwell Touring Car"/>
        <s v="1926 Ford Fire Engine"/>
        <s v="1928 British Royal Navy Airplane"/>
        <s v="1928 Ford Phaeton Deluxe"/>
        <s v="1928 Mercedes-Benz SSK"/>
        <s v="1930 Buick Marquette Phaeton"/>
        <s v="1932 Alfa Romeo 8C2300 Spider Sport"/>
        <s v="1932 Model A Ford J-Coupe"/>
        <s v="1934 Ford V8 Coupe"/>
        <s v="1936 Chrysler Airflow"/>
        <s v="1936 Harley Davidson El Knucklehead"/>
        <s v="1936 Mercedes Benz 500k Roadster"/>
        <s v="1936 Mercedes-Benz 500K Special Roadster"/>
        <s v="1937 Horch 930V Limousine"/>
        <s v="1937 Lincoln Berline"/>
        <s v="1938 Cadillac V-16 Presidential Limousine"/>
        <s v="1939 Cadillac Limousine"/>
        <s v="1939 Chevrolet Deluxe Coupe"/>
        <s v="1940 Ford Delivery Sedan"/>
        <s v="1940 Ford Pickup Truck"/>
        <s v="1940s Ford truck"/>
        <s v="1941 Chevrolet Special Deluxe Cabriolet"/>
        <s v="1948 Porsche 356-A Roadster"/>
        <s v="1948 Porsche Type 356 Roadster"/>
        <s v="1949 Jaguar XK 120"/>
        <s v="1950's Chicago Surface Lines Streetcar"/>
        <s v="1952 Alpine Renault 1300"/>
        <s v="1952 Citroen-15CV"/>
        <s v="1954 Greyhound Scenicruiser"/>
        <s v="1956 Porsche 356A Coupe"/>
        <s v="1957 Corvette Convertible"/>
        <s v="1957 Ford Thunderbird"/>
        <s v="1957 Vespa GS150"/>
        <s v="1958 Chevy Corvette Limited Edition"/>
        <s v="1958 Setra Bus"/>
        <s v="1960 BSA Gold Star DBD34"/>
        <s v="1961 Chevrolet Impala"/>
        <s v="1962 City of Detroit Streetcar"/>
        <s v="1962 LanciaA Delta 16V"/>
        <s v="1962 Volkswagen Microbus"/>
        <s v="1964 Mercedes Tour Bus"/>
        <s v="1965 Aston Martin DB5"/>
        <s v="1966 Shelby Cobra 427 S/C"/>
        <s v="1968 Dodge Charger"/>
        <s v="1968 Ford Mustang"/>
        <s v="1969 Chevrolet Camaro Z28"/>
        <s v="1969 Dodge Charger"/>
        <s v="1969 Dodge Super Bee"/>
        <s v="1969 Ford Falcon"/>
        <s v="1969 Harley Davidson Ultimate Chopper"/>
        <s v="1970 Chevy Chevelle SS 454"/>
        <s v="1970 Plymouth Hemi Cuda"/>
        <s v="1970 Triumph Spitfire"/>
        <s v="1971 Alpine Renault 1600s"/>
        <s v="1972 Alfa Romeo GTA"/>
        <s v="1974 Ducati 350 Mk3 Desmo"/>
        <s v="1976 Ford Gran Torino"/>
        <s v="1980â€™s GM Manhattan Express"/>
        <s v="1980s Black Hawk Helicopter"/>
        <s v="1982 Camaro Z28"/>
        <s v="1982 Ducati 900 Monster"/>
        <s v="1982 Ducati 996 R"/>
        <s v="1982 Lamborghini Diablo"/>
        <s v="1992 Ferrari 360 Spider red"/>
        <s v="1992 Porsche Cayenne Turbo Silver"/>
        <s v="1993 Mazda RX-7"/>
        <s v="1995 Honda Civic"/>
        <s v="1996 Moto Guzzi 1100i"/>
        <s v="1996 Peterbilt 379 Stake Bed with Outrigger"/>
        <s v="1997 BMW F650 ST"/>
        <s v="1997 BMW R 1100 S"/>
        <s v="1998 Chrysler Plymouth Prowler"/>
        <s v="1999 Indy 500 Monte Carlo SS"/>
        <s v="1999 Yamaha Speed Boat"/>
        <s v="2001 Ferrari Enzo"/>
        <s v="2002 Chevy Corvette"/>
        <s v="2002 Suzuki XREO"/>
        <s v="2002 Yamaha YZR M1"/>
        <s v="2003 Harley-Davidson Eagle Drag Bike"/>
        <s v="America West Airlines B757-200"/>
        <s v="American Airlines: B767-300"/>
        <s v="American Airlines: MD-11S"/>
        <s v="ATA: B757-300"/>
        <s v="Boeing X-32A JSF"/>
        <s v="Collectable Wooden Train"/>
        <s v="Corsair F4U ( Bird Cage)"/>
        <s v="Diamond T620 Semi-Skirted Tanker"/>
        <s v="F/A 18 Hornet 1/72"/>
        <s v="HMS Bounty"/>
        <s v="P-51-D Mustang"/>
        <s v="Pont Yacht"/>
        <s v="The Mayflower"/>
        <s v="The Queen Mary"/>
        <s v="The Schooner Bluenose"/>
        <s v="The Titanic"/>
        <m/>
      </sharedItems>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0"/>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2"/>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4421293" backgroundQuery="1" createdVersion="7" refreshedVersion="7" minRefreshableVersion="3" recordCount="0" supportSubquery="1" supportAdvancedDrill="1" xr:uid="{21B3C793-F0B0-4E93-B2CA-606A740E7E89}">
  <cacheSource type="external" connectionId="19"/>
  <cacheFields count="3">
    <cacheField name="[Measures].[Sum of Profit]" caption="Sum of Profit" numFmtId="0" hierarchy="117" level="32767"/>
    <cacheField name="[Products].[productName].[productName]" caption="productName" numFmtId="0" hierarchy="75" level="1">
      <sharedItems count="106">
        <s v="18th century schooner"/>
        <s v="18th Century Vintage Horse Carriage"/>
        <s v="1900s Vintage Bi-Plane"/>
        <s v="1900s Vintage Tri-Plane"/>
        <s v="1903 Ford Model A"/>
        <s v="1904 Buick Runabout"/>
        <s v="1911 Ford Town Car"/>
        <s v="1912 Ford Model T Delivery Wagon"/>
        <s v="1913 Ford Model T Speedster"/>
        <s v="1917 Grand Touring Sedan"/>
        <s v="1917 Maxwell Touring Car"/>
        <s v="1926 Ford Fire Engine"/>
        <s v="1928 British Royal Navy Airplane"/>
        <s v="1928 Ford Phaeton Deluxe"/>
        <s v="1928 Mercedes-Benz SSK"/>
        <s v="1930 Buick Marquette Phaeton"/>
        <s v="1932 Alfa Romeo 8C2300 Spider Sport"/>
        <s v="1932 Model A Ford J-Coupe"/>
        <s v="1934 Ford V8 Coupe"/>
        <s v="1936 Chrysler Airflow"/>
        <s v="1936 Harley Davidson El Knucklehead"/>
        <s v="1936 Mercedes Benz 500k Roadster"/>
        <s v="1936 Mercedes-Benz 500K Special Roadster"/>
        <s v="1937 Horch 930V Limousine"/>
        <s v="1937 Lincoln Berline"/>
        <s v="1938 Cadillac V-16 Presidential Limousine"/>
        <s v="1939 Cadillac Limousine"/>
        <s v="1939 Chevrolet Deluxe Coupe"/>
        <s v="1940 Ford Delivery Sedan"/>
        <s v="1940 Ford Pickup Truck"/>
        <s v="1940s Ford truck"/>
        <s v="1941 Chevrolet Special Deluxe Cabriolet"/>
        <s v="1948 Porsche 356-A Roadster"/>
        <s v="1948 Porsche Type 356 Roadster"/>
        <s v="1949 Jaguar XK 120"/>
        <s v="1950's Chicago Surface Lines Streetcar"/>
        <s v="1952 Alpine Renault 1300"/>
        <s v="1952 Citroen-15CV"/>
        <s v="1954 Greyhound Scenicruiser"/>
        <s v="1956 Porsche 356A Coupe"/>
        <s v="1957 Corvette Convertible"/>
        <s v="1957 Ford Thunderbird"/>
        <s v="1957 Vespa GS150"/>
        <s v="1958 Chevy Corvette Limited Edition"/>
        <s v="1958 Setra Bus"/>
        <s v="1960 BSA Gold Star DBD34"/>
        <s v="1961 Chevrolet Impala"/>
        <s v="1962 City of Detroit Streetcar"/>
        <s v="1962 LanciaA Delta 16V"/>
        <s v="1962 Volkswagen Microbus"/>
        <s v="1964 Mercedes Tour Bus"/>
        <s v="1965 Aston Martin DB5"/>
        <s v="1966 Shelby Cobra 427 S/C"/>
        <s v="1968 Dodge Charger"/>
        <s v="1968 Ford Mustang"/>
        <s v="1969 Chevrolet Camaro Z28"/>
        <s v="1969 Dodge Charger"/>
        <s v="1969 Dodge Super Bee"/>
        <s v="1969 Ford Falcon"/>
        <s v="1969 Harley Davidson Ultimate Chopper"/>
        <s v="1970 Chevy Chevelle SS 454"/>
        <s v="1970 Plymouth Hemi Cuda"/>
        <s v="1970 Triumph Spitfire"/>
        <s v="1971 Alpine Renault 1600s"/>
        <s v="1972 Alfa Romeo GTA"/>
        <s v="1974 Ducati 350 Mk3 Desmo"/>
        <s v="1976 Ford Gran Torino"/>
        <s v="1980â€™s GM Manhattan Express"/>
        <s v="1980s Black Hawk Helicopter"/>
        <s v="1982 Camaro Z28"/>
        <s v="1982 Ducati 900 Monster"/>
        <s v="1982 Ducati 996 R"/>
        <s v="1982 Lamborghini Diablo"/>
        <s v="1985 Toyota Supra"/>
        <s v="1992 Ferrari 360 Spider red"/>
        <s v="1992 Porsche Cayenne Turbo Silver"/>
        <s v="1993 Mazda RX-7"/>
        <s v="1995 Honda Civic"/>
        <s v="1996 Moto Guzzi 1100i"/>
        <s v="1996 Peterbilt 379 Stake Bed with Outrigger"/>
        <s v="1997 BMW F650 ST"/>
        <s v="1997 BMW R 1100 S"/>
        <s v="1998 Chrysler Plymouth Prowler"/>
        <s v="1999 Indy 500 Monte Carlo SS"/>
        <s v="1999 Yamaha Speed Boat"/>
        <s v="2001 Ferrari Enzo"/>
        <s v="2002 Chevy Corvette"/>
        <s v="2002 Suzuki XREO"/>
        <s v="2002 Yamaha YZR M1"/>
        <s v="2003 Harley-Davidson Eagle Drag Bike"/>
        <s v="America West Airlines B757-200"/>
        <s v="American Airlines: B767-300"/>
        <s v="American Airlines: MD-11S"/>
        <s v="ATA: B757-300"/>
        <s v="Boeing X-32A JSF"/>
        <s v="Collectable Wooden Train"/>
        <s v="Corsair F4U ( Bird Cage)"/>
        <s v="Diamond T620 Semi-Skirted Tanker"/>
        <s v="F/A 18 Hornet 1/72"/>
        <s v="HMS Bounty"/>
        <s v="P-51-D Mustang"/>
        <s v="Pont Yacht"/>
        <s v="The Mayflower"/>
        <s v="The Queen Mary"/>
        <s v="The Schooner Bluenose"/>
        <s v="The Titanic"/>
      </sharedItems>
    </cacheField>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oneField="1" hidden="1">
      <fieldsUsage count="1">
        <fieldUsage x="0"/>
      </fieldsUsage>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5231478" backgroundQuery="1" createdVersion="7" refreshedVersion="7" minRefreshableVersion="3" recordCount="0" supportSubquery="1" supportAdvancedDrill="1" xr:uid="{071535A1-7ACF-4D5D-BB46-D6AA504595A9}">
  <cacheSource type="external" connectionId="19"/>
  <cacheFields count="3">
    <cacheField name="[Measures].[Sum of Sales]" caption="Sum of Sales" numFmtId="0" hierarchy="107" level="32767"/>
    <cacheField name="[Products].[productLine].[productLine]" caption="productLine" numFmtId="0" hierarchy="76" level="1">
      <sharedItems count="7">
        <s v="Classic Cars"/>
        <s v="Motorcycles"/>
        <s v="Planes"/>
        <s v="Ships"/>
        <s v="Trains"/>
        <s v="Trucks and Buses"/>
        <s v="Vintage Cars"/>
      </sharedItems>
    </cacheField>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1"/>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6388887" backgroundQuery="1" createdVersion="7" refreshedVersion="7" minRefreshableVersion="3" recordCount="0" supportSubquery="1" supportAdvancedDrill="1" xr:uid="{D73F594F-177E-4850-A920-69CF3B28A399}">
  <cacheSource type="external" connectionId="19"/>
  <cacheFields count="4">
    <cacheField name="[Measures].[Sum of quantityOrdered]" caption="Sum of quantityOrdered" numFmtId="0" hierarchy="108" level="32767"/>
    <cacheField name="[Customers].[country].[country]" caption="country" numFmtId="0" hierarchy="10" level="1">
      <sharedItems count="20">
        <s v="Belgium"/>
        <s v="Canada"/>
        <s v="Finland"/>
        <s v="France"/>
        <s v="Italy"/>
        <s v="Norway"/>
        <s v="Singapore"/>
        <s v="Spain"/>
        <s v="Switzerland"/>
        <s v="Australia" u="1"/>
        <s v="Austria" u="1"/>
        <s v="Denmark" u="1"/>
        <s v="Japan" u="1"/>
        <s v="New Zealand" u="1"/>
        <s v="UK" u="1"/>
        <s v="Germany" u="1"/>
        <s v="Hong Kong" u="1"/>
        <s v="Ireland" u="1"/>
        <s v="Philippines" u="1"/>
        <s v="Sweden" u="1"/>
      </sharedItems>
    </cacheField>
    <cacheField name="[Orders].[Order Month Name].[Order Month Name]" caption="Order Month Name" numFmtId="0" hierarchy="46" level="1">
      <sharedItems containsSemiMixedTypes="0" containsNonDate="0" containsString="0"/>
    </cacheField>
    <cacheField name="[Orders].[requiredDate].[requiredDate]" caption="requiredDate" numFmtId="0" hierarchy="47"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2" memberValueDatatype="7" unbalanced="0">
      <fieldsUsage count="2">
        <fieldUsage x="-1"/>
        <fieldUsage x="3"/>
      </fieldsUsage>
    </cacheHierarchy>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7083333" backgroundQuery="1" createdVersion="7" refreshedVersion="7" minRefreshableVersion="3" recordCount="0" supportSubquery="1" supportAdvancedDrill="1" xr:uid="{34F6EAFF-B492-4CFD-AC38-8E8E04FC0315}">
  <cacheSource type="external" connectionId="19"/>
  <cacheFields count="4">
    <cacheField name="[Employees].[jobTitle].[jobTitle]" caption="jobTitle" numFmtId="0" hierarchy="23" level="1">
      <sharedItems count="7">
        <s v="President"/>
        <s v="Sale Manager (EMEA)"/>
        <s v="Sales Manager (APAC)"/>
        <s v="Sales Manager (NA)"/>
        <s v="Sales Rep"/>
        <s v="VP Marketing"/>
        <s v="VP Sales"/>
      </sharedItems>
    </cacheField>
    <cacheField name="[Customers].[country].[country]" caption="country" numFmtId="0" hierarchy="10" level="1">
      <sharedItems count="6">
        <s v="Australia"/>
        <s v="France"/>
        <s v="Italy"/>
        <s v="Spain"/>
        <s v="UK"/>
        <s v="USA"/>
      </sharedItems>
    </cacheField>
    <cacheField name="[Measures].[Max of creditLimit]" caption="Max of creditLimit" numFmtId="0" hierarchy="132" level="32767"/>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2" memberValueDatatype="130" unbalanced="0">
      <fieldsUsage count="2">
        <fieldUsage x="-1"/>
        <fieldUsage x="0"/>
      </fieldsUsage>
    </cacheHierarchy>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3"/>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7662034" backgroundQuery="1" createdVersion="7" refreshedVersion="7" minRefreshableVersion="3" recordCount="0" supportSubquery="1" supportAdvancedDrill="1" xr:uid="{1717DD3D-8CD4-4E12-8B4F-6691CF47B7A6}">
  <cacheSource type="external" connectionId="19"/>
  <cacheFields count="5">
    <cacheField name="[Employees].[jobTitle].[jobTitle]" caption="jobTitle" numFmtId="0" hierarchy="23" level="1">
      <sharedItems count="7">
        <s v="President"/>
        <s v="Sale Manager (EMEA)"/>
        <s v="Sales Manager (APAC)"/>
        <s v="Sales Manager (NA)"/>
        <s v="Sales Rep"/>
        <s v="VP Marketing"/>
        <s v="VP Sales"/>
      </sharedItems>
    </cacheField>
    <cacheField name="[Customers].[country].[country]" caption="country" numFmtId="0" hierarchy="10" level="1">
      <sharedItems count="6">
        <s v="Australia"/>
        <s v="France"/>
        <s v="Italy"/>
        <s v="Spain"/>
        <s v="UK"/>
        <s v="USA"/>
      </sharedItems>
    </cacheField>
    <cacheField name="[Offices].[country].[country]" caption="country" numFmtId="0" hierarchy="30" level="1">
      <sharedItems count="5">
        <s v="Australia"/>
        <s v="France"/>
        <s v="Japan"/>
        <s v="UK"/>
        <s v="USA"/>
      </sharedItems>
    </cacheField>
    <cacheField name="[Measures].[Count of country]" caption="Count of country" numFmtId="0" hierarchy="131" level="32767"/>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2" memberValueDatatype="130" unbalanced="0">
      <fieldsUsage count="2">
        <fieldUsage x="-1"/>
        <fieldUsage x="0"/>
      </fieldsUsage>
    </cacheHierarchy>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2"/>
      </fieldsUsage>
    </cacheHierarchy>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4"/>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oneField="1" hidden="1">
      <fieldsUsage count="1">
        <fieldUsage x="3"/>
      </fieldsUsage>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8587965" backgroundQuery="1" createdVersion="7" refreshedVersion="7" minRefreshableVersion="3" recordCount="0" supportSubquery="1" supportAdvancedDrill="1" xr:uid="{65419A71-0269-42B2-9D91-63351BA57621}">
  <cacheSource type="external" connectionId="19"/>
  <cacheFields count="6">
    <cacheField name="[Employees].[jobTitle].[jobTitle]" caption="jobTitle" numFmtId="0" hierarchy="23" level="1">
      <sharedItems count="7">
        <s v="President"/>
        <s v="Sale Manager (EMEA)"/>
        <s v="Sales Manager (APAC)"/>
        <s v="Sales Manager (NA)"/>
        <s v="Sales Rep"/>
        <s v="VP Marketing"/>
        <s v="VP Sales"/>
      </sharedItems>
    </cacheField>
    <cacheField name="[Customers].[country].[country]" caption="country" numFmtId="0" hierarchy="10" level="1">
      <sharedItems count="6">
        <s v="Australia"/>
        <s v="France"/>
        <s v="Italy"/>
        <s v="Spain"/>
        <s v="UK"/>
        <s v="USA"/>
      </sharedItems>
    </cacheField>
    <cacheField name="[Offices].[country].[country]" caption="country" numFmtId="0" hierarchy="30" level="1">
      <sharedItems count="5">
        <s v="Australia"/>
        <s v="France"/>
        <s v="Japan"/>
        <s v="UK"/>
        <s v="USA"/>
      </sharedItems>
    </cacheField>
    <cacheField name="[Customers].[Full Name].[Full Name]" caption="Full Name" numFmtId="0" hierarchy="9" level="1">
      <sharedItems count="10">
        <s v="Diego  Freyre"/>
        <s v="Henriette  Pfalzheim"/>
        <s v="Jeff Young"/>
        <s v="Marta Hernandez"/>
        <s v="Mary  Saveley"/>
        <s v="Maurizio  Moroni"/>
        <s v="Mihael Holz"/>
        <s v="Palle Ibsen"/>
        <s v="Rachel Ashworth"/>
        <s v="Susan Nelson"/>
      </sharedItems>
    </cacheField>
    <cacheField name="[Measures].[Sum of creditLimit]" caption="Sum of creditLimit" numFmtId="0" hierarchy="130" level="32767"/>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2" memberValueDatatype="130" unbalanced="0">
      <fieldsUsage count="2">
        <fieldUsage x="-1"/>
        <fieldUsage x="0"/>
      </fieldsUsage>
    </cacheHierarchy>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2"/>
      </fieldsUsage>
    </cacheHierarchy>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5"/>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oneField="1" hidden="1">
      <fieldsUsage count="1">
        <fieldUsage x="4"/>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8935188" backgroundQuery="1" createdVersion="7" refreshedVersion="7" minRefreshableVersion="3" recordCount="0" supportSubquery="1" supportAdvancedDrill="1" xr:uid="{7503EA9A-C47C-42A1-999F-CCFBA2D23146}">
  <cacheSource type="external" connectionId="19"/>
  <cacheFields count="2">
    <cacheField name="[Measures].[Count of customerNumber]" caption="Count of customerNumber" numFmtId="0" hierarchy="125" level="32767"/>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16203703" backgroundQuery="1" createdVersion="7" refreshedVersion="7" minRefreshableVersion="3" recordCount="0" supportSubquery="1" supportAdvancedDrill="1" xr:uid="{56451E2B-DF09-4C0F-ABA8-6E355D558525}">
  <cacheSource type="external" connectionId="19"/>
  <cacheFields count="5">
    <cacheField name="[Orders 1].[Order Year].[Order Year]" caption="Order Year" numFmtId="0" hierarchy="56" level="1">
      <sharedItems containsSemiMixedTypes="0" containsNonDate="0" containsString="0"/>
    </cacheField>
    <cacheField name="[Payments].[payment year].[payment year]" caption="payment year" numFmtId="0" hierarchy="65"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Payments].[payment year].&amp;[2003]"/>
            <x15:cachedUniqueName index="1" name="[Payments].[payment year].&amp;[2004]"/>
            <x15:cachedUniqueName index="2" name="[Payments].[payment year].&amp;[2005]"/>
          </x15:cachedUniqueNames>
        </ext>
      </extLst>
    </cacheField>
    <cacheField name="[Measures].[Sum of amount]" caption="Sum of amount" numFmtId="0" hierarchy="119" level="32767"/>
    <cacheField name="[Payments].[payment month].[payment month]" caption="payment month" numFmtId="0" hierarchy="64" level="1">
      <sharedItems count="12">
        <s v="Apr"/>
        <s v="Aug"/>
        <s v="Dec"/>
        <s v="Feb"/>
        <s v="Jan"/>
        <s v="Jul"/>
        <s v="Jun"/>
        <s v="Mar"/>
        <s v="May"/>
        <s v="Nov"/>
        <s v="Oct"/>
        <s v="Sep"/>
      </sharedItems>
    </cacheField>
    <cacheField name="[Orders].[Order Month Name].[Order Month Name]" caption="Order Month Name" numFmtId="0" hierarchy="46"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4"/>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2" memberValueDatatype="130" unbalanced="0">
      <fieldsUsage count="2">
        <fieldUsage x="-1"/>
        <fieldUsage x="0"/>
      </fieldsUsage>
    </cacheHierarchy>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2" memberValueDatatype="130" unbalanced="0">
      <fieldsUsage count="2">
        <fieldUsage x="-1"/>
        <fieldUsage x="3"/>
      </fieldsUsage>
    </cacheHierarchy>
    <cacheHierarchy uniqueName="[Payments].[payment year]" caption="payment year" attribute="1" defaultMemberUniqueName="[Payments].[payment year].[All]" allUniqueName="[Payments].[payment year].[All]" dimensionUniqueName="[Payments]" displayFolder="" count="2" memberValueDatatype="20" unbalanced="0">
      <fieldsUsage count="2">
        <fieldUsage x="-1"/>
        <fieldUsage x="1"/>
      </fieldsUsage>
    </cacheHierarchy>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oneField="1" hidden="1">
      <fieldsUsage count="1">
        <fieldUsage x="2"/>
      </fieldsUsage>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25.761497453706" backgroundQuery="1" createdVersion="3" refreshedVersion="7" minRefreshableVersion="3" recordCount="0" supportSubquery="1" supportAdvancedDrill="1" xr:uid="{A0F493C7-1A91-4DDD-9509-67AC3633D642}">
  <cacheSource type="external" connectionId="19">
    <extLst>
      <ext xmlns:x14="http://schemas.microsoft.com/office/spreadsheetml/2009/9/main" uri="{F057638F-6D5F-4e77-A914-E7F072B9BCA8}">
        <x14:sourceConnection name="ThisWorkbookDataModel"/>
      </ext>
    </extLst>
  </cacheSource>
  <cacheFields count="0"/>
  <cacheHierarchies count="138">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licerData="1" pivotCacheId="2077552695"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25.567314004627" backgroundQuery="1" createdVersion="3" refreshedVersion="7" minRefreshableVersion="3" recordCount="0" supportSubquery="1" supportAdvancedDrill="1" xr:uid="{DEC3BFD4-AB4E-406E-A657-1158B943028C}">
  <cacheSource type="external" connectionId="19">
    <extLst>
      <ext xmlns:x14="http://schemas.microsoft.com/office/spreadsheetml/2009/9/main" uri="{F057638F-6D5F-4e77-A914-E7F072B9BCA8}">
        <x14:sourceConnection name="ThisWorkbookDataModel"/>
      </ext>
    </extLst>
  </cacheSource>
  <cacheFields count="0"/>
  <cacheHierarchies count="138">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pivotCacheId="16042176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25.759715972221" backgroundQuery="1" createdVersion="3" refreshedVersion="7" minRefreshableVersion="3" recordCount="0" supportSubquery="1" supportAdvancedDrill="1" xr:uid="{AF33C2A2-8C32-41F2-8FD4-4371DB7925FD}">
  <cacheSource type="external" connectionId="19">
    <extLst>
      <ext xmlns:x14="http://schemas.microsoft.com/office/spreadsheetml/2009/9/main" uri="{F057638F-6D5F-4e77-A914-E7F072B9BCA8}">
        <x14:sourceConnection name="ThisWorkbookDataModel"/>
      </ext>
    </extLst>
  </cacheSource>
  <cacheFields count="0"/>
  <cacheHierarchies count="138">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pivotCacheId="10366439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17129627" backgroundQuery="1" createdVersion="7" refreshedVersion="7" minRefreshableVersion="3" recordCount="0" supportSubquery="1" supportAdvancedDrill="1" xr:uid="{57171B99-73A6-464A-BFBF-4E9F3D2B7909}">
  <cacheSource type="external" connectionId="19"/>
  <cacheFields count="4">
    <cacheField name="[Order Details].[Quantity Level].[Quantity Level]" caption="Quantity Level" numFmtId="0" hierarchy="37" level="1">
      <sharedItems count="3">
        <s v="High"/>
        <s v="Low"/>
        <s v="Medium"/>
      </sharedItems>
    </cacheField>
    <cacheField name="[Measures].[Count of Quantity Level]" caption="Count of Quantity Level" numFmtId="0" hierarchy="106" level="32767"/>
    <cacheField name="[Orders].[Order Month Name].[Order Month Name]" caption="Order Month Name" numFmtId="0" hierarchy="46" level="1">
      <sharedItems containsSemiMixedTypes="0" containsNonDate="0" containsString="0"/>
    </cacheField>
    <cacheField name="[Orders].[requiredDate].[requiredDate]" caption="requiredDate" numFmtId="0" hierarchy="47"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2" memberValueDatatype="130" unbalanced="0">
      <fieldsUsage count="2">
        <fieldUsage x="-1"/>
        <fieldUsage x="0"/>
      </fieldsUsage>
    </cacheHierarchy>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2" memberValueDatatype="7" unbalanced="0">
      <fieldsUsage count="2">
        <fieldUsage x="-1"/>
        <fieldUsage x="3"/>
      </fieldsUsage>
    </cacheHierarchy>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18287035" backgroundQuery="1" createdVersion="7" refreshedVersion="7" minRefreshableVersion="3" recordCount="0" supportSubquery="1" supportAdvancedDrill="1" xr:uid="{CE16D40E-1CF2-4D8B-8C5F-CA9550B17040}">
  <cacheSource type="external" connectionId="19"/>
  <cacheFields count="4">
    <cacheField name="[Products].[productName].[productName]" caption="productName" numFmtId="0" hierarchy="75" level="1">
      <sharedItems count="8">
        <s v="1970 Chevy Chevelle SS 454"/>
        <s v="1980â€™s GM Manhattan Express"/>
        <s v="1982 Camaro Z28"/>
        <s v="1996 Peterbilt 379 Stake Bed with Outrigger"/>
        <s v="2002 Chevy Corvette"/>
        <s v="Pont Yacht" u="1"/>
        <s v="The Mayflower" u="1"/>
        <s v="The Queen Mary" u="1"/>
      </sharedItems>
    </cacheField>
    <cacheField name="[Measures].[Sum of quantityOrdered]" caption="Sum of quantityOrdered" numFmtId="0" hierarchy="108" level="32767"/>
    <cacheField name="[Orders].[Order Month Name].[Order Month Name]" caption="Order Month Name" numFmtId="0" hierarchy="46" level="1">
      <sharedItems containsSemiMixedTypes="0" containsNonDate="0" containsString="0"/>
    </cacheField>
    <cacheField name="[Orders].[requiredDate].[requiredDate]" caption="requiredDate" numFmtId="0" hierarchy="47"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2" memberValueDatatype="7" unbalanced="0">
      <fieldsUsage count="2">
        <fieldUsage x="-1"/>
        <fieldUsage x="3"/>
      </fieldsUsage>
    </cacheHierarchy>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1909722" backgroundQuery="1" createdVersion="7" refreshedVersion="7" minRefreshableVersion="3" recordCount="0" supportSubquery="1" supportAdvancedDrill="1" xr:uid="{153BA09B-D912-4C07-933D-E45258160915}">
  <cacheSource type="external" connectionId="19"/>
  <cacheFields count="4">
    <cacheField name="[Customers].[country].[country]" caption="country" numFmtId="0" hierarchy="10" level="1">
      <sharedItems count="5">
        <s v="Canada"/>
        <s v="Italy"/>
        <s v="Norway"/>
        <s v="Switzerland"/>
        <s v="USA"/>
      </sharedItems>
    </cacheField>
    <cacheField name="[Measures].[Count of Quantity Level]" caption="Count of Quantity Level" numFmtId="0" hierarchy="106" level="32767"/>
    <cacheField name="[Orders].[Order Month Name].[Order Month Name]" caption="Order Month Name" numFmtId="0" hierarchy="46" level="1">
      <sharedItems containsSemiMixedTypes="0" containsNonDate="0" containsString="0"/>
    </cacheField>
    <cacheField name="[Orders].[requiredDate].[requiredDate]" caption="requiredDate" numFmtId="0" hierarchy="47"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2" memberValueDatatype="7" unbalanced="0">
      <fieldsUsage count="2">
        <fieldUsage x="-1"/>
        <fieldUsage x="3"/>
      </fieldsUsage>
    </cacheHierarchy>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19675928" backgroundQuery="1" createdVersion="7" refreshedVersion="7" minRefreshableVersion="3" recordCount="0" supportSubquery="1" supportAdvancedDrill="1" xr:uid="{EEF77EDE-D92C-4171-AA25-F8992775708D}">
  <cacheSource type="external" connectionId="19"/>
  <cacheFields count="4">
    <cacheField name="[Products].[productLine].[productLine]" caption="productLine" numFmtId="0" hierarchy="76" level="1">
      <sharedItems count="7">
        <s v="Classic Cars"/>
        <s v="Motorcycles"/>
        <s v="Planes"/>
        <s v="Ships"/>
        <s v="Trains"/>
        <s v="Trucks and Buses"/>
        <s v="Vintage Cars"/>
      </sharedItems>
    </cacheField>
    <cacheField name="[Measures].[Count of quantityOrdered]" caption="Count of quantityOrdered" numFmtId="0" hierarchy="112" level="32767"/>
    <cacheField name="[Orders].[Order Month Name].[Order Month Name]" caption="Order Month Name" numFmtId="0" hierarchy="46" level="1">
      <sharedItems containsSemiMixedTypes="0" containsNonDate="0" containsString="0"/>
    </cacheField>
    <cacheField name="[Orders].[requiredDate].[requiredDate]" caption="requiredDate" numFmtId="0" hierarchy="47"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2" memberValueDatatype="7" unbalanced="0">
      <fieldsUsage count="2">
        <fieldUsage x="-1"/>
        <fieldUsage x="3"/>
      </fieldsUsage>
    </cacheHierarchy>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0"/>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oneField="1" hidden="1">
      <fieldsUsage count="1">
        <fieldUsage x="1"/>
      </fieldsUsage>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0254629" backgroundQuery="1" createdVersion="7" refreshedVersion="7" minRefreshableVersion="3" recordCount="0" supportSubquery="1" supportAdvancedDrill="1" xr:uid="{4C977D2D-6CD8-497C-8704-4550BCB021EC}">
  <cacheSource type="external" connectionId="19"/>
  <cacheFields count="3">
    <cacheField name="[Measures].[Sum of orderNumber 2]" caption="Sum of orderNumber 2" numFmtId="0" hierarchy="121" level="32767"/>
    <cacheField name="[Orders].[Order Month Name].[Order Month Name]" caption="Order Month Name" numFmtId="0" hierarchy="46" level="1">
      <sharedItems containsSemiMixedTypes="0" containsNonDate="0" containsString="0"/>
    </cacheField>
    <cacheField name="[Orders].[requiredDate].[requiredDate]" caption="requiredDate" numFmtId="0" hierarchy="47"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requiredDate]" caption="requiredDate" attribute="1" time="1" defaultMemberUniqueName="[Orders].[requiredDate].[All]" allUniqueName="[Orders].[requiredDate].[All]" dimensionUniqueName="[Orders]" displayFolder="" count="2" memberValueDatatype="7" unbalanced="0">
      <fieldsUsage count="2">
        <fieldUsage x="-1"/>
        <fieldUsage x="2"/>
      </fieldsUsage>
    </cacheHierarchy>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0717591" backgroundQuery="1" createdVersion="7" refreshedVersion="7" minRefreshableVersion="3" recordCount="0" supportSubquery="1" supportAdvancedDrill="1" xr:uid="{C01E3BD5-CCF1-4E3D-9DB7-F87B43983270}">
  <cacheSource type="external" connectionId="19"/>
  <cacheFields count="4">
    <cacheField name="[Products].[productLine].[productLine]" caption="productLine" numFmtId="0" hierarchy="76" level="1">
      <sharedItems count="7">
        <s v="Classic Cars"/>
        <s v="Motorcycles"/>
        <s v="Planes"/>
        <s v="Ships"/>
        <s v="Trains"/>
        <s v="Trucks and Buses"/>
        <s v="Vintage Cars"/>
      </sharedItems>
    </cacheField>
    <cacheField name="[Measures].[Sum of quantityOrdered]" caption="Sum of quantityOrdered" numFmtId="0" hierarchy="108" level="32767"/>
    <cacheField name="[Orders].[Order Month Name].[Order Month Name]" caption="Order Month Name" numFmtId="0" hierarchy="46" level="1">
      <sharedItems containsSemiMixedTypes="0" containsNonDate="0" containsString="0"/>
    </cacheField>
    <cacheField name="[Orders].[requiredDate].[requiredDate]" caption="requiredDate" numFmtId="0" hierarchy="47"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2" memberValueDatatype="7" unbalanced="0">
      <fieldsUsage count="2">
        <fieldUsage x="-1"/>
        <fieldUsage x="3"/>
      </fieldsUsage>
    </cacheHierarchy>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0"/>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n Khan" refreshedDate="45139.521921643522" backgroundQuery="1" createdVersion="7" refreshedVersion="7" minRefreshableVersion="3" recordCount="0" supportSubquery="1" supportAdvancedDrill="1" xr:uid="{DF6B4167-B33A-4F64-A501-AE5E40A2B5A1}">
  <cacheSource type="external" connectionId="19"/>
  <cacheFields count="4">
    <cacheField name="[Products].[productName].[productName]" caption="productName" numFmtId="0" hierarchy="75" level="1">
      <sharedItems containsBlank="1" count="7">
        <s v="1974 Ducati 350 Mk3 Desmo"/>
        <s v="1982 Ducati 900 Monster"/>
        <s v="1982 Ducati 996 R"/>
        <s v="1992 Ferrari 360 Spider red"/>
        <m/>
        <s v="1936 Harley Davidson El Knucklehead" u="1"/>
        <s v="1960 BSA Gold Star DBD34" u="1"/>
      </sharedItems>
    </cacheField>
    <cacheField name="[Measures].[Count of quantityOrdered]" caption="Count of quantityOrdered" numFmtId="0" hierarchy="112" level="32767"/>
    <cacheField name="[Orders].[Order Month Name].[Order Month Name]" caption="Order Month Name" numFmtId="0" hierarchy="46" level="1">
      <sharedItems containsSemiMixedTypes="0" containsNonDate="0" containsString="0"/>
    </cacheField>
    <cacheField name="[Orders].[requiredDate].[requiredDate]" caption="requiredDate" numFmtId="0" hierarchy="47" level="1">
      <sharedItems containsSemiMixedTypes="0" containsNonDate="0" containsString="0"/>
    </cacheField>
  </cacheFields>
  <cacheHierarchies count="143">
    <cacheHierarchy uniqueName="[ClassicModels].[Content]" caption="Content" attribute="1" defaultMemberUniqueName="[ClassicModels].[Content].[All]" allUniqueName="[ClassicModels].[Content].[All]" dimensionUniqueName="[ClassicModels]" displayFolder="" count="0" memberValueDatatype="130" unbalanced="0"/>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Full Name]" caption="Full Name" attribute="1" defaultMemberUniqueName="[Customers 1].[Full Name].[All]" allUniqueName="[Customers 1].[Full Name].[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Employees 1].[employeeNumber]" caption="employeeNumber" attribute="1" defaultMemberUniqueName="[Employees 1].[employeeNumber].[All]" allUniqueName="[Employees 1].[employeeNumber].[All]" dimensionUniqueName="[Employees 1]" displayFolder="" count="0" memberValueDatatype="20" unbalanced="0"/>
    <cacheHierarchy uniqueName="[Employees 1].[Full Name]" caption="Full Name" attribute="1" defaultMemberUniqueName="[Employees 1].[Full Name].[All]" allUniqueName="[Employees 1].[Full Name].[All]" dimensionUniqueName="[Employees 1]" displayFolder="" count="0" memberValueDatatype="130" unbalanced="0"/>
    <cacheHierarchy uniqueName="[Employees 1].[officeCode]" caption="officeCode" attribute="1" defaultMemberUniqueName="[Employees 1].[officeCode].[All]" allUniqueName="[Employees 1].[officeCode].[All]" dimensionUniqueName="[Employees 1]" displayFolder="" count="0" memberValueDatatype="20" unbalanced="0"/>
    <cacheHierarchy uniqueName="[Employees 1].[reportsTo]" caption="reportsTo" attribute="1" defaultMemberUniqueName="[Employees 1].[reportsTo].[All]" allUniqueName="[Employees 1].[reportsTo].[All]" dimensionUniqueName="[Employees 1]" displayFolder="" count="0" memberValueDatatype="130" unbalanced="0"/>
    <cacheHierarchy uniqueName="[Employees 1].[jobTitle]" caption="jobTitle" attribute="1" defaultMemberUniqueName="[Employees 1].[jobTitle].[All]" allUniqueName="[Employees 1].[jobTitle].[All]" dimensionUniqueName="[Employees 1]"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Sales]" caption="Sales" attribute="1" defaultMemberUniqueName="[Order Details].[Sales].[All]" allUniqueName="[Order Details].[Sales].[All]" dimensionUniqueName="[Order Details]" displayFolder="" count="0" memberValueDatatype="5" unbalanced="0"/>
    <cacheHierarchy uniqueName="[Order Details].[Quantity Level]" caption="Quantity Level" attribute="1" defaultMemberUniqueName="[Order Details].[Quantity Level].[All]" allUniqueName="[Order Details].[Quantity Level].[All]" dimensionUniqueName="[Order Detail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Sales]" caption="Sales" attribute="1" defaultMemberUniqueName="[Order_Details].[Sales].[All]" allUniqueName="[Order_Details].[Sales].[All]" dimensionUniqueName="[Order_Details]" displayFolder="" count="0" memberValueDatatype="5" unbalanced="0"/>
    <cacheHierarchy uniqueName="[Order_Details].[Quantity Level]" caption="Quantity Level" attribute="1" defaultMemberUniqueName="[Order_Details].[Quantity Level].[All]" allUniqueName="[Order_Details].[Quantity Level].[All]" dimensionUniqueName="[Order_Details]" displayFolder="" count="0" memberValueDatatype="13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2" memberValueDatatype="7" unbalanced="0">
      <fieldsUsage count="2">
        <fieldUsage x="-1"/>
        <fieldUsage x="3"/>
      </fieldsUsage>
    </cacheHierarchy>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 1].[orderNumber]" caption="orderNumber" attribute="1" defaultMemberUniqueName="[Orders 1].[orderNumber].[All]" allUniqueName="[Orders 1].[orderNumber].[All]" dimensionUniqueName="[Orders 1]" displayFolder="" count="0" memberValueDatatype="20" unbalanced="0"/>
    <cacheHierarchy uniqueName="[Orders 1].[Order Month Name]" caption="Order Month Name" attribute="1" defaultMemberUniqueName="[Orders 1].[Order Month Name].[All]" allUniqueName="[Orders 1].[Order Month Name].[All]" dimensionUniqueName="[Orders 1]" displayFolder="" count="0" memberValueDatatype="130" unbalanced="0"/>
    <cacheHierarchy uniqueName="[Orders 1].[requiredDate]" caption="requiredDate" attribute="1" time="1" defaultMemberUniqueName="[Orders 1].[requiredDate].[All]" allUniqueName="[Orders 1].[requiredDate].[All]" dimensionUniqueName="[Orders 1]" displayFolder="" count="0" memberValueDatatype="7" unbalanced="0"/>
    <cacheHierarchy uniqueName="[Orders 1].[shippedDate]" caption="shippedDate" attribute="1" time="1" defaultMemberUniqueName="[Orders 1].[shippedDate].[All]" allUniqueName="[Orders 1].[shippedDate].[All]" dimensionUniqueName="[Orders 1]" displayFolder="" count="0" memberValueDatatype="7" unbalanced="0"/>
    <cacheHierarchy uniqueName="[Orders 1].[Order Year]" caption="Order Year" attribute="1" defaultMemberUniqueName="[Orders 1].[Order Year].[All]" allUniqueName="[Orders 1].[Order Year].[All]" dimensionUniqueName="[Orders 1]" displayFolder="" count="0" memberValueDatatype="130" unbalanced="0"/>
    <cacheHierarchy uniqueName="[Orders 1].[status]" caption="status" attribute="1" defaultMemberUniqueName="[Orders 1].[status].[All]" allUniqueName="[Orders 1].[status].[All]" dimensionUniqueName="[Orders 1]" displayFolder="" count="0" memberValueDatatype="130" unbalanced="0"/>
    <cacheHierarchy uniqueName="[Orders 1].[customerNumber]" caption="customerNumber" attribute="1" defaultMemberUniqueName="[Orders 1].[customerNumber].[All]" allUniqueName="[Orders 1].[customerNumber].[All]" dimensionUniqueName="[Orders 1]" displayFolder="" count="0" memberValueDatatype="20" unbalanced="0"/>
    <cacheHierarchy uniqueName="[Orders 1].[Delivery Days]" caption="Delivery Days" attribute="1" defaultMemberUniqueName="[Orders 1].[Delivery Days].[All]" allUniqueName="[Orders 1].[Delivery Days].[All]" dimensionUniqueName="[Orders 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payment month]" caption="payment month" attribute="1" defaultMemberUniqueName="[Payments].[payment month].[All]" allUniqueName="[Payments].[payment month].[All]" dimensionUniqueName="[Payments]" displayFolder="" count="0" memberValueDatatype="130" unbalanced="0"/>
    <cacheHierarchy uniqueName="[Payments].[payment year]" caption="payment year" attribute="1" defaultMemberUniqueName="[Payments].[payment year].[All]" allUniqueName="[Payments].[payment year].[All]" dimensionUniqueName="[Payments]" displayFolder="" count="0" memberValueDatatype="20" unbalanced="0"/>
    <cacheHierarchy uniqueName="[Payments 1].[customerNumber]" caption="customerNumber" attribute="1" defaultMemberUniqueName="[Payments 1].[customerNumber].[All]" allUniqueName="[Payments 1].[customerNumber].[All]" dimensionUniqueName="[Payments 1]" displayFolder="" count="0" memberValueDatatype="20" unbalanced="0"/>
    <cacheHierarchy uniqueName="[Payments 1].[checkNumber]" caption="checkNumber" attribute="1" defaultMemberUniqueName="[Payments 1].[checkNumber].[All]" allUniqueName="[Payments 1].[checkNumber].[All]" dimensionUniqueName="[Payments 1]" displayFolder="" count="0" memberValueDatatype="130" unbalanced="0"/>
    <cacheHierarchy uniqueName="[Payments 1].[paymentDate]" caption="paymentDate" attribute="1" time="1" defaultMemberUniqueName="[Payments 1].[paymentDate].[All]" allUniqueName="[Payments 1].[paymentDate].[All]" dimensionUniqueName="[Payments 1]" displayFolder="" count="0" memberValueDatatype="7" unbalanced="0"/>
    <cacheHierarchy uniqueName="[Payments 1].[amount]" caption="amount" attribute="1" defaultMemberUniqueName="[Payments 1].[amount].[All]" allUniqueName="[Payments 1].[amount].[All]" dimensionUniqueName="[Payments 1]" displayFolder="" count="0" memberValueDatatype="5" unbalanced="0"/>
    <cacheHierarchy uniqueName="[Payments 1].[payment month]" caption="payment month" attribute="1" defaultMemberUniqueName="[Payments 1].[payment month].[All]" allUniqueName="[Payments 1].[payment month].[All]" dimensionUniqueName="[Payments 1]" displayFolder="" count="0" memberValueDatatype="130" unbalanced="0"/>
    <cacheHierarchy uniqueName="[Payments 1].[payment year]" caption="payment year" attribute="1" defaultMemberUniqueName="[Payments 1].[payment year].[All]" allUniqueName="[Payments 1].[payment year].[All]" dimensionUniqueName="[Payments 1]" displayFolder="" count="0" memberValueDatatype="20" unbalanced="0"/>
    <cacheHierarchy uniqueName="[Product Name].[productLine]" caption="productLine" attribute="1" defaultMemberUniqueName="[Product Name].[productLine].[All]" allUniqueName="[Product Name].[productLine].[All]" dimensionUniqueName="[Product Name]" displayFolder="" count="0" memberValueDatatype="130" unbalanced="0"/>
    <cacheHierarchy uniqueName="[Product Name].[textDescription]" caption="textDescription" attribute="1" defaultMemberUniqueName="[Product Name].[textDescription].[All]" allUniqueName="[Product Name].[textDescription].[All]" dimensionUniqueName="[Product Name]"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 1].[productCode]" caption="productCode" attribute="1" defaultMemberUniqueName="[Products 1].[productCode].[All]" allUniqueName="[Products 1].[productCode].[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productLine]" caption="productLine" attribute="1" defaultMemberUniqueName="[Products 1].[productLine].[All]" allUniqueName="[Products 1].[productLine].[All]" dimensionUniqueName="[Products 1]" displayFolder="" count="0" memberValueDatatype="130" unbalanced="0"/>
    <cacheHierarchy uniqueName="[Products 1].[productVendor]" caption="productVendor" attribute="1" defaultMemberUniqueName="[Products 1].[productVendor].[All]" allUniqueName="[Products 1].[productVendor].[All]" dimensionUniqueName="[Products 1]" displayFolder="" count="0" memberValueDatatype="130" unbalanced="0"/>
    <cacheHierarchy uniqueName="[Products 1].[quantityInStock]" caption="quantityInStock" attribute="1" defaultMemberUniqueName="[Products 1].[quantityInStock].[All]" allUniqueName="[Products 1].[quantityInStock].[All]" dimensionUniqueName="[Products 1]" displayFolder="" count="0" memberValueDatatype="20" unbalanced="0"/>
    <cacheHierarchy uniqueName="[Products 1].[buyPrice]" caption="buyPrice" attribute="1" defaultMemberUniqueName="[Products 1].[buyPrice].[All]" allUniqueName="[Products 1].[buyPrice].[All]" dimensionUniqueName="[Products 1]" displayFolder="" count="0" memberValueDatatype="5" unbalanced="0"/>
    <cacheHierarchy uniqueName="[Products 1].[MSRP]" caption="MSRP" attribute="1" defaultMemberUniqueName="[Products 1].[MSRP].[All]" allUniqueName="[Products 1].[MSRP].[All]" dimensionUniqueName="[Products 1]" displayFolder="" count="0" memberValueDatatype="5" unbalanced="0"/>
    <cacheHierarchy uniqueName="[Products 1].[Profit]" caption="Profit" attribute="1" defaultMemberUniqueName="[Products 1].[Profit].[All]" allUniqueName="[Products 1].[Profit].[All]" dimensionUniqueName="[Products 1]" displayFolder="" count="0" memberValueDatatype="5" unbalanced="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 Name]" caption="__XL_Count Product Name" measure="1" displayFolder="" measureGroup="Product Name"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Order_Details]" caption="__XL_Count Order_Details" measure="1" displayFolder="" measureGroup="Order_Details" count="0" hidden="1"/>
    <cacheHierarchy uniqueName="[Measures].[__XL_Count Products 1]" caption="__XL_Count Products 1" measure="1" displayFolder="" measureGroup="Products 1" count="0" hidden="1"/>
    <cacheHierarchy uniqueName="[Measures].[__XL_Count Payments 1]" caption="__XL_Count Payments 1" measure="1" displayFolder="" measureGroup="Payments 1" count="0" hidden="1"/>
    <cacheHierarchy uniqueName="[Measures].[__XL_Count Employees 1]" caption="__XL_Count Employees 1" measure="1" displayFolder="" measureGroup="Employe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Quantity Level]" caption="Count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Sales]" caption="Sum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quantityOrdered]" caption="Sum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Average of Sales]" caption="Average of Sales" measure="1" displayFolder="" measureGroup="Order Details" count="0" hidden="1">
      <extLst>
        <ext xmlns:x15="http://schemas.microsoft.com/office/spreadsheetml/2010/11/main" uri="{B97F6D7D-B522-45F9-BDA1-12C45D357490}">
          <x15:cacheHierarchy aggregatedColumn="36"/>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5"/>
        </ext>
      </extLst>
    </cacheHierarchy>
    <cacheHierarchy uniqueName="[Measures].[Average of orderNumber]" caption="Average of orderNumber" measure="1" displayFolder="" measureGroup="Orders" count="0" hidden="1">
      <extLst>
        <ext xmlns:x15="http://schemas.microsoft.com/office/spreadsheetml/2010/11/main" uri="{B97F6D7D-B522-45F9-BDA1-12C45D357490}">
          <x15:cacheHierarchy aggregatedColumn="45"/>
        </ext>
      </extLst>
    </cacheHierarchy>
    <cacheHierarchy uniqueName="[Measures].[Count of quantityOrdered]" caption="Count of quantityOrdered" measure="1" displayFolder="" measureGroup="Order Details" count="0" oneField="1" hidden="1">
      <fieldsUsage count="1">
        <fieldUsage x="1"/>
      </fieldsUsage>
      <extLst>
        <ext xmlns:x15="http://schemas.microsoft.com/office/spreadsheetml/2010/11/main" uri="{B97F6D7D-B522-45F9-BDA1-12C45D357490}">
          <x15:cacheHierarchy aggregatedColumn="33"/>
        </ext>
      </extLst>
    </cacheHierarchy>
    <cacheHierarchy uniqueName="[Measures].[Max of Sales]" caption="Max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Sales]" caption="Min of Sales" measure="1" displayFolder="" measureGroup="Order Details" count="0" hidden="1">
      <extLst>
        <ext xmlns:x15="http://schemas.microsoft.com/office/spreadsheetml/2010/11/main" uri="{B97F6D7D-B522-45F9-BDA1-12C45D357490}">
          <x15:cacheHierarchy aggregatedColumn="36"/>
        </ext>
      </extLst>
    </cacheHierarchy>
    <cacheHierarchy uniqueName="[Measures].[Min of quantityOrdered]" caption="Min of quantityOrdered" measure="1" displayFolder="" measureGroup="Order Details" count="0" hidden="1">
      <extLst>
        <ext xmlns:x15="http://schemas.microsoft.com/office/spreadsheetml/2010/11/main" uri="{B97F6D7D-B522-45F9-BDA1-12C45D357490}">
          <x15:cacheHierarchy aggregatedColumn="33"/>
        </ext>
      </extLst>
    </cacheHierarchy>
    <cacheHierarchy uniqueName="[Measures].[Sum of Quantity Level]" caption="Sum of Quantity Level" measure="1" displayFolder="" measureGroup="Order Details" count="0" hidden="1">
      <extLst>
        <ext xmlns:x15="http://schemas.microsoft.com/office/spreadsheetml/2010/11/main" uri="{B97F6D7D-B522-45F9-BDA1-12C45D357490}">
          <x15:cacheHierarchy aggregatedColumn="37"/>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81"/>
        </ext>
      </extLst>
    </cacheHierarchy>
    <cacheHierarchy uniqueName="[Measures].[Sum of buyPrice]" caption="Sum of buyPrice" measure="1" displayFolder="" measureGroup="Products" count="0" hidden="1">
      <extLst>
        <ext xmlns:x15="http://schemas.microsoft.com/office/spreadsheetml/2010/11/main" uri="{B97F6D7D-B522-45F9-BDA1-12C45D357490}">
          <x15:cacheHierarchy aggregatedColumn="79"/>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63"/>
        </ext>
      </extLst>
    </cacheHierarchy>
    <cacheHierarchy uniqueName="[Measures].[Sum of Profit 2]" caption="Sum of Profit 2" measure="1" displayFolder="" measureGroup="Products 1" count="0" hidden="1">
      <extLst>
        <ext xmlns:x15="http://schemas.microsoft.com/office/spreadsheetml/2010/11/main" uri="{B97F6D7D-B522-45F9-BDA1-12C45D357490}">
          <x15:cacheHierarchy aggregatedColumn="89"/>
        </ext>
      </extLst>
    </cacheHierarchy>
    <cacheHierarchy uniqueName="[Measures].[Sum of orderNumber 2]" caption="Sum of orderNumber 2" measure="1" displayFolder="" measureGroup="Order Details" count="0" hidden="1">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Count of employeeNumber]" caption="Count of employeeNumber" measure="1" displayFolder="" measureGroup="Employees" count="0" hidden="1">
      <extLst>
        <ext xmlns:x15="http://schemas.microsoft.com/office/spreadsheetml/2010/11/main" uri="{B97F6D7D-B522-45F9-BDA1-12C45D357490}">
          <x15:cacheHierarchy aggregatedColumn="19"/>
        </ext>
      </extLst>
    </cacheHierarchy>
    <cacheHierarchy uniqueName="[Measures].[Sum of customerNumber]" caption="Sum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hidden="1">
      <extLst>
        <ext xmlns:x15="http://schemas.microsoft.com/office/spreadsheetml/2010/11/main" uri="{B97F6D7D-B522-45F9-BDA1-12C45D357490}">
          <x15:cacheHierarchy aggregatedColumn="7"/>
        </ext>
      </extLst>
    </cacheHierarchy>
    <cacheHierarchy uniqueName="[Measures].[Sum of salesRepEmployeeNumber]" caption="Sum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Count of Full Name]" caption="Count of Full Name" measure="1" displayFolder="" measureGroup="Customers" count="0" hidden="1">
      <extLst>
        <ext xmlns:x15="http://schemas.microsoft.com/office/spreadsheetml/2010/11/main" uri="{B97F6D7D-B522-45F9-BDA1-12C45D357490}">
          <x15:cacheHierarchy aggregatedColumn="9"/>
        </ext>
      </extLst>
    </cacheHierarchy>
    <cacheHierarchy uniqueName="[Measures].[Count of Full Name 2]" caption="Count of Full Name 2" measure="1" displayFolder="" measureGroup="Employees" count="0" hidden="1">
      <extLst>
        <ext xmlns:x15="http://schemas.microsoft.com/office/spreadsheetml/2010/11/main" uri="{B97F6D7D-B522-45F9-BDA1-12C45D357490}">
          <x15:cacheHierarchy aggregatedColumn="20"/>
        </ext>
      </extLst>
    </cacheHierarchy>
    <cacheHierarchy uniqueName="[Measures].[Count of salesRepEmployeeNumber]" caption="Count of salesRepEmployeeNumber" measure="1" displayFolder="" measureGroup="Customers" count="0" hidden="1">
      <extLst>
        <ext xmlns:x15="http://schemas.microsoft.com/office/spreadsheetml/2010/11/main" uri="{B97F6D7D-B522-45F9-BDA1-12C45D357490}">
          <x15:cacheHierarchy aggregatedColumn="11"/>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10"/>
        </ext>
      </extLst>
    </cacheHierarchy>
    <cacheHierarchy uniqueName="[Measures].[Max of creditLimit]" caption="Max of creditLimit" measure="1" displayFolder="" measureGroup="Customers" count="0" hidden="1">
      <extLst>
        <ext xmlns:x15="http://schemas.microsoft.com/office/spreadsheetml/2010/11/main" uri="{B97F6D7D-B522-45F9-BDA1-12C45D357490}">
          <x15:cacheHierarchy aggregatedColumn="12"/>
        </ext>
      </extLst>
    </cacheHierarchy>
    <cacheHierarchy uniqueName="[Measures].[Count of productLine]" caption="Count of productLine" measure="1" displayFolder="" measureGroup="Product Name" count="0" hidden="1">
      <extLst>
        <ext xmlns:x15="http://schemas.microsoft.com/office/spreadsheetml/2010/11/main" uri="{B97F6D7D-B522-45F9-BDA1-12C45D357490}">
          <x15:cacheHierarchy aggregatedColumn="72"/>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9"/>
        </ext>
      </extLst>
    </cacheHierarchy>
    <cacheHierarchy uniqueName="[Measures].[Sum of customerNumber 2]" caption="Sum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Count of customerNumber 2]" caption="Count of customerNumber 2" measure="1" displayFolder="" measureGroup="Payments" count="0" hidden="1">
      <extLst>
        <ext xmlns:x15="http://schemas.microsoft.com/office/spreadsheetml/2010/11/main" uri="{B97F6D7D-B522-45F9-BDA1-12C45D357490}">
          <x15:cacheHierarchy aggregatedColumn="60"/>
        </ext>
      </extLst>
    </cacheHierarchy>
    <cacheHierarchy uniqueName="[Measures].[Sum of payment year]" caption="Sum of payment year" measure="1" displayFolder="" measureGroup="Payments" count="0" hidden="1">
      <extLst>
        <ext xmlns:x15="http://schemas.microsoft.com/office/spreadsheetml/2010/11/main" uri="{B97F6D7D-B522-45F9-BDA1-12C45D357490}">
          <x15:cacheHierarchy aggregatedColumn="65"/>
        </ext>
      </extLst>
    </cacheHierarchy>
    <cacheHierarchy uniqueName="[Measures].[Sum of salesRepEmployeeNumber 2]" caption="Sum of salesRepEmployeeNumber 2" measure="1" displayFolder="" measureGroup="Customers 1" count="0" hidden="1">
      <extLst>
        <ext xmlns:x15="http://schemas.microsoft.com/office/spreadsheetml/2010/11/main" uri="{B97F6D7D-B522-45F9-BDA1-12C45D357490}">
          <x15:cacheHierarchy aggregatedColumn="17"/>
        </ext>
      </extLst>
    </cacheHierarchy>
    <cacheHierarchy uniqueName="[Measures].[Sum of officeCode 2]" caption="Sum of officeCode 2" measure="1" displayFolder="" measureGroup="Employees" count="0" hidden="1">
      <extLst>
        <ext xmlns:x15="http://schemas.microsoft.com/office/spreadsheetml/2010/11/main" uri="{B97F6D7D-B522-45F9-BDA1-12C45D357490}">
          <x15:cacheHierarchy aggregatedColumn="21"/>
        </ext>
      </extLst>
    </cacheHierarchy>
    <cacheHierarchy uniqueName="[Measures].[Sum of MSRP]" caption="Sum of MSRP" measure="1" displayFolder="" measureGroup="Products 1" count="0" hidden="1">
      <extLst>
        <ext xmlns:x15="http://schemas.microsoft.com/office/spreadsheetml/2010/11/main" uri="{B97F6D7D-B522-45F9-BDA1-12C45D357490}">
          <x15:cacheHierarchy aggregatedColumn="88"/>
        </ext>
      </extLst>
    </cacheHierarchy>
    <cacheHierarchy uniqueName="[Measures].[Count of reportsTo]" caption="Count of reportsTo" measure="1" displayFolder="" measureGroup="Employees" count="0" hidden="1">
      <extLst>
        <ext xmlns:x15="http://schemas.microsoft.com/office/spreadsheetml/2010/11/main" uri="{B97F6D7D-B522-45F9-BDA1-12C45D357490}">
          <x15:cacheHierarchy aggregatedColumn="22"/>
        </ext>
      </extLst>
    </cacheHierarchy>
    <cacheHierarchy uniqueName="[Measures].[Count of shippedDate]" caption="Count of shippedDate" measure="1" displayFolder="" measureGroup="Orders" count="0" hidden="1">
      <extLst>
        <ext xmlns:x15="http://schemas.microsoft.com/office/spreadsheetml/2010/11/main" uri="{B97F6D7D-B522-45F9-BDA1-12C45D357490}">
          <x15:cacheHierarchy aggregatedColumn="48"/>
        </ext>
      </extLst>
    </cacheHierarchy>
  </cacheHierarchies>
  <kpis count="0"/>
  <dimensions count="16">
    <dimension name="ClassicModels" uniqueName="[ClassicModels]" caption="ClassicModels"/>
    <dimension name="Customers" uniqueName="[Customers]" caption="Customers"/>
    <dimension name="Customers 1" uniqueName="[Customers 1]" caption="Customers 1"/>
    <dimension name="Employees" uniqueName="[Employees]" caption="Employees"/>
    <dimension name="Employees 1" uniqueName="[Employees 1]" caption="Employees 1"/>
    <dimension measure="1" name="Measures" uniqueName="[Measures]" caption="Measures"/>
    <dimension name="Offices" uniqueName="[Offices]" caption="Offices"/>
    <dimension name="Order Details" uniqueName="[Order Details]" caption="Order Details"/>
    <dimension name="Order_Details" uniqueName="[Order_Details]" caption="Order_Details"/>
    <dimension name="Orders" uniqueName="[Orders]" caption="Orders"/>
    <dimension name="Orders 1" uniqueName="[Orders 1]" caption="Orders 1"/>
    <dimension name="Payments" uniqueName="[Payments]" caption="Payments"/>
    <dimension name="Payments 1" uniqueName="[Payments 1]" caption="Payments 1"/>
    <dimension name="Product Name" uniqueName="[Product Name]" caption="Product Name"/>
    <dimension name="Products" uniqueName="[Products]" caption="Products"/>
    <dimension name="Products 1" uniqueName="[Products 1]" caption="Products 1"/>
  </dimensions>
  <measureGroups count="15">
    <measureGroup name="ClassicModels" caption="ClassicModels"/>
    <measureGroup name="Customers" caption="Customers"/>
    <measureGroup name="Customers 1" caption="Customers 1"/>
    <measureGroup name="Employees" caption="Employees"/>
    <measureGroup name="Employees 1" caption="Employees 1"/>
    <measureGroup name="Offices" caption="Offices"/>
    <measureGroup name="Order Details" caption="Order Details"/>
    <measureGroup name="Order_Details" caption="Order_Details"/>
    <measureGroup name="Orders" caption="Orders"/>
    <measureGroup name="Orders 1" caption="Orders 1"/>
    <measureGroup name="Payments" caption="Payments"/>
    <measureGroup name="Payments 1" caption="Payments 1"/>
    <measureGroup name="Product Name" caption="Product Name"/>
    <measureGroup name="Products" caption="Products"/>
    <measureGroup name="Products 1" caption="Products 1"/>
  </measureGroups>
  <maps count="31">
    <map measureGroup="0" dimension="0"/>
    <map measureGroup="1" dimension="1"/>
    <map measureGroup="1" dimension="3"/>
    <map measureGroup="1" dimension="6"/>
    <map measureGroup="2" dimension="2"/>
    <map measureGroup="3" dimension="3"/>
    <map measureGroup="3" dimension="6"/>
    <map measureGroup="4" dimension="4"/>
    <map measureGroup="5" dimension="6"/>
    <map measureGroup="6" dimension="1"/>
    <map measureGroup="6" dimension="3"/>
    <map measureGroup="6" dimension="6"/>
    <map measureGroup="6" dimension="7"/>
    <map measureGroup="6" dimension="9"/>
    <map measureGroup="6" dimension="13"/>
    <map measureGroup="6" dimension="14"/>
    <map measureGroup="7" dimension="8"/>
    <map measureGroup="8" dimension="1"/>
    <map measureGroup="8" dimension="3"/>
    <map measureGroup="8" dimension="6"/>
    <map measureGroup="8" dimension="9"/>
    <map measureGroup="9" dimension="10"/>
    <map measureGroup="10" dimension="1"/>
    <map measureGroup="10" dimension="3"/>
    <map measureGroup="10" dimension="6"/>
    <map measureGroup="10" dimension="11"/>
    <map measureGroup="11" dimension="12"/>
    <map measureGroup="12" dimension="13"/>
    <map measureGroup="13"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9A1A00-AFEC-4E10-A449-F173126ED217}" name="PivotTable2" cacheId="954" applyNumberFormats="0" applyBorderFormats="0" applyFontFormats="0" applyPatternFormats="0" applyAlignmentFormats="0" applyWidthHeightFormats="1" dataCaption="Values" tag="690a0bf1-0391-478e-8cd5-92af939f1571" updatedVersion="7" minRefreshableVersion="5" useAutoFormatting="1" subtotalHiddenItems="1" itemPrintTitles="1" createdVersion="7" indent="0" outline="1" outlineData="1" multipleFieldFilters="0" chartFormat="16">
  <location ref="A3:B9"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i>
    <i>
      <x v="3"/>
    </i>
    <i>
      <x v="1"/>
    </i>
    <i>
      <x v="4"/>
    </i>
    <i t="grand">
      <x/>
    </i>
  </rowItems>
  <colItems count="1">
    <i/>
  </colItems>
  <dataFields count="1">
    <dataField name="Count of Quantity Level" fld="1" subtotal="count" baseField="0" baseItem="0"/>
  </dataFields>
  <chartFormats count="1">
    <chartFormat chart="15" format="5" series="1">
      <pivotArea type="data" outline="0" fieldPosition="0">
        <references count="1">
          <reference field="4294967294" count="1" selected="0">
            <x v="0"/>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rder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0" name="[Orders].[requiredDate]">
      <autoFilter ref="A1">
        <filterColumn colId="0">
          <customFilters and="1">
            <customFilter operator="greaterThanOrEqual" val="37622"/>
            <customFilter operator="lessThanOrEqual" val="38352"/>
          </customFilters>
        </filterColumn>
      </autoFilter>
      <extLst>
        <ext xmlns:x15="http://schemas.microsoft.com/office/spreadsheetml/2010/11/main" uri="{0605FD5F-26C8-4aeb-8148-2DB25E43C511}">
          <x15:pivotFilter useWholeDay="1"/>
        </ext>
      </extLst>
    </filter>
    <filter fld="0" type="count" id="16" iMeasureHier="106">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 Details]"/>
        <x15:activeTabTopLevelEntity name="[Order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9505F4-3978-4376-9BCA-681419B67D23}" name="PivotTable8" cacheId="981" applyNumberFormats="0" applyBorderFormats="0" applyFontFormats="0" applyPatternFormats="0" applyAlignmentFormats="0" applyWidthHeightFormats="1" dataCaption="Values" tag="0bbc44c6-9321-4616-90f6-0253f9dbda39" updatedVersion="7" minRefreshableVersion="5" useAutoFormatting="1" itemPrintTitles="1" createdVersion="7" indent="0" outline="1" outlineData="1" multipleFieldFilters="0" chartFormat="8">
  <location ref="A251:B259" firstHeaderRow="1" firstDataRow="1" firstDataCol="1"/>
  <pivotFields count="3">
    <pivotField dataField="1" subtotalTop="0" showAll="0" defaultSubtotal="0"/>
    <pivotField axis="axisRow" allDrilled="1" subtotalTop="0" showAll="0" sortType="a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4"/>
    </i>
    <i>
      <x v="5"/>
    </i>
    <i>
      <x v="3"/>
    </i>
    <i>
      <x v="2"/>
    </i>
    <i>
      <x v="6"/>
    </i>
    <i>
      <x v="1"/>
    </i>
    <i>
      <x/>
    </i>
    <i t="grand">
      <x/>
    </i>
  </rowItems>
  <colItems count="1">
    <i/>
  </colItems>
  <dataFields count="1">
    <dataField name="Sum of Sales" fld="0" baseField="0" baseItem="0" numFmtId="164"/>
  </dataFields>
  <formats count="1">
    <format dxfId="5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 Details]"/>
        <x15:activeTabTopLevelEntity name="[Product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60A6C5-8841-456A-983B-96CC63B32014}" name="PivotTable6" cacheId="975" applyNumberFormats="0" applyBorderFormats="0" applyFontFormats="0" applyPatternFormats="0" applyAlignmentFormats="0" applyWidthHeightFormats="1" dataCaption="Values" tag="1c6c4f56-1db1-4635-8805-45ad605f37c7" updatedVersion="7" minRefreshableVersion="5" useAutoFormatting="1" subtotalHiddenItems="1" itemPrintTitles="1" createdVersion="7" indent="0" outline="1" outlineData="1" multipleFieldFilters="0">
  <location ref="A23:B130" firstHeaderRow="1" firstDataRow="1" firstDataCol="1"/>
  <pivotFields count="3">
    <pivotField allDrilled="1" subtotalTop="0" showAll="0" sortType="ascending" defaultSubtotal="0" defaultAttributeDrillState="1">
      <items count="12">
        <item x="4"/>
        <item x="3"/>
        <item x="7"/>
        <item x="0"/>
        <item x="8"/>
        <item x="6"/>
        <item x="5"/>
        <item s="1" x="1"/>
        <item x="11"/>
        <item x="10"/>
        <item x="9"/>
        <item x="2"/>
      </items>
    </pivotField>
    <pivotField dataField="1" subtotalTop="0" showAll="0" defaultSubtotal="0"/>
    <pivotField axis="axisRow" allDrilled="1" subtotalTop="0" showAll="0" dataSourceSort="1" defaultSubtotal="0" defaultAttributeDrillState="1">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s>
    </pivotField>
  </pivotFields>
  <rowFields count="1">
    <field x="2"/>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dataFields count="1">
    <dataField name="Sum of Sales" fld="1" baseField="0" baseItem="0"/>
  </dataFields>
  <formats count="1">
    <format dxfId="60">
      <pivotArea outline="0" collapsedLevelsAreSubtotals="1" fieldPosition="0"/>
    </format>
  </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 Detail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E610DD0-3F97-4028-845A-5F216B30D051}" name="PivotTable5" cacheId="972" applyNumberFormats="0" applyBorderFormats="0" applyFontFormats="0" applyPatternFormats="0" applyAlignmentFormats="0" applyWidthHeightFormats="1" dataCaption="Values" tag="b27a1a45-c786-493d-9e12-04d657d74257" updatedVersion="7" minRefreshableVersion="5" useAutoFormatting="1" rowGrandTotals="0" itemPrintTitles="1" createdVersion="7" indent="0" outline="1" outlineData="1" multipleFieldFilters="0" chartFormat="11">
  <location ref="A134:B138"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v="2"/>
    </i>
    <i>
      <x/>
    </i>
    <i>
      <x v="3"/>
    </i>
  </rowItems>
  <colItems count="1">
    <i/>
  </colItems>
  <dataFields count="1">
    <dataField name="Sum of Sales" fld="0" baseField="0" baseItem="0" numFmtId="164"/>
  </dataFields>
  <formats count="1">
    <format dxfId="6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 Details]"/>
        <x15:activeTabTopLevelEntity name="[Office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C4E40F5-E32B-454D-862F-D062EF178A7A}" name="PivotTable1" cacheId="945" applyNumberFormats="0" applyBorderFormats="0" applyFontFormats="0" applyPatternFormats="0" applyAlignmentFormats="0" applyWidthHeightFormats="1" dataCaption="Values" tag="a9ec5bdb-3bad-4c34-9037-7b20ddbb3b3e" updatedVersion="7" minRefreshableVersion="5" useAutoFormatting="1" subtotalHiddenItems="1" itemPrintTitles="1" createdVersion="7" indent="0" outline="1" outlineData="1" multipleFieldFilters="0" chartFormat="27">
  <location ref="A8:E22" firstHeaderRow="1" firstDataRow="2" firstDataCol="1"/>
  <pivotFields count="5">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amount" fld="2" baseField="0" baseItem="0"/>
  </dataFields>
  <formats count="1">
    <format dxfId="62">
      <pivotArea outline="0" collapsedLevelsAreSubtotals="1" fieldPosition="0"/>
    </format>
  </formats>
  <chartFormats count="12">
    <chartFormat chart="9" format="15" series="1">
      <pivotArea type="data" outline="0" fieldPosition="0">
        <references count="2">
          <reference field="4294967294" count="1" selected="0">
            <x v="0"/>
          </reference>
          <reference field="1" count="1" selected="0">
            <x v="0"/>
          </reference>
        </references>
      </pivotArea>
    </chartFormat>
    <chartFormat chart="9" format="16" series="1">
      <pivotArea type="data" outline="0" fieldPosition="0">
        <references count="2">
          <reference field="4294967294" count="1" selected="0">
            <x v="0"/>
          </reference>
          <reference field="1" count="1" selected="0">
            <x v="1"/>
          </reference>
        </references>
      </pivotArea>
    </chartFormat>
    <chartFormat chart="9" format="17" series="1">
      <pivotArea type="data" outline="0" fieldPosition="0">
        <references count="2">
          <reference field="4294967294" count="1" selected="0">
            <x v="0"/>
          </reference>
          <reference field="1" count="1" selected="0">
            <x v="2"/>
          </reference>
        </references>
      </pivotArea>
    </chartFormat>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1" format="2" series="1">
      <pivotArea type="data" outline="0" fieldPosition="0">
        <references count="2">
          <reference field="4294967294" count="1" selected="0">
            <x v="0"/>
          </reference>
          <reference field="1" count="1" selected="0">
            <x v="2"/>
          </reference>
        </references>
      </pivotArea>
    </chartFormat>
    <chartFormat chart="23" format="24" series="1">
      <pivotArea type="data" outline="0" fieldPosition="0">
        <references count="2">
          <reference field="4294967294" count="1" selected="0">
            <x v="0"/>
          </reference>
          <reference field="1" count="1" selected="0">
            <x v="0"/>
          </reference>
        </references>
      </pivotArea>
    </chartFormat>
    <chartFormat chart="23" format="25" series="1">
      <pivotArea type="data" outline="0" fieldPosition="0">
        <references count="2">
          <reference field="4294967294" count="1" selected="0">
            <x v="0"/>
          </reference>
          <reference field="1" count="1" selected="0">
            <x v="1"/>
          </reference>
        </references>
      </pivotArea>
    </chartFormat>
    <chartFormat chart="23" format="26" series="1">
      <pivotArea type="data" outline="0" fieldPosition="0">
        <references count="2">
          <reference field="4294967294" count="1" selected="0">
            <x v="0"/>
          </reference>
          <reference field="1" count="1" selected="0">
            <x v="2"/>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Orders 1].[Order Year].&amp;[1900]"/>
        <member name="[Orders 1].[Order Year].&amp;[2003]"/>
        <member name="[Orders 1].[Order 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4"/>
  </rowHierarchiesUsage>
  <colHierarchiesUsage count="1">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 Details]"/>
        <x15:activeTabTopLevelEntity name="[Products]"/>
        <x15:activeTabTopLevelEntity name="[Orders]"/>
        <x15:activeTabTopLevelEntity name="[Orders 1]"/>
        <x15:activeTabTopLevelEntity name="[Customers]"/>
        <x15:activeTabTopLevelEntity name="[Payments]"/>
        <x15:activeTabTopLevelEntity name="[Paym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AD4E6A9-CAF5-464E-A056-60EB9DEA31BF}" name="PivotTable7" cacheId="978" applyNumberFormats="0" applyBorderFormats="0" applyFontFormats="0" applyPatternFormats="0" applyAlignmentFormats="0" applyWidthHeightFormats="1" dataCaption="Values" tag="6d1584ab-b211-47b6-8796-bf4349567e28" updatedVersion="7" minRefreshableVersion="5" useAutoFormatting="1" rowGrandTotals="0" itemPrintTitles="1" createdVersion="7" indent="0" outline="1" outlineData="1" multipleFieldFilters="0" chartFormat="4">
  <location ref="A142:B248" firstHeaderRow="1" firstDataRow="1" firstDataCol="1"/>
  <pivotFields count="3">
    <pivotField dataField="1" subtotalTop="0" showAll="0" defaultSubtotal="0"/>
    <pivotField axis="axisRow" allDrilled="1" subtotalTop="0" showAll="0" dataSourceSort="1" defaultSubtotal="0" defaultAttributeDrillState="1">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s>
    </pivotField>
    <pivotField allDrilled="1" subtotalTop="0" showAll="0" dataSourceSort="1" defaultSubtotal="0" defaultAttributeDrillState="1"/>
  </pivotFields>
  <rowFields count="1">
    <field x="1"/>
  </rowFields>
  <rowItems count="1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rowItems>
  <colItems count="1">
    <i/>
  </colItems>
  <dataFields count="1">
    <dataField name="Sum of Profit" fld="0" baseField="0" baseItem="0"/>
  </dataFields>
  <formats count="1">
    <format dxfId="63">
      <pivotArea outline="0" collapsedLevelsAreSubtotals="1" fieldPosition="0"/>
    </format>
  </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 Details]"/>
        <x15:activeTabTopLevelEntity name="[Offic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32DEC3A-6369-46AD-934B-18C577B2E9B9}" name="PivotTable4" cacheId="969" applyNumberFormats="0" applyBorderFormats="0" applyFontFormats="0" applyPatternFormats="0" applyAlignmentFormats="0" applyWidthHeightFormats="1" dataCaption="Values" tag="a5204934-5832-463e-8987-9b13db844fe9" updatedVersion="7" minRefreshableVersion="5"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4"/>
  </dataFields>
  <formats count="1">
    <format dxfId="64">
      <pivotArea outline="0" collapsedLevelsAreSubtotals="1" fieldPosition="0"/>
    </format>
  </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040F353-9280-4F9E-85DF-D04748A373FA}" name="PivotTable13" cacheId="993" applyNumberFormats="0" applyBorderFormats="0" applyFontFormats="0" applyPatternFormats="0" applyAlignmentFormats="0" applyWidthHeightFormats="1" dataCaption="Values" updatedVersion="7" minRefreshableVersion="5" useAutoFormatting="1" subtotalHiddenItems="1" colGrandTotals="0" itemPrintTitles="1" createdVersion="7" indent="0" outline="1" outlineData="1" multipleFieldFilters="0" chartFormat="26">
  <location ref="A23:B34" firstHeaderRow="1" firstDataRow="1" firstDataCol="1"/>
  <pivotFields count="6">
    <pivotField allDrilled="1" subtotalTop="0" showAll="0" defaultSubtotal="0" defaultAttributeDrillState="1">
      <items count="7">
        <item s="1" x="0"/>
        <item s="1" x="1"/>
        <item s="1" x="2"/>
        <item s="1" x="3"/>
        <item s="1" x="4"/>
        <item s="1" x="5"/>
        <item s="1" x="6"/>
      </items>
    </pivotField>
    <pivotField allDrilled="1" subtotalTop="0" showAll="0" measureFilter="1" defaultSubtotal="0" defaultAttributeDrillState="1">
      <items count="6">
        <item x="0"/>
        <item x="1"/>
        <item x="2"/>
        <item x="3"/>
        <item x="4"/>
        <item x="5"/>
      </items>
    </pivotField>
    <pivotField allDrilled="1" subtotalTop="0" showAll="0" defaultSubtotal="0" defaultAttributeDrillState="1">
      <items count="5">
        <item s="1" x="0"/>
        <item s="1" x="1"/>
        <item s="1" x="2"/>
        <item s="1" x="3"/>
        <item s="1"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1">
    <i>
      <x/>
    </i>
    <i>
      <x v="9"/>
    </i>
    <i>
      <x v="6"/>
    </i>
    <i>
      <x v="2"/>
    </i>
    <i>
      <x v="8"/>
    </i>
    <i>
      <x v="4"/>
    </i>
    <i>
      <x v="3"/>
    </i>
    <i>
      <x v="5"/>
    </i>
    <i>
      <x v="7"/>
    </i>
    <i>
      <x v="1"/>
    </i>
    <i t="grand">
      <x/>
    </i>
  </rowItems>
  <colItems count="1">
    <i/>
  </colItems>
  <dataFields count="1">
    <dataField name="Sum of creditLimit" fld="4" baseField="0" baseItem="0"/>
  </dataField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y dragToData="1"/>
    <pivotHierarchy dragToData="1"/>
    <pivotHierarchy dragToData="1" caption="Count of salesRepEmployeeNumber"/>
    <pivotHierarchy dragToData="1"/>
    <pivotHierarchy dragToData="1"/>
    <pivotHierarchy dragToData="1"/>
    <pivotHierarchy dragToData="1"/>
    <pivotHierarchy dragToData="1"/>
    <pivotHierarchy dragToData="1"/>
    <pivotHierarchy dragToData="1" caption="Count of customerNumb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130">
      <autoFilter ref="A1">
        <filterColumn colId="0">
          <top10 val="6" filterVal="6"/>
        </filterColumn>
      </autoFilter>
    </filter>
    <filter fld="3" type="count" id="4" iMeasureHier="130">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1]"/>
        <x15:activeTabTopLevelEntity name="[Employees]"/>
        <x15:activeTabTopLevelEntity name="[Customers]"/>
        <x15:activeTabTopLevelEntity name="[Offices]"/>
        <x15:activeTabTopLevelEntity name="[Payments]"/>
        <x15:activeTabTopLevelEntity name="[Order Details]"/>
        <x15:activeTabTopLevelEntity name="[Product Nam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AFC8538-B38D-4F8D-B4FF-FA2168F99A6A}" name="PivotTable12" cacheId="990"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9">
  <location ref="A15:B21" firstHeaderRow="1" firstDataRow="1" firstDataCol="1"/>
  <pivotFields count="5">
    <pivotField allDrilled="1" subtotalTop="0" showAll="0" defaultSubtotal="0" defaultAttributeDrillState="1">
      <items count="7">
        <item s="1" x="0"/>
        <item s="1" x="1"/>
        <item s="1" x="2"/>
        <item s="1" x="3"/>
        <item s="1" x="4"/>
        <item s="1" x="5"/>
        <item s="1" x="6"/>
      </items>
    </pivotField>
    <pivotField allDrilled="1" subtotalTop="0" showAll="0" measureFilter="1" defaultSubtotal="0" defaultAttributeDrillState="1">
      <items count="6">
        <item x="0"/>
        <item x="1"/>
        <item x="2"/>
        <item x="3"/>
        <item x="4"/>
        <item x="5"/>
      </items>
    </pivotField>
    <pivotField axis="axisRow" allDrilled="1" subtotalTop="0" showAll="0" sortType="a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6">
    <i>
      <x v="2"/>
    </i>
    <i>
      <x/>
    </i>
    <i>
      <x v="3"/>
    </i>
    <i>
      <x v="1"/>
    </i>
    <i>
      <x v="4"/>
    </i>
    <i t="grand">
      <x/>
    </i>
  </rowItems>
  <colItems count="1">
    <i/>
  </colItems>
  <dataFields count="1">
    <dataField name="Count of country" fld="3" subtotal="count" baseField="0" baseItem="0"/>
  </dataFields>
  <chartFormats count="1">
    <chartFormat chart="18" format="10" series="1">
      <pivotArea type="data" outline="0" fieldPosition="0">
        <references count="1">
          <reference field="4294967294" count="1" selected="0">
            <x v="0"/>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y dragToData="1"/>
    <pivotHierarchy dragToData="1"/>
    <pivotHierarchy dragToData="1" caption="Count of salesRep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30">
      <autoFilter ref="A1">
        <filterColumn colId="0">
          <top10 val="6" filterVal="6"/>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1]"/>
        <x15:activeTabTopLevelEntity name="[Employees]"/>
        <x15:activeTabTopLevelEntity name="[Customers]"/>
        <x15:activeTabTopLevelEntity name="[Office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7812A7B-D1AB-4B35-B2E5-09A7FDE5BF5E}" name="PivotTable11" cacheId="987"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4">
  <location ref="A6:B13" firstHeaderRow="1" firstDataRow="1" firstDataCol="1"/>
  <pivotFields count="4">
    <pivotField allDrilled="1" subtotalTop="0" showAll="0" defaultSubtotal="0" defaultAttributeDrillState="1">
      <items count="7">
        <item s="1" x="0"/>
        <item s="1" x="1"/>
        <item s="1" x="2"/>
        <item s="1" x="3"/>
        <item s="1" x="4"/>
        <item s="1" x="5"/>
        <item s="1" x="6"/>
      </items>
    </pivotField>
    <pivotField axis="axisRow" allDrilled="1" subtotalTop="0" showAll="0" measureFilter="1" sortType="ascending"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Max of creditLimit" fld="2" subtotal="max" baseField="1" baseItem="2"/>
  </dataFields>
  <chartFormats count="1">
    <chartFormat chart="13" format="5" series="1">
      <pivotArea type="data" outline="0" fieldPosition="0">
        <references count="1">
          <reference field="4294967294" count="1" selected="0">
            <x v="0"/>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y dragToData="1"/>
    <pivotHierarchy dragToData="1"/>
    <pivotHierarchy dragToData="1" caption="Count of salesRepEmployeeNumber"/>
    <pivotHierarchy dragToData="1"/>
    <pivotHierarchy dragToData="1"/>
    <pivotHierarchy dragToData="1" caption="Max of creditLim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30">
      <autoFilter ref="A1">
        <filterColumn colId="0">
          <top10 val="6" filterVal="6"/>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1]"/>
        <x15:activeTabTopLevelEntity name="[Employees]"/>
        <x15:activeTabTopLevelEntity name="[Customers]"/>
        <x15:activeTabTopLevelEntity name="[Office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2082D09-8C6E-490E-A260-ADB34E1C3621}" name="PivotTable9" cacheId="99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Number" fld="0" subtotal="count" baseField="0" baseItem="0"/>
  </dataField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1]"/>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72A523-05B9-4DEF-A5C2-066ACD017F45}" name="PivotTable10" cacheId="951" applyNumberFormats="0" applyBorderFormats="0" applyFontFormats="0" applyPatternFormats="0" applyAlignmentFormats="0" applyWidthHeightFormats="1" dataCaption="Values" tag="b080df61-b23b-4312-8ed5-3052411363f6" updatedVersion="7" minRefreshableVersion="5" useAutoFormatting="1" subtotalHiddenItems="1" itemPrintTitles="1" createdVersion="7" indent="0" outline="1" outlineData="1" multipleFieldFilters="0" chartFormat="14">
  <location ref="A31:B37" firstHeaderRow="1" firstDataRow="1" firstDataCol="1"/>
  <pivotFields count="4">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Ordered" fld="1" baseField="0" baseItem="0"/>
  </dataFields>
  <chartFormats count="4">
    <chartFormat chart="13" format="29" series="1">
      <pivotArea type="data" outline="0" fieldPosition="0">
        <references count="1">
          <reference field="4294967294" count="1" selected="0">
            <x v="0"/>
          </reference>
        </references>
      </pivotArea>
    </chartFormat>
    <chartFormat chart="13" format="30">
      <pivotArea type="data" outline="0" fieldPosition="0">
        <references count="2">
          <reference field="4294967294" count="1" selected="0">
            <x v="0"/>
          </reference>
          <reference field="0" count="1" selected="0">
            <x v="5"/>
          </reference>
        </references>
      </pivotArea>
    </chartFormat>
    <chartFormat chart="13" format="31">
      <pivotArea type="data" outline="0" fieldPosition="0">
        <references count="2">
          <reference field="4294967294" count="1" selected="0">
            <x v="0"/>
          </reference>
          <reference field="0" count="1" selected="0">
            <x v="6"/>
          </reference>
        </references>
      </pivotArea>
    </chartFormat>
    <chartFormat chart="13" format="32">
      <pivotArea type="data" outline="0" fieldPosition="0">
        <references count="2">
          <reference field="4294967294" count="1" selected="0">
            <x v="0"/>
          </reference>
          <reference field="0" count="1" selected="0">
            <x v="7"/>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Leve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5" name="[Orders].[requiredDate]">
      <autoFilter ref="A1">
        <filterColumn colId="0">
          <customFilters and="1">
            <customFilter operator="greaterThanOrEqual" val="37622"/>
            <customFilter operator="lessThanOrEqual" val="38352"/>
          </customFilters>
        </filterColumn>
      </autoFilter>
      <extLst>
        <ext xmlns:x15="http://schemas.microsoft.com/office/spreadsheetml/2010/11/main" uri="{0605FD5F-26C8-4aeb-8148-2DB25E43C511}">
          <x15:pivotFilter useWholeDay="1"/>
        </ext>
      </extLst>
    </filter>
    <filter fld="0" type="count" id="1" iMeasureHier="106">
      <autoFilter ref="A1">
        <filterColumn colId="0">
          <top10 top="0" val="5" filterVal="5"/>
        </filterColumn>
      </autoFilter>
    </filter>
  </filters>
  <rowHierarchiesUsage count="1">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Products]"/>
        <x15:activeTabTopLevelEntity name="[Order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D97F57-AEFF-4C5D-801C-14C66B012750}" name="PivotTable1" cacheId="948" applyNumberFormats="0" applyBorderFormats="0" applyFontFormats="0" applyPatternFormats="0" applyAlignmentFormats="0" applyWidthHeightFormats="1" dataCaption="Values" tag="95b30a7a-b58f-40ad-a813-dce0ac5b17f3" updatedVersion="7" minRefreshableVersion="5" useAutoFormatting="1" subtotalHiddenItems="1" itemPrintTitles="1" createdVersion="7" indent="0" outline="1" outlineData="1" multipleFieldFilters="0" chartFormat="11">
  <location ref="A40:B44"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Quantity Level" fld="1" subtotal="count" baseField="0" baseItem="0"/>
  </dataFields>
  <chartFormats count="20">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0" count="1" selected="0">
            <x v="0"/>
          </reference>
        </references>
      </pivotArea>
    </chartFormat>
    <chartFormat chart="5" format="15">
      <pivotArea type="data" outline="0" fieldPosition="0">
        <references count="2">
          <reference field="4294967294" count="1" selected="0">
            <x v="0"/>
          </reference>
          <reference field="0" count="1" selected="0">
            <x v="1"/>
          </reference>
        </references>
      </pivotArea>
    </chartFormat>
    <chartFormat chart="5" format="16">
      <pivotArea type="data" outline="0" fieldPosition="0">
        <references count="2">
          <reference field="4294967294" count="1" selected="0">
            <x v="0"/>
          </reference>
          <reference field="0"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0" count="1" selected="0">
            <x v="0"/>
          </reference>
        </references>
      </pivotArea>
    </chartFormat>
    <chartFormat chart="7" format="15">
      <pivotArea type="data" outline="0" fieldPosition="0">
        <references count="2">
          <reference field="4294967294" count="1" selected="0">
            <x v="0"/>
          </reference>
          <reference field="0" count="1" selected="0">
            <x v="1"/>
          </reference>
        </references>
      </pivotArea>
    </chartFormat>
    <chartFormat chart="7" format="16">
      <pivotArea type="data" outline="0" fieldPosition="0">
        <references count="2">
          <reference field="4294967294" count="1" selected="0">
            <x v="0"/>
          </reference>
          <reference field="0" count="1" selected="0">
            <x v="2"/>
          </reference>
        </references>
      </pivotArea>
    </chartFormat>
    <chartFormat chart="10" format="25"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0" count="1" selected="0">
            <x v="0"/>
          </reference>
        </references>
      </pivotArea>
    </chartFormat>
    <chartFormat chart="10" format="27">
      <pivotArea type="data" outline="0" fieldPosition="0">
        <references count="2">
          <reference field="4294967294" count="1" selected="0">
            <x v="0"/>
          </reference>
          <reference field="0" count="1" selected="0">
            <x v="1"/>
          </reference>
        </references>
      </pivotArea>
    </chartFormat>
    <chartFormat chart="10" format="28">
      <pivotArea type="data" outline="0" fieldPosition="0">
        <references count="2">
          <reference field="4294967294" count="1" selected="0">
            <x v="0"/>
          </reference>
          <reference field="0" count="1" selected="0">
            <x v="2"/>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4" name="[Orders].[requiredDate]">
      <autoFilter ref="A1">
        <filterColumn colId="0">
          <customFilters and="1">
            <customFilter operator="greaterThanOrEqual" val="37622"/>
            <customFilter operator="lessThanOrEqual" val="38352"/>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Order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7B4FD-6068-4849-8C9C-C059EDF839A2}" name="PivotTable4" cacheId="960"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location ref="E27:E2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orderNumber" fld="0" baseField="0" baseItem="0"/>
  </dataField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 name="[Orders].[requiredDate]">
      <autoFilter ref="A1">
        <filterColumn colId="0">
          <customFilters and="1">
            <customFilter operator="greaterThanOrEqual" val="37622"/>
            <customFilter operator="lessThanOrEqual" val="3835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ayment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D209A2-95C3-48FA-A546-111238938CAF}" name="PivotTable6" cacheId="966" applyNumberFormats="0" applyBorderFormats="0" applyFontFormats="0" applyPatternFormats="0" applyAlignmentFormats="0" applyWidthHeightFormats="1" dataCaption="Values" tag="88a341fb-5e6b-4cd0-b242-66313e352a99" updatedVersion="7" minRefreshableVersion="5" useAutoFormatting="1" subtotalHiddenItems="1" itemPrintTitles="1" createdVersion="7" indent="0" outline="1" outlineData="1" multipleFieldFilters="0" chartFormat="11">
  <location ref="A70:B76" firstHeaderRow="1" firstDataRow="1" firstDataCol="1"/>
  <pivotFields count="4">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quantityOrdered" fld="1" subtotal="count" baseField="0" baseItem="0"/>
  </dataFields>
  <chartFormats count="5">
    <chartFormat chart="1" format="0"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0" count="1" selected="0">
            <x v="5"/>
          </reference>
        </references>
      </pivotArea>
    </chartFormat>
    <chartFormat chart="7" format="19">
      <pivotArea type="data" outline="0" fieldPosition="0">
        <references count="2">
          <reference field="4294967294" count="1" selected="0">
            <x v="0"/>
          </reference>
          <reference field="0" count="1" selected="0">
            <x v="6"/>
          </reference>
        </references>
      </pivotArea>
    </chartFormat>
    <chartFormat chart="7" format="20">
      <pivotArea type="data" outline="0" fieldPosition="0">
        <references count="2">
          <reference field="4294967294" count="1" selected="0">
            <x v="0"/>
          </reference>
          <reference field="0" count="1" selected="0">
            <x v="3"/>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quantityOrder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5" name="[Orders].[requiredDate]">
      <autoFilter ref="A1">
        <filterColumn colId="0">
          <customFilters and="1">
            <customFilter operator="greaterThanOrEqual" val="37622"/>
            <customFilter operator="lessThanOrEqual" val="38352"/>
          </customFilters>
        </filterColumn>
      </autoFilter>
      <extLst>
        <ext xmlns:x15="http://schemas.microsoft.com/office/spreadsheetml/2010/11/main" uri="{0605FD5F-26C8-4aeb-8148-2DB25E43C511}">
          <x15:pivotFilter useWholeDay="1"/>
        </ext>
      </extLst>
    </filter>
    <filter fld="0" type="count" id="1" iMeasureHier="112">
      <autoFilter ref="A1">
        <filterColumn colId="0">
          <top10 val="5" filterVal="5"/>
        </filterColumn>
      </autoFilter>
    </filter>
  </filters>
  <rowHierarchiesUsage count="1">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Details]"/>
        <x15:activeTabTopLevelEntity name="[Order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FB4B22-4E36-4E2A-B6E5-A20F989E5F1A}" name="PivotTable3" cacheId="957" applyNumberFormats="0" applyBorderFormats="0" applyFontFormats="0" applyPatternFormats="0" applyAlignmentFormats="0" applyWidthHeightFormats="1" dataCaption="Values" tag="a314d78c-82ef-4171-89e4-4632d9251028" updatedVersion="7" minRefreshableVersion="5" useAutoFormatting="1" subtotalHiddenItems="1" itemPrintTitles="1" createdVersion="7" indent="0" outline="1" outlineData="1" multipleFieldFilters="0" chartFormat="4">
  <location ref="A47:B55" firstHeaderRow="1" firstDataRow="1" firstDataCol="1"/>
  <pivotFields count="4">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6"/>
    </i>
    <i>
      <x v="1"/>
    </i>
    <i>
      <x v="2"/>
    </i>
    <i>
      <x v="3"/>
    </i>
    <i>
      <x v="5"/>
    </i>
    <i>
      <x v="4"/>
    </i>
    <i t="grand">
      <x/>
    </i>
  </rowItems>
  <colItems count="1">
    <i/>
  </colItems>
  <dataFields count="1">
    <dataField name="Count of quantityOrdere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caption="Count of quantityOrder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4" name="[Orders].[requiredDate]">
      <autoFilter ref="A1">
        <filterColumn colId="0">
          <customFilters and="1">
            <customFilter operator="greaterThanOrEqual" val="37622"/>
            <customFilter operator="lessThanOrEqual" val="38352"/>
          </customFilters>
        </filterColumn>
      </autoFilter>
      <extLst>
        <ext xmlns:x15="http://schemas.microsoft.com/office/spreadsheetml/2010/11/main" uri="{0605FD5F-26C8-4aeb-8148-2DB25E43C511}">
          <x15:pivotFilter useWholeDay="1"/>
        </ext>
      </extLst>
    </filter>
  </filters>
  <rowHierarchiesUsage count="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Products]"/>
        <x15:activeTabTopLevelEntity name="[Order Details]"/>
        <x15:activeTabTopLevelEntity name="[Product Name]"/>
        <x15:activeTabTopLevelEntity name="[Order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2101E0-9558-4FB4-949E-DAA7DEE1A793}" name="PivotTable7" cacheId="984" applyNumberFormats="0" applyBorderFormats="0" applyFontFormats="0" applyPatternFormats="0" applyAlignmentFormats="0" applyWidthHeightFormats="1" dataCaption="Values" tag="ae49e9b7-22dc-4b17-bcbd-298d46106197" updatedVersion="7" minRefreshableVersion="5" useAutoFormatting="1" subtotalHiddenItems="1" itemPrintTitles="1" createdVersion="7" indent="0" outline="1" outlineData="1" multipleFieldFilters="0" chartFormat="3">
  <location ref="D58:E68" firstHeaderRow="1" firstDataRow="1" firstDataCol="1"/>
  <pivotFields count="4">
    <pivotField dataField="1" subtotalTop="0" showAll="0" defaultSubtotal="0"/>
    <pivotField axis="axisRow" allDrilled="1" subtotalTop="0" showAll="0" dataSourceSort="1" defaultSubtotal="0" defaultAttributeDrillState="1">
      <items count="20">
        <item s="1" x="0"/>
        <item s="1" x="1"/>
        <item s="1" x="2"/>
        <item s="1" x="3"/>
        <item s="1" x="4"/>
        <item s="1" x="5"/>
        <item s="1" x="6"/>
        <item s="1" x="7"/>
        <item s="1" x="8"/>
        <item s="1" x="9"/>
        <item s="1" x="10"/>
        <item s="1" x="11"/>
        <item s="1" x="12"/>
        <item s="1" x="13"/>
        <item s="1" x="14"/>
        <item s="1" x="15"/>
        <item s="1" x="16"/>
        <item s="1" x="17"/>
        <item s="1" x="18"/>
        <item s="1" x="1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quantityOrdere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27" level="1">
        <member name="[Customers].[country].&amp;"/>
        <member name=""/>
        <member name=""/>
        <member name=""/>
        <member name=""/>
        <member name=""/>
        <member name=""/>
        <member name="[Customers].[country].&amp;[Israel]"/>
        <member name=""/>
        <member name="[Customers].[country].&amp;[Poland]"/>
        <member name="[Customers].[country].&amp;[Russia]"/>
        <member name=""/>
        <member name=""/>
        <member name=""/>
        <member name=""/>
        <member name=""/>
        <member name=""/>
        <member name=""/>
        <member name="[Customers].[country].&amp;[Portugal]"/>
        <member name=""/>
        <member name=""/>
        <member name=""/>
        <member name="[Customers].[country].&amp;[Netherlands]"/>
        <member name=""/>
        <member name=""/>
        <member name=""/>
        <member name="[Customers].[country].&amp;[South Af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pivotHierarchy dragToData="1"/>
    <pivotHierarchy dragToData="1"/>
    <pivotHierarchy dragToData="1" caption="Max of Sales"/>
    <pivotHierarchy dragToData="1" caption="Min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4" name="[Orders].[requiredDate]">
      <autoFilter ref="A1">
        <filterColumn colId="0">
          <customFilters and="1">
            <customFilter operator="greaterThanOrEqual" val="37622"/>
            <customFilter operator="lessThanOrEqual" val="38352"/>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 Details]"/>
        <x15:activeTabTopLevelEntity name="[Order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643F0B-C019-4ED9-B7EF-D4E10BE4B0F6}" name="PivotTable5" cacheId="963" applyNumberFormats="0" applyBorderFormats="0" applyFontFormats="0" applyPatternFormats="0" applyAlignmentFormats="0" applyWidthHeightFormats="1" dataCaption="Values" tag="ae49e9b7-22dc-4b17-bcbd-298d46106197" updatedVersion="7" minRefreshableVersion="5" useAutoFormatting="1" subtotalHiddenItems="1" itemPrintTitles="1" createdVersion="7" indent="0" outline="1" outlineData="1" multipleFieldFilters="0" chartFormat="3">
  <location ref="A58:B66" firstHeaderRow="1" firstDataRow="1" firstDataCol="1"/>
  <pivotFields count="4">
    <pivotField axis="axisRow" allDrilled="1" subtotalTop="0" showAll="0" dataSourceSort="1" defaultSubtotal="0" defaultAttributeDrillState="1">
      <items count="7">
        <item s="1" x="0"/>
        <item s="1" x="1"/>
        <item s="1" x="2"/>
        <item s="1" x="3"/>
        <item s="1" x="4"/>
        <item s="1" x="5"/>
        <item s="1"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quantityOrdere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pivotHierarchy dragToData="1"/>
    <pivotHierarchy dragToData="1"/>
    <pivotHierarchy dragToData="1" caption="Max of Sales"/>
    <pivotHierarchy dragToData="1" caption="Min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4" name="[Orders].[requiredDate]">
      <autoFilter ref="A1">
        <filterColumn colId="0">
          <customFilters and="1">
            <customFilter operator="greaterThanOrEqual" val="37622"/>
            <customFilter operator="lessThanOrEqual" val="38352"/>
          </customFilters>
        </filterColumn>
      </autoFilter>
      <extLst>
        <ext xmlns:x15="http://schemas.microsoft.com/office/spreadsheetml/2010/11/main" uri="{0605FD5F-26C8-4aeb-8148-2DB25E43C511}">
          <x15:pivotFilter useWholeDay="1"/>
        </ext>
      </extLst>
    </filter>
  </filters>
  <rowHierarchiesUsage count="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 Details]"/>
        <x15:activeTabTopLevelEntity name="[Order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D2D2E3-9290-4D67-BC7A-1D3B769D87DA}" name="year" cacheId="630" applyNumberFormats="0" applyBorderFormats="0" applyFontFormats="0" applyPatternFormats="0" applyAlignmentFormats="0" applyWidthHeightFormats="1" dataCaption="Values" tag="46140669-a429-48a3-a8c0-72980cc87647" updatedVersion="7" minRefreshableVersion="3" useAutoFormatting="1" itemPrintTitles="1" createdVersion="7" indent="0" outline="1" outlineData="1" multipleFieldFilters="0" chartFormat="13">
  <location ref="A261:B265" firstHeaderRow="1" firstDataRow="1" firstDataCol="1"/>
  <pivotFields count="4">
    <pivotField allDrilled="1" subtotalTop="0" showAll="0" defaultSubtotal="0" defaultAttributeDrillState="1">
      <items count="7">
        <item s="1" x="0"/>
        <item s="1" x="1"/>
        <item s="1" x="2"/>
        <item s="1" x="3"/>
        <item s="1" x="4"/>
        <item s="1" x="5"/>
        <item s="1" x="6"/>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1" baseField="0" baseItem="0"/>
  </dataFields>
  <formats count="1">
    <format dxfId="58">
      <pivotArea outline="0" collapsedLevelsAreSubtotals="1" fieldPosition="0"/>
    </format>
  </formats>
  <chartFormats count="20">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2" count="1" selected="0">
            <x v="0"/>
          </reference>
        </references>
      </pivotArea>
    </chartFormat>
    <chartFormat chart="7" format="11">
      <pivotArea type="data" outline="0" fieldPosition="0">
        <references count="2">
          <reference field="4294967294" count="1" selected="0">
            <x v="0"/>
          </reference>
          <reference field="2" count="1" selected="0">
            <x v="1"/>
          </reference>
        </references>
      </pivotArea>
    </chartFormat>
    <chartFormat chart="7" format="12">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 count="1" selected="0">
            <x v="0"/>
          </reference>
        </references>
      </pivotArea>
    </chartFormat>
    <chartFormat chart="8" format="15">
      <pivotArea type="data" outline="0" fieldPosition="0">
        <references count="2">
          <reference field="4294967294" count="1" selected="0">
            <x v="0"/>
          </reference>
          <reference field="2" count="1" selected="0">
            <x v="1"/>
          </reference>
        </references>
      </pivotArea>
    </chartFormat>
    <chartFormat chart="8" format="16">
      <pivotArea type="data" outline="0" fieldPosition="0">
        <references count="2">
          <reference field="4294967294" count="1" selected="0">
            <x v="0"/>
          </reference>
          <reference field="2" count="1" selected="0">
            <x v="2"/>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2" count="1" selected="0">
            <x v="0"/>
          </reference>
        </references>
      </pivotArea>
    </chartFormat>
    <chartFormat chart="12" format="15">
      <pivotArea type="data" outline="0" fieldPosition="0">
        <references count="2">
          <reference field="4294967294" count="1" selected="0">
            <x v="0"/>
          </reference>
          <reference field="2" count="1" selected="0">
            <x v="1"/>
          </reference>
        </references>
      </pivotArea>
    </chartFormat>
    <chartFormat chart="12" format="16">
      <pivotArea type="data" outline="0" fieldPosition="0">
        <references count="2">
          <reference field="4294967294" count="1" selected="0">
            <x v="0"/>
          </reference>
          <reference field="2" count="1" selected="0">
            <x v="2"/>
          </reference>
        </references>
      </pivotArea>
    </chartFormat>
  </chartFormats>
  <pivotHierarchies count="1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 Details]"/>
        <x15:activeTabTopLevelEntity name="[Product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B5FA6D9-F7C0-4242-8284-743867A1C34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ClassicMode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A9A4BEF-5EE0-424D-A62C-D628D3CC8851}" autoFormatId="16" applyNumberFormats="0" applyBorderFormats="0" applyFontFormats="0" applyPatternFormats="0" applyAlignmentFormats="0" applyWidthHeightFormats="0">
  <queryTableRefresh nextId="7">
    <queryTableFields count="6">
      <queryTableField id="1" name="customerNumber" tableColumnId="1"/>
      <queryTableField id="2" name="customerName" tableColumnId="2"/>
      <queryTableField id="3" name="Full Name" tableColumnId="3"/>
      <queryTableField id="4" name="country" tableColumnId="4"/>
      <queryTableField id="5" name="salesRepEmployeeNumber" tableColumnId="5"/>
      <queryTableField id="6" name="creditLimit" tableColumnId="6"/>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9D77277D-30C5-4678-998B-433B9B4D0DD6}" autoFormatId="16" applyNumberFormats="0" applyBorderFormats="0" applyFontFormats="0" applyPatternFormats="0" applyAlignmentFormats="0" applyWidthHeightFormats="0">
  <queryTableRefresh nextId="6">
    <queryTableFields count="5">
      <queryTableField id="1" name="employeeNumber" tableColumnId="1"/>
      <queryTableField id="2" name="Full Name" tableColumnId="2"/>
      <queryTableField id="3" name="officeCode" tableColumnId="3"/>
      <queryTableField id="4" name="reportsTo" tableColumnId="4"/>
      <queryTableField id="5" name="jobTitle" tableColumnId="5"/>
    </queryTableFields>
  </queryTableRefresh>
  <extLst>
    <ext xmlns:x15="http://schemas.microsoft.com/office/spreadsheetml/2010/11/main" uri="{883FBD77-0823-4a55-B5E3-86C4891E6966}">
      <x15:queryTable sourceDataName="Query - Employe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99715FD8-A20B-407C-A8E4-2986E728CDAC}" autoFormatId="16" applyNumberFormats="0" applyBorderFormats="0" applyFontFormats="0" applyPatternFormats="0" applyAlignmentFormats="0" applyWidthHeightFormats="0">
  <queryTableRefresh nextId="3">
    <queryTableFields count="2">
      <queryTableField id="1" name="officeCode" tableColumnId="1"/>
      <queryTableField id="2" name="country" tableColumnId="2"/>
    </queryTableFields>
  </queryTableRefresh>
  <extLst>
    <ext xmlns:x15="http://schemas.microsoft.com/office/spreadsheetml/2010/11/main" uri="{883FBD77-0823-4a55-B5E3-86C4891E6966}">
      <x15:queryTable sourceDataName="Query - Office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E72742DD-2BDB-4185-BD74-579BB5987D3C}" autoFormatId="16" applyNumberFormats="0" applyBorderFormats="0" applyFontFormats="0" applyPatternFormats="0" applyAlignmentFormats="0" applyWidthHeightFormats="0">
  <queryTableRefresh nextId="8">
    <queryTableFields count="7">
      <queryTableField id="1" name="orderNumber" tableColumnId="1"/>
      <queryTableField id="2" name="productCode" tableColumnId="2"/>
      <queryTableField id="3" name="quantityOrdered" tableColumnId="3"/>
      <queryTableField id="4" name="priceEach" tableColumnId="4"/>
      <queryTableField id="5" name="orderLineNumber" tableColumnId="5"/>
      <queryTableField id="6" name="Sales" tableColumnId="6"/>
      <queryTableField id="7" name="Quantity Level" tableColumnId="7"/>
    </queryTableFields>
  </queryTableRefresh>
  <extLst>
    <ext xmlns:x15="http://schemas.microsoft.com/office/spreadsheetml/2010/11/main" uri="{883FBD77-0823-4a55-B5E3-86C4891E6966}">
      <x15:queryTable sourceDataName="Query - Order Detail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824E9291-10A5-4DD0-A743-09031ADDDA22}" autoFormatId="16" applyNumberFormats="0" applyBorderFormats="0" applyFontFormats="0" applyPatternFormats="0" applyAlignmentFormats="0" applyWidthHeightFormats="0">
  <queryTableRefresh nextId="11">
    <queryTableFields count="8">
      <queryTableField id="1" name="orderNumber" tableColumnId="1"/>
      <queryTableField id="8" name="Order Month Name" tableColumnId="2"/>
      <queryTableField id="3" name="requiredDate" tableColumnId="3"/>
      <queryTableField id="4" name="shippedDate" tableColumnId="4"/>
      <queryTableField id="10" dataBound="0" tableColumnId="8"/>
      <queryTableField id="5" name="status" tableColumnId="5"/>
      <queryTableField id="6" name="customerNumber" tableColumnId="6"/>
      <queryTableField id="7" name="Delivery Days" tableColumnId="7"/>
    </queryTableFields>
  </queryTableRefresh>
  <extLst>
    <ext xmlns:x15="http://schemas.microsoft.com/office/spreadsheetml/2010/11/main" uri="{883FBD77-0823-4a55-B5E3-86C4891E6966}">
      <x15:queryTable sourceDataName="Query - Order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77B7028B-D3D4-4553-B1D2-846F79453391}" autoFormatId="16" applyNumberFormats="0" applyBorderFormats="0" applyFontFormats="0" applyPatternFormats="0" applyAlignmentFormats="0" applyWidthHeightFormats="0">
  <queryTableRefresh nextId="9">
    <queryTableFields count="6">
      <queryTableField id="1" name="customerNumber" tableColumnId="1"/>
      <queryTableField id="2" name="checkNumber" tableColumnId="2"/>
      <queryTableField id="3" name="paymentDate" tableColumnId="3"/>
      <queryTableField id="4" name="amount" tableColumnId="4"/>
      <queryTableField id="7" name="payment month" tableColumnId="7"/>
      <queryTableField id="8" name="payment year" tableColumnId="8"/>
    </queryTableFields>
  </queryTableRefresh>
  <extLst>
    <ext xmlns:x15="http://schemas.microsoft.com/office/spreadsheetml/2010/11/main" uri="{883FBD77-0823-4a55-B5E3-86C4891E6966}">
      <x15:queryTable sourceDataName="Query - Payment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8" xr16:uid="{76CE4AC9-9CFB-4A97-9A09-804CD2EAA829}" autoFormatId="16" applyNumberFormats="0" applyBorderFormats="0" applyFontFormats="0" applyPatternFormats="0" applyAlignmentFormats="0" applyWidthHeightFormats="0">
  <queryTableRefresh nextId="3">
    <queryTableFields count="2">
      <queryTableField id="1" name="productLine" tableColumnId="1"/>
      <queryTableField id="2" name="textDescription" tableColumnId="2"/>
    </queryTableFields>
  </queryTableRefresh>
  <extLst>
    <ext xmlns:x15="http://schemas.microsoft.com/office/spreadsheetml/2010/11/main" uri="{883FBD77-0823-4a55-B5E3-86C4891E6966}">
      <x15:queryTable sourceDataName="Query - Product Name"/>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9" xr16:uid="{87A03548-0836-4CF7-AF94-535712A03898}" autoFormatId="16" applyNumberFormats="0" applyBorderFormats="0" applyFontFormats="0" applyPatternFormats="0" applyAlignmentFormats="0" applyWidthHeightFormats="0">
  <queryTableRefresh nextId="9">
    <queryTableFields count="8">
      <queryTableField id="1" name="productCode" tableColumnId="1"/>
      <queryTableField id="2" name="productName" tableColumnId="2"/>
      <queryTableField id="3" name="productLine" tableColumnId="3"/>
      <queryTableField id="4" name="productVendor" tableColumnId="4"/>
      <queryTableField id="5" name="quantityInStock" tableColumnId="5"/>
      <queryTableField id="6" name="buyPrice" tableColumnId="6"/>
      <queryTableField id="7" name="MSRP" tableColumnId="7"/>
      <queryTableField id="8" name="Profit" tableColumnId="8"/>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_Name1" xr10:uid="{5EAB5F8A-A6C2-4CF8-A922-88E594D7893B}" sourceName="[Orders].[Order Month Name]">
  <pivotTables>
    <pivotTable tabId="20" name="PivotTable1"/>
    <pivotTable tabId="11" name="PivotTable7"/>
    <pivotTable tabId="11" name="PivotTable6"/>
    <pivotTable tabId="11" name="PivotTable5"/>
    <pivotTable tabId="11" name="PivotTable4"/>
    <pivotTable tabId="11" name="PivotTable3"/>
    <pivotTable tabId="11" name="PivotTable10"/>
    <pivotTable tabId="11" name="PivotTable1"/>
    <pivotTable tabId="11" name="PivotTable2"/>
    <pivotTable tabId="20" name="PivotTable6"/>
    <pivotTable tabId="20" name="PivotTable7"/>
    <pivotTable tabId="20" name="PivotTable8"/>
    <pivotTable tabId="20" name="year"/>
    <pivotTable tabId="20" name="PivotTable4"/>
    <pivotTable tabId="20" name="PivotTable5"/>
    <pivotTable tabId="26" name="PivotTable11"/>
    <pivotTable tabId="26" name="PivotTable12"/>
    <pivotTable tabId="26" name="PivotTable13"/>
    <pivotTable tabId="26" name="PivotTable9"/>
  </pivotTables>
  <data>
    <olap pivotCacheId="2077552695">
      <levels count="2">
        <level uniqueName="[Orders].[Order Month Name].[(All)]" sourceCaption="(All)" count="0"/>
        <level uniqueName="[Orders].[Order Month Name].[Order Month Name]" sourceCaption="Order Month Name" count="12">
          <ranges>
            <range startItem="0">
              <i n="[Orders].[Order Month Name].&amp;[April]" c="April"/>
              <i n="[Orders].[Order Month Name].&amp;[August]" c="August"/>
              <i n="[Orders].[Order Month Name].&amp;[December]" c="December"/>
              <i n="[Orders].[Order Month Name].&amp;[February]" c="February"/>
              <i n="[Orders].[Order Month Name].&amp;[January]" c="January"/>
              <i n="[Orders].[Order Month Name].&amp;[July]" c="July"/>
              <i n="[Orders].[Order Month Name].&amp;[June]" c="June"/>
              <i n="[Orders].[Order Month Name].&amp;[March]" c="March"/>
              <i n="[Orders].[Order Month Name].&amp;[May]" c="May"/>
              <i n="[Orders].[Order Month Name].&amp;[November]" c="November"/>
              <i n="[Orders].[Order Month Name].&amp;[October]" c="October"/>
              <i n="[Orders].[Order Month Name].&amp;[September]" c="September"/>
            </range>
          </ranges>
        </level>
      </levels>
      <selections count="1">
        <selection n="[Orders].[Order Month Name].&amp;[Augu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Name 1" xr10:uid="{1E2A182C-710F-4F70-BA38-AE4B25FBD500}" cache="Slicer_Order_Month_Name1" caption="Order Month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Name" xr10:uid="{91BDFB86-08E5-4F7E-AEC0-A7751F5D39B0}" cache="Slicer_Order_Month_Name1" caption="Order Month" level="1" style="SlicerStyleDark5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Name 2" xr10:uid="{046A2101-62B9-4354-9B0D-C8710D159598}" cache="Slicer_Order_Month_Name1" caption="Order Month Name" startItem="4" level="1" style="SlicerStyleDark5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Name 3" xr10:uid="{4E414567-3910-4B28-B43D-19B395E80F9E}" cache="Slicer_Order_Month_Name1" caption="Order Month Name" startItem="4" level="1" style="SlicerStyleDark5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8DD6D01-BFD0-4B45-8E5B-E31DFD4CC4C9}" name="ClassicModels" displayName="ClassicModels" ref="A1:F9" tableType="queryTable" totalsRowShown="0">
  <autoFilter ref="A1:F9" xr:uid="{E8DD6D01-BFD0-4B45-8E5B-E31DFD4CC4C9}"/>
  <tableColumns count="6">
    <tableColumn id="1" xr3:uid="{7D4686DE-65B4-4121-B86E-22DB118F06D4}" uniqueName="1" name="Name" queryTableFieldId="1" dataDxfId="92"/>
    <tableColumn id="2" xr3:uid="{1D038509-218A-43CF-9ACF-BE098DDF33D9}" uniqueName="2" name="Extension" queryTableFieldId="2" dataDxfId="91"/>
    <tableColumn id="3" xr3:uid="{41CF8F6A-C256-49FB-BD48-519EE11F8099}" uniqueName="3" name="Date accessed" queryTableFieldId="3" dataDxfId="90"/>
    <tableColumn id="4" xr3:uid="{D63ADF2D-415D-442C-996B-29D96D4D9C9B}" uniqueName="4" name="Date modified" queryTableFieldId="4" dataDxfId="89"/>
    <tableColumn id="5" xr3:uid="{847CEB99-7407-443B-9D2E-985FE57AB601}" uniqueName="5" name="Date created" queryTableFieldId="5" dataDxfId="88"/>
    <tableColumn id="6" xr3:uid="{17718473-773A-46B4-80B2-F19E3BA9F988}" uniqueName="6" name="Folder Path" queryTableFieldId="6" dataDxfId="8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94187B-47DE-4387-850A-55AFAAE769C9}" name="Customers" displayName="Customers" ref="A1:F123" tableType="queryTable" totalsRowShown="0">
  <autoFilter ref="A1:F123" xr:uid="{3F94187B-47DE-4387-850A-55AFAAE769C9}"/>
  <tableColumns count="6">
    <tableColumn id="1" xr3:uid="{87E259EE-13F9-40CA-BB14-869522DA857C}" uniqueName="1" name="customerNumber" queryTableFieldId="1"/>
    <tableColumn id="2" xr3:uid="{796712E2-6D16-4B23-8BDB-24816AE59A67}" uniqueName="2" name="customerName" queryTableFieldId="2" dataDxfId="86"/>
    <tableColumn id="3" xr3:uid="{769736A6-49A2-4932-9B4F-4A7076B8D7EF}" uniqueName="3" name="Full Name" queryTableFieldId="3" dataDxfId="85"/>
    <tableColumn id="4" xr3:uid="{698519A4-54CD-4894-BBD3-571BB2ED4D2B}" uniqueName="4" name="country" queryTableFieldId="4" dataDxfId="84"/>
    <tableColumn id="5" xr3:uid="{2A628106-3242-45B2-91CB-6D626820E78D}" uniqueName="5" name="salesRepEmployeeNumber" queryTableFieldId="5"/>
    <tableColumn id="6" xr3:uid="{9F010938-67AE-4CF8-82D0-3E7FA2A67351}" uniqueName="6" name="creditLimit"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42CF653-AF18-4446-A1C1-225B34DABACF}" name="Employees" displayName="Employees" ref="A1:E24" tableType="queryTable" totalsRowShown="0">
  <autoFilter ref="A1:E24" xr:uid="{142CF653-AF18-4446-A1C1-225B34DABACF}"/>
  <tableColumns count="5">
    <tableColumn id="1" xr3:uid="{61E3390A-F9CE-488F-9FB4-D39F08A03EFE}" uniqueName="1" name="employeeNumber" queryTableFieldId="1"/>
    <tableColumn id="2" xr3:uid="{D376C3B5-97C9-4083-848E-F04808FC5C87}" uniqueName="2" name="Full Name" queryTableFieldId="2" dataDxfId="83"/>
    <tableColumn id="3" xr3:uid="{9502D7E7-CF5E-4E90-B44C-2B5BD84D486C}" uniqueName="3" name="officeCode" queryTableFieldId="3"/>
    <tableColumn id="4" xr3:uid="{3D6F07EF-3822-46EE-8F16-2763E6EE1E8D}" uniqueName="4" name="reportsTo" queryTableFieldId="4" dataDxfId="82"/>
    <tableColumn id="5" xr3:uid="{213B1AC7-18C8-4735-87AD-A0DFF3C52C62}" uniqueName="5" name="jobTitle" queryTableFieldId="5" dataDxfId="8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0FF3A76-262B-4844-9908-E86C4576BD70}" name="Offices" displayName="Offices" ref="A1:B8" tableType="queryTable" totalsRowShown="0">
  <autoFilter ref="A1:B8" xr:uid="{E0FF3A76-262B-4844-9908-E86C4576BD70}"/>
  <tableColumns count="2">
    <tableColumn id="1" xr3:uid="{B22B0740-72A4-4741-BD7A-3164C700FCB7}" uniqueName="1" name="officeCode" queryTableFieldId="1"/>
    <tableColumn id="2" xr3:uid="{EE216679-73E0-4F17-9465-E717B7AB2B50}" uniqueName="2" name="country" queryTableFieldId="2" dataDxfId="8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2F0F5CA-E20F-46BB-95C8-594D623C882C}" name="Order_Details" displayName="Order_Details" ref="A1:G2997" tableType="queryTable" totalsRowShown="0">
  <autoFilter ref="A1:G2997" xr:uid="{52F0F5CA-E20F-46BB-95C8-594D623C882C}">
    <filterColumn colId="2">
      <top10 top="0" val="1" filterVal="6"/>
    </filterColumn>
  </autoFilter>
  <tableColumns count="7">
    <tableColumn id="1" xr3:uid="{09D1F800-6E4D-43A0-937B-F0882E976AB0}" uniqueName="1" name="orderNumber" queryTableFieldId="1"/>
    <tableColumn id="2" xr3:uid="{67572274-14FB-4D19-AF0B-199CEEB52216}" uniqueName="2" name="productCode" queryTableFieldId="2" dataDxfId="79"/>
    <tableColumn id="3" xr3:uid="{030B0C69-EEDD-4721-B23D-751CB5D4ED77}" uniqueName="3" name="quantityOrdered" queryTableFieldId="3"/>
    <tableColumn id="4" xr3:uid="{31300E9D-F8E5-4BB0-8543-3086426FEBC6}" uniqueName="4" name="priceEach" queryTableFieldId="4"/>
    <tableColumn id="5" xr3:uid="{B26AC8ED-2A4E-4119-AD38-D3EE660A83D8}" uniqueName="5" name="orderLineNumber" queryTableFieldId="5"/>
    <tableColumn id="6" xr3:uid="{4EE3644F-D0A2-4913-827A-00AF34D6A288}" uniqueName="6" name="Sales" queryTableFieldId="6"/>
    <tableColumn id="7" xr3:uid="{49113C10-F46A-4149-8743-1671A7D08B68}" uniqueName="7" name="Quantity Level"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1E07008-9F4C-402C-B6F6-289A07ED86E4}" name="Orders" displayName="Orders" ref="A1:H327" tableType="queryTable" totalsRowShown="0">
  <autoFilter ref="A1:H327" xr:uid="{E1E07008-9F4C-402C-B6F6-289A07ED86E4}"/>
  <tableColumns count="8">
    <tableColumn id="1" xr3:uid="{C20B52C7-5C38-4A27-9F8D-ACBD323C69D1}" uniqueName="1" name="orderNumber" queryTableFieldId="1"/>
    <tableColumn id="2" xr3:uid="{EFE08FCE-E6CF-4E06-B5BE-4F42270CBFE2}" uniqueName="2" name="Order Month Name" queryTableFieldId="8" dataDxfId="78"/>
    <tableColumn id="3" xr3:uid="{4CF4EDD3-9B1A-472D-BAC2-9B7CA2DBCEB2}" uniqueName="3" name="requiredDate" queryTableFieldId="3" dataDxfId="77"/>
    <tableColumn id="4" xr3:uid="{822FCF49-C682-4503-A23D-EF4E149984A6}" uniqueName="4" name="shippedDate" queryTableFieldId="4" dataDxfId="76"/>
    <tableColumn id="8" xr3:uid="{FD477331-7E6F-4367-8B08-0F9FEF61C51C}" uniqueName="8" name="Order Year" queryTableFieldId="10" dataDxfId="75">
      <calculatedColumnFormula>TEXT(Orders[[#This Row],[shippedDate]],"YYYY")</calculatedColumnFormula>
    </tableColumn>
    <tableColumn id="5" xr3:uid="{1212464C-EF44-412A-B11F-E8C4EE4CA372}" uniqueName="5" name="status" queryTableFieldId="5" dataDxfId="74"/>
    <tableColumn id="6" xr3:uid="{453295E2-9A9B-4D4F-ABE1-6224956767CF}" uniqueName="6" name="customerNumber" queryTableFieldId="6"/>
    <tableColumn id="7" xr3:uid="{7BA588CA-E771-4E42-914C-D9C93E10D0D9}" uniqueName="7" name="Delivery Days" queryTableField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848B70-A07B-49D3-AE5B-DC4C33DA3043}" name="Payments" displayName="Payments" ref="A1:F274" tableType="queryTable" totalsRowShown="0">
  <autoFilter ref="A1:F274" xr:uid="{60848B70-A07B-49D3-AE5B-DC4C33DA3043}"/>
  <tableColumns count="6">
    <tableColumn id="1" xr3:uid="{15EA2C81-BE33-423C-9856-870D3CEE9798}" uniqueName="1" name="customerNumber" queryTableFieldId="1"/>
    <tableColumn id="2" xr3:uid="{1E981E22-B575-4A74-88F7-D6EA46729979}" uniqueName="2" name="checkNumber" queryTableFieldId="2" dataDxfId="73"/>
    <tableColumn id="3" xr3:uid="{96C85594-1581-4E50-B1C3-A91210F748EE}" uniqueName="3" name="paymentDate" queryTableFieldId="3" dataDxfId="72"/>
    <tableColumn id="4" xr3:uid="{E868399B-8176-4C02-B0E6-5F17D9369ADF}" uniqueName="4" name="amount" queryTableFieldId="4"/>
    <tableColumn id="7" xr3:uid="{1005F2C2-B332-437C-9309-D015787B457E}" uniqueName="7" name="payment month" queryTableFieldId="7" dataDxfId="71"/>
    <tableColumn id="8" xr3:uid="{76FB6468-7C52-4228-B0D7-183F7B8A3AC9}" uniqueName="8" name="payment year" queryTableFieldId="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A8ED05D-AE07-4F25-BE8E-8DBEE5019982}" name="Product_Name" displayName="Product_Name" ref="A1:B8" tableType="queryTable" totalsRowShown="0">
  <autoFilter ref="A1:B8" xr:uid="{BA8ED05D-AE07-4F25-BE8E-8DBEE5019982}"/>
  <tableColumns count="2">
    <tableColumn id="1" xr3:uid="{C3624F82-0657-4755-8967-786CE4C604DB}" uniqueName="1" name="productLine" queryTableFieldId="1" dataDxfId="70"/>
    <tableColumn id="2" xr3:uid="{F6E0B887-59A0-442D-8DED-589F36F2E3C5}" uniqueName="2" name="textDescription" queryTableFieldId="2" dataDxfId="6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F89B61A-DE14-4C6B-82FD-3813C3B04D6D}" name="Products" displayName="Products" ref="A1:H107" tableType="queryTable" totalsRowShown="0">
  <autoFilter ref="A1:H107" xr:uid="{2F89B61A-DE14-4C6B-82FD-3813C3B04D6D}"/>
  <tableColumns count="8">
    <tableColumn id="1" xr3:uid="{1B4E4415-E423-4242-8512-64D14286050E}" uniqueName="1" name="productCode" queryTableFieldId="1" dataDxfId="68"/>
    <tableColumn id="2" xr3:uid="{B69045DF-61C1-4357-AE2D-D380078A8945}" uniqueName="2" name="productName" queryTableFieldId="2" dataDxfId="67"/>
    <tableColumn id="3" xr3:uid="{269BF106-736C-4DAC-B08D-6B5CE9956E20}" uniqueName="3" name="productLine" queryTableFieldId="3" dataDxfId="66"/>
    <tableColumn id="4" xr3:uid="{E4195F3E-3C2D-425B-A708-A48B0D6D5F0F}" uniqueName="4" name="productVendor" queryTableFieldId="4" dataDxfId="65"/>
    <tableColumn id="5" xr3:uid="{6C25A289-D760-4CA8-8E4E-CA87F1D3333E}" uniqueName="5" name="quantityInStock" queryTableFieldId="5"/>
    <tableColumn id="6" xr3:uid="{F5E908FB-10DC-4A41-985D-F44853EB931D}" uniqueName="6" name="buyPrice" queryTableFieldId="6"/>
    <tableColumn id="7" xr3:uid="{8550C1BF-2E62-4C60-BE1C-D24FA910A159}" uniqueName="7" name="MSRP" queryTableFieldId="7"/>
    <tableColumn id="8" xr3:uid="{2FF5B2B9-2123-4296-80A8-86399CC6FCE0}" uniqueName="8" name="Profi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requiredDate" xr10:uid="{AB84E741-5F8B-4451-BF4A-15D6F923C4D7}" sourceName="[Orders].[requiredDate]">
  <pivotTables>
    <pivotTable tabId="11" name="PivotTable3"/>
    <pivotTable tabId="11" name="PivotTable1"/>
    <pivotTable tabId="11" name="PivotTable10"/>
    <pivotTable tabId="11" name="PivotTable2"/>
    <pivotTable tabId="11" name="PivotTable4"/>
    <pivotTable tabId="11" name="PivotTable5"/>
    <pivotTable tabId="11" name="PivotTable6"/>
    <pivotTable tabId="11" name="PivotTable7"/>
  </pivotTables>
  <state minimalRefreshVersion="6" lastRefreshVersion="6" pivotCacheId="1604217625" filterType="dateBetween">
    <selection startDate="2003-01-01T00:00:00" endDate="2004-12-31T00:00:00"/>
    <bounds startDate="2003-01-01T00:00:00" endDate="200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paymentDate" xr10:uid="{234B0BA8-9237-4BFA-875E-C2B82CA5C50F}" sourceName="[Payments].[paymentDate]">
  <pivotTables>
    <pivotTable tabId="20" name="PivotTable1"/>
    <pivotTable tabId="11" name="PivotTable1"/>
    <pivotTable tabId="11" name="PivotTable10"/>
    <pivotTable tabId="11" name="PivotTable2"/>
    <pivotTable tabId="11" name="PivotTable3"/>
    <pivotTable tabId="11" name="PivotTable4"/>
    <pivotTable tabId="11" name="PivotTable5"/>
    <pivotTable tabId="11" name="PivotTable6"/>
    <pivotTable tabId="20" name="PivotTable4"/>
    <pivotTable tabId="20" name="PivotTable5"/>
    <pivotTable tabId="20" name="PivotTable6"/>
    <pivotTable tabId="20" name="PivotTable7"/>
    <pivotTable tabId="20" name="PivotTable8"/>
    <pivotTable tabId="11" name="PivotTable7"/>
    <pivotTable tabId="26" name="PivotTable11"/>
    <pivotTable tabId="26" name="PivotTable12"/>
    <pivotTable tabId="26" name="PivotTable13"/>
    <pivotTable tabId="26" name="PivotTable9"/>
  </pivotTables>
  <state minimalRefreshVersion="6" lastRefreshVersion="6" pivotCacheId="1036643911" filterType="unknown">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uiredDate" xr10:uid="{243B8A95-F255-4788-87AC-B02E92F05CB3}" cache="Timeline_requiredDate" caption="Date" showSelectionLabel="0" showTimeLevel="0" level="0" selectionLevel="0" scrollPosition="2003-01-01T00:00:00" style="TimeSlicerStyleDark1 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aymentDate 1" xr10:uid="{5C351C9A-7E16-48A0-8B47-0FFD49454469}" cache="Timeline_paymentDate" caption="YEAR" showSelectionLabel="0" showTimeLevel="0" level="0" selectionLevel="0" scrollPosition="2003-01-01T00:00:00" style="TimeSlicerStyleDark1 4"/>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aymentDate 2" xr10:uid="{6B1CF98C-0708-4A47-A0F8-A70F0EC3E27D}" cache="Timeline_paymentDate" caption="YEAR" showSelectionLabel="0" showTimeLevel="0" level="0" selectionLevel="0" scrollPosition="2003-01-01T00:00:00" style="TimeSlicerStyleDark1 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microsoft.com/office/2007/relationships/slicer" Target="../slicers/slicer1.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1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4.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30491-EDDC-40B7-A41E-2901AFFBBF54}">
  <dimension ref="A1:F9"/>
  <sheetViews>
    <sheetView workbookViewId="0">
      <selection sqref="A1:F9"/>
    </sheetView>
  </sheetViews>
  <sheetFormatPr defaultRowHeight="15" x14ac:dyDescent="0.25"/>
  <cols>
    <col min="1" max="1" width="15.7109375" bestFit="1" customWidth="1"/>
    <col min="2" max="2" width="12" bestFit="1" customWidth="1"/>
    <col min="3" max="3" width="15.85546875" bestFit="1" customWidth="1"/>
    <col min="4" max="4" width="16.140625" bestFit="1" customWidth="1"/>
    <col min="5" max="5" width="15.5703125" bestFit="1" customWidth="1"/>
    <col min="6" max="6" width="22.5703125" bestFit="1" customWidth="1"/>
  </cols>
  <sheetData>
    <row r="1" spans="1:6" x14ac:dyDescent="0.25">
      <c r="A1" t="s">
        <v>0</v>
      </c>
      <c r="B1" t="s">
        <v>1</v>
      </c>
      <c r="C1" t="s">
        <v>2</v>
      </c>
      <c r="D1" t="s">
        <v>3</v>
      </c>
      <c r="E1" t="s">
        <v>4</v>
      </c>
      <c r="F1" t="s">
        <v>5</v>
      </c>
    </row>
    <row r="2" spans="1:6" x14ac:dyDescent="0.25">
      <c r="A2" s="1" t="s">
        <v>6</v>
      </c>
      <c r="B2" s="1" t="s">
        <v>7</v>
      </c>
      <c r="C2" s="2">
        <v>45125.567186805558</v>
      </c>
      <c r="D2" s="2">
        <v>45119.513773302468</v>
      </c>
      <c r="E2" s="2">
        <v>45119.513610069444</v>
      </c>
      <c r="F2" s="1" t="s">
        <v>8</v>
      </c>
    </row>
    <row r="3" spans="1:6" x14ac:dyDescent="0.25">
      <c r="A3" s="1" t="s">
        <v>9</v>
      </c>
      <c r="B3" s="1" t="s">
        <v>7</v>
      </c>
      <c r="C3" s="2">
        <v>45125.567189853398</v>
      </c>
      <c r="D3" s="2">
        <v>45119.514018865739</v>
      </c>
      <c r="E3" s="2">
        <v>45119.513914660492</v>
      </c>
      <c r="F3" s="1" t="s">
        <v>8</v>
      </c>
    </row>
    <row r="4" spans="1:6" x14ac:dyDescent="0.25">
      <c r="A4" s="1" t="s">
        <v>10</v>
      </c>
      <c r="B4" s="1" t="s">
        <v>7</v>
      </c>
      <c r="C4" s="2">
        <v>45125.567193672839</v>
      </c>
      <c r="D4" s="2">
        <v>45119.514168248454</v>
      </c>
      <c r="E4" s="2">
        <v>45119.514103819442</v>
      </c>
      <c r="F4" s="1" t="s">
        <v>8</v>
      </c>
    </row>
    <row r="5" spans="1:6" x14ac:dyDescent="0.25">
      <c r="A5" s="1" t="s">
        <v>11</v>
      </c>
      <c r="B5" s="1" t="s">
        <v>7</v>
      </c>
      <c r="C5" s="2">
        <v>45125.567197646604</v>
      </c>
      <c r="D5" s="2">
        <v>45119.514374305552</v>
      </c>
      <c r="E5" s="2">
        <v>45119.514325694443</v>
      </c>
      <c r="F5" s="1" t="s">
        <v>8</v>
      </c>
    </row>
    <row r="6" spans="1:6" x14ac:dyDescent="0.25">
      <c r="A6" s="1" t="s">
        <v>12</v>
      </c>
      <c r="B6" s="1" t="s">
        <v>7</v>
      </c>
      <c r="C6" s="2">
        <v>45125.567201813268</v>
      </c>
      <c r="D6" s="2">
        <v>45120.547125771605</v>
      </c>
      <c r="E6" s="2">
        <v>45120.546590316357</v>
      </c>
      <c r="F6" s="1" t="s">
        <v>8</v>
      </c>
    </row>
    <row r="7" spans="1:6" x14ac:dyDescent="0.25">
      <c r="A7" s="1" t="s">
        <v>13</v>
      </c>
      <c r="B7" s="1" t="s">
        <v>7</v>
      </c>
      <c r="C7" s="2">
        <v>45125.56720578704</v>
      </c>
      <c r="D7" s="2">
        <v>45119.514683140434</v>
      </c>
      <c r="E7" s="2">
        <v>45119.51460470679</v>
      </c>
      <c r="F7" s="1" t="s">
        <v>8</v>
      </c>
    </row>
    <row r="8" spans="1:6" x14ac:dyDescent="0.25">
      <c r="A8" s="1" t="s">
        <v>14</v>
      </c>
      <c r="B8" s="1" t="s">
        <v>7</v>
      </c>
      <c r="C8" s="2">
        <v>45125.567209760804</v>
      </c>
      <c r="D8" s="2">
        <v>45119.515747299381</v>
      </c>
      <c r="E8" s="2">
        <v>45119.515675000002</v>
      </c>
      <c r="F8" s="1" t="s">
        <v>8</v>
      </c>
    </row>
    <row r="9" spans="1:6" x14ac:dyDescent="0.25">
      <c r="A9" s="1" t="s">
        <v>15</v>
      </c>
      <c r="B9" s="1" t="s">
        <v>7</v>
      </c>
      <c r="C9" s="2">
        <v>45125.567213387345</v>
      </c>
      <c r="D9" s="2">
        <v>45119.515965547842</v>
      </c>
      <c r="E9" s="2">
        <v>45119.515887808644</v>
      </c>
      <c r="F9" s="1" t="s">
        <v>8</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3CB7-96F5-4BAD-AF16-F6649330374C}">
  <dimension ref="A1:V76"/>
  <sheetViews>
    <sheetView topLeftCell="A20" zoomScale="91" zoomScaleNormal="91" workbookViewId="0">
      <selection activeCell="F28" sqref="F28"/>
    </sheetView>
  </sheetViews>
  <sheetFormatPr defaultRowHeight="15" x14ac:dyDescent="0.25"/>
  <cols>
    <col min="1" max="1" width="26.42578125" bestFit="1" customWidth="1"/>
    <col min="2" max="2" width="24.28515625" bestFit="1" customWidth="1"/>
    <col min="3" max="3" width="12.140625" bestFit="1" customWidth="1"/>
    <col min="4" max="4" width="13.140625" bestFit="1" customWidth="1"/>
    <col min="5" max="5" width="22.85546875" bestFit="1" customWidth="1"/>
    <col min="6" max="6" width="16.28515625" bestFit="1" customWidth="1"/>
    <col min="7" max="7" width="16.5703125" bestFit="1" customWidth="1"/>
    <col min="8" max="8" width="11.85546875" bestFit="1" customWidth="1"/>
    <col min="9" max="11" width="16.28515625" bestFit="1" customWidth="1"/>
    <col min="12" max="12" width="11.28515625" bestFit="1" customWidth="1"/>
    <col min="13" max="110" width="40.140625" bestFit="1" customWidth="1"/>
    <col min="111" max="111" width="11.28515625" bestFit="1" customWidth="1"/>
  </cols>
  <sheetData>
    <row r="1" spans="1:22" x14ac:dyDescent="0.25">
      <c r="N1" t="s">
        <v>145</v>
      </c>
      <c r="V1" t="s">
        <v>881</v>
      </c>
    </row>
    <row r="3" spans="1:22" x14ac:dyDescent="0.25">
      <c r="A3" s="4" t="s">
        <v>882</v>
      </c>
      <c r="B3" t="s">
        <v>884</v>
      </c>
      <c r="D3" s="6"/>
    </row>
    <row r="4" spans="1:22" x14ac:dyDescent="0.25">
      <c r="A4" s="5" t="s">
        <v>35</v>
      </c>
      <c r="B4" s="1">
        <v>13</v>
      </c>
      <c r="D4" s="7"/>
    </row>
    <row r="5" spans="1:22" x14ac:dyDescent="0.25">
      <c r="A5" s="5" t="s">
        <v>310</v>
      </c>
      <c r="B5" s="1">
        <v>14</v>
      </c>
      <c r="D5" s="8"/>
    </row>
    <row r="6" spans="1:22" x14ac:dyDescent="0.25">
      <c r="A6" s="5" t="s">
        <v>365</v>
      </c>
      <c r="B6" s="1">
        <v>17</v>
      </c>
      <c r="D6" s="9"/>
    </row>
    <row r="7" spans="1:22" x14ac:dyDescent="0.25">
      <c r="A7" s="5" t="s">
        <v>344</v>
      </c>
      <c r="B7" s="1">
        <v>17</v>
      </c>
      <c r="D7" s="10"/>
    </row>
    <row r="8" spans="1:22" x14ac:dyDescent="0.25">
      <c r="A8" s="5" t="s">
        <v>27</v>
      </c>
      <c r="B8" s="1">
        <v>112</v>
      </c>
    </row>
    <row r="9" spans="1:22" x14ac:dyDescent="0.25">
      <c r="A9" s="5" t="s">
        <v>883</v>
      </c>
      <c r="B9" s="1">
        <v>173</v>
      </c>
    </row>
    <row r="27" spans="1:6" x14ac:dyDescent="0.25">
      <c r="E27" t="s">
        <v>926</v>
      </c>
    </row>
    <row r="28" spans="1:6" x14ac:dyDescent="0.25">
      <c r="E28" s="1">
        <v>1955772</v>
      </c>
      <c r="F28">
        <f>GETPIVOTDATA("[Measures].[Sum of orderNumber 2]",$E$27)</f>
        <v>1955772</v>
      </c>
    </row>
    <row r="31" spans="1:6" x14ac:dyDescent="0.25">
      <c r="A31" s="4" t="s">
        <v>882</v>
      </c>
      <c r="B31" t="s">
        <v>886</v>
      </c>
    </row>
    <row r="32" spans="1:6" x14ac:dyDescent="0.25">
      <c r="A32" s="5" t="s">
        <v>828</v>
      </c>
      <c r="B32" s="1">
        <v>32</v>
      </c>
    </row>
    <row r="33" spans="1:4" x14ac:dyDescent="0.25">
      <c r="A33" s="5" t="s">
        <v>856</v>
      </c>
      <c r="B33" s="1">
        <v>29</v>
      </c>
    </row>
    <row r="34" spans="1:4" x14ac:dyDescent="0.25">
      <c r="A34" s="5" t="s">
        <v>873</v>
      </c>
      <c r="B34" s="1">
        <v>27</v>
      </c>
    </row>
    <row r="35" spans="1:4" x14ac:dyDescent="0.25">
      <c r="A35" s="5" t="s">
        <v>861</v>
      </c>
      <c r="B35" s="1">
        <v>36</v>
      </c>
    </row>
    <row r="36" spans="1:4" x14ac:dyDescent="0.25">
      <c r="A36" s="5" t="s">
        <v>847</v>
      </c>
      <c r="B36" s="1">
        <v>48</v>
      </c>
    </row>
    <row r="37" spans="1:4" x14ac:dyDescent="0.25">
      <c r="A37" s="5" t="s">
        <v>883</v>
      </c>
      <c r="B37" s="1">
        <v>172</v>
      </c>
    </row>
    <row r="39" spans="1:4" x14ac:dyDescent="0.25">
      <c r="D39" t="s">
        <v>927</v>
      </c>
    </row>
    <row r="40" spans="1:4" x14ac:dyDescent="0.25">
      <c r="A40" s="4" t="s">
        <v>882</v>
      </c>
      <c r="B40" t="s">
        <v>884</v>
      </c>
    </row>
    <row r="41" spans="1:4" x14ac:dyDescent="0.25">
      <c r="A41" s="5" t="s">
        <v>150</v>
      </c>
      <c r="B41" s="1">
        <v>53</v>
      </c>
    </row>
    <row r="42" spans="1:4" x14ac:dyDescent="0.25">
      <c r="A42" s="5" t="s">
        <v>152</v>
      </c>
      <c r="B42" s="1">
        <v>64</v>
      </c>
    </row>
    <row r="43" spans="1:4" x14ac:dyDescent="0.25">
      <c r="A43" s="5" t="s">
        <v>148</v>
      </c>
      <c r="B43" s="1">
        <v>74</v>
      </c>
    </row>
    <row r="44" spans="1:4" x14ac:dyDescent="0.25">
      <c r="A44" s="5" t="s">
        <v>883</v>
      </c>
      <c r="B44" s="1">
        <v>191</v>
      </c>
    </row>
    <row r="47" spans="1:4" x14ac:dyDescent="0.25">
      <c r="A47" s="4" t="s">
        <v>882</v>
      </c>
      <c r="B47" t="s">
        <v>887</v>
      </c>
    </row>
    <row r="48" spans="1:4" x14ac:dyDescent="0.25">
      <c r="A48" s="5" t="s">
        <v>234</v>
      </c>
      <c r="B48" s="1">
        <v>61</v>
      </c>
    </row>
    <row r="49" spans="1:9" x14ac:dyDescent="0.25">
      <c r="A49" s="5" t="s">
        <v>246</v>
      </c>
      <c r="B49" s="1">
        <v>32</v>
      </c>
    </row>
    <row r="50" spans="1:9" x14ac:dyDescent="0.25">
      <c r="A50" s="5" t="s">
        <v>236</v>
      </c>
      <c r="B50" s="1">
        <v>31</v>
      </c>
    </row>
    <row r="51" spans="1:9" x14ac:dyDescent="0.25">
      <c r="A51" s="5" t="s">
        <v>238</v>
      </c>
      <c r="B51" s="1">
        <v>24</v>
      </c>
    </row>
    <row r="52" spans="1:9" x14ac:dyDescent="0.25">
      <c r="A52" s="5" t="s">
        <v>240</v>
      </c>
      <c r="B52" s="1">
        <v>16</v>
      </c>
    </row>
    <row r="53" spans="1:9" x14ac:dyDescent="0.25">
      <c r="A53" s="5" t="s">
        <v>244</v>
      </c>
      <c r="B53" s="1">
        <v>13</v>
      </c>
    </row>
    <row r="54" spans="1:9" x14ac:dyDescent="0.25">
      <c r="A54" s="5" t="s">
        <v>242</v>
      </c>
      <c r="B54" s="1">
        <v>6</v>
      </c>
    </row>
    <row r="55" spans="1:9" x14ac:dyDescent="0.25">
      <c r="A55" s="5" t="s">
        <v>883</v>
      </c>
      <c r="B55" s="1">
        <v>183</v>
      </c>
    </row>
    <row r="58" spans="1:9" x14ac:dyDescent="0.25">
      <c r="A58" s="4" t="s">
        <v>882</v>
      </c>
      <c r="B58" t="s">
        <v>886</v>
      </c>
      <c r="D58" s="4" t="s">
        <v>882</v>
      </c>
      <c r="E58" t="s">
        <v>886</v>
      </c>
    </row>
    <row r="59" spans="1:9" x14ac:dyDescent="0.25">
      <c r="A59" s="5" t="s">
        <v>234</v>
      </c>
      <c r="B59" s="1">
        <v>2115</v>
      </c>
      <c r="D59" s="5" t="s">
        <v>379</v>
      </c>
      <c r="E59" s="1">
        <v>20</v>
      </c>
      <c r="G59" s="5" t="s">
        <v>234</v>
      </c>
      <c r="H59">
        <v>6422</v>
      </c>
      <c r="I59" s="15">
        <f>H59/(($H$59+$H$60))</f>
        <v>0.24688605259111179</v>
      </c>
    </row>
    <row r="60" spans="1:9" x14ac:dyDescent="0.25">
      <c r="A60" s="5" t="s">
        <v>236</v>
      </c>
      <c r="B60" s="1">
        <v>1115</v>
      </c>
      <c r="D60" s="5" t="s">
        <v>310</v>
      </c>
      <c r="E60" s="1">
        <v>483</v>
      </c>
      <c r="G60" t="s">
        <v>928</v>
      </c>
      <c r="H60">
        <v>19590</v>
      </c>
      <c r="I60" s="15">
        <f>H60/(($H$59+$H$60))</f>
        <v>0.75311394740888815</v>
      </c>
    </row>
    <row r="61" spans="1:9" x14ac:dyDescent="0.25">
      <c r="A61" s="5" t="s">
        <v>238</v>
      </c>
      <c r="B61" s="1">
        <v>755</v>
      </c>
      <c r="D61" s="5" t="s">
        <v>92</v>
      </c>
      <c r="E61" s="1">
        <v>290</v>
      </c>
    </row>
    <row r="62" spans="1:9" x14ac:dyDescent="0.25">
      <c r="A62" s="5" t="s">
        <v>240</v>
      </c>
      <c r="B62" s="1">
        <v>551</v>
      </c>
      <c r="D62" s="5" t="s">
        <v>24</v>
      </c>
      <c r="E62" s="1">
        <v>38</v>
      </c>
    </row>
    <row r="63" spans="1:9" x14ac:dyDescent="0.25">
      <c r="A63" s="5" t="s">
        <v>242</v>
      </c>
      <c r="B63" s="1">
        <v>215</v>
      </c>
      <c r="D63" s="5" t="s">
        <v>344</v>
      </c>
      <c r="E63" s="1">
        <v>551</v>
      </c>
      <c r="G63" t="s">
        <v>242</v>
      </c>
      <c r="H63">
        <v>955</v>
      </c>
      <c r="I63" s="19">
        <f>H63/(($H$63+$H$64))</f>
        <v>2.9577552031714568E-2</v>
      </c>
    </row>
    <row r="64" spans="1:9" x14ac:dyDescent="0.25">
      <c r="A64" s="5" t="s">
        <v>244</v>
      </c>
      <c r="B64" s="1">
        <v>425</v>
      </c>
      <c r="D64" s="5" t="s">
        <v>35</v>
      </c>
      <c r="E64" s="1">
        <v>418</v>
      </c>
      <c r="G64" t="s">
        <v>928</v>
      </c>
      <c r="H64">
        <v>31333</v>
      </c>
      <c r="I64" s="19">
        <f>H64/(($H$63+$H$64))</f>
        <v>0.97042244796828547</v>
      </c>
    </row>
    <row r="65" spans="1:9" x14ac:dyDescent="0.25">
      <c r="A65" s="5" t="s">
        <v>246</v>
      </c>
      <c r="B65" s="1">
        <v>1113</v>
      </c>
      <c r="D65" s="5" t="s">
        <v>61</v>
      </c>
      <c r="E65" s="1">
        <v>28</v>
      </c>
    </row>
    <row r="66" spans="1:9" x14ac:dyDescent="0.25">
      <c r="A66" s="5" t="s">
        <v>883</v>
      </c>
      <c r="B66" s="1">
        <v>6289</v>
      </c>
      <c r="D66" s="5" t="s">
        <v>50</v>
      </c>
      <c r="E66" s="1">
        <v>236</v>
      </c>
    </row>
    <row r="67" spans="1:9" x14ac:dyDescent="0.25">
      <c r="D67" s="5" t="s">
        <v>365</v>
      </c>
      <c r="E67" s="1">
        <v>595</v>
      </c>
    </row>
    <row r="68" spans="1:9" x14ac:dyDescent="0.25">
      <c r="D68" s="5" t="s">
        <v>883</v>
      </c>
      <c r="E68" s="1">
        <v>2659</v>
      </c>
      <c r="G68" t="s">
        <v>27</v>
      </c>
      <c r="H68">
        <v>10293</v>
      </c>
      <c r="I68" s="18">
        <f>H68/(($H$68+$H$69))</f>
        <v>0.32850349471802892</v>
      </c>
    </row>
    <row r="69" spans="1:9" x14ac:dyDescent="0.25">
      <c r="G69" t="s">
        <v>929</v>
      </c>
      <c r="H69">
        <v>21040</v>
      </c>
      <c r="I69" s="18">
        <f>H69/(($H$68+$H$69))</f>
        <v>0.67149650528197113</v>
      </c>
    </row>
    <row r="70" spans="1:9" x14ac:dyDescent="0.25">
      <c r="A70" s="4" t="s">
        <v>882</v>
      </c>
      <c r="B70" t="s">
        <v>887</v>
      </c>
    </row>
    <row r="71" spans="1:9" x14ac:dyDescent="0.25">
      <c r="A71" s="5" t="s">
        <v>863</v>
      </c>
      <c r="B71" s="1">
        <v>3</v>
      </c>
    </row>
    <row r="72" spans="1:9" x14ac:dyDescent="0.25">
      <c r="A72" s="5" t="s">
        <v>837</v>
      </c>
      <c r="B72" s="1">
        <v>3</v>
      </c>
    </row>
    <row r="73" spans="1:9" x14ac:dyDescent="0.25">
      <c r="A73" s="5" t="s">
        <v>858</v>
      </c>
      <c r="B73" s="1">
        <v>3</v>
      </c>
    </row>
    <row r="74" spans="1:9" x14ac:dyDescent="0.25">
      <c r="A74" s="5" t="s">
        <v>810</v>
      </c>
      <c r="B74" s="1">
        <v>4</v>
      </c>
    </row>
    <row r="75" spans="1:9" x14ac:dyDescent="0.25">
      <c r="A75" s="5" t="s">
        <v>885</v>
      </c>
      <c r="B75" s="1">
        <v>8</v>
      </c>
    </row>
    <row r="76" spans="1:9" x14ac:dyDescent="0.25">
      <c r="A76" s="5" t="s">
        <v>883</v>
      </c>
      <c r="B76" s="1">
        <v>21</v>
      </c>
    </row>
  </sheetData>
  <pageMargins left="0.7" right="0.7" top="0.75" bottom="0.75" header="0.3" footer="0.3"/>
  <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71C3-17D9-4A9F-A7CA-CA26BD45068B}">
  <dimension ref="A1:J265"/>
  <sheetViews>
    <sheetView topLeftCell="A7" workbookViewId="0">
      <selection activeCell="A261" sqref="A261:B265"/>
    </sheetView>
  </sheetViews>
  <sheetFormatPr defaultRowHeight="15" x14ac:dyDescent="0.25"/>
  <cols>
    <col min="1" max="1" width="16" bestFit="1" customWidth="1"/>
    <col min="2" max="2" width="12.140625" bestFit="1" customWidth="1"/>
    <col min="3" max="8" width="11.5703125" bestFit="1" customWidth="1"/>
    <col min="9" max="12" width="10.5703125" bestFit="1" customWidth="1"/>
    <col min="13" max="13" width="10.85546875" bestFit="1" customWidth="1"/>
    <col min="14" max="15" width="11.5703125" bestFit="1" customWidth="1"/>
    <col min="16" max="16" width="10.5703125" bestFit="1" customWidth="1"/>
    <col min="17" max="17" width="11.5703125" bestFit="1" customWidth="1"/>
  </cols>
  <sheetData>
    <row r="1" spans="1:10" x14ac:dyDescent="0.25">
      <c r="A1" t="s">
        <v>935</v>
      </c>
    </row>
    <row r="3" spans="1:10" x14ac:dyDescent="0.25">
      <c r="A3" t="s">
        <v>901</v>
      </c>
      <c r="C3" t="s">
        <v>902</v>
      </c>
    </row>
    <row r="4" spans="1:10" x14ac:dyDescent="0.25">
      <c r="A4" s="12">
        <v>597584.19999999995</v>
      </c>
      <c r="C4" s="13">
        <f>GETPIVOTDATA("[Measures].[Sum of Sales]",$A$3)</f>
        <v>597584.19999999995</v>
      </c>
    </row>
    <row r="5" spans="1:10" x14ac:dyDescent="0.25">
      <c r="A5" s="12"/>
      <c r="C5" s="13"/>
    </row>
    <row r="8" spans="1:10" x14ac:dyDescent="0.25">
      <c r="A8" s="4" t="s">
        <v>905</v>
      </c>
      <c r="B8" s="4" t="s">
        <v>904</v>
      </c>
      <c r="J8" s="12"/>
    </row>
    <row r="9" spans="1:10" x14ac:dyDescent="0.25">
      <c r="A9" s="4" t="s">
        <v>882</v>
      </c>
      <c r="B9">
        <v>2003</v>
      </c>
      <c r="C9">
        <v>2004</v>
      </c>
      <c r="D9">
        <v>2005</v>
      </c>
      <c r="E9" t="s">
        <v>883</v>
      </c>
      <c r="J9" s="12"/>
    </row>
    <row r="10" spans="1:10" x14ac:dyDescent="0.25">
      <c r="A10" s="5" t="s">
        <v>916</v>
      </c>
      <c r="B10" s="12">
        <v>136313.92000000001</v>
      </c>
      <c r="C10" s="12">
        <v>173245.96</v>
      </c>
      <c r="D10" s="12">
        <v>183897.72</v>
      </c>
      <c r="E10" s="12">
        <v>493457.6</v>
      </c>
      <c r="J10" s="12"/>
    </row>
    <row r="11" spans="1:10" x14ac:dyDescent="0.25">
      <c r="A11" s="5" t="s">
        <v>910</v>
      </c>
      <c r="B11" s="12">
        <v>246204.86</v>
      </c>
      <c r="C11" s="12">
        <v>378094.3</v>
      </c>
      <c r="D11" s="12"/>
      <c r="E11" s="12">
        <v>624299.16</v>
      </c>
      <c r="J11" s="12"/>
    </row>
    <row r="12" spans="1:10" x14ac:dyDescent="0.25">
      <c r="A12" s="5" t="s">
        <v>909</v>
      </c>
      <c r="B12" s="12">
        <v>826637.64</v>
      </c>
      <c r="C12" s="12">
        <v>819285.62</v>
      </c>
      <c r="D12" s="12"/>
      <c r="E12" s="12">
        <v>1645923.26</v>
      </c>
      <c r="J12" s="12"/>
    </row>
    <row r="13" spans="1:10" x14ac:dyDescent="0.25">
      <c r="A13" s="5" t="s">
        <v>917</v>
      </c>
      <c r="B13" s="12">
        <v>144384.35999999999</v>
      </c>
      <c r="C13" s="12">
        <v>106652.01</v>
      </c>
      <c r="D13" s="12">
        <v>252321.22</v>
      </c>
      <c r="E13" s="12">
        <v>503357.59</v>
      </c>
      <c r="J13" s="12"/>
    </row>
    <row r="14" spans="1:10" x14ac:dyDescent="0.25">
      <c r="A14" s="5" t="s">
        <v>914</v>
      </c>
      <c r="B14" s="12">
        <v>26267.62</v>
      </c>
      <c r="C14" s="12">
        <v>234152.13</v>
      </c>
      <c r="D14" s="12">
        <v>137468.06</v>
      </c>
      <c r="E14" s="12">
        <v>397887.81</v>
      </c>
      <c r="J14" s="12"/>
    </row>
    <row r="15" spans="1:10" x14ac:dyDescent="0.25">
      <c r="A15" s="5" t="s">
        <v>915</v>
      </c>
      <c r="B15" s="12">
        <v>158247</v>
      </c>
      <c r="C15" s="12">
        <v>284191.48</v>
      </c>
      <c r="D15" s="12"/>
      <c r="E15" s="12">
        <v>442438.48</v>
      </c>
      <c r="J15" s="12"/>
    </row>
    <row r="16" spans="1:10" x14ac:dyDescent="0.25">
      <c r="A16" s="5" t="s">
        <v>918</v>
      </c>
      <c r="B16" s="12">
        <v>180218.98</v>
      </c>
      <c r="C16" s="12">
        <v>185842.86</v>
      </c>
      <c r="D16" s="12">
        <v>59089.26</v>
      </c>
      <c r="E16" s="12">
        <v>425151.1</v>
      </c>
      <c r="J16" s="12"/>
    </row>
    <row r="17" spans="1:10" x14ac:dyDescent="0.25">
      <c r="A17" s="5" t="s">
        <v>911</v>
      </c>
      <c r="B17" s="12">
        <v>199704.48</v>
      </c>
      <c r="C17" s="12">
        <v>404603.21</v>
      </c>
      <c r="D17" s="12">
        <v>385268.09</v>
      </c>
      <c r="E17" s="12">
        <v>989575.78</v>
      </c>
      <c r="J17" s="12"/>
    </row>
    <row r="18" spans="1:10" x14ac:dyDescent="0.25">
      <c r="A18" s="5" t="s">
        <v>893</v>
      </c>
      <c r="B18" s="12">
        <v>159881.97</v>
      </c>
      <c r="C18" s="12">
        <v>208524.42</v>
      </c>
      <c r="D18" s="12">
        <v>272248.93</v>
      </c>
      <c r="E18" s="12">
        <v>640655.31999999995</v>
      </c>
      <c r="J18" s="12"/>
    </row>
    <row r="19" spans="1:10" x14ac:dyDescent="0.25">
      <c r="A19" s="5" t="s">
        <v>912</v>
      </c>
      <c r="B19" s="12">
        <v>694292.68</v>
      </c>
      <c r="C19" s="12">
        <v>857187.3</v>
      </c>
      <c r="D19" s="12"/>
      <c r="E19" s="12">
        <v>1551479.98</v>
      </c>
      <c r="J19" s="12"/>
    </row>
    <row r="20" spans="1:10" x14ac:dyDescent="0.25">
      <c r="A20" s="5" t="s">
        <v>908</v>
      </c>
      <c r="B20" s="12">
        <v>316857.96000000002</v>
      </c>
      <c r="C20" s="12">
        <v>185103.43</v>
      </c>
      <c r="D20" s="12"/>
      <c r="E20" s="12">
        <v>501961.39</v>
      </c>
    </row>
    <row r="21" spans="1:10" x14ac:dyDescent="0.25">
      <c r="A21" s="5" t="s">
        <v>913</v>
      </c>
      <c r="B21" s="12">
        <v>161206.23000000001</v>
      </c>
      <c r="C21" s="12">
        <v>476445.53</v>
      </c>
      <c r="D21" s="12"/>
      <c r="E21" s="12">
        <v>637651.76</v>
      </c>
    </row>
    <row r="22" spans="1:10" x14ac:dyDescent="0.25">
      <c r="A22" s="5" t="s">
        <v>883</v>
      </c>
      <c r="B22" s="12">
        <v>3250217.7</v>
      </c>
      <c r="C22" s="12">
        <v>4313328.25</v>
      </c>
      <c r="D22" s="12">
        <v>1290293.28</v>
      </c>
      <c r="E22" s="12">
        <v>8853839.2300000004</v>
      </c>
    </row>
    <row r="23" spans="1:10" x14ac:dyDescent="0.25">
      <c r="A23" s="4" t="s">
        <v>882</v>
      </c>
      <c r="B23" t="s">
        <v>901</v>
      </c>
    </row>
    <row r="24" spans="1:10" x14ac:dyDescent="0.25">
      <c r="A24" s="5" t="s">
        <v>834</v>
      </c>
      <c r="B24" s="12">
        <v>7952.25</v>
      </c>
      <c r="D24" s="12">
        <v>276839.98</v>
      </c>
    </row>
    <row r="25" spans="1:10" x14ac:dyDescent="0.25">
      <c r="A25" s="5" t="s">
        <v>808</v>
      </c>
      <c r="B25" s="12">
        <v>2976.27</v>
      </c>
    </row>
    <row r="26" spans="1:10" x14ac:dyDescent="0.25">
      <c r="A26" s="5" t="s">
        <v>840</v>
      </c>
      <c r="B26" s="12">
        <v>3672.5699999999997</v>
      </c>
    </row>
    <row r="27" spans="1:10" x14ac:dyDescent="0.25">
      <c r="A27" s="5" t="s">
        <v>854</v>
      </c>
      <c r="B27" s="12">
        <v>3766.7400000000002</v>
      </c>
      <c r="D27" s="14" t="s">
        <v>919</v>
      </c>
    </row>
    <row r="28" spans="1:10" x14ac:dyDescent="0.25">
      <c r="A28" s="5" t="s">
        <v>809</v>
      </c>
      <c r="B28" s="12">
        <v>11384.71</v>
      </c>
      <c r="D28" t="s">
        <v>810</v>
      </c>
      <c r="E28" s="12">
        <f>D24</f>
        <v>276839.98</v>
      </c>
      <c r="F28" s="15">
        <f>E28/(($E$28+$E$29))</f>
        <v>0.46326522689187566</v>
      </c>
    </row>
    <row r="29" spans="1:10" x14ac:dyDescent="0.25">
      <c r="A29" s="5" t="s">
        <v>823</v>
      </c>
      <c r="B29" s="12">
        <v>4363.8600000000006</v>
      </c>
      <c r="D29" t="s">
        <v>920</v>
      </c>
      <c r="E29" s="12">
        <f>C121</f>
        <v>320744.21999999997</v>
      </c>
      <c r="F29" s="15">
        <f>E29/(($E$28+$E$29))</f>
        <v>0.53673477310812434</v>
      </c>
    </row>
    <row r="30" spans="1:10" x14ac:dyDescent="0.25">
      <c r="A30" s="5" t="s">
        <v>796</v>
      </c>
      <c r="B30" s="12">
        <v>1332</v>
      </c>
    </row>
    <row r="31" spans="1:10" x14ac:dyDescent="0.25">
      <c r="A31" s="5" t="s">
        <v>843</v>
      </c>
      <c r="B31" s="12">
        <v>6381.51</v>
      </c>
      <c r="D31" t="s">
        <v>921</v>
      </c>
      <c r="F31" s="12"/>
    </row>
    <row r="32" spans="1:10" x14ac:dyDescent="0.25">
      <c r="A32" s="5" t="s">
        <v>805</v>
      </c>
      <c r="B32" s="12">
        <v>3774.76</v>
      </c>
      <c r="D32" s="5" t="s">
        <v>832</v>
      </c>
      <c r="E32" s="12">
        <v>28052.939999999995</v>
      </c>
      <c r="F32" s="15">
        <f>E32/(($E$32+$E$33))</f>
        <v>4.6943911837026474E-2</v>
      </c>
    </row>
    <row r="33" spans="1:6" x14ac:dyDescent="0.25">
      <c r="A33" s="5" t="s">
        <v>298</v>
      </c>
      <c r="B33" s="12">
        <v>4199</v>
      </c>
      <c r="D33" t="s">
        <v>920</v>
      </c>
      <c r="E33" s="12">
        <f>C130</f>
        <v>569531.26</v>
      </c>
      <c r="F33" s="16">
        <f>E33/(($E$32+$E$33))</f>
        <v>0.9530560881629736</v>
      </c>
    </row>
    <row r="34" spans="1:6" x14ac:dyDescent="0.25">
      <c r="A34" s="5" t="s">
        <v>815</v>
      </c>
      <c r="B34" s="12">
        <v>3373.14</v>
      </c>
    </row>
    <row r="35" spans="1:6" x14ac:dyDescent="0.25">
      <c r="A35" s="5" t="s">
        <v>799</v>
      </c>
      <c r="B35" s="12">
        <v>1639.0800000000002</v>
      </c>
    </row>
    <row r="36" spans="1:6" x14ac:dyDescent="0.25">
      <c r="A36" s="5" t="s">
        <v>831</v>
      </c>
      <c r="B36" s="12">
        <v>5740.3200000000006</v>
      </c>
    </row>
    <row r="37" spans="1:6" x14ac:dyDescent="0.25">
      <c r="A37" s="5" t="s">
        <v>862</v>
      </c>
      <c r="B37" s="12">
        <v>4155.2</v>
      </c>
    </row>
    <row r="38" spans="1:6" x14ac:dyDescent="0.25">
      <c r="A38" s="5" t="s">
        <v>803</v>
      </c>
      <c r="B38" s="12">
        <v>3489.8599999999997</v>
      </c>
    </row>
    <row r="39" spans="1:6" x14ac:dyDescent="0.25">
      <c r="A39" s="5" t="s">
        <v>864</v>
      </c>
      <c r="B39" s="12">
        <v>2367.6799999999998</v>
      </c>
    </row>
    <row r="40" spans="1:6" x14ac:dyDescent="0.25">
      <c r="A40" s="5" t="s">
        <v>822</v>
      </c>
      <c r="B40" s="12">
        <v>2705.85</v>
      </c>
    </row>
    <row r="41" spans="1:6" x14ac:dyDescent="0.25">
      <c r="A41" s="5" t="s">
        <v>798</v>
      </c>
      <c r="B41" s="12">
        <v>4045.21</v>
      </c>
    </row>
    <row r="42" spans="1:6" x14ac:dyDescent="0.25">
      <c r="A42" s="5" t="s">
        <v>806</v>
      </c>
      <c r="B42" s="12">
        <v>2336.6200000000003</v>
      </c>
    </row>
    <row r="43" spans="1:6" x14ac:dyDescent="0.25">
      <c r="A43" s="5" t="s">
        <v>853</v>
      </c>
      <c r="B43" s="12">
        <v>1677.06</v>
      </c>
    </row>
    <row r="44" spans="1:6" x14ac:dyDescent="0.25">
      <c r="A44" s="5" t="s">
        <v>802</v>
      </c>
      <c r="B44" s="12">
        <v>2598.6</v>
      </c>
    </row>
    <row r="45" spans="1:6" x14ac:dyDescent="0.25">
      <c r="A45" s="5" t="s">
        <v>851</v>
      </c>
      <c r="B45" s="12">
        <v>1164.57</v>
      </c>
    </row>
    <row r="46" spans="1:6" x14ac:dyDescent="0.25">
      <c r="A46" s="5" t="s">
        <v>293</v>
      </c>
      <c r="B46" s="12">
        <v>1280.8799999999999</v>
      </c>
    </row>
    <row r="47" spans="1:6" x14ac:dyDescent="0.25">
      <c r="A47" s="5" t="s">
        <v>846</v>
      </c>
      <c r="B47" s="12">
        <v>4307.76</v>
      </c>
    </row>
    <row r="48" spans="1:6" x14ac:dyDescent="0.25">
      <c r="A48" s="5" t="s">
        <v>292</v>
      </c>
      <c r="B48" s="12">
        <v>4366.5</v>
      </c>
    </row>
    <row r="49" spans="1:2" x14ac:dyDescent="0.25">
      <c r="A49" s="5" t="s">
        <v>835</v>
      </c>
      <c r="B49" s="12">
        <v>1633.05</v>
      </c>
    </row>
    <row r="50" spans="1:2" x14ac:dyDescent="0.25">
      <c r="A50" s="5" t="s">
        <v>825</v>
      </c>
      <c r="B50" s="12">
        <v>1881.4399999999998</v>
      </c>
    </row>
    <row r="51" spans="1:2" x14ac:dyDescent="0.25">
      <c r="A51" s="5" t="s">
        <v>832</v>
      </c>
      <c r="B51" s="12">
        <v>597.4</v>
      </c>
    </row>
    <row r="52" spans="1:2" x14ac:dyDescent="0.25">
      <c r="A52" s="5" t="s">
        <v>848</v>
      </c>
      <c r="B52" s="12">
        <v>4262.67</v>
      </c>
    </row>
    <row r="53" spans="1:2" x14ac:dyDescent="0.25">
      <c r="A53" s="5" t="s">
        <v>289</v>
      </c>
      <c r="B53" s="12">
        <v>2352</v>
      </c>
    </row>
    <row r="54" spans="1:2" x14ac:dyDescent="0.25">
      <c r="A54" s="5" t="s">
        <v>824</v>
      </c>
      <c r="B54" s="12">
        <v>2421.5</v>
      </c>
    </row>
    <row r="55" spans="1:2" x14ac:dyDescent="0.25">
      <c r="A55" s="5" t="s">
        <v>820</v>
      </c>
      <c r="B55" s="12">
        <v>8010.3600000000006</v>
      </c>
    </row>
    <row r="56" spans="1:2" x14ac:dyDescent="0.25">
      <c r="A56" s="5" t="s">
        <v>300</v>
      </c>
      <c r="B56" s="12">
        <v>4831.75</v>
      </c>
    </row>
    <row r="57" spans="1:2" x14ac:dyDescent="0.25">
      <c r="A57" s="5" t="s">
        <v>818</v>
      </c>
      <c r="B57" s="12">
        <v>7324.13</v>
      </c>
    </row>
    <row r="58" spans="1:2" x14ac:dyDescent="0.25">
      <c r="A58" s="5" t="s">
        <v>838</v>
      </c>
      <c r="B58" s="12">
        <v>3740.17</v>
      </c>
    </row>
    <row r="59" spans="1:2" x14ac:dyDescent="0.25">
      <c r="A59" s="5" t="s">
        <v>860</v>
      </c>
      <c r="B59" s="12">
        <v>4414.6799999999994</v>
      </c>
    </row>
    <row r="60" spans="1:2" x14ac:dyDescent="0.25">
      <c r="A60" s="5" t="s">
        <v>257</v>
      </c>
      <c r="B60" s="12">
        <v>6994.82</v>
      </c>
    </row>
    <row r="61" spans="1:2" x14ac:dyDescent="0.25">
      <c r="A61" s="5" t="s">
        <v>841</v>
      </c>
      <c r="B61" s="12">
        <v>5129.76</v>
      </c>
    </row>
    <row r="62" spans="1:2" x14ac:dyDescent="0.25">
      <c r="A62" s="5" t="s">
        <v>859</v>
      </c>
      <c r="B62" s="12">
        <v>2664.93</v>
      </c>
    </row>
    <row r="63" spans="1:2" x14ac:dyDescent="0.25">
      <c r="A63" s="5" t="s">
        <v>849</v>
      </c>
      <c r="B63" s="12">
        <v>8359.82</v>
      </c>
    </row>
    <row r="64" spans="1:2" x14ac:dyDescent="0.25">
      <c r="A64" s="5" t="s">
        <v>826</v>
      </c>
      <c r="B64" s="12">
        <v>9832.8000000000011</v>
      </c>
    </row>
    <row r="65" spans="1:2" x14ac:dyDescent="0.25">
      <c r="A65" s="5" t="s">
        <v>827</v>
      </c>
      <c r="B65" s="12">
        <v>1778.92</v>
      </c>
    </row>
    <row r="66" spans="1:2" x14ac:dyDescent="0.25">
      <c r="A66" s="5" t="s">
        <v>819</v>
      </c>
      <c r="B66" s="12">
        <v>3766.23</v>
      </c>
    </row>
    <row r="67" spans="1:2" x14ac:dyDescent="0.25">
      <c r="A67" s="5" t="s">
        <v>839</v>
      </c>
      <c r="B67" s="12">
        <v>1354.78</v>
      </c>
    </row>
    <row r="68" spans="1:2" x14ac:dyDescent="0.25">
      <c r="A68" s="5" t="s">
        <v>275</v>
      </c>
      <c r="B68" s="12">
        <v>3177.5</v>
      </c>
    </row>
    <row r="69" spans="1:2" x14ac:dyDescent="0.25">
      <c r="A69" s="5" t="s">
        <v>833</v>
      </c>
      <c r="B69" s="12">
        <v>5413.3600000000006</v>
      </c>
    </row>
    <row r="70" spans="1:2" x14ac:dyDescent="0.25">
      <c r="A70" s="5" t="s">
        <v>855</v>
      </c>
      <c r="B70" s="12">
        <v>6389.6</v>
      </c>
    </row>
    <row r="71" spans="1:2" x14ac:dyDescent="0.25">
      <c r="A71" s="5" t="s">
        <v>866</v>
      </c>
      <c r="B71" s="12">
        <v>4442.96</v>
      </c>
    </row>
    <row r="72" spans="1:2" x14ac:dyDescent="0.25">
      <c r="A72" s="5" t="s">
        <v>268</v>
      </c>
      <c r="B72" s="12">
        <v>5850.68</v>
      </c>
    </row>
    <row r="73" spans="1:2" x14ac:dyDescent="0.25">
      <c r="A73" s="5" t="s">
        <v>836</v>
      </c>
      <c r="B73" s="12">
        <v>2811.5</v>
      </c>
    </row>
    <row r="74" spans="1:2" x14ac:dyDescent="0.25">
      <c r="A74" s="5" t="s">
        <v>797</v>
      </c>
      <c r="B74" s="12">
        <v>10323.950000000001</v>
      </c>
    </row>
    <row r="75" spans="1:2" x14ac:dyDescent="0.25">
      <c r="A75" s="5" t="s">
        <v>295</v>
      </c>
      <c r="B75" s="12">
        <v>2461.46</v>
      </c>
    </row>
    <row r="76" spans="1:2" x14ac:dyDescent="0.25">
      <c r="A76" s="5" t="s">
        <v>830</v>
      </c>
      <c r="B76" s="12">
        <v>1708</v>
      </c>
    </row>
    <row r="77" spans="1:2" x14ac:dyDescent="0.25">
      <c r="A77" s="5" t="s">
        <v>281</v>
      </c>
      <c r="B77" s="12">
        <v>10197.24</v>
      </c>
    </row>
    <row r="78" spans="1:2" x14ac:dyDescent="0.25">
      <c r="A78" s="5" t="s">
        <v>271</v>
      </c>
      <c r="B78" s="12">
        <v>13246.28</v>
      </c>
    </row>
    <row r="79" spans="1:2" x14ac:dyDescent="0.25">
      <c r="A79" s="5" t="s">
        <v>844</v>
      </c>
      <c r="B79" s="12">
        <v>2599.0800000000004</v>
      </c>
    </row>
    <row r="80" spans="1:2" x14ac:dyDescent="0.25">
      <c r="A80" s="5" t="s">
        <v>288</v>
      </c>
      <c r="B80" s="12">
        <v>5075.1399999999994</v>
      </c>
    </row>
    <row r="81" spans="1:2" x14ac:dyDescent="0.25">
      <c r="A81" s="5" t="s">
        <v>814</v>
      </c>
      <c r="B81" s="12">
        <v>5903.0499999999993</v>
      </c>
    </row>
    <row r="82" spans="1:2" x14ac:dyDescent="0.25">
      <c r="A82" s="5" t="s">
        <v>283</v>
      </c>
      <c r="B82" s="12">
        <v>11789.62</v>
      </c>
    </row>
    <row r="83" spans="1:2" x14ac:dyDescent="0.25">
      <c r="A83" s="5" t="s">
        <v>255</v>
      </c>
      <c r="B83" s="12">
        <v>6890.4000000000005</v>
      </c>
    </row>
    <row r="84" spans="1:2" x14ac:dyDescent="0.25">
      <c r="A84" s="5" t="s">
        <v>828</v>
      </c>
      <c r="B84" s="12">
        <v>2187.1999999999998</v>
      </c>
    </row>
    <row r="85" spans="1:2" x14ac:dyDescent="0.25">
      <c r="A85" s="5" t="s">
        <v>285</v>
      </c>
      <c r="B85" s="12">
        <v>5620.15</v>
      </c>
    </row>
    <row r="86" spans="1:2" x14ac:dyDescent="0.25">
      <c r="A86" s="5" t="s">
        <v>821</v>
      </c>
      <c r="B86" s="12">
        <v>7025.95</v>
      </c>
    </row>
    <row r="87" spans="1:2" x14ac:dyDescent="0.25">
      <c r="A87" s="5" t="s">
        <v>845</v>
      </c>
      <c r="B87" s="12">
        <v>2326.8000000000002</v>
      </c>
    </row>
    <row r="88" spans="1:2" x14ac:dyDescent="0.25">
      <c r="A88" s="5" t="s">
        <v>266</v>
      </c>
      <c r="B88" s="12">
        <v>9794.7200000000012</v>
      </c>
    </row>
    <row r="89" spans="1:2" x14ac:dyDescent="0.25">
      <c r="A89" s="5" t="s">
        <v>863</v>
      </c>
      <c r="B89" s="12">
        <v>8796.9500000000007</v>
      </c>
    </row>
    <row r="90" spans="1:2" x14ac:dyDescent="0.25">
      <c r="A90" s="5" t="s">
        <v>817</v>
      </c>
      <c r="B90" s="12">
        <v>9304.4</v>
      </c>
    </row>
    <row r="91" spans="1:2" x14ac:dyDescent="0.25">
      <c r="A91" s="5" t="s">
        <v>856</v>
      </c>
      <c r="B91" s="12">
        <v>2346.1000000000004</v>
      </c>
    </row>
    <row r="92" spans="1:2" x14ac:dyDescent="0.25">
      <c r="A92" s="5" t="s">
        <v>297</v>
      </c>
      <c r="B92" s="12">
        <v>10210.35</v>
      </c>
    </row>
    <row r="93" spans="1:2" x14ac:dyDescent="0.25">
      <c r="A93" s="5" t="s">
        <v>873</v>
      </c>
      <c r="B93" s="12">
        <v>2403.27</v>
      </c>
    </row>
    <row r="94" spans="1:2" x14ac:dyDescent="0.25">
      <c r="A94" s="5" t="s">
        <v>837</v>
      </c>
      <c r="B94" s="12">
        <v>6797.72</v>
      </c>
    </row>
    <row r="95" spans="1:2" x14ac:dyDescent="0.25">
      <c r="A95" s="5" t="s">
        <v>858</v>
      </c>
      <c r="B95" s="12">
        <v>3532.7</v>
      </c>
    </row>
    <row r="96" spans="1:2" x14ac:dyDescent="0.25">
      <c r="A96" s="5" t="s">
        <v>842</v>
      </c>
      <c r="B96" s="12">
        <v>2287.02</v>
      </c>
    </row>
    <row r="97" spans="1:2" x14ac:dyDescent="0.25">
      <c r="A97" s="5" t="s">
        <v>810</v>
      </c>
      <c r="B97" s="12">
        <v>20260.13</v>
      </c>
    </row>
    <row r="98" spans="1:2" x14ac:dyDescent="0.25">
      <c r="A98" s="5" t="s">
        <v>852</v>
      </c>
      <c r="B98" s="12">
        <v>7946.21</v>
      </c>
    </row>
    <row r="99" spans="1:2" x14ac:dyDescent="0.25">
      <c r="A99" s="5" t="s">
        <v>291</v>
      </c>
      <c r="B99" s="12">
        <v>8540.5300000000007</v>
      </c>
    </row>
    <row r="100" spans="1:2" x14ac:dyDescent="0.25">
      <c r="A100" s="5" t="s">
        <v>303</v>
      </c>
      <c r="B100" s="12">
        <v>6394.27</v>
      </c>
    </row>
    <row r="101" spans="1:2" x14ac:dyDescent="0.25">
      <c r="A101" s="5" t="s">
        <v>260</v>
      </c>
      <c r="B101" s="12">
        <v>9071.4599999999991</v>
      </c>
    </row>
    <row r="102" spans="1:2" x14ac:dyDescent="0.25">
      <c r="A102" s="5" t="s">
        <v>861</v>
      </c>
      <c r="B102" s="12">
        <v>2140.92</v>
      </c>
    </row>
    <row r="103" spans="1:2" x14ac:dyDescent="0.25">
      <c r="A103" s="5" t="s">
        <v>857</v>
      </c>
      <c r="B103" s="12">
        <v>6364.04</v>
      </c>
    </row>
    <row r="104" spans="1:2" x14ac:dyDescent="0.25">
      <c r="A104" s="5" t="s">
        <v>829</v>
      </c>
      <c r="B104" s="12">
        <v>7562.1</v>
      </c>
    </row>
    <row r="105" spans="1:2" x14ac:dyDescent="0.25">
      <c r="A105" s="5" t="s">
        <v>795</v>
      </c>
      <c r="B105" s="12">
        <v>9647.2200000000012</v>
      </c>
    </row>
    <row r="106" spans="1:2" x14ac:dyDescent="0.25">
      <c r="A106" s="5" t="s">
        <v>804</v>
      </c>
      <c r="B106" s="12">
        <v>9634.68</v>
      </c>
    </row>
    <row r="107" spans="1:2" x14ac:dyDescent="0.25">
      <c r="A107" s="5" t="s">
        <v>807</v>
      </c>
      <c r="B107" s="12">
        <v>4888.72</v>
      </c>
    </row>
    <row r="108" spans="1:2" x14ac:dyDescent="0.25">
      <c r="A108" s="5" t="s">
        <v>274</v>
      </c>
      <c r="B108" s="12">
        <v>12727.75</v>
      </c>
    </row>
    <row r="109" spans="1:2" x14ac:dyDescent="0.25">
      <c r="A109" s="5" t="s">
        <v>847</v>
      </c>
      <c r="B109" s="12">
        <v>4574.3999999999996</v>
      </c>
    </row>
    <row r="110" spans="1:2" x14ac:dyDescent="0.25">
      <c r="A110" s="5" t="s">
        <v>278</v>
      </c>
      <c r="B110" s="12">
        <v>20056.52</v>
      </c>
    </row>
    <row r="111" spans="1:2" x14ac:dyDescent="0.25">
      <c r="A111" s="5" t="s">
        <v>867</v>
      </c>
      <c r="B111" s="12">
        <v>7183.21</v>
      </c>
    </row>
    <row r="112" spans="1:2" x14ac:dyDescent="0.25">
      <c r="A112" s="5" t="s">
        <v>263</v>
      </c>
      <c r="B112" s="12">
        <v>9609.5400000000009</v>
      </c>
    </row>
    <row r="113" spans="1:3" x14ac:dyDescent="0.25">
      <c r="A113" s="5" t="s">
        <v>872</v>
      </c>
      <c r="B113" s="12">
        <v>6382.130000000001</v>
      </c>
    </row>
    <row r="114" spans="1:3" x14ac:dyDescent="0.25">
      <c r="A114" s="5" t="s">
        <v>869</v>
      </c>
      <c r="B114" s="12">
        <v>5228.28</v>
      </c>
    </row>
    <row r="115" spans="1:3" x14ac:dyDescent="0.25">
      <c r="A115" s="5" t="s">
        <v>878</v>
      </c>
      <c r="B115" s="12">
        <v>4560.380000000001</v>
      </c>
    </row>
    <row r="116" spans="1:3" x14ac:dyDescent="0.25">
      <c r="A116" s="5" t="s">
        <v>874</v>
      </c>
      <c r="B116" s="12">
        <v>6869.8</v>
      </c>
    </row>
    <row r="117" spans="1:3" x14ac:dyDescent="0.25">
      <c r="A117" s="5" t="s">
        <v>879</v>
      </c>
      <c r="B117" s="12">
        <v>3609.88</v>
      </c>
    </row>
    <row r="118" spans="1:3" x14ac:dyDescent="0.25">
      <c r="A118" s="5" t="s">
        <v>813</v>
      </c>
      <c r="B118" s="12">
        <v>5302.24</v>
      </c>
    </row>
    <row r="119" spans="1:3" x14ac:dyDescent="0.25">
      <c r="A119" s="5" t="s">
        <v>850</v>
      </c>
      <c r="B119" s="12">
        <v>2942.59</v>
      </c>
    </row>
    <row r="120" spans="1:3" x14ac:dyDescent="0.25">
      <c r="A120" s="5" t="s">
        <v>865</v>
      </c>
      <c r="B120" s="12">
        <v>8530.9000000000015</v>
      </c>
    </row>
    <row r="121" spans="1:3" x14ac:dyDescent="0.25">
      <c r="A121" s="5" t="s">
        <v>875</v>
      </c>
      <c r="B121" s="12">
        <v>3671.2000000000003</v>
      </c>
      <c r="C121" s="12">
        <f>GETPIVOTDATA("[Measures].[Sum of Sales]",$A$23)-D24</f>
        <v>320744.21999999997</v>
      </c>
    </row>
    <row r="122" spans="1:3" x14ac:dyDescent="0.25">
      <c r="A122" s="5" t="s">
        <v>871</v>
      </c>
      <c r="B122" s="12">
        <v>3767.3999999999996</v>
      </c>
    </row>
    <row r="123" spans="1:3" x14ac:dyDescent="0.25">
      <c r="A123" s="5" t="s">
        <v>801</v>
      </c>
      <c r="B123" s="12">
        <v>4275.630000000001</v>
      </c>
    </row>
    <row r="124" spans="1:3" x14ac:dyDescent="0.25">
      <c r="A124" s="5" t="s">
        <v>880</v>
      </c>
      <c r="B124" s="12">
        <v>3453.0600000000004</v>
      </c>
    </row>
    <row r="125" spans="1:3" x14ac:dyDescent="0.25">
      <c r="A125" s="5" t="s">
        <v>870</v>
      </c>
      <c r="B125" s="12">
        <v>6666.29</v>
      </c>
    </row>
    <row r="126" spans="1:3" x14ac:dyDescent="0.25">
      <c r="A126" s="5" t="s">
        <v>877</v>
      </c>
      <c r="B126" s="12">
        <v>6717.64</v>
      </c>
    </row>
    <row r="127" spans="1:3" x14ac:dyDescent="0.25">
      <c r="A127" s="5" t="s">
        <v>868</v>
      </c>
      <c r="B127" s="12">
        <v>5058.9400000000005</v>
      </c>
    </row>
    <row r="128" spans="1:3" x14ac:dyDescent="0.25">
      <c r="A128" s="5" t="s">
        <v>876</v>
      </c>
      <c r="B128" s="12">
        <v>3874.66</v>
      </c>
    </row>
    <row r="129" spans="1:6" x14ac:dyDescent="0.25">
      <c r="A129" s="5" t="s">
        <v>885</v>
      </c>
      <c r="B129" s="12">
        <v>22755.120000000003</v>
      </c>
    </row>
    <row r="130" spans="1:6" x14ac:dyDescent="0.25">
      <c r="A130" s="5" t="s">
        <v>883</v>
      </c>
      <c r="B130" s="12">
        <v>597584.19999999995</v>
      </c>
      <c r="C130" s="12">
        <f>GETPIVOTDATA("[Measures].[Sum of Sales]",$A$23)-E32</f>
        <v>569531.26</v>
      </c>
    </row>
    <row r="134" spans="1:6" x14ac:dyDescent="0.25">
      <c r="A134" s="4" t="s">
        <v>882</v>
      </c>
      <c r="B134" t="s">
        <v>901</v>
      </c>
    </row>
    <row r="135" spans="1:6" x14ac:dyDescent="0.25">
      <c r="A135" s="5" t="s">
        <v>87</v>
      </c>
      <c r="B135" s="12">
        <v>2611.84</v>
      </c>
    </row>
    <row r="136" spans="1:6" x14ac:dyDescent="0.25">
      <c r="A136" s="5" t="s">
        <v>95</v>
      </c>
      <c r="B136" s="12">
        <v>61977.020000000004</v>
      </c>
    </row>
    <row r="137" spans="1:6" x14ac:dyDescent="0.25">
      <c r="A137" s="5" t="s">
        <v>24</v>
      </c>
      <c r="B137" s="12">
        <v>132799.51999999999</v>
      </c>
    </row>
    <row r="138" spans="1:6" x14ac:dyDescent="0.25">
      <c r="A138" s="5" t="s">
        <v>27</v>
      </c>
      <c r="B138" s="12">
        <v>400195.81999999989</v>
      </c>
    </row>
    <row r="142" spans="1:6" x14ac:dyDescent="0.25">
      <c r="A142" s="4" t="s">
        <v>882</v>
      </c>
      <c r="B142" t="s">
        <v>922</v>
      </c>
      <c r="D142" t="s">
        <v>923</v>
      </c>
    </row>
    <row r="143" spans="1:6" x14ac:dyDescent="0.25">
      <c r="A143" s="5" t="s">
        <v>834</v>
      </c>
      <c r="B143" s="12">
        <v>40.549999999999997</v>
      </c>
      <c r="D143" s="5" t="s">
        <v>924</v>
      </c>
      <c r="E143" s="12">
        <v>115.72000000000001</v>
      </c>
      <c r="F143" s="15">
        <f>E143/(($E$143+$E$144))</f>
        <v>2.3731058935957727E-2</v>
      </c>
    </row>
    <row r="144" spans="1:6" x14ac:dyDescent="0.25">
      <c r="A144" s="5" t="s">
        <v>808</v>
      </c>
      <c r="B144" s="12">
        <v>43.98</v>
      </c>
      <c r="D144" t="s">
        <v>925</v>
      </c>
      <c r="E144" s="12">
        <f>D149-E143</f>
        <v>4760.5899999999992</v>
      </c>
      <c r="F144" s="17">
        <f>E144/(($E$143+$E$144))</f>
        <v>0.97626894106404227</v>
      </c>
    </row>
    <row r="145" spans="1:4" x14ac:dyDescent="0.25">
      <c r="A145" s="5" t="s">
        <v>840</v>
      </c>
      <c r="B145" s="12">
        <v>34.260000000000005</v>
      </c>
    </row>
    <row r="146" spans="1:4" x14ac:dyDescent="0.25">
      <c r="A146" s="5" t="s">
        <v>854</v>
      </c>
      <c r="B146" s="12">
        <v>36.220000000000006</v>
      </c>
    </row>
    <row r="147" spans="1:4" x14ac:dyDescent="0.25">
      <c r="A147" s="5" t="s">
        <v>809</v>
      </c>
      <c r="B147" s="12">
        <v>68.290000000000006</v>
      </c>
      <c r="D147" s="12" t="e">
        <f>A142:B248</f>
        <v>#VALUE!</v>
      </c>
    </row>
    <row r="148" spans="1:4" x14ac:dyDescent="0.25">
      <c r="A148" s="5" t="s">
        <v>823</v>
      </c>
      <c r="B148" s="12">
        <v>35.11</v>
      </c>
    </row>
    <row r="149" spans="1:4" x14ac:dyDescent="0.25">
      <c r="A149" s="5" t="s">
        <v>796</v>
      </c>
      <c r="B149" s="12">
        <v>27.240000000000002</v>
      </c>
      <c r="D149" s="12">
        <v>4876.3099999999995</v>
      </c>
    </row>
    <row r="150" spans="1:4" x14ac:dyDescent="0.25">
      <c r="A150" s="5" t="s">
        <v>843</v>
      </c>
      <c r="B150" s="12">
        <v>41.600000000000009</v>
      </c>
    </row>
    <row r="151" spans="1:4" x14ac:dyDescent="0.25">
      <c r="A151" s="5" t="s">
        <v>805</v>
      </c>
      <c r="B151" s="12">
        <v>40.53</v>
      </c>
    </row>
    <row r="152" spans="1:4" x14ac:dyDescent="0.25">
      <c r="A152" s="5" t="s">
        <v>298</v>
      </c>
      <c r="B152" s="12">
        <v>83.3</v>
      </c>
    </row>
    <row r="153" spans="1:4" x14ac:dyDescent="0.25">
      <c r="A153" s="5" t="s">
        <v>815</v>
      </c>
      <c r="B153" s="12">
        <v>41.669999999999995</v>
      </c>
    </row>
    <row r="154" spans="1:4" x14ac:dyDescent="0.25">
      <c r="A154" s="5" t="s">
        <v>799</v>
      </c>
      <c r="B154" s="12">
        <v>35.85</v>
      </c>
    </row>
    <row r="155" spans="1:4" x14ac:dyDescent="0.25">
      <c r="A155" s="5" t="s">
        <v>831</v>
      </c>
      <c r="B155" s="12">
        <v>42.680000000000007</v>
      </c>
    </row>
    <row r="156" spans="1:4" x14ac:dyDescent="0.25">
      <c r="A156" s="5" t="s">
        <v>862</v>
      </c>
      <c r="B156" s="12">
        <v>35.770000000000003</v>
      </c>
    </row>
    <row r="157" spans="1:4" x14ac:dyDescent="0.25">
      <c r="A157" s="5" t="s">
        <v>803</v>
      </c>
      <c r="B157" s="12">
        <v>96.19</v>
      </c>
    </row>
    <row r="158" spans="1:4" x14ac:dyDescent="0.25">
      <c r="A158" s="5" t="s">
        <v>864</v>
      </c>
      <c r="B158" s="12">
        <v>16.580000000000002</v>
      </c>
    </row>
    <row r="159" spans="1:4" x14ac:dyDescent="0.25">
      <c r="A159" s="5" t="s">
        <v>822</v>
      </c>
      <c r="B159" s="12">
        <v>48.77</v>
      </c>
    </row>
    <row r="160" spans="1:4" x14ac:dyDescent="0.25">
      <c r="A160" s="5" t="s">
        <v>798</v>
      </c>
      <c r="B160" s="12">
        <v>68.650000000000006</v>
      </c>
    </row>
    <row r="161" spans="1:2" x14ac:dyDescent="0.25">
      <c r="A161" s="5" t="s">
        <v>806</v>
      </c>
      <c r="B161" s="12">
        <v>28.11</v>
      </c>
    </row>
    <row r="162" spans="1:2" x14ac:dyDescent="0.25">
      <c r="A162" s="5" t="s">
        <v>853</v>
      </c>
      <c r="B162" s="12">
        <v>39.93</v>
      </c>
    </row>
    <row r="163" spans="1:2" x14ac:dyDescent="0.25">
      <c r="A163" s="5" t="s">
        <v>802</v>
      </c>
      <c r="B163" s="12">
        <v>36.340000000000003</v>
      </c>
    </row>
    <row r="164" spans="1:2" x14ac:dyDescent="0.25">
      <c r="A164" s="5" t="s">
        <v>851</v>
      </c>
      <c r="B164" s="12">
        <v>19.28</v>
      </c>
    </row>
    <row r="165" spans="1:2" x14ac:dyDescent="0.25">
      <c r="A165" s="5" t="s">
        <v>293</v>
      </c>
      <c r="B165" s="12">
        <v>29.649999999999995</v>
      </c>
    </row>
    <row r="166" spans="1:2" x14ac:dyDescent="0.25">
      <c r="A166" s="5" t="s">
        <v>846</v>
      </c>
      <c r="B166" s="12">
        <v>39.450000000000003</v>
      </c>
    </row>
    <row r="167" spans="1:2" x14ac:dyDescent="0.25">
      <c r="A167" s="5" t="s">
        <v>292</v>
      </c>
      <c r="B167" s="12">
        <v>42.12</v>
      </c>
    </row>
    <row r="168" spans="1:2" x14ac:dyDescent="0.25">
      <c r="A168" s="5" t="s">
        <v>835</v>
      </c>
      <c r="B168" s="12">
        <v>24.189999999999998</v>
      </c>
    </row>
    <row r="169" spans="1:2" x14ac:dyDescent="0.25">
      <c r="A169" s="5" t="s">
        <v>825</v>
      </c>
      <c r="B169" s="12">
        <v>27.17</v>
      </c>
    </row>
    <row r="170" spans="1:2" x14ac:dyDescent="0.25">
      <c r="A170" s="5" t="s">
        <v>832</v>
      </c>
      <c r="B170" s="12">
        <v>10.619999999999997</v>
      </c>
    </row>
    <row r="171" spans="1:2" x14ac:dyDescent="0.25">
      <c r="A171" s="5" t="s">
        <v>848</v>
      </c>
      <c r="B171" s="12">
        <v>35.22</v>
      </c>
    </row>
    <row r="172" spans="1:2" x14ac:dyDescent="0.25">
      <c r="A172" s="5" t="s">
        <v>289</v>
      </c>
      <c r="B172" s="12">
        <v>58.34</v>
      </c>
    </row>
    <row r="173" spans="1:2" x14ac:dyDescent="0.25">
      <c r="A173" s="5" t="s">
        <v>824</v>
      </c>
      <c r="B173" s="12">
        <v>36.319999999999993</v>
      </c>
    </row>
    <row r="174" spans="1:2" x14ac:dyDescent="0.25">
      <c r="A174" s="5" t="s">
        <v>820</v>
      </c>
      <c r="B174" s="12">
        <v>41.290000000000006</v>
      </c>
    </row>
    <row r="175" spans="1:2" x14ac:dyDescent="0.25">
      <c r="A175" s="5" t="s">
        <v>300</v>
      </c>
      <c r="B175" s="12">
        <v>23.1</v>
      </c>
    </row>
    <row r="176" spans="1:2" x14ac:dyDescent="0.25">
      <c r="A176" s="5" t="s">
        <v>818</v>
      </c>
      <c r="B176" s="12">
        <v>79.12</v>
      </c>
    </row>
    <row r="177" spans="1:2" x14ac:dyDescent="0.25">
      <c r="A177" s="5" t="s">
        <v>838</v>
      </c>
      <c r="B177" s="12">
        <v>43.620000000000005</v>
      </c>
    </row>
    <row r="178" spans="1:2" x14ac:dyDescent="0.25">
      <c r="A178" s="5" t="s">
        <v>860</v>
      </c>
      <c r="B178" s="12">
        <v>35.42</v>
      </c>
    </row>
    <row r="179" spans="1:2" x14ac:dyDescent="0.25">
      <c r="A179" s="5" t="s">
        <v>257</v>
      </c>
      <c r="B179" s="12">
        <v>115.72000000000001</v>
      </c>
    </row>
    <row r="180" spans="1:2" x14ac:dyDescent="0.25">
      <c r="A180" s="5" t="s">
        <v>841</v>
      </c>
      <c r="B180" s="12">
        <v>44.620000000000005</v>
      </c>
    </row>
    <row r="181" spans="1:2" x14ac:dyDescent="0.25">
      <c r="A181" s="5" t="s">
        <v>859</v>
      </c>
      <c r="B181" s="12">
        <v>28.13</v>
      </c>
    </row>
    <row r="182" spans="1:2" x14ac:dyDescent="0.25">
      <c r="A182" s="5" t="s">
        <v>849</v>
      </c>
      <c r="B182" s="12">
        <v>42.13000000000001</v>
      </c>
    </row>
    <row r="183" spans="1:2" x14ac:dyDescent="0.25">
      <c r="A183" s="5" t="s">
        <v>826</v>
      </c>
      <c r="B183" s="12">
        <v>78.87</v>
      </c>
    </row>
    <row r="184" spans="1:2" x14ac:dyDescent="0.25">
      <c r="A184" s="5" t="s">
        <v>827</v>
      </c>
      <c r="B184" s="12">
        <v>37.059999999999995</v>
      </c>
    </row>
    <row r="185" spans="1:2" x14ac:dyDescent="0.25">
      <c r="A185" s="5" t="s">
        <v>819</v>
      </c>
      <c r="B185" s="12">
        <v>29.22</v>
      </c>
    </row>
    <row r="186" spans="1:2" x14ac:dyDescent="0.25">
      <c r="A186" s="5" t="s">
        <v>839</v>
      </c>
      <c r="B186" s="12">
        <v>19.45</v>
      </c>
    </row>
    <row r="187" spans="1:2" x14ac:dyDescent="0.25">
      <c r="A187" s="5" t="s">
        <v>275</v>
      </c>
      <c r="B187" s="12">
        <v>58.769999999999982</v>
      </c>
    </row>
    <row r="188" spans="1:2" x14ac:dyDescent="0.25">
      <c r="A188" s="5" t="s">
        <v>833</v>
      </c>
      <c r="B188" s="12">
        <v>38.85</v>
      </c>
    </row>
    <row r="189" spans="1:2" x14ac:dyDescent="0.25">
      <c r="A189" s="5" t="s">
        <v>855</v>
      </c>
      <c r="B189" s="12">
        <v>48.510000000000005</v>
      </c>
    </row>
    <row r="190" spans="1:2" x14ac:dyDescent="0.25">
      <c r="A190" s="5" t="s">
        <v>866</v>
      </c>
      <c r="B190" s="12">
        <v>21.089999999999996</v>
      </c>
    </row>
    <row r="191" spans="1:2" x14ac:dyDescent="0.25">
      <c r="A191" s="5" t="s">
        <v>268</v>
      </c>
      <c r="B191" s="12">
        <v>44.320000000000007</v>
      </c>
    </row>
    <row r="192" spans="1:2" x14ac:dyDescent="0.25">
      <c r="A192" s="5" t="s">
        <v>836</v>
      </c>
      <c r="B192" s="12">
        <v>66.45</v>
      </c>
    </row>
    <row r="193" spans="1:2" x14ac:dyDescent="0.25">
      <c r="A193" s="5" t="s">
        <v>797</v>
      </c>
      <c r="B193" s="12">
        <v>47.870000000000005</v>
      </c>
    </row>
    <row r="194" spans="1:2" x14ac:dyDescent="0.25">
      <c r="A194" s="5" t="s">
        <v>295</v>
      </c>
      <c r="B194" s="12">
        <v>58.480000000000004</v>
      </c>
    </row>
    <row r="195" spans="1:2" x14ac:dyDescent="0.25">
      <c r="A195" s="5" t="s">
        <v>830</v>
      </c>
      <c r="B195" s="12">
        <v>21.130000000000003</v>
      </c>
    </row>
    <row r="196" spans="1:2" x14ac:dyDescent="0.25">
      <c r="A196" s="5" t="s">
        <v>281</v>
      </c>
      <c r="B196" s="12">
        <v>42.28</v>
      </c>
    </row>
    <row r="197" spans="1:2" x14ac:dyDescent="0.25">
      <c r="A197" s="5" t="s">
        <v>271</v>
      </c>
      <c r="B197" s="12">
        <v>99.22999999999999</v>
      </c>
    </row>
    <row r="198" spans="1:2" x14ac:dyDescent="0.25">
      <c r="A198" s="5" t="s">
        <v>844</v>
      </c>
      <c r="B198" s="12">
        <v>35.1</v>
      </c>
    </row>
    <row r="199" spans="1:2" x14ac:dyDescent="0.25">
      <c r="A199" s="5" t="s">
        <v>288</v>
      </c>
      <c r="B199" s="12">
        <v>56.43</v>
      </c>
    </row>
    <row r="200" spans="1:2" x14ac:dyDescent="0.25">
      <c r="A200" s="5" t="s">
        <v>814</v>
      </c>
      <c r="B200" s="12">
        <v>31.36</v>
      </c>
    </row>
    <row r="201" spans="1:2" x14ac:dyDescent="0.25">
      <c r="A201" s="5" t="s">
        <v>283</v>
      </c>
      <c r="B201" s="12">
        <v>89.970000000000013</v>
      </c>
    </row>
    <row r="202" spans="1:2" x14ac:dyDescent="0.25">
      <c r="A202" s="5" t="s">
        <v>255</v>
      </c>
      <c r="B202" s="12">
        <v>46.89</v>
      </c>
    </row>
    <row r="203" spans="1:2" x14ac:dyDescent="0.25">
      <c r="A203" s="5" t="s">
        <v>828</v>
      </c>
      <c r="B203" s="12">
        <v>24.249999999999993</v>
      </c>
    </row>
    <row r="204" spans="1:2" x14ac:dyDescent="0.25">
      <c r="A204" s="5" t="s">
        <v>285</v>
      </c>
      <c r="B204" s="12">
        <v>47.879999999999995</v>
      </c>
    </row>
    <row r="205" spans="1:2" x14ac:dyDescent="0.25">
      <c r="A205" s="5" t="s">
        <v>821</v>
      </c>
      <c r="B205" s="12">
        <v>51.7</v>
      </c>
    </row>
    <row r="206" spans="1:2" x14ac:dyDescent="0.25">
      <c r="A206" s="5" t="s">
        <v>845</v>
      </c>
      <c r="B206" s="12">
        <v>22.65</v>
      </c>
    </row>
    <row r="207" spans="1:2" x14ac:dyDescent="0.25">
      <c r="A207" s="5" t="s">
        <v>266</v>
      </c>
      <c r="B207" s="12">
        <v>50.319999999999993</v>
      </c>
    </row>
    <row r="208" spans="1:2" x14ac:dyDescent="0.25">
      <c r="A208" s="5" t="s">
        <v>863</v>
      </c>
      <c r="B208" s="12">
        <v>45.919999999999995</v>
      </c>
    </row>
    <row r="209" spans="1:2" x14ac:dyDescent="0.25">
      <c r="A209" s="5" t="s">
        <v>817</v>
      </c>
      <c r="B209" s="12">
        <v>73.500000000000014</v>
      </c>
    </row>
    <row r="210" spans="1:2" x14ac:dyDescent="0.25">
      <c r="A210" s="5" t="s">
        <v>856</v>
      </c>
      <c r="B210" s="12">
        <v>42.38</v>
      </c>
    </row>
    <row r="211" spans="1:2" x14ac:dyDescent="0.25">
      <c r="A211" s="5" t="s">
        <v>297</v>
      </c>
      <c r="B211" s="12">
        <v>80.42</v>
      </c>
    </row>
    <row r="212" spans="1:2" x14ac:dyDescent="0.25">
      <c r="A212" s="5" t="s">
        <v>873</v>
      </c>
      <c r="B212" s="12">
        <v>54.620000000000005</v>
      </c>
    </row>
    <row r="213" spans="1:2" x14ac:dyDescent="0.25">
      <c r="A213" s="5" t="s">
        <v>837</v>
      </c>
      <c r="B213" s="12">
        <v>22.160000000000004</v>
      </c>
    </row>
    <row r="214" spans="1:2" x14ac:dyDescent="0.25">
      <c r="A214" s="5" t="s">
        <v>858</v>
      </c>
      <c r="B214" s="12">
        <v>16.089999999999996</v>
      </c>
    </row>
    <row r="215" spans="1:2" x14ac:dyDescent="0.25">
      <c r="A215" s="5" t="s">
        <v>842</v>
      </c>
      <c r="B215" s="12">
        <v>21.52</v>
      </c>
    </row>
    <row r="216" spans="1:2" x14ac:dyDescent="0.25">
      <c r="A216" s="5" t="s">
        <v>812</v>
      </c>
      <c r="B216" s="12">
        <v>50.559999999999995</v>
      </c>
    </row>
    <row r="217" spans="1:2" x14ac:dyDescent="0.25">
      <c r="A217" s="5" t="s">
        <v>810</v>
      </c>
      <c r="B217" s="12">
        <v>91.44</v>
      </c>
    </row>
    <row r="218" spans="1:2" x14ac:dyDescent="0.25">
      <c r="A218" s="5" t="s">
        <v>852</v>
      </c>
      <c r="B218" s="12">
        <v>48.5</v>
      </c>
    </row>
    <row r="219" spans="1:2" x14ac:dyDescent="0.25">
      <c r="A219" s="5" t="s">
        <v>291</v>
      </c>
      <c r="B219" s="12">
        <v>58.029999999999987</v>
      </c>
    </row>
    <row r="220" spans="1:2" x14ac:dyDescent="0.25">
      <c r="A220" s="5" t="s">
        <v>303</v>
      </c>
      <c r="B220" s="12">
        <v>48.36</v>
      </c>
    </row>
    <row r="221" spans="1:2" x14ac:dyDescent="0.25">
      <c r="A221" s="5" t="s">
        <v>260</v>
      </c>
      <c r="B221" s="12">
        <v>49.95</v>
      </c>
    </row>
    <row r="222" spans="1:2" x14ac:dyDescent="0.25">
      <c r="A222" s="5" t="s">
        <v>861</v>
      </c>
      <c r="B222" s="12">
        <v>31.03</v>
      </c>
    </row>
    <row r="223" spans="1:2" x14ac:dyDescent="0.25">
      <c r="A223" s="5" t="s">
        <v>857</v>
      </c>
      <c r="B223" s="12">
        <v>32.97</v>
      </c>
    </row>
    <row r="224" spans="1:2" x14ac:dyDescent="0.25">
      <c r="A224" s="5" t="s">
        <v>829</v>
      </c>
      <c r="B224" s="12">
        <v>51.84</v>
      </c>
    </row>
    <row r="225" spans="1:2" x14ac:dyDescent="0.25">
      <c r="A225" s="5" t="s">
        <v>795</v>
      </c>
      <c r="B225" s="12">
        <v>62.219999999999985</v>
      </c>
    </row>
    <row r="226" spans="1:2" x14ac:dyDescent="0.25">
      <c r="A226" s="5" t="s">
        <v>804</v>
      </c>
      <c r="B226" s="12">
        <v>75.240000000000009</v>
      </c>
    </row>
    <row r="227" spans="1:2" x14ac:dyDescent="0.25">
      <c r="A227" s="5" t="s">
        <v>807</v>
      </c>
      <c r="B227" s="12">
        <v>34.409999999999997</v>
      </c>
    </row>
    <row r="228" spans="1:2" x14ac:dyDescent="0.25">
      <c r="A228" s="5" t="s">
        <v>274</v>
      </c>
      <c r="B228" s="12">
        <v>112.21000000000001</v>
      </c>
    </row>
    <row r="229" spans="1:2" x14ac:dyDescent="0.25">
      <c r="A229" s="5" t="s">
        <v>847</v>
      </c>
      <c r="B229" s="12">
        <v>44.97</v>
      </c>
    </row>
    <row r="230" spans="1:2" x14ac:dyDescent="0.25">
      <c r="A230" s="5" t="s">
        <v>278</v>
      </c>
      <c r="B230" s="12">
        <v>84.350000000000009</v>
      </c>
    </row>
    <row r="231" spans="1:2" x14ac:dyDescent="0.25">
      <c r="A231" s="5" t="s">
        <v>867</v>
      </c>
      <c r="B231" s="12">
        <v>47.19</v>
      </c>
    </row>
    <row r="232" spans="1:2" x14ac:dyDescent="0.25">
      <c r="A232" s="5" t="s">
        <v>263</v>
      </c>
      <c r="B232" s="12">
        <v>102.64</v>
      </c>
    </row>
    <row r="233" spans="1:2" x14ac:dyDescent="0.25">
      <c r="A233" s="5" t="s">
        <v>872</v>
      </c>
      <c r="B233" s="12">
        <v>30.92</v>
      </c>
    </row>
    <row r="234" spans="1:2" x14ac:dyDescent="0.25">
      <c r="A234" s="5" t="s">
        <v>869</v>
      </c>
      <c r="B234" s="12">
        <v>40.190000000000005</v>
      </c>
    </row>
    <row r="235" spans="1:2" x14ac:dyDescent="0.25">
      <c r="A235" s="5" t="s">
        <v>878</v>
      </c>
      <c r="B235" s="12">
        <v>37.76</v>
      </c>
    </row>
    <row r="236" spans="1:2" x14ac:dyDescent="0.25">
      <c r="A236" s="5" t="s">
        <v>874</v>
      </c>
      <c r="B236" s="12">
        <v>59.320000000000007</v>
      </c>
    </row>
    <row r="237" spans="1:2" x14ac:dyDescent="0.25">
      <c r="A237" s="5" t="s">
        <v>879</v>
      </c>
      <c r="B237" s="12">
        <v>16.889999999999993</v>
      </c>
    </row>
    <row r="238" spans="1:2" x14ac:dyDescent="0.25">
      <c r="A238" s="5" t="s">
        <v>813</v>
      </c>
      <c r="B238" s="12">
        <v>33.28</v>
      </c>
    </row>
    <row r="239" spans="1:2" x14ac:dyDescent="0.25">
      <c r="A239" s="5" t="s">
        <v>850</v>
      </c>
      <c r="B239" s="12">
        <v>38.899999999999991</v>
      </c>
    </row>
    <row r="240" spans="1:2" x14ac:dyDescent="0.25">
      <c r="A240" s="5" t="s">
        <v>865</v>
      </c>
      <c r="B240" s="12">
        <v>47.459999999999994</v>
      </c>
    </row>
    <row r="241" spans="1:2" x14ac:dyDescent="0.25">
      <c r="A241" s="5" t="s">
        <v>875</v>
      </c>
      <c r="B241" s="12">
        <v>25.6</v>
      </c>
    </row>
    <row r="242" spans="1:2" x14ac:dyDescent="0.25">
      <c r="A242" s="5" t="s">
        <v>871</v>
      </c>
      <c r="B242" s="12">
        <v>50.69</v>
      </c>
    </row>
    <row r="243" spans="1:2" x14ac:dyDescent="0.25">
      <c r="A243" s="5" t="s">
        <v>801</v>
      </c>
      <c r="B243" s="12">
        <v>35.480000000000004</v>
      </c>
    </row>
    <row r="244" spans="1:2" x14ac:dyDescent="0.25">
      <c r="A244" s="5" t="s">
        <v>880</v>
      </c>
      <c r="B244" s="12">
        <v>21.300000000000004</v>
      </c>
    </row>
    <row r="245" spans="1:2" x14ac:dyDescent="0.25">
      <c r="A245" s="5" t="s">
        <v>870</v>
      </c>
      <c r="B245" s="12">
        <v>43.31</v>
      </c>
    </row>
    <row r="246" spans="1:2" x14ac:dyDescent="0.25">
      <c r="A246" s="5" t="s">
        <v>877</v>
      </c>
      <c r="B246" s="12">
        <v>45.68</v>
      </c>
    </row>
    <row r="247" spans="1:2" x14ac:dyDescent="0.25">
      <c r="A247" s="5" t="s">
        <v>868</v>
      </c>
      <c r="B247" s="12">
        <v>32.67</v>
      </c>
    </row>
    <row r="248" spans="1:2" x14ac:dyDescent="0.25">
      <c r="A248" s="5" t="s">
        <v>876</v>
      </c>
      <c r="B248" s="12">
        <v>49.08</v>
      </c>
    </row>
    <row r="251" spans="1:2" x14ac:dyDescent="0.25">
      <c r="A251" s="4" t="s">
        <v>882</v>
      </c>
      <c r="B251" t="s">
        <v>901</v>
      </c>
    </row>
    <row r="252" spans="1:2" x14ac:dyDescent="0.25">
      <c r="A252" s="5" t="s">
        <v>242</v>
      </c>
      <c r="B252" s="12">
        <v>14159.88</v>
      </c>
    </row>
    <row r="253" spans="1:2" x14ac:dyDescent="0.25">
      <c r="A253" s="5" t="s">
        <v>244</v>
      </c>
      <c r="B253" s="12">
        <v>38408.380000000005</v>
      </c>
    </row>
    <row r="254" spans="1:2" x14ac:dyDescent="0.25">
      <c r="A254" s="5" t="s">
        <v>240</v>
      </c>
      <c r="B254" s="12">
        <v>42378.96</v>
      </c>
    </row>
    <row r="255" spans="1:2" x14ac:dyDescent="0.25">
      <c r="A255" s="5" t="s">
        <v>238</v>
      </c>
      <c r="B255" s="12">
        <v>60929.869999999988</v>
      </c>
    </row>
    <row r="256" spans="1:2" x14ac:dyDescent="0.25">
      <c r="A256" s="5" t="s">
        <v>246</v>
      </c>
      <c r="B256" s="12">
        <v>86067.36</v>
      </c>
    </row>
    <row r="257" spans="1:2" x14ac:dyDescent="0.25">
      <c r="A257" s="5" t="s">
        <v>236</v>
      </c>
      <c r="B257" s="12">
        <v>97642.83</v>
      </c>
    </row>
    <row r="258" spans="1:2" x14ac:dyDescent="0.25">
      <c r="A258" s="5" t="s">
        <v>234</v>
      </c>
      <c r="B258" s="12">
        <v>235241.79999999993</v>
      </c>
    </row>
    <row r="259" spans="1:2" x14ac:dyDescent="0.25">
      <c r="A259" s="5" t="s">
        <v>883</v>
      </c>
      <c r="B259" s="12">
        <v>574829.07999999984</v>
      </c>
    </row>
    <row r="261" spans="1:2" x14ac:dyDescent="0.25">
      <c r="A261" s="4" t="s">
        <v>882</v>
      </c>
      <c r="B261" t="s">
        <v>905</v>
      </c>
    </row>
    <row r="262" spans="1:2" x14ac:dyDescent="0.25">
      <c r="A262" s="5">
        <v>2003</v>
      </c>
      <c r="B262" s="12">
        <v>3250217.7</v>
      </c>
    </row>
    <row r="263" spans="1:2" x14ac:dyDescent="0.25">
      <c r="A263" s="5">
        <v>2004</v>
      </c>
      <c r="B263" s="12">
        <v>4313328.25</v>
      </c>
    </row>
    <row r="264" spans="1:2" x14ac:dyDescent="0.25">
      <c r="A264" s="5">
        <v>2005</v>
      </c>
      <c r="B264" s="12">
        <v>1290293.28</v>
      </c>
    </row>
    <row r="265" spans="1:2" x14ac:dyDescent="0.25">
      <c r="A265" s="5" t="s">
        <v>883</v>
      </c>
      <c r="B265" s="12">
        <v>8853839.2300000004</v>
      </c>
    </row>
  </sheetData>
  <phoneticPr fontId="1" type="noConversion"/>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9C213-7CD2-4349-B60C-74EB77E546E7}">
  <dimension ref="A3:G34"/>
  <sheetViews>
    <sheetView topLeftCell="A16" workbookViewId="0">
      <selection activeCell="F34" sqref="F34"/>
    </sheetView>
  </sheetViews>
  <sheetFormatPr defaultRowHeight="15" x14ac:dyDescent="0.25"/>
  <cols>
    <col min="1" max="1" width="25" bestFit="1" customWidth="1"/>
    <col min="2" max="2" width="17.42578125" bestFit="1" customWidth="1"/>
    <col min="3" max="4" width="5" bestFit="1" customWidth="1"/>
    <col min="5" max="7" width="8" bestFit="1" customWidth="1"/>
    <col min="8" max="8" width="11.28515625" bestFit="1" customWidth="1"/>
    <col min="9" max="9" width="20.7109375" bestFit="1" customWidth="1"/>
    <col min="10" max="10" width="16.28515625" bestFit="1" customWidth="1"/>
    <col min="11" max="11" width="6.85546875" bestFit="1" customWidth="1"/>
    <col min="12" max="12" width="6" bestFit="1" customWidth="1"/>
    <col min="13" max="13" width="3.5703125" bestFit="1" customWidth="1"/>
    <col min="14" max="14" width="4.7109375" bestFit="1" customWidth="1"/>
    <col min="15" max="15" width="11.28515625" bestFit="1" customWidth="1"/>
    <col min="16" max="16" width="15.5703125" bestFit="1" customWidth="1"/>
    <col min="17" max="17" width="12" bestFit="1" customWidth="1"/>
    <col min="18" max="18" width="11.28515625" bestFit="1" customWidth="1"/>
    <col min="19" max="19" width="14.7109375" bestFit="1" customWidth="1"/>
    <col min="20" max="20" width="15.140625" bestFit="1" customWidth="1"/>
    <col min="21" max="21" width="17.28515625" bestFit="1" customWidth="1"/>
    <col min="22" max="22" width="16" bestFit="1" customWidth="1"/>
    <col min="23" max="23" width="15" bestFit="1" customWidth="1"/>
    <col min="24" max="24" width="14.42578125" bestFit="1" customWidth="1"/>
    <col min="25" max="25" width="14.140625" bestFit="1" customWidth="1"/>
    <col min="26" max="26" width="11.5703125" bestFit="1" customWidth="1"/>
    <col min="27" max="27" width="9.42578125" bestFit="1" customWidth="1"/>
    <col min="28" max="28" width="12.85546875" bestFit="1" customWidth="1"/>
    <col min="29" max="29" width="14.7109375" bestFit="1" customWidth="1"/>
    <col min="30" max="30" width="10.5703125" bestFit="1" customWidth="1"/>
    <col min="31" max="31" width="11.42578125" bestFit="1" customWidth="1"/>
    <col min="32" max="32" width="11.140625" bestFit="1" customWidth="1"/>
    <col min="33" max="33" width="13.7109375" bestFit="1" customWidth="1"/>
    <col min="34" max="34" width="17.42578125" bestFit="1" customWidth="1"/>
    <col min="35" max="35" width="14.42578125" bestFit="1" customWidth="1"/>
    <col min="36" max="36" width="11" bestFit="1" customWidth="1"/>
    <col min="37" max="37" width="12.5703125" bestFit="1" customWidth="1"/>
    <col min="39" max="39" width="11.85546875" bestFit="1" customWidth="1"/>
    <col min="40" max="40" width="13.7109375" bestFit="1" customWidth="1"/>
    <col min="41" max="41" width="11.140625" bestFit="1" customWidth="1"/>
    <col min="42" max="42" width="14.7109375" bestFit="1" customWidth="1"/>
    <col min="43" max="43" width="15.140625" bestFit="1" customWidth="1"/>
    <col min="44" max="44" width="17.28515625" bestFit="1" customWidth="1"/>
    <col min="45" max="45" width="16" bestFit="1" customWidth="1"/>
    <col min="46" max="46" width="15" bestFit="1" customWidth="1"/>
    <col min="47" max="47" width="14.42578125" bestFit="1" customWidth="1"/>
    <col min="48" max="48" width="14.140625" bestFit="1" customWidth="1"/>
    <col min="49" max="49" width="11.5703125" bestFit="1" customWidth="1"/>
    <col min="50" max="50" width="9.42578125" bestFit="1" customWidth="1"/>
    <col min="51" max="51" width="12.85546875" bestFit="1" customWidth="1"/>
    <col min="52" max="52" width="14.7109375" bestFit="1" customWidth="1"/>
    <col min="53" max="53" width="10.5703125" bestFit="1" customWidth="1"/>
    <col min="54" max="54" width="11.42578125" bestFit="1" customWidth="1"/>
    <col min="55" max="55" width="11.140625" bestFit="1" customWidth="1"/>
    <col min="56" max="56" width="13.7109375" bestFit="1" customWidth="1"/>
    <col min="57" max="57" width="17.42578125" bestFit="1" customWidth="1"/>
    <col min="58" max="58" width="14.42578125" bestFit="1" customWidth="1"/>
    <col min="59" max="59" width="11" bestFit="1" customWidth="1"/>
    <col min="60" max="60" width="12.5703125" bestFit="1" customWidth="1"/>
    <col min="62" max="62" width="11.85546875" bestFit="1" customWidth="1"/>
    <col min="63" max="63" width="13.7109375" bestFit="1" customWidth="1"/>
    <col min="64" max="64" width="11.140625" bestFit="1" customWidth="1"/>
    <col min="65" max="65" width="14.7109375" bestFit="1" customWidth="1"/>
    <col min="66" max="66" width="15.140625" bestFit="1" customWidth="1"/>
    <col min="67" max="67" width="17.28515625" bestFit="1" customWidth="1"/>
    <col min="68" max="68" width="16" bestFit="1" customWidth="1"/>
    <col min="69" max="69" width="15" bestFit="1" customWidth="1"/>
    <col min="70" max="70" width="14.42578125" bestFit="1" customWidth="1"/>
    <col min="71" max="71" width="14.140625" bestFit="1" customWidth="1"/>
    <col min="72" max="72" width="11.5703125" bestFit="1" customWidth="1"/>
    <col min="73" max="73" width="9.42578125" bestFit="1" customWidth="1"/>
    <col min="74" max="74" width="12.85546875" bestFit="1" customWidth="1"/>
    <col min="75" max="75" width="14.7109375" bestFit="1" customWidth="1"/>
    <col min="76" max="76" width="10.5703125" bestFit="1" customWidth="1"/>
    <col min="77" max="77" width="11.42578125" bestFit="1" customWidth="1"/>
    <col min="78" max="78" width="11.140625" bestFit="1" customWidth="1"/>
    <col min="79" max="79" width="13.7109375" bestFit="1" customWidth="1"/>
    <col min="80" max="80" width="17.42578125" bestFit="1" customWidth="1"/>
    <col min="81" max="81" width="14.42578125" bestFit="1" customWidth="1"/>
    <col min="82" max="82" width="11" bestFit="1" customWidth="1"/>
    <col min="83" max="83" width="12.5703125" bestFit="1" customWidth="1"/>
    <col min="85" max="85" width="11.85546875" bestFit="1" customWidth="1"/>
    <col min="86" max="86" width="13.7109375" bestFit="1" customWidth="1"/>
    <col min="87" max="87" width="11.140625" bestFit="1" customWidth="1"/>
    <col min="88" max="88" width="14.7109375" bestFit="1" customWidth="1"/>
    <col min="89" max="89" width="15.140625" bestFit="1" customWidth="1"/>
    <col min="90" max="90" width="17.28515625" bestFit="1" customWidth="1"/>
    <col min="91" max="91" width="16" bestFit="1" customWidth="1"/>
    <col min="92" max="92" width="15" bestFit="1" customWidth="1"/>
    <col min="93" max="93" width="14.42578125" bestFit="1" customWidth="1"/>
    <col min="94" max="94" width="14.140625" bestFit="1" customWidth="1"/>
    <col min="95" max="95" width="11.5703125" bestFit="1" customWidth="1"/>
    <col min="96" max="96" width="9.42578125" bestFit="1" customWidth="1"/>
    <col min="97" max="97" width="12.85546875" bestFit="1" customWidth="1"/>
    <col min="98" max="98" width="14.7109375" bestFit="1" customWidth="1"/>
    <col min="99" max="99" width="10.5703125" bestFit="1" customWidth="1"/>
    <col min="100" max="100" width="11.42578125" bestFit="1" customWidth="1"/>
    <col min="101" max="101" width="11.140625" bestFit="1" customWidth="1"/>
    <col min="102" max="102" width="13.7109375" bestFit="1" customWidth="1"/>
    <col min="103" max="103" width="17.42578125" bestFit="1" customWidth="1"/>
    <col min="104" max="104" width="14.42578125" bestFit="1" customWidth="1"/>
    <col min="105" max="105" width="11" bestFit="1" customWidth="1"/>
    <col min="106" max="106" width="12.5703125" bestFit="1" customWidth="1"/>
    <col min="108" max="108" width="11.85546875" bestFit="1" customWidth="1"/>
    <col min="109" max="109" width="13.7109375" bestFit="1" customWidth="1"/>
    <col min="110" max="110" width="11.140625" bestFit="1" customWidth="1"/>
    <col min="111" max="111" width="14.7109375" bestFit="1" customWidth="1"/>
    <col min="112" max="112" width="15.140625" bestFit="1" customWidth="1"/>
    <col min="113" max="113" width="17.28515625" bestFit="1" customWidth="1"/>
    <col min="114" max="114" width="16" bestFit="1" customWidth="1"/>
    <col min="115" max="115" width="15" bestFit="1" customWidth="1"/>
    <col min="116" max="116" width="14.42578125" bestFit="1" customWidth="1"/>
    <col min="117" max="117" width="14.140625" bestFit="1" customWidth="1"/>
    <col min="118" max="118" width="11.5703125" bestFit="1" customWidth="1"/>
    <col min="119" max="119" width="9.42578125" bestFit="1" customWidth="1"/>
    <col min="120" max="120" width="12.85546875" bestFit="1" customWidth="1"/>
    <col min="121" max="121" width="14.7109375" bestFit="1" customWidth="1"/>
    <col min="122" max="122" width="10.5703125" bestFit="1" customWidth="1"/>
    <col min="123" max="123" width="11.42578125" bestFit="1" customWidth="1"/>
    <col min="124" max="124" width="11.140625" bestFit="1" customWidth="1"/>
    <col min="125" max="125" width="13.7109375" bestFit="1" customWidth="1"/>
    <col min="126" max="126" width="17.42578125" bestFit="1" customWidth="1"/>
    <col min="127" max="127" width="14.42578125" bestFit="1" customWidth="1"/>
    <col min="128" max="128" width="11" bestFit="1" customWidth="1"/>
    <col min="129" max="129" width="12.5703125" bestFit="1" customWidth="1"/>
    <col min="131" max="131" width="11.85546875" bestFit="1" customWidth="1"/>
    <col min="132" max="132" width="13.7109375" bestFit="1" customWidth="1"/>
    <col min="133" max="133" width="11.140625" bestFit="1" customWidth="1"/>
    <col min="134" max="134" width="14.7109375" bestFit="1" customWidth="1"/>
    <col min="135" max="135" width="15.140625" bestFit="1" customWidth="1"/>
    <col min="136" max="136" width="17.28515625" bestFit="1" customWidth="1"/>
    <col min="137" max="137" width="16" bestFit="1" customWidth="1"/>
    <col min="138" max="138" width="15" bestFit="1" customWidth="1"/>
    <col min="139" max="139" width="14.42578125" bestFit="1" customWidth="1"/>
    <col min="140" max="140" width="11.28515625" bestFit="1" customWidth="1"/>
  </cols>
  <sheetData>
    <row r="3" spans="1:7" x14ac:dyDescent="0.25">
      <c r="A3" t="s">
        <v>930</v>
      </c>
      <c r="B3" t="s">
        <v>931</v>
      </c>
    </row>
    <row r="4" spans="1:7" x14ac:dyDescent="0.25">
      <c r="A4" s="1">
        <v>122</v>
      </c>
      <c r="B4">
        <f>GETPIVOTDATA("[Measures].[Count of customerNumber]",$A$3)</f>
        <v>122</v>
      </c>
    </row>
    <row r="6" spans="1:7" x14ac:dyDescent="0.25">
      <c r="A6" s="4" t="s">
        <v>882</v>
      </c>
      <c r="B6" t="s">
        <v>934</v>
      </c>
    </row>
    <row r="7" spans="1:7" x14ac:dyDescent="0.25">
      <c r="A7" s="5" t="s">
        <v>30</v>
      </c>
      <c r="B7" s="1">
        <v>117300</v>
      </c>
    </row>
    <row r="8" spans="1:7" x14ac:dyDescent="0.25">
      <c r="A8" s="5" t="s">
        <v>24</v>
      </c>
      <c r="B8" s="1">
        <v>123900</v>
      </c>
      <c r="E8" t="s">
        <v>50</v>
      </c>
      <c r="F8">
        <v>227600</v>
      </c>
      <c r="G8" s="18">
        <f>F8/(($F$8+$F$9))</f>
        <v>0.19534803879495322</v>
      </c>
    </row>
    <row r="9" spans="1:7" x14ac:dyDescent="0.25">
      <c r="A9" s="5" t="s">
        <v>344</v>
      </c>
      <c r="B9" s="1">
        <v>121400</v>
      </c>
      <c r="E9" t="s">
        <v>920</v>
      </c>
      <c r="F9">
        <f>SUM(B7:B12)</f>
        <v>937500</v>
      </c>
      <c r="G9" s="18">
        <f>F9/(($F$8+$F$9))</f>
        <v>0.80465196120504678</v>
      </c>
    </row>
    <row r="10" spans="1:7" x14ac:dyDescent="0.25">
      <c r="A10" s="5" t="s">
        <v>50</v>
      </c>
      <c r="B10" s="1">
        <v>227600</v>
      </c>
    </row>
    <row r="11" spans="1:7" x14ac:dyDescent="0.25">
      <c r="A11" s="5" t="s">
        <v>95</v>
      </c>
      <c r="B11" s="1">
        <v>136800</v>
      </c>
    </row>
    <row r="12" spans="1:7" x14ac:dyDescent="0.25">
      <c r="A12" s="5" t="s">
        <v>27</v>
      </c>
      <c r="B12" s="1">
        <v>210500</v>
      </c>
      <c r="E12" t="s">
        <v>27</v>
      </c>
      <c r="F12">
        <v>2811700</v>
      </c>
      <c r="G12" s="20">
        <f>F12/(($F$12+$F$13))</f>
        <v>0.34063045163791433</v>
      </c>
    </row>
    <row r="13" spans="1:7" x14ac:dyDescent="0.25">
      <c r="A13" s="5" t="s">
        <v>883</v>
      </c>
      <c r="B13" s="1">
        <v>227600</v>
      </c>
      <c r="E13" t="s">
        <v>929</v>
      </c>
      <c r="F13">
        <v>5442700</v>
      </c>
      <c r="G13" s="20">
        <f>F13/(($F$12+$F$13))</f>
        <v>0.65936954836208572</v>
      </c>
    </row>
    <row r="15" spans="1:7" x14ac:dyDescent="0.25">
      <c r="A15" s="4" t="s">
        <v>882</v>
      </c>
      <c r="B15" t="s">
        <v>933</v>
      </c>
    </row>
    <row r="16" spans="1:7" x14ac:dyDescent="0.25">
      <c r="A16" s="5" t="s">
        <v>87</v>
      </c>
      <c r="B16" s="1">
        <v>5</v>
      </c>
    </row>
    <row r="17" spans="1:6" x14ac:dyDescent="0.25">
      <c r="A17" s="5" t="s">
        <v>30</v>
      </c>
      <c r="B17" s="1">
        <v>10</v>
      </c>
    </row>
    <row r="18" spans="1:6" x14ac:dyDescent="0.25">
      <c r="A18" s="5" t="s">
        <v>95</v>
      </c>
      <c r="B18" s="1">
        <v>17</v>
      </c>
    </row>
    <row r="19" spans="1:6" x14ac:dyDescent="0.25">
      <c r="A19" s="5" t="s">
        <v>24</v>
      </c>
      <c r="B19" s="1">
        <v>29</v>
      </c>
    </row>
    <row r="20" spans="1:6" x14ac:dyDescent="0.25">
      <c r="A20" s="5" t="s">
        <v>27</v>
      </c>
      <c r="B20" s="1">
        <v>39</v>
      </c>
    </row>
    <row r="21" spans="1:6" x14ac:dyDescent="0.25">
      <c r="A21" s="5" t="s">
        <v>883</v>
      </c>
      <c r="B21" s="1">
        <v>100</v>
      </c>
    </row>
    <row r="23" spans="1:6" x14ac:dyDescent="0.25">
      <c r="A23" s="4" t="s">
        <v>882</v>
      </c>
      <c r="B23" t="s">
        <v>932</v>
      </c>
    </row>
    <row r="24" spans="1:6" x14ac:dyDescent="0.25">
      <c r="A24" s="5" t="s">
        <v>49</v>
      </c>
      <c r="B24" s="1">
        <v>227600</v>
      </c>
      <c r="E24">
        <v>227600</v>
      </c>
      <c r="F24" s="15">
        <f>E24/(($E$24+$E$25))</f>
        <v>2.6833294034425841E-2</v>
      </c>
    </row>
    <row r="25" spans="1:6" x14ac:dyDescent="0.25">
      <c r="A25" s="5" t="s">
        <v>37</v>
      </c>
      <c r="B25" s="1">
        <v>210500</v>
      </c>
      <c r="E25" s="21">
        <v>8254400</v>
      </c>
      <c r="F25" s="15">
        <f>E25/(($E$24+$E$25))</f>
        <v>0.9731667059655742</v>
      </c>
    </row>
    <row r="26" spans="1:6" x14ac:dyDescent="0.25">
      <c r="A26" s="5" t="s">
        <v>367</v>
      </c>
      <c r="B26" s="1">
        <v>141300</v>
      </c>
    </row>
    <row r="27" spans="1:6" x14ac:dyDescent="0.25">
      <c r="A27" s="5" t="s">
        <v>63</v>
      </c>
      <c r="B27" s="1">
        <v>138500</v>
      </c>
    </row>
    <row r="28" spans="1:6" x14ac:dyDescent="0.25">
      <c r="A28" s="5" t="s">
        <v>94</v>
      </c>
      <c r="B28" s="1">
        <v>136800</v>
      </c>
    </row>
    <row r="29" spans="1:6" x14ac:dyDescent="0.25">
      <c r="A29" s="5" t="s">
        <v>58</v>
      </c>
      <c r="B29" s="1">
        <v>123900</v>
      </c>
    </row>
    <row r="30" spans="1:6" x14ac:dyDescent="0.25">
      <c r="A30" s="5" t="s">
        <v>362</v>
      </c>
      <c r="B30" s="1">
        <v>123700</v>
      </c>
    </row>
    <row r="31" spans="1:6" x14ac:dyDescent="0.25">
      <c r="A31" s="5" t="s">
        <v>437</v>
      </c>
      <c r="B31" s="1">
        <v>121400</v>
      </c>
    </row>
    <row r="32" spans="1:6" x14ac:dyDescent="0.25">
      <c r="A32" s="5" t="s">
        <v>329</v>
      </c>
      <c r="B32" s="1">
        <v>120800</v>
      </c>
    </row>
    <row r="33" spans="1:2" x14ac:dyDescent="0.25">
      <c r="A33" s="5" t="s">
        <v>350</v>
      </c>
      <c r="B33" s="1">
        <v>120400</v>
      </c>
    </row>
    <row r="34" spans="1:2" x14ac:dyDescent="0.25">
      <c r="A34" s="5" t="s">
        <v>883</v>
      </c>
      <c r="B34" s="1">
        <v>1464900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B0A6-D389-42F5-848A-40E47E0B5C70}">
  <dimension ref="A1"/>
  <sheetViews>
    <sheetView topLeftCell="A4" zoomScaleNormal="100" workbookViewId="0"/>
  </sheetViews>
  <sheetFormatPr defaultRowHeight="15" x14ac:dyDescent="0.25"/>
  <cols>
    <col min="1" max="16384" width="9.140625" style="6"/>
  </cols>
  <sheetData/>
  <sheetProtection algorithmName="SHA-512" hashValue="Fz2zqSYd1oupSB5M+UeR6lq4fNHqTmI7i1X00xQN3XZmxhr34upC10rIQ4DwD1WFcZPTs3I79i6LUIBIT8ZvIg==" saltValue="+B85DRVblJKHwTkglYmlmA=="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3AF8D-0645-41E8-A9DB-6EA0A163CCD0}">
  <dimension ref="A1"/>
  <sheetViews>
    <sheetView showGridLines="0" zoomScaleNormal="100" workbookViewId="0">
      <selection activeCell="L30" sqref="L30"/>
    </sheetView>
  </sheetViews>
  <sheetFormatPr defaultRowHeight="15" x14ac:dyDescent="0.25"/>
  <cols>
    <col min="1" max="16384" width="9.140625" style="11"/>
  </cols>
  <sheetData/>
  <sheetProtection algorithmName="SHA-512" hashValue="L60z5GAeIsIo2nQYKjyjTE6Skl/6anVS2QWEPTObOzYfvmKZyE83cGMeZoHKWBx1yv6W6b4TwRMSPjcFAFz3gw==" saltValue="iB3+eUsRfDe/dxEHrUALJA=="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5DA38-5733-48F4-8B01-74CABD063310}">
  <dimension ref="A1"/>
  <sheetViews>
    <sheetView workbookViewId="0">
      <selection sqref="A1:XFD1048576"/>
    </sheetView>
  </sheetViews>
  <sheetFormatPr defaultRowHeight="15" x14ac:dyDescent="0.25"/>
  <cols>
    <col min="1" max="16384" width="9.140625" style="11"/>
  </cols>
  <sheetData/>
  <sheetProtection algorithmName="SHA-512" hashValue="bQgZtRqBV/ZK7CAl1iIDcc/JKE9i2z5MsKS1AfJn2fZ/QahaAKCTQ2jiChlTn8h+9drf/g+Fii1YOxUeDzkF8Q==" saltValue="zw+/YTPE0dLdkAcAtEwIO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0063E-15A0-416B-98BE-9A45AE78399B}">
  <dimension ref="A1"/>
  <sheetViews>
    <sheetView workbookViewId="0"/>
  </sheetViews>
  <sheetFormatPr defaultRowHeight="15" x14ac:dyDescent="0.25"/>
  <cols>
    <col min="1" max="16384" width="9.140625" style="1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58487-9FAB-4033-AB93-858B2DF8F0C4}">
  <dimension ref="A1:F123"/>
  <sheetViews>
    <sheetView workbookViewId="0">
      <selection activeCell="A29" sqref="A29"/>
    </sheetView>
  </sheetViews>
  <sheetFormatPr defaultRowHeight="15" x14ac:dyDescent="0.25"/>
  <cols>
    <col min="1" max="1" width="19" bestFit="1" customWidth="1"/>
    <col min="2" max="2" width="33.140625" bestFit="1" customWidth="1"/>
    <col min="3" max="3" width="23.140625" bestFit="1" customWidth="1"/>
    <col min="4" max="4" width="12.5703125" bestFit="1" customWidth="1"/>
    <col min="5" max="5" width="27.85546875" bestFit="1" customWidth="1"/>
    <col min="6" max="6" width="12.85546875" bestFit="1" customWidth="1"/>
  </cols>
  <sheetData>
    <row r="1" spans="1:6" x14ac:dyDescent="0.25">
      <c r="A1" t="s">
        <v>16</v>
      </c>
      <c r="B1" t="s">
        <v>17</v>
      </c>
      <c r="C1" t="s">
        <v>18</v>
      </c>
      <c r="D1" t="s">
        <v>19</v>
      </c>
      <c r="E1" t="s">
        <v>20</v>
      </c>
      <c r="F1" t="s">
        <v>21</v>
      </c>
    </row>
    <row r="2" spans="1:6" x14ac:dyDescent="0.25">
      <c r="A2">
        <v>103</v>
      </c>
      <c r="B2" s="1" t="s">
        <v>22</v>
      </c>
      <c r="C2" s="1" t="s">
        <v>23</v>
      </c>
      <c r="D2" s="1" t="s">
        <v>24</v>
      </c>
      <c r="E2">
        <v>1370</v>
      </c>
      <c r="F2">
        <v>21000</v>
      </c>
    </row>
    <row r="3" spans="1:6" x14ac:dyDescent="0.25">
      <c r="A3">
        <v>112</v>
      </c>
      <c r="B3" s="1" t="s">
        <v>25</v>
      </c>
      <c r="C3" s="1" t="s">
        <v>26</v>
      </c>
      <c r="D3" s="1" t="s">
        <v>27</v>
      </c>
      <c r="E3">
        <v>1166</v>
      </c>
      <c r="F3">
        <v>71800</v>
      </c>
    </row>
    <row r="4" spans="1:6" x14ac:dyDescent="0.25">
      <c r="A4">
        <v>114</v>
      </c>
      <c r="B4" s="1" t="s">
        <v>28</v>
      </c>
      <c r="C4" s="1" t="s">
        <v>29</v>
      </c>
      <c r="D4" s="1" t="s">
        <v>30</v>
      </c>
      <c r="E4">
        <v>1611</v>
      </c>
      <c r="F4">
        <v>117300</v>
      </c>
    </row>
    <row r="5" spans="1:6" x14ac:dyDescent="0.25">
      <c r="A5">
        <v>119</v>
      </c>
      <c r="B5" s="1" t="s">
        <v>31</v>
      </c>
      <c r="C5" s="1" t="s">
        <v>32</v>
      </c>
      <c r="D5" s="1" t="s">
        <v>24</v>
      </c>
      <c r="E5">
        <v>1370</v>
      </c>
      <c r="F5">
        <v>118200</v>
      </c>
    </row>
    <row r="6" spans="1:6" x14ac:dyDescent="0.25">
      <c r="A6">
        <v>121</v>
      </c>
      <c r="B6" s="1" t="s">
        <v>33</v>
      </c>
      <c r="C6" s="1" t="s">
        <v>34</v>
      </c>
      <c r="D6" s="1" t="s">
        <v>35</v>
      </c>
      <c r="E6">
        <v>1504</v>
      </c>
      <c r="F6">
        <v>81700</v>
      </c>
    </row>
    <row r="7" spans="1:6" x14ac:dyDescent="0.25">
      <c r="A7">
        <v>124</v>
      </c>
      <c r="B7" s="1" t="s">
        <v>36</v>
      </c>
      <c r="C7" s="1" t="s">
        <v>37</v>
      </c>
      <c r="D7" s="1" t="s">
        <v>27</v>
      </c>
      <c r="E7">
        <v>1165</v>
      </c>
      <c r="F7">
        <v>210500</v>
      </c>
    </row>
    <row r="8" spans="1:6" x14ac:dyDescent="0.25">
      <c r="A8">
        <v>125</v>
      </c>
      <c r="B8" s="1" t="s">
        <v>38</v>
      </c>
      <c r="C8" s="1" t="s">
        <v>39</v>
      </c>
      <c r="D8" s="1" t="s">
        <v>40</v>
      </c>
      <c r="F8">
        <v>0</v>
      </c>
    </row>
    <row r="9" spans="1:6" x14ac:dyDescent="0.25">
      <c r="A9">
        <v>128</v>
      </c>
      <c r="B9" s="1" t="s">
        <v>41</v>
      </c>
      <c r="C9" s="1" t="s">
        <v>42</v>
      </c>
      <c r="D9" s="1" t="s">
        <v>43</v>
      </c>
      <c r="E9">
        <v>1504</v>
      </c>
      <c r="F9">
        <v>59700</v>
      </c>
    </row>
    <row r="10" spans="1:6" x14ac:dyDescent="0.25">
      <c r="A10">
        <v>129</v>
      </c>
      <c r="B10" s="1" t="s">
        <v>44</v>
      </c>
      <c r="C10" s="1" t="s">
        <v>45</v>
      </c>
      <c r="D10" s="1" t="s">
        <v>27</v>
      </c>
      <c r="E10">
        <v>1165</v>
      </c>
      <c r="F10">
        <v>64600</v>
      </c>
    </row>
    <row r="11" spans="1:6" x14ac:dyDescent="0.25">
      <c r="A11">
        <v>131</v>
      </c>
      <c r="B11" s="1" t="s">
        <v>46</v>
      </c>
      <c r="C11" s="1" t="s">
        <v>47</v>
      </c>
      <c r="D11" s="1" t="s">
        <v>27</v>
      </c>
      <c r="E11">
        <v>1323</v>
      </c>
      <c r="F11">
        <v>114900</v>
      </c>
    </row>
    <row r="12" spans="1:6" x14ac:dyDescent="0.25">
      <c r="A12">
        <v>141</v>
      </c>
      <c r="B12" s="1" t="s">
        <v>48</v>
      </c>
      <c r="C12" s="1" t="s">
        <v>49</v>
      </c>
      <c r="D12" s="1" t="s">
        <v>50</v>
      </c>
      <c r="E12">
        <v>1370</v>
      </c>
      <c r="F12">
        <v>227600</v>
      </c>
    </row>
    <row r="13" spans="1:6" x14ac:dyDescent="0.25">
      <c r="A13">
        <v>144</v>
      </c>
      <c r="B13" s="1" t="s">
        <v>51</v>
      </c>
      <c r="C13" s="1" t="s">
        <v>52</v>
      </c>
      <c r="D13" s="1" t="s">
        <v>53</v>
      </c>
      <c r="E13">
        <v>1504</v>
      </c>
      <c r="F13">
        <v>53100</v>
      </c>
    </row>
    <row r="14" spans="1:6" x14ac:dyDescent="0.25">
      <c r="A14">
        <v>145</v>
      </c>
      <c r="B14" s="1" t="s">
        <v>54</v>
      </c>
      <c r="C14" s="1" t="s">
        <v>55</v>
      </c>
      <c r="D14" s="1" t="s">
        <v>56</v>
      </c>
      <c r="E14">
        <v>1401</v>
      </c>
      <c r="F14">
        <v>83400</v>
      </c>
    </row>
    <row r="15" spans="1:6" x14ac:dyDescent="0.25">
      <c r="A15">
        <v>146</v>
      </c>
      <c r="B15" s="1" t="s">
        <v>57</v>
      </c>
      <c r="C15" s="1" t="s">
        <v>58</v>
      </c>
      <c r="D15" s="1" t="s">
        <v>24</v>
      </c>
      <c r="E15">
        <v>1337</v>
      </c>
      <c r="F15">
        <v>123900</v>
      </c>
    </row>
    <row r="16" spans="1:6" x14ac:dyDescent="0.25">
      <c r="A16">
        <v>148</v>
      </c>
      <c r="B16" s="1" t="s">
        <v>59</v>
      </c>
      <c r="C16" s="1" t="s">
        <v>60</v>
      </c>
      <c r="D16" s="1" t="s">
        <v>61</v>
      </c>
      <c r="E16">
        <v>1621</v>
      </c>
      <c r="F16">
        <v>103800</v>
      </c>
    </row>
    <row r="17" spans="1:6" x14ac:dyDescent="0.25">
      <c r="A17">
        <v>151</v>
      </c>
      <c r="B17" s="1" t="s">
        <v>62</v>
      </c>
      <c r="C17" s="1" t="s">
        <v>63</v>
      </c>
      <c r="D17" s="1" t="s">
        <v>27</v>
      </c>
      <c r="E17">
        <v>1286</v>
      </c>
      <c r="F17">
        <v>138500</v>
      </c>
    </row>
    <row r="18" spans="1:6" x14ac:dyDescent="0.25">
      <c r="A18">
        <v>157</v>
      </c>
      <c r="B18" s="1" t="s">
        <v>64</v>
      </c>
      <c r="C18" s="1" t="s">
        <v>65</v>
      </c>
      <c r="D18" s="1" t="s">
        <v>27</v>
      </c>
      <c r="E18">
        <v>1216</v>
      </c>
      <c r="F18">
        <v>100600</v>
      </c>
    </row>
    <row r="19" spans="1:6" x14ac:dyDescent="0.25">
      <c r="A19">
        <v>161</v>
      </c>
      <c r="B19" s="1" t="s">
        <v>66</v>
      </c>
      <c r="C19" s="1" t="s">
        <v>67</v>
      </c>
      <c r="D19" s="1" t="s">
        <v>27</v>
      </c>
      <c r="E19">
        <v>1165</v>
      </c>
      <c r="F19">
        <v>84600</v>
      </c>
    </row>
    <row r="20" spans="1:6" x14ac:dyDescent="0.25">
      <c r="A20">
        <v>166</v>
      </c>
      <c r="B20" s="1" t="s">
        <v>68</v>
      </c>
      <c r="C20" s="1" t="s">
        <v>69</v>
      </c>
      <c r="D20" s="1" t="s">
        <v>61</v>
      </c>
      <c r="E20">
        <v>1612</v>
      </c>
      <c r="F20">
        <v>97900</v>
      </c>
    </row>
    <row r="21" spans="1:6" x14ac:dyDescent="0.25">
      <c r="A21">
        <v>167</v>
      </c>
      <c r="B21" s="1" t="s">
        <v>70</v>
      </c>
      <c r="C21" s="1" t="s">
        <v>71</v>
      </c>
      <c r="D21" s="1" t="s">
        <v>35</v>
      </c>
      <c r="E21">
        <v>1504</v>
      </c>
      <c r="F21">
        <v>96800</v>
      </c>
    </row>
    <row r="22" spans="1:6" x14ac:dyDescent="0.25">
      <c r="A22">
        <v>168</v>
      </c>
      <c r="B22" s="1" t="s">
        <v>72</v>
      </c>
      <c r="C22" s="1" t="s">
        <v>73</v>
      </c>
      <c r="D22" s="1" t="s">
        <v>27</v>
      </c>
      <c r="E22">
        <v>1286</v>
      </c>
      <c r="F22">
        <v>0</v>
      </c>
    </row>
    <row r="23" spans="1:6" x14ac:dyDescent="0.25">
      <c r="A23">
        <v>169</v>
      </c>
      <c r="B23" s="1" t="s">
        <v>74</v>
      </c>
      <c r="C23" s="1" t="s">
        <v>75</v>
      </c>
      <c r="D23" s="1" t="s">
        <v>76</v>
      </c>
      <c r="F23">
        <v>0</v>
      </c>
    </row>
    <row r="24" spans="1:6" x14ac:dyDescent="0.25">
      <c r="A24">
        <v>171</v>
      </c>
      <c r="B24" s="1" t="s">
        <v>77</v>
      </c>
      <c r="C24" s="1" t="s">
        <v>78</v>
      </c>
      <c r="D24" s="1" t="s">
        <v>24</v>
      </c>
      <c r="E24">
        <v>1370</v>
      </c>
      <c r="F24">
        <v>82900</v>
      </c>
    </row>
    <row r="25" spans="1:6" x14ac:dyDescent="0.25">
      <c r="A25">
        <v>172</v>
      </c>
      <c r="B25" s="1" t="s">
        <v>79</v>
      </c>
      <c r="C25" s="1" t="s">
        <v>80</v>
      </c>
      <c r="D25" s="1" t="s">
        <v>24</v>
      </c>
      <c r="E25">
        <v>1337</v>
      </c>
      <c r="F25">
        <v>84300</v>
      </c>
    </row>
    <row r="26" spans="1:6" x14ac:dyDescent="0.25">
      <c r="A26">
        <v>173</v>
      </c>
      <c r="B26" s="1" t="s">
        <v>81</v>
      </c>
      <c r="C26" s="1" t="s">
        <v>82</v>
      </c>
      <c r="D26" s="1" t="s">
        <v>27</v>
      </c>
      <c r="E26">
        <v>1188</v>
      </c>
      <c r="F26">
        <v>43400</v>
      </c>
    </row>
    <row r="27" spans="1:6" x14ac:dyDescent="0.25">
      <c r="A27">
        <v>175</v>
      </c>
      <c r="B27" s="1" t="s">
        <v>83</v>
      </c>
      <c r="C27" s="1" t="s">
        <v>84</v>
      </c>
      <c r="D27" s="1" t="s">
        <v>27</v>
      </c>
      <c r="E27">
        <v>1323</v>
      </c>
      <c r="F27">
        <v>84300</v>
      </c>
    </row>
    <row r="28" spans="1:6" x14ac:dyDescent="0.25">
      <c r="A28">
        <v>177</v>
      </c>
      <c r="B28" s="1" t="s">
        <v>85</v>
      </c>
      <c r="C28" s="1" t="s">
        <v>86</v>
      </c>
      <c r="D28" s="1" t="s">
        <v>87</v>
      </c>
      <c r="E28">
        <v>1621</v>
      </c>
      <c r="F28">
        <v>81200</v>
      </c>
    </row>
    <row r="29" spans="1:6" x14ac:dyDescent="0.25">
      <c r="A29">
        <v>181</v>
      </c>
      <c r="B29" s="1" t="s">
        <v>88</v>
      </c>
      <c r="C29" s="1" t="s">
        <v>89</v>
      </c>
      <c r="D29" s="1" t="s">
        <v>27</v>
      </c>
      <c r="E29">
        <v>1286</v>
      </c>
      <c r="F29">
        <v>76400</v>
      </c>
    </row>
    <row r="30" spans="1:6" x14ac:dyDescent="0.25">
      <c r="A30">
        <v>186</v>
      </c>
      <c r="B30" s="1" t="s">
        <v>90</v>
      </c>
      <c r="C30" s="1" t="s">
        <v>91</v>
      </c>
      <c r="D30" s="1" t="s">
        <v>92</v>
      </c>
      <c r="E30">
        <v>1501</v>
      </c>
      <c r="F30">
        <v>96500</v>
      </c>
    </row>
    <row r="31" spans="1:6" x14ac:dyDescent="0.25">
      <c r="A31">
        <v>187</v>
      </c>
      <c r="B31" s="1" t="s">
        <v>93</v>
      </c>
      <c r="C31" s="1" t="s">
        <v>94</v>
      </c>
      <c r="D31" s="1" t="s">
        <v>95</v>
      </c>
      <c r="E31">
        <v>1501</v>
      </c>
      <c r="F31">
        <v>136800</v>
      </c>
    </row>
    <row r="32" spans="1:6" x14ac:dyDescent="0.25">
      <c r="A32">
        <v>189</v>
      </c>
      <c r="B32" s="1" t="s">
        <v>96</v>
      </c>
      <c r="C32" s="1" t="s">
        <v>97</v>
      </c>
      <c r="D32" s="1" t="s">
        <v>98</v>
      </c>
      <c r="E32">
        <v>1504</v>
      </c>
      <c r="F32">
        <v>69400</v>
      </c>
    </row>
    <row r="33" spans="1:6" x14ac:dyDescent="0.25">
      <c r="A33">
        <v>198</v>
      </c>
      <c r="B33" s="1" t="s">
        <v>304</v>
      </c>
      <c r="C33" s="1" t="s">
        <v>305</v>
      </c>
      <c r="D33" s="1" t="s">
        <v>27</v>
      </c>
      <c r="E33">
        <v>1216</v>
      </c>
      <c r="F33">
        <v>23000</v>
      </c>
    </row>
    <row r="34" spans="1:6" x14ac:dyDescent="0.25">
      <c r="A34">
        <v>201</v>
      </c>
      <c r="B34" s="1" t="s">
        <v>306</v>
      </c>
      <c r="C34" s="1" t="s">
        <v>307</v>
      </c>
      <c r="D34" s="1" t="s">
        <v>95</v>
      </c>
      <c r="E34">
        <v>1501</v>
      </c>
      <c r="F34">
        <v>92700</v>
      </c>
    </row>
    <row r="35" spans="1:6" x14ac:dyDescent="0.25">
      <c r="A35">
        <v>202</v>
      </c>
      <c r="B35" s="1" t="s">
        <v>308</v>
      </c>
      <c r="C35" s="1" t="s">
        <v>309</v>
      </c>
      <c r="D35" s="1" t="s">
        <v>310</v>
      </c>
      <c r="E35">
        <v>1323</v>
      </c>
      <c r="F35">
        <v>90300</v>
      </c>
    </row>
    <row r="36" spans="1:6" x14ac:dyDescent="0.25">
      <c r="A36">
        <v>204</v>
      </c>
      <c r="B36" s="1" t="s">
        <v>311</v>
      </c>
      <c r="C36" s="1" t="s">
        <v>312</v>
      </c>
      <c r="D36" s="1" t="s">
        <v>27</v>
      </c>
      <c r="E36">
        <v>1188</v>
      </c>
      <c r="F36">
        <v>68700</v>
      </c>
    </row>
    <row r="37" spans="1:6" x14ac:dyDescent="0.25">
      <c r="A37">
        <v>205</v>
      </c>
      <c r="B37" s="1" t="s">
        <v>313</v>
      </c>
      <c r="C37" s="1" t="s">
        <v>314</v>
      </c>
      <c r="D37" s="1" t="s">
        <v>27</v>
      </c>
      <c r="E37">
        <v>1166</v>
      </c>
      <c r="F37">
        <v>90700</v>
      </c>
    </row>
    <row r="38" spans="1:6" x14ac:dyDescent="0.25">
      <c r="A38">
        <v>206</v>
      </c>
      <c r="B38" s="1" t="s">
        <v>315</v>
      </c>
      <c r="C38" s="1" t="s">
        <v>316</v>
      </c>
      <c r="D38" s="1" t="s">
        <v>61</v>
      </c>
      <c r="F38">
        <v>0</v>
      </c>
    </row>
    <row r="39" spans="1:6" x14ac:dyDescent="0.25">
      <c r="A39">
        <v>209</v>
      </c>
      <c r="B39" s="1" t="s">
        <v>317</v>
      </c>
      <c r="C39" s="1" t="s">
        <v>318</v>
      </c>
      <c r="D39" s="1" t="s">
        <v>24</v>
      </c>
      <c r="E39">
        <v>1370</v>
      </c>
      <c r="F39">
        <v>53800</v>
      </c>
    </row>
    <row r="40" spans="1:6" x14ac:dyDescent="0.25">
      <c r="A40">
        <v>211</v>
      </c>
      <c r="B40" s="1" t="s">
        <v>319</v>
      </c>
      <c r="C40" s="1" t="s">
        <v>320</v>
      </c>
      <c r="D40" s="1" t="s">
        <v>321</v>
      </c>
      <c r="E40">
        <v>1621</v>
      </c>
      <c r="F40">
        <v>58600</v>
      </c>
    </row>
    <row r="41" spans="1:6" x14ac:dyDescent="0.25">
      <c r="A41">
        <v>216</v>
      </c>
      <c r="B41" s="1" t="s">
        <v>322</v>
      </c>
      <c r="C41" s="1" t="s">
        <v>323</v>
      </c>
      <c r="D41" s="1" t="s">
        <v>50</v>
      </c>
      <c r="E41">
        <v>1702</v>
      </c>
      <c r="F41">
        <v>60300</v>
      </c>
    </row>
    <row r="42" spans="1:6" x14ac:dyDescent="0.25">
      <c r="A42">
        <v>219</v>
      </c>
      <c r="B42" s="1" t="s">
        <v>324</v>
      </c>
      <c r="C42" s="1" t="s">
        <v>325</v>
      </c>
      <c r="D42" s="1" t="s">
        <v>27</v>
      </c>
      <c r="E42">
        <v>1166</v>
      </c>
      <c r="F42">
        <v>11000</v>
      </c>
    </row>
    <row r="43" spans="1:6" x14ac:dyDescent="0.25">
      <c r="A43">
        <v>223</v>
      </c>
      <c r="B43" s="1" t="s">
        <v>326</v>
      </c>
      <c r="C43" s="1" t="s">
        <v>327</v>
      </c>
      <c r="D43" s="1" t="s">
        <v>43</v>
      </c>
      <c r="F43">
        <v>0</v>
      </c>
    </row>
    <row r="44" spans="1:6" x14ac:dyDescent="0.25">
      <c r="A44">
        <v>227</v>
      </c>
      <c r="B44" s="1" t="s">
        <v>328</v>
      </c>
      <c r="C44" s="1" t="s">
        <v>329</v>
      </c>
      <c r="D44" s="1" t="s">
        <v>56</v>
      </c>
      <c r="E44">
        <v>1401</v>
      </c>
      <c r="F44">
        <v>120800</v>
      </c>
    </row>
    <row r="45" spans="1:6" x14ac:dyDescent="0.25">
      <c r="A45">
        <v>233</v>
      </c>
      <c r="B45" s="1" t="s">
        <v>330</v>
      </c>
      <c r="C45" s="1" t="s">
        <v>331</v>
      </c>
      <c r="D45" s="1" t="s">
        <v>310</v>
      </c>
      <c r="E45">
        <v>1286</v>
      </c>
      <c r="F45">
        <v>48700</v>
      </c>
    </row>
    <row r="46" spans="1:6" x14ac:dyDescent="0.25">
      <c r="A46">
        <v>237</v>
      </c>
      <c r="B46" s="1" t="s">
        <v>332</v>
      </c>
      <c r="C46" s="1" t="s">
        <v>333</v>
      </c>
      <c r="D46" s="1" t="s">
        <v>50</v>
      </c>
      <c r="F46">
        <v>0</v>
      </c>
    </row>
    <row r="47" spans="1:6" x14ac:dyDescent="0.25">
      <c r="A47">
        <v>239</v>
      </c>
      <c r="B47" s="1" t="s">
        <v>334</v>
      </c>
      <c r="C47" s="1" t="s">
        <v>335</v>
      </c>
      <c r="D47" s="1" t="s">
        <v>27</v>
      </c>
      <c r="E47">
        <v>1166</v>
      </c>
      <c r="F47">
        <v>105000</v>
      </c>
    </row>
    <row r="48" spans="1:6" x14ac:dyDescent="0.25">
      <c r="A48">
        <v>240</v>
      </c>
      <c r="B48" s="1" t="s">
        <v>336</v>
      </c>
      <c r="C48" s="1" t="s">
        <v>337</v>
      </c>
      <c r="D48" s="1" t="s">
        <v>95</v>
      </c>
      <c r="E48">
        <v>1501</v>
      </c>
      <c r="F48">
        <v>93900</v>
      </c>
    </row>
    <row r="49" spans="1:6" x14ac:dyDescent="0.25">
      <c r="A49">
        <v>242</v>
      </c>
      <c r="B49" s="1" t="s">
        <v>338</v>
      </c>
      <c r="C49" s="1" t="s">
        <v>339</v>
      </c>
      <c r="D49" s="1" t="s">
        <v>24</v>
      </c>
      <c r="E49">
        <v>1370</v>
      </c>
      <c r="F49">
        <v>61100</v>
      </c>
    </row>
    <row r="50" spans="1:6" x14ac:dyDescent="0.25">
      <c r="A50">
        <v>247</v>
      </c>
      <c r="B50" s="1" t="s">
        <v>340</v>
      </c>
      <c r="C50" s="1" t="s">
        <v>341</v>
      </c>
      <c r="D50" s="1" t="s">
        <v>43</v>
      </c>
      <c r="F50">
        <v>0</v>
      </c>
    </row>
    <row r="51" spans="1:6" x14ac:dyDescent="0.25">
      <c r="A51">
        <v>249</v>
      </c>
      <c r="B51" s="1" t="s">
        <v>342</v>
      </c>
      <c r="C51" s="1" t="s">
        <v>343</v>
      </c>
      <c r="D51" s="1" t="s">
        <v>344</v>
      </c>
      <c r="E51">
        <v>1401</v>
      </c>
      <c r="F51">
        <v>113000</v>
      </c>
    </row>
    <row r="52" spans="1:6" x14ac:dyDescent="0.25">
      <c r="A52">
        <v>250</v>
      </c>
      <c r="B52" s="1" t="s">
        <v>345</v>
      </c>
      <c r="C52" s="1" t="s">
        <v>346</v>
      </c>
      <c r="D52" s="1" t="s">
        <v>24</v>
      </c>
      <c r="E52">
        <v>1337</v>
      </c>
      <c r="F52">
        <v>68100</v>
      </c>
    </row>
    <row r="53" spans="1:6" x14ac:dyDescent="0.25">
      <c r="A53">
        <v>256</v>
      </c>
      <c r="B53" s="1" t="s">
        <v>347</v>
      </c>
      <c r="C53" s="1" t="s">
        <v>348</v>
      </c>
      <c r="D53" s="1" t="s">
        <v>24</v>
      </c>
      <c r="E53">
        <v>1370</v>
      </c>
      <c r="F53">
        <v>77900</v>
      </c>
    </row>
    <row r="54" spans="1:6" x14ac:dyDescent="0.25">
      <c r="A54">
        <v>259</v>
      </c>
      <c r="B54" s="1" t="s">
        <v>349</v>
      </c>
      <c r="C54" s="1" t="s">
        <v>350</v>
      </c>
      <c r="D54" s="1" t="s">
        <v>43</v>
      </c>
      <c r="E54">
        <v>1504</v>
      </c>
      <c r="F54">
        <v>120400</v>
      </c>
    </row>
    <row r="55" spans="1:6" x14ac:dyDescent="0.25">
      <c r="A55">
        <v>260</v>
      </c>
      <c r="B55" s="1" t="s">
        <v>351</v>
      </c>
      <c r="C55" s="1" t="s">
        <v>352</v>
      </c>
      <c r="D55" s="1" t="s">
        <v>310</v>
      </c>
      <c r="E55">
        <v>1323</v>
      </c>
      <c r="F55">
        <v>89600</v>
      </c>
    </row>
    <row r="56" spans="1:6" x14ac:dyDescent="0.25">
      <c r="A56">
        <v>273</v>
      </c>
      <c r="B56" s="1" t="s">
        <v>353</v>
      </c>
      <c r="C56" s="1" t="s">
        <v>354</v>
      </c>
      <c r="D56" s="1" t="s">
        <v>43</v>
      </c>
      <c r="F56">
        <v>0</v>
      </c>
    </row>
    <row r="57" spans="1:6" x14ac:dyDescent="0.25">
      <c r="A57">
        <v>276</v>
      </c>
      <c r="B57" s="1" t="s">
        <v>355</v>
      </c>
      <c r="C57" s="1" t="s">
        <v>356</v>
      </c>
      <c r="D57" s="1" t="s">
        <v>30</v>
      </c>
      <c r="E57">
        <v>1611</v>
      </c>
      <c r="F57">
        <v>107800</v>
      </c>
    </row>
    <row r="58" spans="1:6" x14ac:dyDescent="0.25">
      <c r="A58">
        <v>278</v>
      </c>
      <c r="B58" s="1" t="s">
        <v>357</v>
      </c>
      <c r="C58" s="1" t="s">
        <v>358</v>
      </c>
      <c r="D58" s="1" t="s">
        <v>344</v>
      </c>
      <c r="E58">
        <v>1401</v>
      </c>
      <c r="F58">
        <v>119600</v>
      </c>
    </row>
    <row r="59" spans="1:6" x14ac:dyDescent="0.25">
      <c r="A59">
        <v>282</v>
      </c>
      <c r="B59" s="1" t="s">
        <v>359</v>
      </c>
      <c r="C59" s="1" t="s">
        <v>360</v>
      </c>
      <c r="D59" s="1" t="s">
        <v>30</v>
      </c>
      <c r="E59">
        <v>1611</v>
      </c>
      <c r="F59">
        <v>93300</v>
      </c>
    </row>
    <row r="60" spans="1:6" x14ac:dyDescent="0.25">
      <c r="A60">
        <v>286</v>
      </c>
      <c r="B60" s="1" t="s">
        <v>361</v>
      </c>
      <c r="C60" s="1" t="s">
        <v>362</v>
      </c>
      <c r="D60" s="1" t="s">
        <v>27</v>
      </c>
      <c r="E60">
        <v>1216</v>
      </c>
      <c r="F60">
        <v>123700</v>
      </c>
    </row>
    <row r="61" spans="1:6" x14ac:dyDescent="0.25">
      <c r="A61">
        <v>293</v>
      </c>
      <c r="B61" s="1" t="s">
        <v>363</v>
      </c>
      <c r="C61" s="1" t="s">
        <v>364</v>
      </c>
      <c r="D61" s="1" t="s">
        <v>365</v>
      </c>
      <c r="F61">
        <v>0</v>
      </c>
    </row>
    <row r="62" spans="1:6" x14ac:dyDescent="0.25">
      <c r="A62">
        <v>298</v>
      </c>
      <c r="B62" s="1" t="s">
        <v>366</v>
      </c>
      <c r="C62" s="1" t="s">
        <v>367</v>
      </c>
      <c r="D62" s="1" t="s">
        <v>365</v>
      </c>
      <c r="E62">
        <v>1702</v>
      </c>
      <c r="F62">
        <v>141300</v>
      </c>
    </row>
    <row r="63" spans="1:6" x14ac:dyDescent="0.25">
      <c r="A63">
        <v>299</v>
      </c>
      <c r="B63" s="1" t="s">
        <v>368</v>
      </c>
      <c r="C63" s="1" t="s">
        <v>369</v>
      </c>
      <c r="D63" s="1" t="s">
        <v>35</v>
      </c>
      <c r="E63">
        <v>1504</v>
      </c>
      <c r="F63">
        <v>95100</v>
      </c>
    </row>
    <row r="64" spans="1:6" x14ac:dyDescent="0.25">
      <c r="A64">
        <v>303</v>
      </c>
      <c r="B64" s="1" t="s">
        <v>370</v>
      </c>
      <c r="C64" s="1" t="s">
        <v>371</v>
      </c>
      <c r="D64" s="1" t="s">
        <v>372</v>
      </c>
      <c r="F64">
        <v>0</v>
      </c>
    </row>
    <row r="65" spans="1:6" x14ac:dyDescent="0.25">
      <c r="A65">
        <v>307</v>
      </c>
      <c r="B65" s="1" t="s">
        <v>373</v>
      </c>
      <c r="C65" s="1" t="s">
        <v>374</v>
      </c>
      <c r="D65" s="1" t="s">
        <v>43</v>
      </c>
      <c r="F65">
        <v>0</v>
      </c>
    </row>
    <row r="66" spans="1:6" x14ac:dyDescent="0.25">
      <c r="A66">
        <v>311</v>
      </c>
      <c r="B66" s="1" t="s">
        <v>375</v>
      </c>
      <c r="C66" s="1" t="s">
        <v>376</v>
      </c>
      <c r="D66" s="1" t="s">
        <v>92</v>
      </c>
      <c r="E66">
        <v>1501</v>
      </c>
      <c r="F66">
        <v>90500</v>
      </c>
    </row>
    <row r="67" spans="1:6" x14ac:dyDescent="0.25">
      <c r="A67">
        <v>314</v>
      </c>
      <c r="B67" s="1" t="s">
        <v>377</v>
      </c>
      <c r="C67" s="1" t="s">
        <v>378</v>
      </c>
      <c r="D67" s="1" t="s">
        <v>379</v>
      </c>
      <c r="E67">
        <v>1401</v>
      </c>
      <c r="F67">
        <v>79900</v>
      </c>
    </row>
    <row r="68" spans="1:6" x14ac:dyDescent="0.25">
      <c r="A68">
        <v>319</v>
      </c>
      <c r="B68" s="1" t="s">
        <v>380</v>
      </c>
      <c r="C68" s="1" t="s">
        <v>381</v>
      </c>
      <c r="D68" s="1" t="s">
        <v>27</v>
      </c>
      <c r="E68">
        <v>1323</v>
      </c>
      <c r="F68">
        <v>102700</v>
      </c>
    </row>
    <row r="69" spans="1:6" x14ac:dyDescent="0.25">
      <c r="A69">
        <v>320</v>
      </c>
      <c r="B69" s="1" t="s">
        <v>382</v>
      </c>
      <c r="C69" s="1" t="s">
        <v>383</v>
      </c>
      <c r="D69" s="1" t="s">
        <v>27</v>
      </c>
      <c r="E69">
        <v>1188</v>
      </c>
      <c r="F69">
        <v>94500</v>
      </c>
    </row>
    <row r="70" spans="1:6" x14ac:dyDescent="0.25">
      <c r="A70">
        <v>321</v>
      </c>
      <c r="B70" s="1" t="s">
        <v>384</v>
      </c>
      <c r="C70" s="1" t="s">
        <v>385</v>
      </c>
      <c r="D70" s="1" t="s">
        <v>27</v>
      </c>
      <c r="E70">
        <v>1165</v>
      </c>
      <c r="F70">
        <v>105000</v>
      </c>
    </row>
    <row r="71" spans="1:6" x14ac:dyDescent="0.25">
      <c r="A71">
        <v>323</v>
      </c>
      <c r="B71" s="1" t="s">
        <v>386</v>
      </c>
      <c r="C71" s="1" t="s">
        <v>387</v>
      </c>
      <c r="D71" s="1" t="s">
        <v>388</v>
      </c>
      <c r="E71">
        <v>1612</v>
      </c>
      <c r="F71">
        <v>88000</v>
      </c>
    </row>
    <row r="72" spans="1:6" x14ac:dyDescent="0.25">
      <c r="A72">
        <v>324</v>
      </c>
      <c r="B72" s="1" t="s">
        <v>389</v>
      </c>
      <c r="C72" s="1" t="s">
        <v>390</v>
      </c>
      <c r="D72" s="1" t="s">
        <v>95</v>
      </c>
      <c r="E72">
        <v>1501</v>
      </c>
      <c r="F72">
        <v>77000</v>
      </c>
    </row>
    <row r="73" spans="1:6" x14ac:dyDescent="0.25">
      <c r="A73">
        <v>328</v>
      </c>
      <c r="B73" s="1" t="s">
        <v>391</v>
      </c>
      <c r="C73" s="1" t="s">
        <v>392</v>
      </c>
      <c r="D73" s="1" t="s">
        <v>27</v>
      </c>
      <c r="E73">
        <v>1323</v>
      </c>
      <c r="F73">
        <v>43000</v>
      </c>
    </row>
    <row r="74" spans="1:6" x14ac:dyDescent="0.25">
      <c r="A74">
        <v>333</v>
      </c>
      <c r="B74" s="1" t="s">
        <v>393</v>
      </c>
      <c r="C74" s="1" t="s">
        <v>394</v>
      </c>
      <c r="D74" s="1" t="s">
        <v>30</v>
      </c>
      <c r="E74">
        <v>1611</v>
      </c>
      <c r="F74">
        <v>51600</v>
      </c>
    </row>
    <row r="75" spans="1:6" x14ac:dyDescent="0.25">
      <c r="A75">
        <v>334</v>
      </c>
      <c r="B75" s="1" t="s">
        <v>395</v>
      </c>
      <c r="C75" s="1" t="s">
        <v>396</v>
      </c>
      <c r="D75" s="1" t="s">
        <v>92</v>
      </c>
      <c r="E75">
        <v>1501</v>
      </c>
      <c r="F75">
        <v>98800</v>
      </c>
    </row>
    <row r="76" spans="1:6" x14ac:dyDescent="0.25">
      <c r="A76">
        <v>335</v>
      </c>
      <c r="B76" s="1" t="s">
        <v>397</v>
      </c>
      <c r="C76" s="1" t="s">
        <v>398</v>
      </c>
      <c r="D76" s="1" t="s">
        <v>43</v>
      </c>
      <c r="F76">
        <v>0</v>
      </c>
    </row>
    <row r="77" spans="1:6" x14ac:dyDescent="0.25">
      <c r="A77">
        <v>339</v>
      </c>
      <c r="B77" s="1" t="s">
        <v>399</v>
      </c>
      <c r="C77" s="1" t="s">
        <v>400</v>
      </c>
      <c r="D77" s="1" t="s">
        <v>27</v>
      </c>
      <c r="E77">
        <v>1188</v>
      </c>
      <c r="F77">
        <v>81100</v>
      </c>
    </row>
    <row r="78" spans="1:6" x14ac:dyDescent="0.25">
      <c r="A78">
        <v>344</v>
      </c>
      <c r="B78" s="1" t="s">
        <v>401</v>
      </c>
      <c r="C78" s="1" t="s">
        <v>402</v>
      </c>
      <c r="D78" s="1" t="s">
        <v>50</v>
      </c>
      <c r="E78">
        <v>1702</v>
      </c>
      <c r="F78">
        <v>59600</v>
      </c>
    </row>
    <row r="79" spans="1:6" x14ac:dyDescent="0.25">
      <c r="A79">
        <v>347</v>
      </c>
      <c r="B79" s="1" t="s">
        <v>403</v>
      </c>
      <c r="C79" s="1" t="s">
        <v>404</v>
      </c>
      <c r="D79" s="1" t="s">
        <v>27</v>
      </c>
      <c r="E79">
        <v>1166</v>
      </c>
      <c r="F79">
        <v>57700</v>
      </c>
    </row>
    <row r="80" spans="1:6" x14ac:dyDescent="0.25">
      <c r="A80">
        <v>348</v>
      </c>
      <c r="B80" s="1" t="s">
        <v>405</v>
      </c>
      <c r="C80" s="1" t="s">
        <v>406</v>
      </c>
      <c r="D80" s="1" t="s">
        <v>98</v>
      </c>
      <c r="F80">
        <v>0</v>
      </c>
    </row>
    <row r="81" spans="1:6" x14ac:dyDescent="0.25">
      <c r="A81">
        <v>350</v>
      </c>
      <c r="B81" s="1" t="s">
        <v>407</v>
      </c>
      <c r="C81" s="1" t="s">
        <v>408</v>
      </c>
      <c r="D81" s="1" t="s">
        <v>24</v>
      </c>
      <c r="E81">
        <v>1337</v>
      </c>
      <c r="F81">
        <v>65000</v>
      </c>
    </row>
    <row r="82" spans="1:6" x14ac:dyDescent="0.25">
      <c r="A82">
        <v>353</v>
      </c>
      <c r="B82" s="1" t="s">
        <v>409</v>
      </c>
      <c r="C82" s="1" t="s">
        <v>410</v>
      </c>
      <c r="D82" s="1" t="s">
        <v>24</v>
      </c>
      <c r="E82">
        <v>1337</v>
      </c>
      <c r="F82">
        <v>81100</v>
      </c>
    </row>
    <row r="83" spans="1:6" x14ac:dyDescent="0.25">
      <c r="A83">
        <v>356</v>
      </c>
      <c r="B83" s="1" t="s">
        <v>411</v>
      </c>
      <c r="C83" s="1" t="s">
        <v>412</v>
      </c>
      <c r="D83" s="1" t="s">
        <v>413</v>
      </c>
      <c r="F83">
        <v>0</v>
      </c>
    </row>
    <row r="84" spans="1:6" x14ac:dyDescent="0.25">
      <c r="A84">
        <v>357</v>
      </c>
      <c r="B84" s="1" t="s">
        <v>414</v>
      </c>
      <c r="C84" s="1" t="s">
        <v>415</v>
      </c>
      <c r="D84" s="1" t="s">
        <v>388</v>
      </c>
      <c r="E84">
        <v>1612</v>
      </c>
      <c r="F84">
        <v>77700</v>
      </c>
    </row>
    <row r="85" spans="1:6" x14ac:dyDescent="0.25">
      <c r="A85">
        <v>361</v>
      </c>
      <c r="B85" s="1" t="s">
        <v>416</v>
      </c>
      <c r="C85" s="1" t="s">
        <v>417</v>
      </c>
      <c r="D85" s="1" t="s">
        <v>43</v>
      </c>
      <c r="F85">
        <v>0</v>
      </c>
    </row>
    <row r="86" spans="1:6" x14ac:dyDescent="0.25">
      <c r="A86">
        <v>362</v>
      </c>
      <c r="B86" s="1" t="s">
        <v>418</v>
      </c>
      <c r="C86" s="1" t="s">
        <v>419</v>
      </c>
      <c r="D86" s="1" t="s">
        <v>27</v>
      </c>
      <c r="E86">
        <v>1216</v>
      </c>
      <c r="F86">
        <v>41900</v>
      </c>
    </row>
    <row r="87" spans="1:6" x14ac:dyDescent="0.25">
      <c r="A87">
        <v>363</v>
      </c>
      <c r="B87" s="1" t="s">
        <v>420</v>
      </c>
      <c r="C87" s="1" t="s">
        <v>421</v>
      </c>
      <c r="D87" s="1" t="s">
        <v>27</v>
      </c>
      <c r="E87">
        <v>1216</v>
      </c>
      <c r="F87">
        <v>114200</v>
      </c>
    </row>
    <row r="88" spans="1:6" x14ac:dyDescent="0.25">
      <c r="A88">
        <v>369</v>
      </c>
      <c r="B88" s="1" t="s">
        <v>422</v>
      </c>
      <c r="C88" s="1" t="s">
        <v>423</v>
      </c>
      <c r="D88" s="1" t="s">
        <v>76</v>
      </c>
      <c r="F88">
        <v>0</v>
      </c>
    </row>
    <row r="89" spans="1:6" x14ac:dyDescent="0.25">
      <c r="A89">
        <v>376</v>
      </c>
      <c r="B89" s="1" t="s">
        <v>424</v>
      </c>
      <c r="C89" s="1" t="s">
        <v>425</v>
      </c>
      <c r="D89" s="1" t="s">
        <v>365</v>
      </c>
      <c r="E89">
        <v>1702</v>
      </c>
      <c r="F89">
        <v>0</v>
      </c>
    </row>
    <row r="90" spans="1:6" x14ac:dyDescent="0.25">
      <c r="A90">
        <v>379</v>
      </c>
      <c r="B90" s="1" t="s">
        <v>426</v>
      </c>
      <c r="C90" s="1" t="s">
        <v>427</v>
      </c>
      <c r="D90" s="1" t="s">
        <v>27</v>
      </c>
      <c r="E90">
        <v>1188</v>
      </c>
      <c r="F90">
        <v>70700</v>
      </c>
    </row>
    <row r="91" spans="1:6" x14ac:dyDescent="0.25">
      <c r="A91">
        <v>381</v>
      </c>
      <c r="B91" s="1" t="s">
        <v>428</v>
      </c>
      <c r="C91" s="1" t="s">
        <v>429</v>
      </c>
      <c r="D91" s="1" t="s">
        <v>379</v>
      </c>
      <c r="E91">
        <v>1401</v>
      </c>
      <c r="F91">
        <v>23500</v>
      </c>
    </row>
    <row r="92" spans="1:6" x14ac:dyDescent="0.25">
      <c r="A92">
        <v>382</v>
      </c>
      <c r="B92" s="1" t="s">
        <v>430</v>
      </c>
      <c r="C92" s="1" t="s">
        <v>431</v>
      </c>
      <c r="D92" s="1" t="s">
        <v>432</v>
      </c>
      <c r="E92">
        <v>1401</v>
      </c>
      <c r="F92">
        <v>71700</v>
      </c>
    </row>
    <row r="93" spans="1:6" x14ac:dyDescent="0.25">
      <c r="A93">
        <v>385</v>
      </c>
      <c r="B93" s="1" t="s">
        <v>433</v>
      </c>
      <c r="C93" s="1" t="s">
        <v>434</v>
      </c>
      <c r="D93" s="1" t="s">
        <v>435</v>
      </c>
      <c r="E93">
        <v>1621</v>
      </c>
      <c r="F93">
        <v>81500</v>
      </c>
    </row>
    <row r="94" spans="1:6" x14ac:dyDescent="0.25">
      <c r="A94">
        <v>386</v>
      </c>
      <c r="B94" s="1" t="s">
        <v>436</v>
      </c>
      <c r="C94" s="1" t="s">
        <v>437</v>
      </c>
      <c r="D94" s="1" t="s">
        <v>344</v>
      </c>
      <c r="E94">
        <v>1401</v>
      </c>
      <c r="F94">
        <v>121400</v>
      </c>
    </row>
    <row r="95" spans="1:6" x14ac:dyDescent="0.25">
      <c r="A95">
        <v>398</v>
      </c>
      <c r="B95" s="1" t="s">
        <v>438</v>
      </c>
      <c r="C95" s="1" t="s">
        <v>439</v>
      </c>
      <c r="D95" s="1" t="s">
        <v>87</v>
      </c>
      <c r="E95">
        <v>1621</v>
      </c>
      <c r="F95">
        <v>94400</v>
      </c>
    </row>
    <row r="96" spans="1:6" x14ac:dyDescent="0.25">
      <c r="A96">
        <v>406</v>
      </c>
      <c r="B96" s="1" t="s">
        <v>440</v>
      </c>
      <c r="C96" s="1" t="s">
        <v>441</v>
      </c>
      <c r="D96" s="1" t="s">
        <v>24</v>
      </c>
      <c r="E96">
        <v>1337</v>
      </c>
      <c r="F96">
        <v>95000</v>
      </c>
    </row>
    <row r="97" spans="1:6" x14ac:dyDescent="0.25">
      <c r="A97">
        <v>409</v>
      </c>
      <c r="B97" s="1" t="s">
        <v>442</v>
      </c>
      <c r="C97" s="1" t="s">
        <v>443</v>
      </c>
      <c r="D97" s="1" t="s">
        <v>43</v>
      </c>
      <c r="F97">
        <v>0</v>
      </c>
    </row>
    <row r="98" spans="1:6" x14ac:dyDescent="0.25">
      <c r="A98">
        <v>412</v>
      </c>
      <c r="B98" s="1" t="s">
        <v>444</v>
      </c>
      <c r="C98" s="1" t="s">
        <v>445</v>
      </c>
      <c r="D98" s="1" t="s">
        <v>388</v>
      </c>
      <c r="E98">
        <v>1612</v>
      </c>
      <c r="F98">
        <v>86800</v>
      </c>
    </row>
    <row r="99" spans="1:6" x14ac:dyDescent="0.25">
      <c r="A99">
        <v>415</v>
      </c>
      <c r="B99" s="1" t="s">
        <v>446</v>
      </c>
      <c r="C99" s="1" t="s">
        <v>447</v>
      </c>
      <c r="D99" s="1" t="s">
        <v>43</v>
      </c>
      <c r="E99">
        <v>1504</v>
      </c>
      <c r="F99">
        <v>77000</v>
      </c>
    </row>
    <row r="100" spans="1:6" x14ac:dyDescent="0.25">
      <c r="A100">
        <v>424</v>
      </c>
      <c r="B100" s="1" t="s">
        <v>448</v>
      </c>
      <c r="C100" s="1" t="s">
        <v>449</v>
      </c>
      <c r="D100" s="1" t="s">
        <v>27</v>
      </c>
      <c r="E100">
        <v>1286</v>
      </c>
      <c r="F100">
        <v>67500</v>
      </c>
    </row>
    <row r="101" spans="1:6" x14ac:dyDescent="0.25">
      <c r="A101">
        <v>443</v>
      </c>
      <c r="B101" s="1" t="s">
        <v>450</v>
      </c>
      <c r="C101" s="1" t="s">
        <v>451</v>
      </c>
      <c r="D101" s="1" t="s">
        <v>43</v>
      </c>
      <c r="F101">
        <v>0</v>
      </c>
    </row>
    <row r="102" spans="1:6" x14ac:dyDescent="0.25">
      <c r="A102">
        <v>447</v>
      </c>
      <c r="B102" s="1" t="s">
        <v>452</v>
      </c>
      <c r="C102" s="1" t="s">
        <v>453</v>
      </c>
      <c r="D102" s="1" t="s">
        <v>27</v>
      </c>
      <c r="E102">
        <v>1323</v>
      </c>
      <c r="F102">
        <v>49700</v>
      </c>
    </row>
    <row r="103" spans="1:6" x14ac:dyDescent="0.25">
      <c r="A103">
        <v>448</v>
      </c>
      <c r="B103" s="1" t="s">
        <v>454</v>
      </c>
      <c r="C103" s="1" t="s">
        <v>455</v>
      </c>
      <c r="D103" s="1" t="s">
        <v>53</v>
      </c>
      <c r="E103">
        <v>1504</v>
      </c>
      <c r="F103">
        <v>116400</v>
      </c>
    </row>
    <row r="104" spans="1:6" x14ac:dyDescent="0.25">
      <c r="A104">
        <v>450</v>
      </c>
      <c r="B104" s="1" t="s">
        <v>456</v>
      </c>
      <c r="C104" s="1" t="s">
        <v>457</v>
      </c>
      <c r="D104" s="1" t="s">
        <v>27</v>
      </c>
      <c r="E104">
        <v>1165</v>
      </c>
      <c r="F104">
        <v>77600</v>
      </c>
    </row>
    <row r="105" spans="1:6" x14ac:dyDescent="0.25">
      <c r="A105">
        <v>452</v>
      </c>
      <c r="B105" s="1" t="s">
        <v>458</v>
      </c>
      <c r="C105" s="1" t="s">
        <v>459</v>
      </c>
      <c r="D105" s="1" t="s">
        <v>432</v>
      </c>
      <c r="E105">
        <v>1401</v>
      </c>
      <c r="F105">
        <v>45300</v>
      </c>
    </row>
    <row r="106" spans="1:6" x14ac:dyDescent="0.25">
      <c r="A106">
        <v>455</v>
      </c>
      <c r="B106" s="1" t="s">
        <v>460</v>
      </c>
      <c r="C106" s="1" t="s">
        <v>461</v>
      </c>
      <c r="D106" s="1" t="s">
        <v>27</v>
      </c>
      <c r="E106">
        <v>1286</v>
      </c>
      <c r="F106">
        <v>95400</v>
      </c>
    </row>
    <row r="107" spans="1:6" x14ac:dyDescent="0.25">
      <c r="A107">
        <v>456</v>
      </c>
      <c r="B107" s="1" t="s">
        <v>462</v>
      </c>
      <c r="C107" s="1" t="s">
        <v>463</v>
      </c>
      <c r="D107" s="1" t="s">
        <v>27</v>
      </c>
      <c r="E107">
        <v>1286</v>
      </c>
      <c r="F107">
        <v>39800</v>
      </c>
    </row>
    <row r="108" spans="1:6" x14ac:dyDescent="0.25">
      <c r="A108">
        <v>458</v>
      </c>
      <c r="B108" s="1" t="s">
        <v>464</v>
      </c>
      <c r="C108" s="1" t="s">
        <v>465</v>
      </c>
      <c r="D108" s="1" t="s">
        <v>50</v>
      </c>
      <c r="E108">
        <v>1702</v>
      </c>
      <c r="F108">
        <v>104600</v>
      </c>
    </row>
    <row r="109" spans="1:6" x14ac:dyDescent="0.25">
      <c r="A109">
        <v>459</v>
      </c>
      <c r="B109" s="1" t="s">
        <v>466</v>
      </c>
      <c r="C109" s="1" t="s">
        <v>467</v>
      </c>
      <c r="D109" s="1" t="s">
        <v>43</v>
      </c>
      <c r="F109">
        <v>0</v>
      </c>
    </row>
    <row r="110" spans="1:6" x14ac:dyDescent="0.25">
      <c r="A110">
        <v>462</v>
      </c>
      <c r="B110" s="1" t="s">
        <v>468</v>
      </c>
      <c r="C110" s="1" t="s">
        <v>469</v>
      </c>
      <c r="D110" s="1" t="s">
        <v>27</v>
      </c>
      <c r="E110">
        <v>1216</v>
      </c>
      <c r="F110">
        <v>85800</v>
      </c>
    </row>
    <row r="111" spans="1:6" x14ac:dyDescent="0.25">
      <c r="A111">
        <v>465</v>
      </c>
      <c r="B111" s="1" t="s">
        <v>470</v>
      </c>
      <c r="C111" s="1" t="s">
        <v>471</v>
      </c>
      <c r="D111" s="1" t="s">
        <v>50</v>
      </c>
      <c r="F111">
        <v>0</v>
      </c>
    </row>
    <row r="112" spans="1:6" x14ac:dyDescent="0.25">
      <c r="A112">
        <v>471</v>
      </c>
      <c r="B112" s="1" t="s">
        <v>472</v>
      </c>
      <c r="C112" s="1" t="s">
        <v>473</v>
      </c>
      <c r="D112" s="1" t="s">
        <v>30</v>
      </c>
      <c r="E112">
        <v>1611</v>
      </c>
      <c r="F112">
        <v>60300</v>
      </c>
    </row>
    <row r="113" spans="1:6" x14ac:dyDescent="0.25">
      <c r="A113">
        <v>473</v>
      </c>
      <c r="B113" s="1" t="s">
        <v>474</v>
      </c>
      <c r="C113" s="1" t="s">
        <v>475</v>
      </c>
      <c r="D113" s="1" t="s">
        <v>344</v>
      </c>
      <c r="E113">
        <v>1401</v>
      </c>
      <c r="F113">
        <v>34800</v>
      </c>
    </row>
    <row r="114" spans="1:6" x14ac:dyDescent="0.25">
      <c r="A114">
        <v>475</v>
      </c>
      <c r="B114" s="1" t="s">
        <v>476</v>
      </c>
      <c r="C114" s="1" t="s">
        <v>477</v>
      </c>
      <c r="D114" s="1" t="s">
        <v>27</v>
      </c>
      <c r="E114">
        <v>1166</v>
      </c>
      <c r="F114">
        <v>55400</v>
      </c>
    </row>
    <row r="115" spans="1:6" x14ac:dyDescent="0.25">
      <c r="A115">
        <v>477</v>
      </c>
      <c r="B115" s="1" t="s">
        <v>478</v>
      </c>
      <c r="C115" s="1" t="s">
        <v>479</v>
      </c>
      <c r="D115" s="1" t="s">
        <v>43</v>
      </c>
      <c r="F115">
        <v>0</v>
      </c>
    </row>
    <row r="116" spans="1:6" x14ac:dyDescent="0.25">
      <c r="A116">
        <v>480</v>
      </c>
      <c r="B116" s="1" t="s">
        <v>480</v>
      </c>
      <c r="C116" s="1" t="s">
        <v>481</v>
      </c>
      <c r="D116" s="1" t="s">
        <v>482</v>
      </c>
      <c r="F116">
        <v>0</v>
      </c>
    </row>
    <row r="117" spans="1:6" x14ac:dyDescent="0.25">
      <c r="A117">
        <v>481</v>
      </c>
      <c r="B117" s="1" t="s">
        <v>483</v>
      </c>
      <c r="C117" s="1" t="s">
        <v>484</v>
      </c>
      <c r="D117" s="1" t="s">
        <v>485</v>
      </c>
      <c r="F117">
        <v>0</v>
      </c>
    </row>
    <row r="118" spans="1:6" x14ac:dyDescent="0.25">
      <c r="A118">
        <v>484</v>
      </c>
      <c r="B118" s="1" t="s">
        <v>486</v>
      </c>
      <c r="C118" s="1" t="s">
        <v>487</v>
      </c>
      <c r="D118" s="1" t="s">
        <v>50</v>
      </c>
      <c r="E118">
        <v>1702</v>
      </c>
      <c r="F118">
        <v>65700</v>
      </c>
    </row>
    <row r="119" spans="1:6" x14ac:dyDescent="0.25">
      <c r="A119">
        <v>486</v>
      </c>
      <c r="B119" s="1" t="s">
        <v>488</v>
      </c>
      <c r="C119" s="1" t="s">
        <v>489</v>
      </c>
      <c r="D119" s="1" t="s">
        <v>27</v>
      </c>
      <c r="E119">
        <v>1323</v>
      </c>
      <c r="F119">
        <v>72600</v>
      </c>
    </row>
    <row r="120" spans="1:6" x14ac:dyDescent="0.25">
      <c r="A120">
        <v>487</v>
      </c>
      <c r="B120" s="1" t="s">
        <v>490</v>
      </c>
      <c r="C120" s="1" t="s">
        <v>491</v>
      </c>
      <c r="D120" s="1" t="s">
        <v>27</v>
      </c>
      <c r="E120">
        <v>1165</v>
      </c>
      <c r="F120">
        <v>60300</v>
      </c>
    </row>
    <row r="121" spans="1:6" x14ac:dyDescent="0.25">
      <c r="A121">
        <v>489</v>
      </c>
      <c r="B121" s="1" t="s">
        <v>492</v>
      </c>
      <c r="C121" s="1" t="s">
        <v>493</v>
      </c>
      <c r="D121" s="1" t="s">
        <v>95</v>
      </c>
      <c r="E121">
        <v>1501</v>
      </c>
      <c r="F121">
        <v>43300</v>
      </c>
    </row>
    <row r="122" spans="1:6" x14ac:dyDescent="0.25">
      <c r="A122">
        <v>495</v>
      </c>
      <c r="B122" s="1" t="s">
        <v>494</v>
      </c>
      <c r="C122" s="1" t="s">
        <v>495</v>
      </c>
      <c r="D122" s="1" t="s">
        <v>27</v>
      </c>
      <c r="E122">
        <v>1188</v>
      </c>
      <c r="F122">
        <v>85100</v>
      </c>
    </row>
    <row r="123" spans="1:6" x14ac:dyDescent="0.25">
      <c r="A123">
        <v>496</v>
      </c>
      <c r="B123" s="1" t="s">
        <v>496</v>
      </c>
      <c r="C123" s="1" t="s">
        <v>497</v>
      </c>
      <c r="D123" s="1" t="s">
        <v>388</v>
      </c>
      <c r="E123">
        <v>1612</v>
      </c>
      <c r="F123">
        <v>110000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B92AF-7371-4E6C-ACE3-4246AE3720DA}">
  <dimension ref="A1:E24"/>
  <sheetViews>
    <sheetView workbookViewId="0">
      <selection activeCell="B12" sqref="B12"/>
    </sheetView>
  </sheetViews>
  <sheetFormatPr defaultRowHeight="15" x14ac:dyDescent="0.25"/>
  <cols>
    <col min="1" max="1" width="19.85546875" bestFit="1" customWidth="1"/>
    <col min="2" max="2" width="17.28515625" bestFit="1" customWidth="1"/>
    <col min="3" max="3" width="13" bestFit="1" customWidth="1"/>
    <col min="4" max="4" width="11.85546875" bestFit="1" customWidth="1"/>
    <col min="5" max="5" width="20.7109375" bestFit="1" customWidth="1"/>
  </cols>
  <sheetData>
    <row r="1" spans="1:5" x14ac:dyDescent="0.25">
      <c r="A1" t="s">
        <v>99</v>
      </c>
      <c r="B1" t="s">
        <v>18</v>
      </c>
      <c r="C1" t="s">
        <v>100</v>
      </c>
      <c r="D1" t="s">
        <v>101</v>
      </c>
      <c r="E1" t="s">
        <v>102</v>
      </c>
    </row>
    <row r="2" spans="1:5" x14ac:dyDescent="0.25">
      <c r="A2">
        <v>1002</v>
      </c>
      <c r="B2" s="1" t="s">
        <v>103</v>
      </c>
      <c r="C2">
        <v>1</v>
      </c>
      <c r="D2" s="1" t="s">
        <v>104</v>
      </c>
      <c r="E2" s="1" t="s">
        <v>105</v>
      </c>
    </row>
    <row r="3" spans="1:5" x14ac:dyDescent="0.25">
      <c r="A3">
        <v>1056</v>
      </c>
      <c r="B3" s="1" t="s">
        <v>106</v>
      </c>
      <c r="C3">
        <v>1</v>
      </c>
      <c r="D3" s="1" t="s">
        <v>107</v>
      </c>
      <c r="E3" s="1" t="s">
        <v>108</v>
      </c>
    </row>
    <row r="4" spans="1:5" x14ac:dyDescent="0.25">
      <c r="A4">
        <v>1076</v>
      </c>
      <c r="B4" s="1" t="s">
        <v>109</v>
      </c>
      <c r="C4">
        <v>1</v>
      </c>
      <c r="D4" s="1" t="s">
        <v>107</v>
      </c>
      <c r="E4" s="1" t="s">
        <v>110</v>
      </c>
    </row>
    <row r="5" spans="1:5" x14ac:dyDescent="0.25">
      <c r="A5">
        <v>1088</v>
      </c>
      <c r="B5" s="1" t="s">
        <v>111</v>
      </c>
      <c r="C5">
        <v>6</v>
      </c>
      <c r="D5" s="1" t="s">
        <v>112</v>
      </c>
      <c r="E5" s="1" t="s">
        <v>113</v>
      </c>
    </row>
    <row r="6" spans="1:5" x14ac:dyDescent="0.25">
      <c r="A6">
        <v>1102</v>
      </c>
      <c r="B6" s="1" t="s">
        <v>114</v>
      </c>
      <c r="C6">
        <v>4</v>
      </c>
      <c r="D6" s="1" t="s">
        <v>112</v>
      </c>
      <c r="E6" s="1" t="s">
        <v>115</v>
      </c>
    </row>
    <row r="7" spans="1:5" x14ac:dyDescent="0.25">
      <c r="A7">
        <v>1143</v>
      </c>
      <c r="B7" s="1" t="s">
        <v>116</v>
      </c>
      <c r="C7">
        <v>1</v>
      </c>
      <c r="D7" s="1" t="s">
        <v>112</v>
      </c>
      <c r="E7" s="1" t="s">
        <v>117</v>
      </c>
    </row>
    <row r="8" spans="1:5" x14ac:dyDescent="0.25">
      <c r="A8">
        <v>1165</v>
      </c>
      <c r="B8" s="1" t="s">
        <v>118</v>
      </c>
      <c r="C8">
        <v>1</v>
      </c>
      <c r="D8" s="1" t="s">
        <v>119</v>
      </c>
      <c r="E8" s="1" t="s">
        <v>120</v>
      </c>
    </row>
    <row r="9" spans="1:5" x14ac:dyDescent="0.25">
      <c r="A9">
        <v>1166</v>
      </c>
      <c r="B9" s="1" t="s">
        <v>121</v>
      </c>
      <c r="C9">
        <v>1</v>
      </c>
      <c r="D9" s="1" t="s">
        <v>119</v>
      </c>
      <c r="E9" s="1" t="s">
        <v>120</v>
      </c>
    </row>
    <row r="10" spans="1:5" x14ac:dyDescent="0.25">
      <c r="A10">
        <v>1188</v>
      </c>
      <c r="B10" s="1" t="s">
        <v>122</v>
      </c>
      <c r="C10">
        <v>2</v>
      </c>
      <c r="D10" s="1" t="s">
        <v>119</v>
      </c>
      <c r="E10" s="1" t="s">
        <v>120</v>
      </c>
    </row>
    <row r="11" spans="1:5" x14ac:dyDescent="0.25">
      <c r="A11">
        <v>1216</v>
      </c>
      <c r="B11" s="1" t="s">
        <v>123</v>
      </c>
      <c r="C11">
        <v>2</v>
      </c>
      <c r="D11" s="1" t="s">
        <v>119</v>
      </c>
      <c r="E11" s="1" t="s">
        <v>120</v>
      </c>
    </row>
    <row r="12" spans="1:5" x14ac:dyDescent="0.25">
      <c r="A12">
        <v>1286</v>
      </c>
      <c r="B12" s="1" t="s">
        <v>124</v>
      </c>
      <c r="C12">
        <v>3</v>
      </c>
      <c r="D12" s="1" t="s">
        <v>119</v>
      </c>
      <c r="E12" s="1" t="s">
        <v>120</v>
      </c>
    </row>
    <row r="13" spans="1:5" x14ac:dyDescent="0.25">
      <c r="A13">
        <v>1323</v>
      </c>
      <c r="B13" s="1" t="s">
        <v>125</v>
      </c>
      <c r="C13">
        <v>3</v>
      </c>
      <c r="D13" s="1" t="s">
        <v>119</v>
      </c>
      <c r="E13" s="1" t="s">
        <v>120</v>
      </c>
    </row>
    <row r="14" spans="1:5" x14ac:dyDescent="0.25">
      <c r="A14">
        <v>1337</v>
      </c>
      <c r="B14" s="1" t="s">
        <v>126</v>
      </c>
      <c r="C14">
        <v>4</v>
      </c>
      <c r="D14" s="1" t="s">
        <v>127</v>
      </c>
      <c r="E14" s="1" t="s">
        <v>120</v>
      </c>
    </row>
    <row r="15" spans="1:5" x14ac:dyDescent="0.25">
      <c r="A15">
        <v>1370</v>
      </c>
      <c r="B15" s="1" t="s">
        <v>128</v>
      </c>
      <c r="C15">
        <v>4</v>
      </c>
      <c r="D15" s="1" t="s">
        <v>127</v>
      </c>
      <c r="E15" s="1" t="s">
        <v>120</v>
      </c>
    </row>
    <row r="16" spans="1:5" x14ac:dyDescent="0.25">
      <c r="A16">
        <v>1401</v>
      </c>
      <c r="B16" s="1" t="s">
        <v>129</v>
      </c>
      <c r="C16">
        <v>4</v>
      </c>
      <c r="D16" s="1" t="s">
        <v>127</v>
      </c>
      <c r="E16" s="1" t="s">
        <v>120</v>
      </c>
    </row>
    <row r="17" spans="1:5" x14ac:dyDescent="0.25">
      <c r="A17">
        <v>1501</v>
      </c>
      <c r="B17" s="1" t="s">
        <v>130</v>
      </c>
      <c r="C17">
        <v>7</v>
      </c>
      <c r="D17" s="1" t="s">
        <v>127</v>
      </c>
      <c r="E17" s="1" t="s">
        <v>120</v>
      </c>
    </row>
    <row r="18" spans="1:5" x14ac:dyDescent="0.25">
      <c r="A18">
        <v>1504</v>
      </c>
      <c r="B18" s="1" t="s">
        <v>131</v>
      </c>
      <c r="C18">
        <v>7</v>
      </c>
      <c r="D18" s="1" t="s">
        <v>127</v>
      </c>
      <c r="E18" s="1" t="s">
        <v>120</v>
      </c>
    </row>
    <row r="19" spans="1:5" x14ac:dyDescent="0.25">
      <c r="A19">
        <v>1611</v>
      </c>
      <c r="B19" s="1" t="s">
        <v>132</v>
      </c>
      <c r="C19">
        <v>6</v>
      </c>
      <c r="D19" s="1" t="s">
        <v>133</v>
      </c>
      <c r="E19" s="1" t="s">
        <v>120</v>
      </c>
    </row>
    <row r="20" spans="1:5" x14ac:dyDescent="0.25">
      <c r="A20">
        <v>1612</v>
      </c>
      <c r="B20" s="1" t="s">
        <v>134</v>
      </c>
      <c r="C20">
        <v>6</v>
      </c>
      <c r="D20" s="1" t="s">
        <v>133</v>
      </c>
      <c r="E20" s="1" t="s">
        <v>120</v>
      </c>
    </row>
    <row r="21" spans="1:5" x14ac:dyDescent="0.25">
      <c r="A21">
        <v>1619</v>
      </c>
      <c r="B21" s="1" t="s">
        <v>135</v>
      </c>
      <c r="C21">
        <v>6</v>
      </c>
      <c r="D21" s="1" t="s">
        <v>133</v>
      </c>
      <c r="E21" s="1" t="s">
        <v>120</v>
      </c>
    </row>
    <row r="22" spans="1:5" x14ac:dyDescent="0.25">
      <c r="A22">
        <v>1621</v>
      </c>
      <c r="B22" s="1" t="s">
        <v>136</v>
      </c>
      <c r="C22">
        <v>5</v>
      </c>
      <c r="D22" s="1" t="s">
        <v>112</v>
      </c>
      <c r="E22" s="1" t="s">
        <v>120</v>
      </c>
    </row>
    <row r="23" spans="1:5" x14ac:dyDescent="0.25">
      <c r="A23">
        <v>1625</v>
      </c>
      <c r="B23" s="1" t="s">
        <v>137</v>
      </c>
      <c r="C23">
        <v>5</v>
      </c>
      <c r="D23" s="1" t="s">
        <v>138</v>
      </c>
      <c r="E23" s="1" t="s">
        <v>120</v>
      </c>
    </row>
    <row r="24" spans="1:5" x14ac:dyDescent="0.25">
      <c r="A24">
        <v>1702</v>
      </c>
      <c r="B24" s="1" t="s">
        <v>139</v>
      </c>
      <c r="C24">
        <v>4</v>
      </c>
      <c r="D24" s="1" t="s">
        <v>127</v>
      </c>
      <c r="E24" s="1" t="s">
        <v>120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D90D7-FCDB-4A50-B601-C96CCBCED32B}">
  <dimension ref="A1:B8"/>
  <sheetViews>
    <sheetView workbookViewId="0">
      <selection sqref="A1:G2997"/>
    </sheetView>
  </sheetViews>
  <sheetFormatPr defaultRowHeight="15" x14ac:dyDescent="0.25"/>
  <cols>
    <col min="1" max="1" width="13" bestFit="1" customWidth="1"/>
    <col min="2" max="2" width="10" bestFit="1" customWidth="1"/>
  </cols>
  <sheetData>
    <row r="1" spans="1:2" x14ac:dyDescent="0.25">
      <c r="A1" t="s">
        <v>100</v>
      </c>
      <c r="B1" t="s">
        <v>19</v>
      </c>
    </row>
    <row r="2" spans="1:2" x14ac:dyDescent="0.25">
      <c r="A2">
        <v>1</v>
      </c>
      <c r="B2" s="1" t="s">
        <v>27</v>
      </c>
    </row>
    <row r="3" spans="1:2" x14ac:dyDescent="0.25">
      <c r="A3">
        <v>2</v>
      </c>
      <c r="B3" s="1" t="s">
        <v>27</v>
      </c>
    </row>
    <row r="4" spans="1:2" x14ac:dyDescent="0.25">
      <c r="A4">
        <v>3</v>
      </c>
      <c r="B4" s="1" t="s">
        <v>27</v>
      </c>
    </row>
    <row r="5" spans="1:2" x14ac:dyDescent="0.25">
      <c r="A5">
        <v>4</v>
      </c>
      <c r="B5" s="1" t="s">
        <v>24</v>
      </c>
    </row>
    <row r="6" spans="1:2" x14ac:dyDescent="0.25">
      <c r="A6">
        <v>5</v>
      </c>
      <c r="B6" s="1" t="s">
        <v>87</v>
      </c>
    </row>
    <row r="7" spans="1:2" x14ac:dyDescent="0.25">
      <c r="A7">
        <v>6</v>
      </c>
      <c r="B7" s="1" t="s">
        <v>30</v>
      </c>
    </row>
    <row r="8" spans="1:2" x14ac:dyDescent="0.25">
      <c r="A8">
        <v>7</v>
      </c>
      <c r="B8" s="1" t="s">
        <v>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D2018-275E-45C0-B765-B7F51D332242}">
  <dimension ref="A1:G2997"/>
  <sheetViews>
    <sheetView workbookViewId="0">
      <selection activeCell="D3015" sqref="D3015"/>
    </sheetView>
  </sheetViews>
  <sheetFormatPr defaultRowHeight="15" x14ac:dyDescent="0.25"/>
  <cols>
    <col min="1" max="1" width="15.5703125" bestFit="1" customWidth="1"/>
    <col min="2" max="2" width="14.7109375" bestFit="1" customWidth="1"/>
    <col min="3" max="3" width="18.28515625" bestFit="1" customWidth="1"/>
    <col min="4" max="4" width="11.7109375" bestFit="1" customWidth="1"/>
    <col min="5" max="5" width="19.28515625" bestFit="1" customWidth="1"/>
    <col min="6" max="6" width="9" bestFit="1" customWidth="1"/>
    <col min="7" max="7" width="16.28515625" bestFit="1" customWidth="1"/>
  </cols>
  <sheetData>
    <row r="1" spans="1:7" x14ac:dyDescent="0.25">
      <c r="A1" t="s">
        <v>140</v>
      </c>
      <c r="B1" t="s">
        <v>141</v>
      </c>
      <c r="C1" t="s">
        <v>142</v>
      </c>
      <c r="D1" t="s">
        <v>143</v>
      </c>
      <c r="E1" t="s">
        <v>144</v>
      </c>
      <c r="F1" t="s">
        <v>145</v>
      </c>
      <c r="G1" t="s">
        <v>146</v>
      </c>
    </row>
    <row r="2" spans="1:7" hidden="1" x14ac:dyDescent="0.25">
      <c r="A2">
        <v>10104</v>
      </c>
      <c r="B2" s="1" t="s">
        <v>498</v>
      </c>
      <c r="C2">
        <v>34</v>
      </c>
      <c r="D2">
        <v>131.44</v>
      </c>
      <c r="E2">
        <v>1</v>
      </c>
      <c r="F2">
        <v>4468.96</v>
      </c>
      <c r="G2" t="s">
        <v>148</v>
      </c>
    </row>
    <row r="3" spans="1:7" hidden="1" x14ac:dyDescent="0.25">
      <c r="A3">
        <v>10106</v>
      </c>
      <c r="B3" s="1" t="s">
        <v>499</v>
      </c>
      <c r="C3">
        <v>34</v>
      </c>
      <c r="D3">
        <v>81.099999999999994</v>
      </c>
      <c r="E3">
        <v>2</v>
      </c>
      <c r="F3">
        <v>2757.3999999999996</v>
      </c>
      <c r="G3" t="s">
        <v>148</v>
      </c>
    </row>
    <row r="4" spans="1:7" hidden="1" x14ac:dyDescent="0.25">
      <c r="A4">
        <v>10106</v>
      </c>
      <c r="B4" s="1" t="s">
        <v>500</v>
      </c>
      <c r="C4">
        <v>34</v>
      </c>
      <c r="D4">
        <v>99.72</v>
      </c>
      <c r="E4">
        <v>9</v>
      </c>
      <c r="F4">
        <v>3390.48</v>
      </c>
      <c r="G4" t="s">
        <v>148</v>
      </c>
    </row>
    <row r="5" spans="1:7" hidden="1" x14ac:dyDescent="0.25">
      <c r="A5">
        <v>10108</v>
      </c>
      <c r="B5" s="1" t="s">
        <v>501</v>
      </c>
      <c r="C5">
        <v>34</v>
      </c>
      <c r="D5">
        <v>74.849999999999994</v>
      </c>
      <c r="E5">
        <v>14</v>
      </c>
      <c r="F5">
        <v>2544.8999999999996</v>
      </c>
      <c r="G5" t="s">
        <v>148</v>
      </c>
    </row>
    <row r="6" spans="1:7" hidden="1" x14ac:dyDescent="0.25">
      <c r="A6">
        <v>10120</v>
      </c>
      <c r="B6" s="1" t="s">
        <v>502</v>
      </c>
      <c r="C6">
        <v>34</v>
      </c>
      <c r="D6">
        <v>72.36</v>
      </c>
      <c r="E6">
        <v>5</v>
      </c>
      <c r="F6">
        <v>2460.2399999999998</v>
      </c>
      <c r="G6" t="s">
        <v>148</v>
      </c>
    </row>
    <row r="7" spans="1:7" hidden="1" x14ac:dyDescent="0.25">
      <c r="A7">
        <v>10121</v>
      </c>
      <c r="B7" s="1" t="s">
        <v>254</v>
      </c>
      <c r="C7">
        <v>34</v>
      </c>
      <c r="D7">
        <v>86.13</v>
      </c>
      <c r="E7">
        <v>5</v>
      </c>
      <c r="F7">
        <v>2928.42</v>
      </c>
      <c r="G7" t="s">
        <v>148</v>
      </c>
    </row>
    <row r="8" spans="1:7" hidden="1" x14ac:dyDescent="0.25">
      <c r="A8">
        <v>10122</v>
      </c>
      <c r="B8" s="1" t="s">
        <v>290</v>
      </c>
      <c r="C8">
        <v>34</v>
      </c>
      <c r="D8">
        <v>114.65</v>
      </c>
      <c r="E8">
        <v>2</v>
      </c>
      <c r="F8">
        <v>3898.1000000000004</v>
      </c>
      <c r="G8" t="s">
        <v>148</v>
      </c>
    </row>
    <row r="9" spans="1:7" hidden="1" x14ac:dyDescent="0.25">
      <c r="A9">
        <v>10122</v>
      </c>
      <c r="B9" s="1" t="s">
        <v>503</v>
      </c>
      <c r="C9">
        <v>34</v>
      </c>
      <c r="D9">
        <v>50.82</v>
      </c>
      <c r="E9">
        <v>9</v>
      </c>
      <c r="F9">
        <v>1727.88</v>
      </c>
      <c r="G9" t="s">
        <v>148</v>
      </c>
    </row>
    <row r="10" spans="1:7" hidden="1" x14ac:dyDescent="0.25">
      <c r="A10">
        <v>10123</v>
      </c>
      <c r="B10" s="1" t="s">
        <v>504</v>
      </c>
      <c r="C10">
        <v>34</v>
      </c>
      <c r="D10">
        <v>117.26</v>
      </c>
      <c r="E10">
        <v>4</v>
      </c>
      <c r="F10">
        <v>3986.84</v>
      </c>
      <c r="G10" t="s">
        <v>148</v>
      </c>
    </row>
    <row r="11" spans="1:7" hidden="1" x14ac:dyDescent="0.25">
      <c r="A11">
        <v>10125</v>
      </c>
      <c r="B11" s="1" t="s">
        <v>155</v>
      </c>
      <c r="C11">
        <v>34</v>
      </c>
      <c r="D11">
        <v>138.38</v>
      </c>
      <c r="E11">
        <v>2</v>
      </c>
      <c r="F11">
        <v>4704.92</v>
      </c>
      <c r="G11" t="s">
        <v>148</v>
      </c>
    </row>
    <row r="12" spans="1:7" hidden="1" x14ac:dyDescent="0.25">
      <c r="A12">
        <v>10126</v>
      </c>
      <c r="B12" s="1" t="s">
        <v>172</v>
      </c>
      <c r="C12">
        <v>34</v>
      </c>
      <c r="D12">
        <v>83.76</v>
      </c>
      <c r="E12">
        <v>15</v>
      </c>
      <c r="F12">
        <v>2847.84</v>
      </c>
      <c r="G12" t="s">
        <v>148</v>
      </c>
    </row>
    <row r="13" spans="1:7" hidden="1" x14ac:dyDescent="0.25">
      <c r="A13">
        <v>10141</v>
      </c>
      <c r="B13" s="1" t="s">
        <v>505</v>
      </c>
      <c r="C13">
        <v>34</v>
      </c>
      <c r="D13">
        <v>143.94</v>
      </c>
      <c r="E13">
        <v>9</v>
      </c>
      <c r="F13">
        <v>4893.96</v>
      </c>
      <c r="G13" t="s">
        <v>148</v>
      </c>
    </row>
    <row r="14" spans="1:7" hidden="1" x14ac:dyDescent="0.25">
      <c r="A14">
        <v>10143</v>
      </c>
      <c r="B14" s="1" t="s">
        <v>506</v>
      </c>
      <c r="C14">
        <v>34</v>
      </c>
      <c r="D14">
        <v>99.52</v>
      </c>
      <c r="E14">
        <v>12</v>
      </c>
      <c r="F14">
        <v>3383.68</v>
      </c>
      <c r="G14" t="s">
        <v>148</v>
      </c>
    </row>
    <row r="15" spans="1:7" hidden="1" x14ac:dyDescent="0.25">
      <c r="A15">
        <v>10143</v>
      </c>
      <c r="B15" s="1" t="s">
        <v>507</v>
      </c>
      <c r="C15">
        <v>34</v>
      </c>
      <c r="D15">
        <v>34.909999999999997</v>
      </c>
      <c r="E15">
        <v>1</v>
      </c>
      <c r="F15">
        <v>1186.9399999999998</v>
      </c>
      <c r="G15" t="s">
        <v>148</v>
      </c>
    </row>
    <row r="16" spans="1:7" hidden="1" x14ac:dyDescent="0.25">
      <c r="A16">
        <v>10143</v>
      </c>
      <c r="B16" s="1" t="s">
        <v>508</v>
      </c>
      <c r="C16">
        <v>34</v>
      </c>
      <c r="D16">
        <v>65.150000000000006</v>
      </c>
      <c r="E16">
        <v>5</v>
      </c>
      <c r="F16">
        <v>2215.1000000000004</v>
      </c>
      <c r="G16" t="s">
        <v>148</v>
      </c>
    </row>
    <row r="17" spans="1:7" hidden="1" x14ac:dyDescent="0.25">
      <c r="A17">
        <v>10148</v>
      </c>
      <c r="B17" s="1" t="s">
        <v>151</v>
      </c>
      <c r="C17">
        <v>34</v>
      </c>
      <c r="D17">
        <v>83.75</v>
      </c>
      <c r="E17">
        <v>1</v>
      </c>
      <c r="F17">
        <v>2847.5</v>
      </c>
      <c r="G17" t="s">
        <v>148</v>
      </c>
    </row>
    <row r="18" spans="1:7" hidden="1" x14ac:dyDescent="0.25">
      <c r="A18">
        <v>10148</v>
      </c>
      <c r="B18" s="1" t="s">
        <v>509</v>
      </c>
      <c r="C18">
        <v>34</v>
      </c>
      <c r="D18">
        <v>115.09</v>
      </c>
      <c r="E18">
        <v>3</v>
      </c>
      <c r="F18">
        <v>3913.06</v>
      </c>
      <c r="G18" t="s">
        <v>148</v>
      </c>
    </row>
    <row r="19" spans="1:7" hidden="1" x14ac:dyDescent="0.25">
      <c r="A19">
        <v>10149</v>
      </c>
      <c r="B19" s="1" t="s">
        <v>147</v>
      </c>
      <c r="C19">
        <v>34</v>
      </c>
      <c r="D19">
        <v>156.4</v>
      </c>
      <c r="E19">
        <v>11</v>
      </c>
      <c r="F19">
        <v>5317.6</v>
      </c>
      <c r="G19" t="s">
        <v>148</v>
      </c>
    </row>
    <row r="20" spans="1:7" hidden="1" x14ac:dyDescent="0.25">
      <c r="A20">
        <v>10150</v>
      </c>
      <c r="B20" s="1" t="s">
        <v>163</v>
      </c>
      <c r="C20">
        <v>34</v>
      </c>
      <c r="D20">
        <v>95.67</v>
      </c>
      <c r="E20">
        <v>7</v>
      </c>
      <c r="F20">
        <v>3252.78</v>
      </c>
      <c r="G20" t="s">
        <v>148</v>
      </c>
    </row>
    <row r="21" spans="1:7" hidden="1" x14ac:dyDescent="0.25">
      <c r="A21">
        <v>10155</v>
      </c>
      <c r="B21" s="1" t="s">
        <v>510</v>
      </c>
      <c r="C21">
        <v>34</v>
      </c>
      <c r="D21">
        <v>56.55</v>
      </c>
      <c r="E21">
        <v>7</v>
      </c>
      <c r="F21">
        <v>1922.6999999999998</v>
      </c>
      <c r="G21" t="s">
        <v>148</v>
      </c>
    </row>
    <row r="22" spans="1:7" hidden="1" x14ac:dyDescent="0.25">
      <c r="A22">
        <v>10155</v>
      </c>
      <c r="B22" s="1" t="s">
        <v>511</v>
      </c>
      <c r="C22">
        <v>34</v>
      </c>
      <c r="D22">
        <v>49.16</v>
      </c>
      <c r="E22">
        <v>8</v>
      </c>
      <c r="F22">
        <v>1671.4399999999998</v>
      </c>
      <c r="G22" t="s">
        <v>148</v>
      </c>
    </row>
    <row r="23" spans="1:7" hidden="1" x14ac:dyDescent="0.25">
      <c r="A23">
        <v>10157</v>
      </c>
      <c r="B23" s="1" t="s">
        <v>512</v>
      </c>
      <c r="C23">
        <v>34</v>
      </c>
      <c r="D23">
        <v>83.91</v>
      </c>
      <c r="E23">
        <v>1</v>
      </c>
      <c r="F23">
        <v>2852.94</v>
      </c>
      <c r="G23" t="s">
        <v>148</v>
      </c>
    </row>
    <row r="24" spans="1:7" hidden="1" x14ac:dyDescent="0.25">
      <c r="A24">
        <v>10165</v>
      </c>
      <c r="B24" s="1" t="s">
        <v>498</v>
      </c>
      <c r="C24">
        <v>34</v>
      </c>
      <c r="D24">
        <v>123.89</v>
      </c>
      <c r="E24">
        <v>4</v>
      </c>
      <c r="F24">
        <v>4212.26</v>
      </c>
      <c r="G24" t="s">
        <v>148</v>
      </c>
    </row>
    <row r="25" spans="1:7" hidden="1" x14ac:dyDescent="0.25">
      <c r="A25">
        <v>10167</v>
      </c>
      <c r="B25" s="1" t="s">
        <v>506</v>
      </c>
      <c r="C25">
        <v>34</v>
      </c>
      <c r="D25">
        <v>84.7</v>
      </c>
      <c r="E25">
        <v>6</v>
      </c>
      <c r="F25">
        <v>2879.8</v>
      </c>
      <c r="G25" t="s">
        <v>148</v>
      </c>
    </row>
    <row r="26" spans="1:7" hidden="1" x14ac:dyDescent="0.25">
      <c r="A26">
        <v>10169</v>
      </c>
      <c r="B26" s="1" t="s">
        <v>503</v>
      </c>
      <c r="C26">
        <v>34</v>
      </c>
      <c r="D26">
        <v>53.27</v>
      </c>
      <c r="E26">
        <v>1</v>
      </c>
      <c r="F26">
        <v>1811.18</v>
      </c>
      <c r="G26" t="s">
        <v>148</v>
      </c>
    </row>
    <row r="27" spans="1:7" hidden="1" x14ac:dyDescent="0.25">
      <c r="A27">
        <v>10169</v>
      </c>
      <c r="B27" s="1" t="s">
        <v>513</v>
      </c>
      <c r="C27">
        <v>34</v>
      </c>
      <c r="D27">
        <v>83.68</v>
      </c>
      <c r="E27">
        <v>12</v>
      </c>
      <c r="F27">
        <v>2845.1200000000003</v>
      </c>
      <c r="G27" t="s">
        <v>148</v>
      </c>
    </row>
    <row r="28" spans="1:7" hidden="1" x14ac:dyDescent="0.25">
      <c r="A28">
        <v>10170</v>
      </c>
      <c r="B28" s="1" t="s">
        <v>514</v>
      </c>
      <c r="C28">
        <v>34</v>
      </c>
      <c r="D28">
        <v>130.6</v>
      </c>
      <c r="E28">
        <v>1</v>
      </c>
      <c r="F28">
        <v>4440.3999999999996</v>
      </c>
      <c r="G28" t="s">
        <v>148</v>
      </c>
    </row>
    <row r="29" spans="1:7" hidden="1" x14ac:dyDescent="0.25">
      <c r="A29">
        <v>10172</v>
      </c>
      <c r="B29" s="1" t="s">
        <v>515</v>
      </c>
      <c r="C29">
        <v>34</v>
      </c>
      <c r="D29">
        <v>43.27</v>
      </c>
      <c r="E29">
        <v>5</v>
      </c>
      <c r="F29">
        <v>1471.18</v>
      </c>
      <c r="G29" t="s">
        <v>148</v>
      </c>
    </row>
    <row r="30" spans="1:7" hidden="1" x14ac:dyDescent="0.25">
      <c r="A30">
        <v>10174</v>
      </c>
      <c r="B30" s="1" t="s">
        <v>160</v>
      </c>
      <c r="C30">
        <v>34</v>
      </c>
      <c r="D30">
        <v>207.87</v>
      </c>
      <c r="E30">
        <v>4</v>
      </c>
      <c r="F30">
        <v>7067.58</v>
      </c>
      <c r="G30" t="s">
        <v>148</v>
      </c>
    </row>
    <row r="31" spans="1:7" hidden="1" x14ac:dyDescent="0.25">
      <c r="A31">
        <v>10178</v>
      </c>
      <c r="B31" s="1" t="s">
        <v>516</v>
      </c>
      <c r="C31">
        <v>34</v>
      </c>
      <c r="D31">
        <v>67.819999999999993</v>
      </c>
      <c r="E31">
        <v>5</v>
      </c>
      <c r="F31">
        <v>2305.8799999999997</v>
      </c>
      <c r="G31" t="s">
        <v>148</v>
      </c>
    </row>
    <row r="32" spans="1:7" hidden="1" x14ac:dyDescent="0.25">
      <c r="A32">
        <v>10178</v>
      </c>
      <c r="B32" s="1" t="s">
        <v>517</v>
      </c>
      <c r="C32">
        <v>34</v>
      </c>
      <c r="D32">
        <v>86.9</v>
      </c>
      <c r="E32">
        <v>8</v>
      </c>
      <c r="F32">
        <v>2954.6000000000004</v>
      </c>
      <c r="G32" t="s">
        <v>148</v>
      </c>
    </row>
    <row r="33" spans="1:7" hidden="1" x14ac:dyDescent="0.25">
      <c r="A33">
        <v>10179</v>
      </c>
      <c r="B33" s="1" t="s">
        <v>507</v>
      </c>
      <c r="C33">
        <v>34</v>
      </c>
      <c r="D33">
        <v>43.2</v>
      </c>
      <c r="E33">
        <v>7</v>
      </c>
      <c r="F33">
        <v>1468.8000000000002</v>
      </c>
      <c r="G33" t="s">
        <v>148</v>
      </c>
    </row>
    <row r="34" spans="1:7" hidden="1" x14ac:dyDescent="0.25">
      <c r="A34">
        <v>10180</v>
      </c>
      <c r="B34" s="1" t="s">
        <v>518</v>
      </c>
      <c r="C34">
        <v>34</v>
      </c>
      <c r="D34">
        <v>33.39</v>
      </c>
      <c r="E34">
        <v>4</v>
      </c>
      <c r="F34">
        <v>1135.26</v>
      </c>
      <c r="G34" t="s">
        <v>148</v>
      </c>
    </row>
    <row r="35" spans="1:7" hidden="1" x14ac:dyDescent="0.25">
      <c r="A35">
        <v>10181</v>
      </c>
      <c r="B35" s="1" t="s">
        <v>515</v>
      </c>
      <c r="C35">
        <v>34</v>
      </c>
      <c r="D35">
        <v>45.28</v>
      </c>
      <c r="E35">
        <v>1</v>
      </c>
      <c r="F35">
        <v>1539.52</v>
      </c>
      <c r="G35" t="s">
        <v>148</v>
      </c>
    </row>
    <row r="36" spans="1:7" hidden="1" x14ac:dyDescent="0.25">
      <c r="A36">
        <v>10187</v>
      </c>
      <c r="B36" s="1" t="s">
        <v>519</v>
      </c>
      <c r="C36">
        <v>34</v>
      </c>
      <c r="D36">
        <v>84.95</v>
      </c>
      <c r="E36">
        <v>6</v>
      </c>
      <c r="F36">
        <v>2888.3</v>
      </c>
      <c r="G36" t="s">
        <v>148</v>
      </c>
    </row>
    <row r="37" spans="1:7" hidden="1" x14ac:dyDescent="0.25">
      <c r="A37">
        <v>10187</v>
      </c>
      <c r="B37" s="1" t="s">
        <v>520</v>
      </c>
      <c r="C37">
        <v>34</v>
      </c>
      <c r="D37">
        <v>72</v>
      </c>
      <c r="E37">
        <v>7</v>
      </c>
      <c r="F37">
        <v>2448</v>
      </c>
      <c r="G37" t="s">
        <v>148</v>
      </c>
    </row>
    <row r="38" spans="1:7" hidden="1" x14ac:dyDescent="0.25">
      <c r="A38">
        <v>10195</v>
      </c>
      <c r="B38" s="1" t="s">
        <v>521</v>
      </c>
      <c r="C38">
        <v>34</v>
      </c>
      <c r="D38">
        <v>95.81</v>
      </c>
      <c r="E38">
        <v>2</v>
      </c>
      <c r="F38">
        <v>3257.54</v>
      </c>
      <c r="G38" t="s">
        <v>148</v>
      </c>
    </row>
    <row r="39" spans="1:7" hidden="1" x14ac:dyDescent="0.25">
      <c r="A39">
        <v>10203</v>
      </c>
      <c r="B39" s="1" t="s">
        <v>503</v>
      </c>
      <c r="C39">
        <v>34</v>
      </c>
      <c r="D39">
        <v>56.94</v>
      </c>
      <c r="E39">
        <v>7</v>
      </c>
      <c r="F39">
        <v>1935.96</v>
      </c>
      <c r="G39" t="s">
        <v>148</v>
      </c>
    </row>
    <row r="40" spans="1:7" hidden="1" x14ac:dyDescent="0.25">
      <c r="A40">
        <v>10206</v>
      </c>
      <c r="B40" s="1" t="s">
        <v>163</v>
      </c>
      <c r="C40">
        <v>34</v>
      </c>
      <c r="D40">
        <v>115.5</v>
      </c>
      <c r="E40">
        <v>5</v>
      </c>
      <c r="F40">
        <v>3927</v>
      </c>
      <c r="G40" t="s">
        <v>148</v>
      </c>
    </row>
    <row r="41" spans="1:7" hidden="1" x14ac:dyDescent="0.25">
      <c r="A41">
        <v>10207</v>
      </c>
      <c r="B41" s="1" t="s">
        <v>522</v>
      </c>
      <c r="C41">
        <v>34</v>
      </c>
      <c r="D41">
        <v>95.99</v>
      </c>
      <c r="E41">
        <v>7</v>
      </c>
      <c r="F41">
        <v>3263.66</v>
      </c>
      <c r="G41" t="s">
        <v>148</v>
      </c>
    </row>
    <row r="42" spans="1:7" hidden="1" x14ac:dyDescent="0.25">
      <c r="A42">
        <v>10210</v>
      </c>
      <c r="B42" s="1" t="s">
        <v>262</v>
      </c>
      <c r="C42">
        <v>34</v>
      </c>
      <c r="D42">
        <v>189.79</v>
      </c>
      <c r="E42">
        <v>1</v>
      </c>
      <c r="F42">
        <v>6452.86</v>
      </c>
      <c r="G42" t="s">
        <v>148</v>
      </c>
    </row>
    <row r="43" spans="1:7" hidden="1" x14ac:dyDescent="0.25">
      <c r="A43">
        <v>10212</v>
      </c>
      <c r="B43" s="1" t="s">
        <v>523</v>
      </c>
      <c r="C43">
        <v>34</v>
      </c>
      <c r="D43">
        <v>37.380000000000003</v>
      </c>
      <c r="E43">
        <v>12</v>
      </c>
      <c r="F43">
        <v>1270.92</v>
      </c>
      <c r="G43" t="s">
        <v>148</v>
      </c>
    </row>
    <row r="44" spans="1:7" hidden="1" x14ac:dyDescent="0.25">
      <c r="A44">
        <v>10218</v>
      </c>
      <c r="B44" s="1" t="s">
        <v>505</v>
      </c>
      <c r="C44">
        <v>34</v>
      </c>
      <c r="D44">
        <v>152.41</v>
      </c>
      <c r="E44">
        <v>2</v>
      </c>
      <c r="F44">
        <v>5181.9399999999996</v>
      </c>
      <c r="G44" t="s">
        <v>148</v>
      </c>
    </row>
    <row r="45" spans="1:7" hidden="1" x14ac:dyDescent="0.25">
      <c r="A45">
        <v>10223</v>
      </c>
      <c r="B45" s="1" t="s">
        <v>524</v>
      </c>
      <c r="C45">
        <v>34</v>
      </c>
      <c r="D45">
        <v>87.54</v>
      </c>
      <c r="E45">
        <v>11</v>
      </c>
      <c r="F45">
        <v>2976.36</v>
      </c>
      <c r="G45" t="s">
        <v>148</v>
      </c>
    </row>
    <row r="46" spans="1:7" hidden="1" x14ac:dyDescent="0.25">
      <c r="A46">
        <v>10227</v>
      </c>
      <c r="B46" s="1" t="s">
        <v>151</v>
      </c>
      <c r="C46">
        <v>34</v>
      </c>
      <c r="D46">
        <v>87.43</v>
      </c>
      <c r="E46">
        <v>11</v>
      </c>
      <c r="F46">
        <v>2972.6200000000003</v>
      </c>
      <c r="G46" t="s">
        <v>148</v>
      </c>
    </row>
    <row r="47" spans="1:7" hidden="1" x14ac:dyDescent="0.25">
      <c r="A47">
        <v>10230</v>
      </c>
      <c r="B47" s="1" t="s">
        <v>525</v>
      </c>
      <c r="C47">
        <v>34</v>
      </c>
      <c r="D47">
        <v>100.7</v>
      </c>
      <c r="E47">
        <v>7</v>
      </c>
      <c r="F47">
        <v>3423.8</v>
      </c>
      <c r="G47" t="s">
        <v>148</v>
      </c>
    </row>
    <row r="48" spans="1:7" hidden="1" x14ac:dyDescent="0.25">
      <c r="A48">
        <v>10235</v>
      </c>
      <c r="B48" s="1" t="s">
        <v>526</v>
      </c>
      <c r="C48">
        <v>34</v>
      </c>
      <c r="D48">
        <v>66.73</v>
      </c>
      <c r="E48">
        <v>6</v>
      </c>
      <c r="F48">
        <v>2268.8200000000002</v>
      </c>
      <c r="G48" t="s">
        <v>148</v>
      </c>
    </row>
    <row r="49" spans="1:7" hidden="1" x14ac:dyDescent="0.25">
      <c r="A49">
        <v>10235</v>
      </c>
      <c r="B49" s="1" t="s">
        <v>508</v>
      </c>
      <c r="C49">
        <v>34</v>
      </c>
      <c r="D49">
        <v>70.33</v>
      </c>
      <c r="E49">
        <v>11</v>
      </c>
      <c r="F49">
        <v>2391.2199999999998</v>
      </c>
      <c r="G49" t="s">
        <v>148</v>
      </c>
    </row>
    <row r="50" spans="1:7" hidden="1" x14ac:dyDescent="0.25">
      <c r="A50">
        <v>10245</v>
      </c>
      <c r="B50" s="1" t="s">
        <v>160</v>
      </c>
      <c r="C50">
        <v>34</v>
      </c>
      <c r="D50">
        <v>195.01</v>
      </c>
      <c r="E50">
        <v>9</v>
      </c>
      <c r="F50">
        <v>6630.34</v>
      </c>
      <c r="G50" t="s">
        <v>148</v>
      </c>
    </row>
    <row r="51" spans="1:7" hidden="1" x14ac:dyDescent="0.25">
      <c r="A51">
        <v>10254</v>
      </c>
      <c r="B51" s="1" t="s">
        <v>151</v>
      </c>
      <c r="C51">
        <v>34</v>
      </c>
      <c r="D51">
        <v>80.989999999999995</v>
      </c>
      <c r="E51">
        <v>6</v>
      </c>
      <c r="F51">
        <v>2753.66</v>
      </c>
      <c r="G51" t="s">
        <v>148</v>
      </c>
    </row>
    <row r="52" spans="1:7" hidden="1" x14ac:dyDescent="0.25">
      <c r="A52">
        <v>10254</v>
      </c>
      <c r="B52" s="1" t="s">
        <v>527</v>
      </c>
      <c r="C52">
        <v>34</v>
      </c>
      <c r="D52">
        <v>66.88</v>
      </c>
      <c r="E52">
        <v>11</v>
      </c>
      <c r="F52">
        <v>2273.92</v>
      </c>
      <c r="G52" t="s">
        <v>148</v>
      </c>
    </row>
    <row r="53" spans="1:7" hidden="1" x14ac:dyDescent="0.25">
      <c r="A53">
        <v>10256</v>
      </c>
      <c r="B53" s="1" t="s">
        <v>158</v>
      </c>
      <c r="C53">
        <v>34</v>
      </c>
      <c r="D53">
        <v>93.49</v>
      </c>
      <c r="E53">
        <v>2</v>
      </c>
      <c r="F53">
        <v>3178.66</v>
      </c>
      <c r="G53" t="s">
        <v>148</v>
      </c>
    </row>
    <row r="54" spans="1:7" hidden="1" x14ac:dyDescent="0.25">
      <c r="A54">
        <v>10259</v>
      </c>
      <c r="B54" s="1" t="s">
        <v>528</v>
      </c>
      <c r="C54">
        <v>34</v>
      </c>
      <c r="D54">
        <v>120.28</v>
      </c>
      <c r="E54">
        <v>7</v>
      </c>
      <c r="F54">
        <v>4089.52</v>
      </c>
      <c r="G54" t="s">
        <v>148</v>
      </c>
    </row>
    <row r="55" spans="1:7" hidden="1" x14ac:dyDescent="0.25">
      <c r="A55">
        <v>10261</v>
      </c>
      <c r="B55" s="1" t="s">
        <v>529</v>
      </c>
      <c r="C55">
        <v>34</v>
      </c>
      <c r="D55">
        <v>64</v>
      </c>
      <c r="E55">
        <v>4</v>
      </c>
      <c r="F55">
        <v>2176</v>
      </c>
      <c r="G55" t="s">
        <v>148</v>
      </c>
    </row>
    <row r="56" spans="1:7" hidden="1" x14ac:dyDescent="0.25">
      <c r="A56">
        <v>10262</v>
      </c>
      <c r="B56" s="1" t="s">
        <v>506</v>
      </c>
      <c r="C56">
        <v>34</v>
      </c>
      <c r="D56">
        <v>85.75</v>
      </c>
      <c r="E56">
        <v>14</v>
      </c>
      <c r="F56">
        <v>2915.5</v>
      </c>
      <c r="G56" t="s">
        <v>148</v>
      </c>
    </row>
    <row r="57" spans="1:7" hidden="1" x14ac:dyDescent="0.25">
      <c r="A57">
        <v>10262</v>
      </c>
      <c r="B57" s="1" t="s">
        <v>524</v>
      </c>
      <c r="C57">
        <v>34</v>
      </c>
      <c r="D57">
        <v>98.48</v>
      </c>
      <c r="E57">
        <v>1</v>
      </c>
      <c r="F57">
        <v>3348.32</v>
      </c>
      <c r="G57" t="s">
        <v>148</v>
      </c>
    </row>
    <row r="58" spans="1:7" hidden="1" x14ac:dyDescent="0.25">
      <c r="A58">
        <v>10263</v>
      </c>
      <c r="B58" s="1" t="s">
        <v>254</v>
      </c>
      <c r="C58">
        <v>34</v>
      </c>
      <c r="D58">
        <v>89</v>
      </c>
      <c r="E58">
        <v>2</v>
      </c>
      <c r="F58">
        <v>3026</v>
      </c>
      <c r="G58" t="s">
        <v>148</v>
      </c>
    </row>
    <row r="59" spans="1:7" hidden="1" x14ac:dyDescent="0.25">
      <c r="A59">
        <v>10263</v>
      </c>
      <c r="B59" s="1" t="s">
        <v>530</v>
      </c>
      <c r="C59">
        <v>34</v>
      </c>
      <c r="D59">
        <v>50.27</v>
      </c>
      <c r="E59">
        <v>6</v>
      </c>
      <c r="F59">
        <v>1709.18</v>
      </c>
      <c r="G59" t="s">
        <v>148</v>
      </c>
    </row>
    <row r="60" spans="1:7" hidden="1" x14ac:dyDescent="0.25">
      <c r="A60">
        <v>10264</v>
      </c>
      <c r="B60" s="1" t="s">
        <v>513</v>
      </c>
      <c r="C60">
        <v>34</v>
      </c>
      <c r="D60">
        <v>100.01</v>
      </c>
      <c r="E60">
        <v>7</v>
      </c>
      <c r="F60">
        <v>3400.34</v>
      </c>
      <c r="G60" t="s">
        <v>148</v>
      </c>
    </row>
    <row r="61" spans="1:7" hidden="1" x14ac:dyDescent="0.25">
      <c r="A61">
        <v>10266</v>
      </c>
      <c r="B61" s="1" t="s">
        <v>523</v>
      </c>
      <c r="C61">
        <v>34</v>
      </c>
      <c r="D61">
        <v>35.119999999999997</v>
      </c>
      <c r="E61">
        <v>8</v>
      </c>
      <c r="F61">
        <v>1194.08</v>
      </c>
      <c r="G61" t="s">
        <v>148</v>
      </c>
    </row>
    <row r="62" spans="1:7" hidden="1" x14ac:dyDescent="0.25">
      <c r="A62">
        <v>10268</v>
      </c>
      <c r="B62" s="1" t="s">
        <v>147</v>
      </c>
      <c r="C62">
        <v>34</v>
      </c>
      <c r="D62">
        <v>164.9</v>
      </c>
      <c r="E62">
        <v>10</v>
      </c>
      <c r="F62">
        <v>5606.6</v>
      </c>
      <c r="G62" t="s">
        <v>148</v>
      </c>
    </row>
    <row r="63" spans="1:7" hidden="1" x14ac:dyDescent="0.25">
      <c r="A63">
        <v>10271</v>
      </c>
      <c r="B63" s="1" t="s">
        <v>525</v>
      </c>
      <c r="C63">
        <v>34</v>
      </c>
      <c r="D63">
        <v>93.76</v>
      </c>
      <c r="E63">
        <v>3</v>
      </c>
      <c r="F63">
        <v>3187.84</v>
      </c>
      <c r="G63" t="s">
        <v>148</v>
      </c>
    </row>
    <row r="64" spans="1:7" hidden="1" x14ac:dyDescent="0.25">
      <c r="A64">
        <v>10273</v>
      </c>
      <c r="B64" s="1" t="s">
        <v>531</v>
      </c>
      <c r="C64">
        <v>34</v>
      </c>
      <c r="D64">
        <v>84.3</v>
      </c>
      <c r="E64">
        <v>2</v>
      </c>
      <c r="F64">
        <v>2866.2</v>
      </c>
      <c r="G64" t="s">
        <v>148</v>
      </c>
    </row>
    <row r="65" spans="1:7" hidden="1" x14ac:dyDescent="0.25">
      <c r="A65">
        <v>10278</v>
      </c>
      <c r="B65" s="1" t="s">
        <v>290</v>
      </c>
      <c r="C65">
        <v>34</v>
      </c>
      <c r="D65">
        <v>114.65</v>
      </c>
      <c r="E65">
        <v>6</v>
      </c>
      <c r="F65">
        <v>3898.1000000000004</v>
      </c>
      <c r="G65" t="s">
        <v>148</v>
      </c>
    </row>
    <row r="66" spans="1:7" hidden="1" x14ac:dyDescent="0.25">
      <c r="A66">
        <v>10280</v>
      </c>
      <c r="B66" s="1" t="s">
        <v>160</v>
      </c>
      <c r="C66">
        <v>34</v>
      </c>
      <c r="D66">
        <v>205.73</v>
      </c>
      <c r="E66">
        <v>2</v>
      </c>
      <c r="F66">
        <v>6994.82</v>
      </c>
      <c r="G66" t="s">
        <v>148</v>
      </c>
    </row>
    <row r="67" spans="1:7" hidden="1" x14ac:dyDescent="0.25">
      <c r="A67">
        <v>10280</v>
      </c>
      <c r="B67" s="1" t="s">
        <v>168</v>
      </c>
      <c r="C67">
        <v>34</v>
      </c>
      <c r="D67">
        <v>99.21</v>
      </c>
      <c r="E67">
        <v>7</v>
      </c>
      <c r="F67">
        <v>3373.14</v>
      </c>
      <c r="G67" t="s">
        <v>148</v>
      </c>
    </row>
    <row r="68" spans="1:7" hidden="1" x14ac:dyDescent="0.25">
      <c r="A68">
        <v>10283</v>
      </c>
      <c r="B68" s="1" t="s">
        <v>532</v>
      </c>
      <c r="C68">
        <v>34</v>
      </c>
      <c r="D68">
        <v>71.97</v>
      </c>
      <c r="E68">
        <v>14</v>
      </c>
      <c r="F68">
        <v>2446.98</v>
      </c>
      <c r="G68" t="s">
        <v>148</v>
      </c>
    </row>
    <row r="69" spans="1:7" hidden="1" x14ac:dyDescent="0.25">
      <c r="A69">
        <v>10283</v>
      </c>
      <c r="B69" s="1" t="s">
        <v>533</v>
      </c>
      <c r="C69">
        <v>34</v>
      </c>
      <c r="D69">
        <v>80.540000000000006</v>
      </c>
      <c r="E69">
        <v>8</v>
      </c>
      <c r="F69">
        <v>2738.36</v>
      </c>
      <c r="G69" t="s">
        <v>148</v>
      </c>
    </row>
    <row r="70" spans="1:7" hidden="1" x14ac:dyDescent="0.25">
      <c r="A70">
        <v>10285</v>
      </c>
      <c r="B70" s="1" t="s">
        <v>534</v>
      </c>
      <c r="C70">
        <v>34</v>
      </c>
      <c r="D70">
        <v>91.29</v>
      </c>
      <c r="E70">
        <v>7</v>
      </c>
      <c r="F70">
        <v>3103.86</v>
      </c>
      <c r="G70" t="s">
        <v>148</v>
      </c>
    </row>
    <row r="71" spans="1:7" hidden="1" x14ac:dyDescent="0.25">
      <c r="A71">
        <v>10287</v>
      </c>
      <c r="B71" s="1" t="s">
        <v>535</v>
      </c>
      <c r="C71">
        <v>34</v>
      </c>
      <c r="D71">
        <v>119.04</v>
      </c>
      <c r="E71">
        <v>17</v>
      </c>
      <c r="F71">
        <v>4047.36</v>
      </c>
      <c r="G71" t="s">
        <v>148</v>
      </c>
    </row>
    <row r="72" spans="1:7" hidden="1" x14ac:dyDescent="0.25">
      <c r="A72">
        <v>10288</v>
      </c>
      <c r="B72" s="1" t="s">
        <v>536</v>
      </c>
      <c r="C72">
        <v>34</v>
      </c>
      <c r="D72">
        <v>76.19</v>
      </c>
      <c r="E72">
        <v>10</v>
      </c>
      <c r="F72">
        <v>2590.46</v>
      </c>
      <c r="G72" t="s">
        <v>148</v>
      </c>
    </row>
    <row r="73" spans="1:7" hidden="1" x14ac:dyDescent="0.25">
      <c r="A73">
        <v>10295</v>
      </c>
      <c r="B73" s="1" t="s">
        <v>537</v>
      </c>
      <c r="C73">
        <v>34</v>
      </c>
      <c r="D73">
        <v>93.16</v>
      </c>
      <c r="E73">
        <v>5</v>
      </c>
      <c r="F73">
        <v>3167.44</v>
      </c>
      <c r="G73" t="s">
        <v>148</v>
      </c>
    </row>
    <row r="74" spans="1:7" hidden="1" x14ac:dyDescent="0.25">
      <c r="A74">
        <v>10296</v>
      </c>
      <c r="B74" s="1" t="s">
        <v>517</v>
      </c>
      <c r="C74">
        <v>34</v>
      </c>
      <c r="D74">
        <v>89.61</v>
      </c>
      <c r="E74">
        <v>11</v>
      </c>
      <c r="F74">
        <v>3046.74</v>
      </c>
      <c r="G74" t="s">
        <v>148</v>
      </c>
    </row>
    <row r="75" spans="1:7" hidden="1" x14ac:dyDescent="0.25">
      <c r="A75">
        <v>10304</v>
      </c>
      <c r="B75" s="1" t="s">
        <v>170</v>
      </c>
      <c r="C75">
        <v>34</v>
      </c>
      <c r="D75">
        <v>44.27</v>
      </c>
      <c r="E75">
        <v>4</v>
      </c>
      <c r="F75">
        <v>1505.18</v>
      </c>
      <c r="G75" t="s">
        <v>148</v>
      </c>
    </row>
    <row r="76" spans="1:7" hidden="1" x14ac:dyDescent="0.25">
      <c r="A76">
        <v>10306</v>
      </c>
      <c r="B76" s="1" t="s">
        <v>498</v>
      </c>
      <c r="C76">
        <v>34</v>
      </c>
      <c r="D76">
        <v>145.04</v>
      </c>
      <c r="E76">
        <v>14</v>
      </c>
      <c r="F76">
        <v>4931.3599999999997</v>
      </c>
      <c r="G76" t="s">
        <v>148</v>
      </c>
    </row>
    <row r="77" spans="1:7" hidden="1" x14ac:dyDescent="0.25">
      <c r="A77">
        <v>10306</v>
      </c>
      <c r="B77" s="1" t="s">
        <v>538</v>
      </c>
      <c r="C77">
        <v>34</v>
      </c>
      <c r="D77">
        <v>51.55</v>
      </c>
      <c r="E77">
        <v>15</v>
      </c>
      <c r="F77">
        <v>1752.6999999999998</v>
      </c>
      <c r="G77" t="s">
        <v>148</v>
      </c>
    </row>
    <row r="78" spans="1:7" hidden="1" x14ac:dyDescent="0.25">
      <c r="A78">
        <v>10307</v>
      </c>
      <c r="B78" s="1" t="s">
        <v>517</v>
      </c>
      <c r="C78">
        <v>34</v>
      </c>
      <c r="D78">
        <v>81.47</v>
      </c>
      <c r="E78">
        <v>5</v>
      </c>
      <c r="F78">
        <v>2769.98</v>
      </c>
      <c r="G78" t="s">
        <v>148</v>
      </c>
    </row>
    <row r="79" spans="1:7" hidden="1" x14ac:dyDescent="0.25">
      <c r="A79">
        <v>10307</v>
      </c>
      <c r="B79" s="1" t="s">
        <v>511</v>
      </c>
      <c r="C79">
        <v>34</v>
      </c>
      <c r="D79">
        <v>44.2</v>
      </c>
      <c r="E79">
        <v>4</v>
      </c>
      <c r="F79">
        <v>1502.8000000000002</v>
      </c>
      <c r="G79" t="s">
        <v>148</v>
      </c>
    </row>
    <row r="80" spans="1:7" hidden="1" x14ac:dyDescent="0.25">
      <c r="A80">
        <v>10308</v>
      </c>
      <c r="B80" s="1" t="s">
        <v>259</v>
      </c>
      <c r="C80">
        <v>34</v>
      </c>
      <c r="D80">
        <v>115.37</v>
      </c>
      <c r="E80">
        <v>2</v>
      </c>
      <c r="F80">
        <v>3922.58</v>
      </c>
      <c r="G80" t="s">
        <v>148</v>
      </c>
    </row>
    <row r="81" spans="1:7" hidden="1" x14ac:dyDescent="0.25">
      <c r="A81">
        <v>10308</v>
      </c>
      <c r="B81" s="1" t="s">
        <v>530</v>
      </c>
      <c r="C81">
        <v>34</v>
      </c>
      <c r="D81">
        <v>48.46</v>
      </c>
      <c r="E81">
        <v>3</v>
      </c>
      <c r="F81">
        <v>1647.64</v>
      </c>
      <c r="G81" t="s">
        <v>148</v>
      </c>
    </row>
    <row r="82" spans="1:7" hidden="1" x14ac:dyDescent="0.25">
      <c r="A82">
        <v>10313</v>
      </c>
      <c r="B82" s="1" t="s">
        <v>164</v>
      </c>
      <c r="C82">
        <v>34</v>
      </c>
      <c r="D82">
        <v>52.87</v>
      </c>
      <c r="E82">
        <v>5</v>
      </c>
      <c r="F82">
        <v>1797.58</v>
      </c>
      <c r="G82" t="s">
        <v>148</v>
      </c>
    </row>
    <row r="83" spans="1:7" hidden="1" x14ac:dyDescent="0.25">
      <c r="A83">
        <v>10313</v>
      </c>
      <c r="B83" s="1" t="s">
        <v>174</v>
      </c>
      <c r="C83">
        <v>34</v>
      </c>
      <c r="D83">
        <v>55.59</v>
      </c>
      <c r="E83">
        <v>10</v>
      </c>
      <c r="F83">
        <v>1890.0600000000002</v>
      </c>
      <c r="G83" t="s">
        <v>148</v>
      </c>
    </row>
    <row r="84" spans="1:7" hidden="1" x14ac:dyDescent="0.25">
      <c r="A84">
        <v>10316</v>
      </c>
      <c r="B84" s="1" t="s">
        <v>516</v>
      </c>
      <c r="C84">
        <v>34</v>
      </c>
      <c r="D84">
        <v>67.14</v>
      </c>
      <c r="E84">
        <v>10</v>
      </c>
      <c r="F84">
        <v>2282.7600000000002</v>
      </c>
      <c r="G84" t="s">
        <v>148</v>
      </c>
    </row>
    <row r="85" spans="1:7" hidden="1" x14ac:dyDescent="0.25">
      <c r="A85">
        <v>10316</v>
      </c>
      <c r="B85" s="1" t="s">
        <v>507</v>
      </c>
      <c r="C85">
        <v>34</v>
      </c>
      <c r="D85">
        <v>36.659999999999997</v>
      </c>
      <c r="E85">
        <v>3</v>
      </c>
      <c r="F85">
        <v>1246.4399999999998</v>
      </c>
      <c r="G85" t="s">
        <v>148</v>
      </c>
    </row>
    <row r="86" spans="1:7" hidden="1" x14ac:dyDescent="0.25">
      <c r="A86">
        <v>10316</v>
      </c>
      <c r="B86" s="1" t="s">
        <v>519</v>
      </c>
      <c r="C86">
        <v>34</v>
      </c>
      <c r="D86">
        <v>74.900000000000006</v>
      </c>
      <c r="E86">
        <v>4</v>
      </c>
      <c r="F86">
        <v>2546.6000000000004</v>
      </c>
      <c r="G86" t="s">
        <v>148</v>
      </c>
    </row>
    <row r="87" spans="1:7" hidden="1" x14ac:dyDescent="0.25">
      <c r="A87">
        <v>10316</v>
      </c>
      <c r="B87" s="1" t="s">
        <v>511</v>
      </c>
      <c r="C87">
        <v>34</v>
      </c>
      <c r="D87">
        <v>43.7</v>
      </c>
      <c r="E87">
        <v>12</v>
      </c>
      <c r="F87">
        <v>1485.8000000000002</v>
      </c>
      <c r="G87" t="s">
        <v>148</v>
      </c>
    </row>
    <row r="88" spans="1:7" hidden="1" x14ac:dyDescent="0.25">
      <c r="A88">
        <v>10324</v>
      </c>
      <c r="B88" s="1" t="s">
        <v>175</v>
      </c>
      <c r="C88">
        <v>34</v>
      </c>
      <c r="D88">
        <v>80.92</v>
      </c>
      <c r="E88">
        <v>5</v>
      </c>
      <c r="F88">
        <v>2751.28</v>
      </c>
      <c r="G88" t="s">
        <v>148</v>
      </c>
    </row>
    <row r="89" spans="1:7" hidden="1" x14ac:dyDescent="0.25">
      <c r="A89">
        <v>10328</v>
      </c>
      <c r="B89" s="1" t="s">
        <v>506</v>
      </c>
      <c r="C89">
        <v>34</v>
      </c>
      <c r="D89">
        <v>104.81</v>
      </c>
      <c r="E89">
        <v>6</v>
      </c>
      <c r="F89">
        <v>3563.54</v>
      </c>
      <c r="G89" t="s">
        <v>148</v>
      </c>
    </row>
    <row r="90" spans="1:7" hidden="1" x14ac:dyDescent="0.25">
      <c r="A90">
        <v>10328</v>
      </c>
      <c r="B90" s="1" t="s">
        <v>507</v>
      </c>
      <c r="C90">
        <v>34</v>
      </c>
      <c r="D90">
        <v>42.33</v>
      </c>
      <c r="E90">
        <v>7</v>
      </c>
      <c r="F90">
        <v>1439.22</v>
      </c>
      <c r="G90" t="s">
        <v>148</v>
      </c>
    </row>
    <row r="91" spans="1:7" hidden="1" x14ac:dyDescent="0.25">
      <c r="A91">
        <v>10334</v>
      </c>
      <c r="B91" s="1" t="s">
        <v>164</v>
      </c>
      <c r="C91">
        <v>34</v>
      </c>
      <c r="D91">
        <v>52.87</v>
      </c>
      <c r="E91">
        <v>1</v>
      </c>
      <c r="F91">
        <v>1797.58</v>
      </c>
      <c r="G91" t="s">
        <v>148</v>
      </c>
    </row>
    <row r="92" spans="1:7" hidden="1" x14ac:dyDescent="0.25">
      <c r="A92">
        <v>10341</v>
      </c>
      <c r="B92" s="1" t="s">
        <v>520</v>
      </c>
      <c r="C92">
        <v>34</v>
      </c>
      <c r="D92">
        <v>70.400000000000006</v>
      </c>
      <c r="E92">
        <v>5</v>
      </c>
      <c r="F92">
        <v>2393.6000000000004</v>
      </c>
      <c r="G92" t="s">
        <v>148</v>
      </c>
    </row>
    <row r="93" spans="1:7" hidden="1" x14ac:dyDescent="0.25">
      <c r="A93">
        <v>10347</v>
      </c>
      <c r="B93" s="1" t="s">
        <v>166</v>
      </c>
      <c r="C93">
        <v>34</v>
      </c>
      <c r="D93">
        <v>60.59</v>
      </c>
      <c r="E93">
        <v>10</v>
      </c>
      <c r="F93">
        <v>2060.06</v>
      </c>
      <c r="G93" t="s">
        <v>148</v>
      </c>
    </row>
    <row r="94" spans="1:7" hidden="1" x14ac:dyDescent="0.25">
      <c r="A94">
        <v>10349</v>
      </c>
      <c r="B94" s="1" t="s">
        <v>539</v>
      </c>
      <c r="C94">
        <v>34</v>
      </c>
      <c r="D94">
        <v>140.75</v>
      </c>
      <c r="E94">
        <v>5</v>
      </c>
      <c r="F94">
        <v>4785.5</v>
      </c>
      <c r="G94" t="s">
        <v>148</v>
      </c>
    </row>
    <row r="95" spans="1:7" hidden="1" x14ac:dyDescent="0.25">
      <c r="A95">
        <v>10350</v>
      </c>
      <c r="B95" s="1" t="s">
        <v>540</v>
      </c>
      <c r="C95">
        <v>34</v>
      </c>
      <c r="D95">
        <v>98.31</v>
      </c>
      <c r="E95">
        <v>7</v>
      </c>
      <c r="F95">
        <v>3342.54</v>
      </c>
      <c r="G95" t="s">
        <v>148</v>
      </c>
    </row>
    <row r="96" spans="1:7" hidden="1" x14ac:dyDescent="0.25">
      <c r="A96">
        <v>10351</v>
      </c>
      <c r="B96" s="1" t="s">
        <v>541</v>
      </c>
      <c r="C96">
        <v>34</v>
      </c>
      <c r="D96">
        <v>68.239999999999995</v>
      </c>
      <c r="E96">
        <v>3</v>
      </c>
      <c r="F96">
        <v>2320.16</v>
      </c>
      <c r="G96" t="s">
        <v>148</v>
      </c>
    </row>
    <row r="97" spans="1:7" hidden="1" x14ac:dyDescent="0.25">
      <c r="A97">
        <v>10361</v>
      </c>
      <c r="B97" s="1" t="s">
        <v>510</v>
      </c>
      <c r="C97">
        <v>34</v>
      </c>
      <c r="D97">
        <v>62.46</v>
      </c>
      <c r="E97">
        <v>6</v>
      </c>
      <c r="F97">
        <v>2123.64</v>
      </c>
      <c r="G97" t="s">
        <v>148</v>
      </c>
    </row>
    <row r="98" spans="1:7" hidden="1" x14ac:dyDescent="0.25">
      <c r="A98">
        <v>10363</v>
      </c>
      <c r="B98" s="1" t="s">
        <v>280</v>
      </c>
      <c r="C98">
        <v>34</v>
      </c>
      <c r="D98">
        <v>106.87</v>
      </c>
      <c r="E98">
        <v>4</v>
      </c>
      <c r="F98">
        <v>3633.58</v>
      </c>
      <c r="G98" t="s">
        <v>148</v>
      </c>
    </row>
    <row r="99" spans="1:7" hidden="1" x14ac:dyDescent="0.25">
      <c r="A99">
        <v>10363</v>
      </c>
      <c r="B99" s="1" t="s">
        <v>284</v>
      </c>
      <c r="C99">
        <v>34</v>
      </c>
      <c r="D99">
        <v>68.63</v>
      </c>
      <c r="E99">
        <v>5</v>
      </c>
      <c r="F99">
        <v>2333.42</v>
      </c>
      <c r="G99" t="s">
        <v>148</v>
      </c>
    </row>
    <row r="100" spans="1:7" hidden="1" x14ac:dyDescent="0.25">
      <c r="A100">
        <v>10366</v>
      </c>
      <c r="B100" s="1" t="s">
        <v>302</v>
      </c>
      <c r="C100">
        <v>34</v>
      </c>
      <c r="D100">
        <v>116.65</v>
      </c>
      <c r="E100">
        <v>3</v>
      </c>
      <c r="F100">
        <v>3966.1000000000004</v>
      </c>
      <c r="G100" t="s">
        <v>148</v>
      </c>
    </row>
    <row r="101" spans="1:7" hidden="1" x14ac:dyDescent="0.25">
      <c r="A101">
        <v>10366</v>
      </c>
      <c r="B101" s="1" t="s">
        <v>505</v>
      </c>
      <c r="C101">
        <v>34</v>
      </c>
      <c r="D101">
        <v>154.1</v>
      </c>
      <c r="E101">
        <v>1</v>
      </c>
      <c r="F101">
        <v>5239.3999999999996</v>
      </c>
      <c r="G101" t="s">
        <v>148</v>
      </c>
    </row>
    <row r="102" spans="1:7" hidden="1" x14ac:dyDescent="0.25">
      <c r="A102">
        <v>10371</v>
      </c>
      <c r="B102" s="1" t="s">
        <v>175</v>
      </c>
      <c r="C102">
        <v>34</v>
      </c>
      <c r="D102">
        <v>83.95</v>
      </c>
      <c r="E102">
        <v>3</v>
      </c>
      <c r="F102">
        <v>2854.3</v>
      </c>
      <c r="G102" t="s">
        <v>148</v>
      </c>
    </row>
    <row r="103" spans="1:7" hidden="1" x14ac:dyDescent="0.25">
      <c r="A103">
        <v>10372</v>
      </c>
      <c r="B103" s="1" t="s">
        <v>282</v>
      </c>
      <c r="C103">
        <v>34</v>
      </c>
      <c r="D103">
        <v>140.15</v>
      </c>
      <c r="E103">
        <v>1</v>
      </c>
      <c r="F103">
        <v>4765.1000000000004</v>
      </c>
      <c r="G103" t="s">
        <v>148</v>
      </c>
    </row>
    <row r="104" spans="1:7" hidden="1" x14ac:dyDescent="0.25">
      <c r="A104">
        <v>10373</v>
      </c>
      <c r="B104" s="1" t="s">
        <v>537</v>
      </c>
      <c r="C104">
        <v>34</v>
      </c>
      <c r="D104">
        <v>94.16</v>
      </c>
      <c r="E104">
        <v>2</v>
      </c>
      <c r="F104">
        <v>3201.44</v>
      </c>
      <c r="G104" t="s">
        <v>148</v>
      </c>
    </row>
    <row r="105" spans="1:7" hidden="1" x14ac:dyDescent="0.25">
      <c r="A105">
        <v>10378</v>
      </c>
      <c r="B105" s="1" t="s">
        <v>294</v>
      </c>
      <c r="C105">
        <v>34</v>
      </c>
      <c r="D105">
        <v>121.95</v>
      </c>
      <c r="E105">
        <v>5</v>
      </c>
      <c r="F105">
        <v>4146.3</v>
      </c>
      <c r="G105" t="s">
        <v>148</v>
      </c>
    </row>
    <row r="106" spans="1:7" hidden="1" x14ac:dyDescent="0.25">
      <c r="A106">
        <v>10380</v>
      </c>
      <c r="B106" s="1" t="s">
        <v>527</v>
      </c>
      <c r="C106">
        <v>34</v>
      </c>
      <c r="D106">
        <v>66.88</v>
      </c>
      <c r="E106">
        <v>3</v>
      </c>
      <c r="F106">
        <v>2273.92</v>
      </c>
      <c r="G106" t="s">
        <v>148</v>
      </c>
    </row>
    <row r="107" spans="1:7" hidden="1" x14ac:dyDescent="0.25">
      <c r="A107">
        <v>10380</v>
      </c>
      <c r="B107" s="1" t="s">
        <v>542</v>
      </c>
      <c r="C107">
        <v>34</v>
      </c>
      <c r="D107">
        <v>91.02</v>
      </c>
      <c r="E107">
        <v>11</v>
      </c>
      <c r="F107">
        <v>3094.68</v>
      </c>
      <c r="G107" t="s">
        <v>148</v>
      </c>
    </row>
    <row r="108" spans="1:7" hidden="1" x14ac:dyDescent="0.25">
      <c r="A108">
        <v>10382</v>
      </c>
      <c r="B108" s="1" t="s">
        <v>273</v>
      </c>
      <c r="C108">
        <v>34</v>
      </c>
      <c r="D108">
        <v>166.24</v>
      </c>
      <c r="E108">
        <v>10</v>
      </c>
      <c r="F108">
        <v>5652.16</v>
      </c>
      <c r="G108" t="s">
        <v>148</v>
      </c>
    </row>
    <row r="109" spans="1:7" hidden="1" x14ac:dyDescent="0.25">
      <c r="A109">
        <v>10382</v>
      </c>
      <c r="B109" s="1" t="s">
        <v>282</v>
      </c>
      <c r="C109">
        <v>34</v>
      </c>
      <c r="D109">
        <v>143.61000000000001</v>
      </c>
      <c r="E109">
        <v>12</v>
      </c>
      <c r="F109">
        <v>4882.7400000000007</v>
      </c>
      <c r="G109" t="s">
        <v>148</v>
      </c>
    </row>
    <row r="110" spans="1:7" hidden="1" x14ac:dyDescent="0.25">
      <c r="A110">
        <v>10382</v>
      </c>
      <c r="B110" s="1" t="s">
        <v>175</v>
      </c>
      <c r="C110">
        <v>34</v>
      </c>
      <c r="D110">
        <v>101.15</v>
      </c>
      <c r="E110">
        <v>9</v>
      </c>
      <c r="F110">
        <v>3439.1000000000004</v>
      </c>
      <c r="G110" t="s">
        <v>148</v>
      </c>
    </row>
    <row r="111" spans="1:7" hidden="1" x14ac:dyDescent="0.25">
      <c r="A111">
        <v>10384</v>
      </c>
      <c r="B111" s="1" t="s">
        <v>265</v>
      </c>
      <c r="C111">
        <v>34</v>
      </c>
      <c r="D111">
        <v>129.19999999999999</v>
      </c>
      <c r="E111">
        <v>4</v>
      </c>
      <c r="F111">
        <v>4392.7999999999993</v>
      </c>
      <c r="G111" t="s">
        <v>148</v>
      </c>
    </row>
    <row r="112" spans="1:7" hidden="1" x14ac:dyDescent="0.25">
      <c r="A112">
        <v>10390</v>
      </c>
      <c r="B112" s="1" t="s">
        <v>302</v>
      </c>
      <c r="C112">
        <v>34</v>
      </c>
      <c r="D112">
        <v>132.29</v>
      </c>
      <c r="E112">
        <v>15</v>
      </c>
      <c r="F112">
        <v>4497.8599999999997</v>
      </c>
      <c r="G112" t="s">
        <v>148</v>
      </c>
    </row>
    <row r="113" spans="1:7" hidden="1" x14ac:dyDescent="0.25">
      <c r="A113">
        <v>10397</v>
      </c>
      <c r="B113" s="1" t="s">
        <v>543</v>
      </c>
      <c r="C113">
        <v>34</v>
      </c>
      <c r="D113">
        <v>52.96</v>
      </c>
      <c r="E113">
        <v>1</v>
      </c>
      <c r="F113">
        <v>1800.64</v>
      </c>
      <c r="G113" t="s">
        <v>148</v>
      </c>
    </row>
    <row r="114" spans="1:7" hidden="1" x14ac:dyDescent="0.25">
      <c r="A114">
        <v>10398</v>
      </c>
      <c r="B114" s="1" t="s">
        <v>499</v>
      </c>
      <c r="C114">
        <v>34</v>
      </c>
      <c r="D114">
        <v>82.79</v>
      </c>
      <c r="E114">
        <v>15</v>
      </c>
      <c r="F114">
        <v>2814.86</v>
      </c>
      <c r="G114" t="s">
        <v>148</v>
      </c>
    </row>
    <row r="115" spans="1:7" hidden="1" x14ac:dyDescent="0.25">
      <c r="A115">
        <v>10398</v>
      </c>
      <c r="B115" s="1" t="s">
        <v>510</v>
      </c>
      <c r="C115">
        <v>34</v>
      </c>
      <c r="D115">
        <v>61.15</v>
      </c>
      <c r="E115">
        <v>13</v>
      </c>
      <c r="F115">
        <v>2079.1</v>
      </c>
      <c r="G115" t="s">
        <v>148</v>
      </c>
    </row>
    <row r="116" spans="1:7" hidden="1" x14ac:dyDescent="0.25">
      <c r="A116">
        <v>10398</v>
      </c>
      <c r="B116" s="1" t="s">
        <v>511</v>
      </c>
      <c r="C116">
        <v>34</v>
      </c>
      <c r="D116">
        <v>41.22</v>
      </c>
      <c r="E116">
        <v>1</v>
      </c>
      <c r="F116">
        <v>1401.48</v>
      </c>
      <c r="G116" t="s">
        <v>148</v>
      </c>
    </row>
    <row r="117" spans="1:7" hidden="1" x14ac:dyDescent="0.25">
      <c r="A117">
        <v>10400</v>
      </c>
      <c r="B117" s="1" t="s">
        <v>296</v>
      </c>
      <c r="C117">
        <v>34</v>
      </c>
      <c r="D117">
        <v>129.31</v>
      </c>
      <c r="E117">
        <v>1</v>
      </c>
      <c r="F117">
        <v>4396.54</v>
      </c>
      <c r="G117" t="s">
        <v>148</v>
      </c>
    </row>
    <row r="118" spans="1:7" hidden="1" x14ac:dyDescent="0.25">
      <c r="A118">
        <v>10410</v>
      </c>
      <c r="B118" s="1" t="s">
        <v>167</v>
      </c>
      <c r="C118">
        <v>34</v>
      </c>
      <c r="D118">
        <v>84.82</v>
      </c>
      <c r="E118">
        <v>2</v>
      </c>
      <c r="F118">
        <v>2883.8799999999997</v>
      </c>
      <c r="G118" t="s">
        <v>148</v>
      </c>
    </row>
    <row r="119" spans="1:7" hidden="1" x14ac:dyDescent="0.25">
      <c r="A119">
        <v>10411</v>
      </c>
      <c r="B119" s="1" t="s">
        <v>175</v>
      </c>
      <c r="C119">
        <v>34</v>
      </c>
      <c r="D119">
        <v>89.01</v>
      </c>
      <c r="E119">
        <v>4</v>
      </c>
      <c r="F119">
        <v>3026.34</v>
      </c>
      <c r="G119" t="s">
        <v>148</v>
      </c>
    </row>
    <row r="120" spans="1:7" hidden="1" x14ac:dyDescent="0.25">
      <c r="A120">
        <v>10414</v>
      </c>
      <c r="B120" s="1" t="s">
        <v>544</v>
      </c>
      <c r="C120">
        <v>34</v>
      </c>
      <c r="D120">
        <v>74.48</v>
      </c>
      <c r="E120">
        <v>13</v>
      </c>
      <c r="F120">
        <v>2532.3200000000002</v>
      </c>
      <c r="G120" t="s">
        <v>148</v>
      </c>
    </row>
    <row r="121" spans="1:7" hidden="1" x14ac:dyDescent="0.25">
      <c r="A121">
        <v>10419</v>
      </c>
      <c r="B121" s="1" t="s">
        <v>284</v>
      </c>
      <c r="C121">
        <v>34</v>
      </c>
      <c r="D121">
        <v>64.64</v>
      </c>
      <c r="E121">
        <v>14</v>
      </c>
      <c r="F121">
        <v>2197.7600000000002</v>
      </c>
      <c r="G121" t="s">
        <v>148</v>
      </c>
    </row>
    <row r="122" spans="1:7" hidden="1" x14ac:dyDescent="0.25">
      <c r="A122">
        <v>10419</v>
      </c>
      <c r="B122" s="1" t="s">
        <v>302</v>
      </c>
      <c r="C122">
        <v>34</v>
      </c>
      <c r="D122">
        <v>133.72</v>
      </c>
      <c r="E122">
        <v>4</v>
      </c>
      <c r="F122">
        <v>4546.4799999999996</v>
      </c>
      <c r="G122" t="s">
        <v>148</v>
      </c>
    </row>
    <row r="123" spans="1:7" hidden="1" x14ac:dyDescent="0.25">
      <c r="A123">
        <v>10103</v>
      </c>
      <c r="B123" s="1" t="s">
        <v>173</v>
      </c>
      <c r="C123">
        <v>31</v>
      </c>
      <c r="D123">
        <v>92.46</v>
      </c>
      <c r="E123">
        <v>3</v>
      </c>
      <c r="F123">
        <v>2866.2599999999998</v>
      </c>
      <c r="G123" t="s">
        <v>148</v>
      </c>
    </row>
    <row r="124" spans="1:7" hidden="1" x14ac:dyDescent="0.25">
      <c r="A124">
        <v>10105</v>
      </c>
      <c r="B124" s="1" t="s">
        <v>545</v>
      </c>
      <c r="C124">
        <v>31</v>
      </c>
      <c r="D124">
        <v>60.72</v>
      </c>
      <c r="E124">
        <v>3</v>
      </c>
      <c r="F124">
        <v>1882.32</v>
      </c>
      <c r="G124" t="s">
        <v>148</v>
      </c>
    </row>
    <row r="125" spans="1:7" hidden="1" x14ac:dyDescent="0.25">
      <c r="A125">
        <v>10106</v>
      </c>
      <c r="B125" s="1" t="s">
        <v>510</v>
      </c>
      <c r="C125">
        <v>31</v>
      </c>
      <c r="D125">
        <v>55.89</v>
      </c>
      <c r="E125">
        <v>14</v>
      </c>
      <c r="F125">
        <v>1732.59</v>
      </c>
      <c r="G125" t="s">
        <v>148</v>
      </c>
    </row>
    <row r="126" spans="1:7" hidden="1" x14ac:dyDescent="0.25">
      <c r="A126">
        <v>10106</v>
      </c>
      <c r="B126" s="1" t="s">
        <v>519</v>
      </c>
      <c r="C126">
        <v>31</v>
      </c>
      <c r="D126">
        <v>91.34</v>
      </c>
      <c r="E126">
        <v>7</v>
      </c>
      <c r="F126">
        <v>2831.54</v>
      </c>
      <c r="G126" t="s">
        <v>148</v>
      </c>
    </row>
    <row r="127" spans="1:7" hidden="1" x14ac:dyDescent="0.25">
      <c r="A127">
        <v>10108</v>
      </c>
      <c r="B127" s="1" t="s">
        <v>546</v>
      </c>
      <c r="C127">
        <v>31</v>
      </c>
      <c r="D127">
        <v>67.099999999999994</v>
      </c>
      <c r="E127">
        <v>10</v>
      </c>
      <c r="F127">
        <v>2080.1</v>
      </c>
      <c r="G127" t="s">
        <v>148</v>
      </c>
    </row>
    <row r="128" spans="1:7" hidden="1" x14ac:dyDescent="0.25">
      <c r="A128">
        <v>10108</v>
      </c>
      <c r="B128" s="1" t="s">
        <v>513</v>
      </c>
      <c r="C128">
        <v>31</v>
      </c>
      <c r="D128">
        <v>87.76</v>
      </c>
      <c r="E128">
        <v>16</v>
      </c>
      <c r="F128">
        <v>2720.56</v>
      </c>
      <c r="G128" t="s">
        <v>148</v>
      </c>
    </row>
    <row r="129" spans="1:7" hidden="1" x14ac:dyDescent="0.25">
      <c r="A129">
        <v>10110</v>
      </c>
      <c r="B129" s="1" t="s">
        <v>155</v>
      </c>
      <c r="C129">
        <v>31</v>
      </c>
      <c r="D129">
        <v>163.69</v>
      </c>
      <c r="E129">
        <v>1</v>
      </c>
      <c r="F129">
        <v>5074.3900000000003</v>
      </c>
      <c r="G129" t="s">
        <v>148</v>
      </c>
    </row>
    <row r="130" spans="1:7" hidden="1" x14ac:dyDescent="0.25">
      <c r="A130">
        <v>10114</v>
      </c>
      <c r="B130" s="1" t="s">
        <v>161</v>
      </c>
      <c r="C130">
        <v>31</v>
      </c>
      <c r="D130">
        <v>128.53</v>
      </c>
      <c r="E130">
        <v>8</v>
      </c>
      <c r="F130">
        <v>3984.43</v>
      </c>
      <c r="G130" t="s">
        <v>148</v>
      </c>
    </row>
    <row r="131" spans="1:7" hidden="1" x14ac:dyDescent="0.25">
      <c r="A131">
        <v>10122</v>
      </c>
      <c r="B131" s="1" t="s">
        <v>302</v>
      </c>
      <c r="C131">
        <v>31</v>
      </c>
      <c r="D131">
        <v>113.8</v>
      </c>
      <c r="E131">
        <v>1</v>
      </c>
      <c r="F131">
        <v>3527.7999999999997</v>
      </c>
      <c r="G131" t="s">
        <v>148</v>
      </c>
    </row>
    <row r="132" spans="1:7" hidden="1" x14ac:dyDescent="0.25">
      <c r="A132">
        <v>10122</v>
      </c>
      <c r="B132" s="1" t="s">
        <v>518</v>
      </c>
      <c r="C132">
        <v>31</v>
      </c>
      <c r="D132">
        <v>33.79</v>
      </c>
      <c r="E132">
        <v>17</v>
      </c>
      <c r="F132">
        <v>1047.49</v>
      </c>
      <c r="G132" t="s">
        <v>148</v>
      </c>
    </row>
    <row r="133" spans="1:7" hidden="1" x14ac:dyDescent="0.25">
      <c r="A133">
        <v>10126</v>
      </c>
      <c r="B133" s="1" t="s">
        <v>165</v>
      </c>
      <c r="C133">
        <v>31</v>
      </c>
      <c r="D133">
        <v>93.21</v>
      </c>
      <c r="E133">
        <v>12</v>
      </c>
      <c r="F133">
        <v>2889.5099999999998</v>
      </c>
      <c r="G133" t="s">
        <v>148</v>
      </c>
    </row>
    <row r="134" spans="1:7" hidden="1" x14ac:dyDescent="0.25">
      <c r="A134">
        <v>10129</v>
      </c>
      <c r="B134" s="1" t="s">
        <v>529</v>
      </c>
      <c r="C134">
        <v>31</v>
      </c>
      <c r="D134">
        <v>58.67</v>
      </c>
      <c r="E134">
        <v>5</v>
      </c>
      <c r="F134">
        <v>1818.77</v>
      </c>
      <c r="G134" t="s">
        <v>148</v>
      </c>
    </row>
    <row r="135" spans="1:7" hidden="1" x14ac:dyDescent="0.25">
      <c r="A135">
        <v>10134</v>
      </c>
      <c r="B135" s="1" t="s">
        <v>262</v>
      </c>
      <c r="C135">
        <v>31</v>
      </c>
      <c r="D135">
        <v>187.85</v>
      </c>
      <c r="E135">
        <v>4</v>
      </c>
      <c r="F135">
        <v>5823.3499999999995</v>
      </c>
      <c r="G135" t="s">
        <v>148</v>
      </c>
    </row>
    <row r="136" spans="1:7" hidden="1" x14ac:dyDescent="0.25">
      <c r="A136">
        <v>10135</v>
      </c>
      <c r="B136" s="1" t="s">
        <v>535</v>
      </c>
      <c r="C136">
        <v>31</v>
      </c>
      <c r="D136">
        <v>133.91999999999999</v>
      </c>
      <c r="E136">
        <v>12</v>
      </c>
      <c r="F136">
        <v>4151.5199999999995</v>
      </c>
      <c r="G136" t="s">
        <v>148</v>
      </c>
    </row>
    <row r="137" spans="1:7" hidden="1" x14ac:dyDescent="0.25">
      <c r="A137">
        <v>10137</v>
      </c>
      <c r="B137" s="1" t="s">
        <v>504</v>
      </c>
      <c r="C137">
        <v>31</v>
      </c>
      <c r="D137">
        <v>118.68</v>
      </c>
      <c r="E137">
        <v>4</v>
      </c>
      <c r="F137">
        <v>3679.0800000000004</v>
      </c>
      <c r="G137" t="s">
        <v>148</v>
      </c>
    </row>
    <row r="138" spans="1:7" hidden="1" x14ac:dyDescent="0.25">
      <c r="A138">
        <v>10139</v>
      </c>
      <c r="B138" s="1" t="s">
        <v>158</v>
      </c>
      <c r="C138">
        <v>31</v>
      </c>
      <c r="D138">
        <v>89.38</v>
      </c>
      <c r="E138">
        <v>7</v>
      </c>
      <c r="F138">
        <v>2770.7799999999997</v>
      </c>
      <c r="G138" t="s">
        <v>148</v>
      </c>
    </row>
    <row r="139" spans="1:7" hidden="1" x14ac:dyDescent="0.25">
      <c r="A139">
        <v>10143</v>
      </c>
      <c r="B139" s="1" t="s">
        <v>545</v>
      </c>
      <c r="C139">
        <v>31</v>
      </c>
      <c r="D139">
        <v>69.39</v>
      </c>
      <c r="E139">
        <v>16</v>
      </c>
      <c r="F139">
        <v>2151.09</v>
      </c>
      <c r="G139" t="s">
        <v>148</v>
      </c>
    </row>
    <row r="140" spans="1:7" hidden="1" x14ac:dyDescent="0.25">
      <c r="A140">
        <v>10145</v>
      </c>
      <c r="B140" s="1" t="s">
        <v>518</v>
      </c>
      <c r="C140">
        <v>31</v>
      </c>
      <c r="D140">
        <v>39.43</v>
      </c>
      <c r="E140">
        <v>1</v>
      </c>
      <c r="F140">
        <v>1222.33</v>
      </c>
      <c r="G140" t="s">
        <v>148</v>
      </c>
    </row>
    <row r="141" spans="1:7" hidden="1" x14ac:dyDescent="0.25">
      <c r="A141">
        <v>10147</v>
      </c>
      <c r="B141" s="1" t="s">
        <v>280</v>
      </c>
      <c r="C141">
        <v>31</v>
      </c>
      <c r="D141">
        <v>110.39</v>
      </c>
      <c r="E141">
        <v>5</v>
      </c>
      <c r="F141">
        <v>3422.09</v>
      </c>
      <c r="G141" t="s">
        <v>148</v>
      </c>
    </row>
    <row r="142" spans="1:7" hidden="1" x14ac:dyDescent="0.25">
      <c r="A142">
        <v>10147</v>
      </c>
      <c r="B142" s="1" t="s">
        <v>546</v>
      </c>
      <c r="C142">
        <v>31</v>
      </c>
      <c r="D142">
        <v>72.760000000000005</v>
      </c>
      <c r="E142">
        <v>11</v>
      </c>
      <c r="F142">
        <v>2255.56</v>
      </c>
      <c r="G142" t="s">
        <v>148</v>
      </c>
    </row>
    <row r="143" spans="1:7" hidden="1" x14ac:dyDescent="0.25">
      <c r="A143">
        <v>10148</v>
      </c>
      <c r="B143" s="1" t="s">
        <v>536</v>
      </c>
      <c r="C143">
        <v>31</v>
      </c>
      <c r="D143">
        <v>71.91</v>
      </c>
      <c r="E143">
        <v>5</v>
      </c>
      <c r="F143">
        <v>2229.21</v>
      </c>
      <c r="G143" t="s">
        <v>148</v>
      </c>
    </row>
    <row r="144" spans="1:7" hidden="1" x14ac:dyDescent="0.25">
      <c r="A144">
        <v>10153</v>
      </c>
      <c r="B144" s="1" t="s">
        <v>547</v>
      </c>
      <c r="C144">
        <v>31</v>
      </c>
      <c r="D144">
        <v>125.66</v>
      </c>
      <c r="E144">
        <v>7</v>
      </c>
      <c r="F144">
        <v>3895.46</v>
      </c>
      <c r="G144" t="s">
        <v>148</v>
      </c>
    </row>
    <row r="145" spans="1:7" hidden="1" x14ac:dyDescent="0.25">
      <c r="A145">
        <v>10153</v>
      </c>
      <c r="B145" s="1" t="s">
        <v>538</v>
      </c>
      <c r="C145">
        <v>31</v>
      </c>
      <c r="D145">
        <v>53.31</v>
      </c>
      <c r="E145">
        <v>13</v>
      </c>
      <c r="F145">
        <v>1652.6100000000001</v>
      </c>
      <c r="G145" t="s">
        <v>148</v>
      </c>
    </row>
    <row r="146" spans="1:7" hidden="1" x14ac:dyDescent="0.25">
      <c r="A146">
        <v>10153</v>
      </c>
      <c r="B146" s="1" t="s">
        <v>544</v>
      </c>
      <c r="C146">
        <v>31</v>
      </c>
      <c r="D146">
        <v>80.55</v>
      </c>
      <c r="E146">
        <v>8</v>
      </c>
      <c r="F146">
        <v>2497.0499999999997</v>
      </c>
      <c r="G146" t="s">
        <v>148</v>
      </c>
    </row>
    <row r="147" spans="1:7" hidden="1" x14ac:dyDescent="0.25">
      <c r="A147">
        <v>10154</v>
      </c>
      <c r="B147" s="1" t="s">
        <v>533</v>
      </c>
      <c r="C147">
        <v>31</v>
      </c>
      <c r="D147">
        <v>75.23</v>
      </c>
      <c r="E147">
        <v>2</v>
      </c>
      <c r="F147">
        <v>2332.13</v>
      </c>
      <c r="G147" t="s">
        <v>148</v>
      </c>
    </row>
    <row r="148" spans="1:7" hidden="1" x14ac:dyDescent="0.25">
      <c r="A148">
        <v>10159</v>
      </c>
      <c r="B148" s="1" t="s">
        <v>501</v>
      </c>
      <c r="C148">
        <v>31</v>
      </c>
      <c r="D148">
        <v>78.11</v>
      </c>
      <c r="E148">
        <v>10</v>
      </c>
      <c r="F148">
        <v>2421.41</v>
      </c>
      <c r="G148" t="s">
        <v>148</v>
      </c>
    </row>
    <row r="149" spans="1:7" hidden="1" x14ac:dyDescent="0.25">
      <c r="A149">
        <v>10163</v>
      </c>
      <c r="B149" s="1" t="s">
        <v>165</v>
      </c>
      <c r="C149">
        <v>31</v>
      </c>
      <c r="D149">
        <v>101.31</v>
      </c>
      <c r="E149">
        <v>2</v>
      </c>
      <c r="F149">
        <v>3140.61</v>
      </c>
      <c r="G149" t="s">
        <v>148</v>
      </c>
    </row>
    <row r="150" spans="1:7" hidden="1" x14ac:dyDescent="0.25">
      <c r="A150">
        <v>10165</v>
      </c>
      <c r="B150" s="1" t="s">
        <v>164</v>
      </c>
      <c r="C150">
        <v>31</v>
      </c>
      <c r="D150">
        <v>60.77</v>
      </c>
      <c r="E150">
        <v>18</v>
      </c>
      <c r="F150">
        <v>1883.8700000000001</v>
      </c>
      <c r="G150" t="s">
        <v>148</v>
      </c>
    </row>
    <row r="151" spans="1:7" hidden="1" x14ac:dyDescent="0.25">
      <c r="A151">
        <v>10168</v>
      </c>
      <c r="B151" s="1" t="s">
        <v>526</v>
      </c>
      <c r="C151">
        <v>31</v>
      </c>
      <c r="D151">
        <v>57.78</v>
      </c>
      <c r="E151">
        <v>12</v>
      </c>
      <c r="F151">
        <v>1791.18</v>
      </c>
      <c r="G151" t="s">
        <v>148</v>
      </c>
    </row>
    <row r="152" spans="1:7" hidden="1" x14ac:dyDescent="0.25">
      <c r="A152">
        <v>10168</v>
      </c>
      <c r="B152" s="1" t="s">
        <v>500</v>
      </c>
      <c r="C152">
        <v>31</v>
      </c>
      <c r="D152">
        <v>87.75</v>
      </c>
      <c r="E152">
        <v>16</v>
      </c>
      <c r="F152">
        <v>2720.25</v>
      </c>
      <c r="G152" t="s">
        <v>148</v>
      </c>
    </row>
    <row r="153" spans="1:7" hidden="1" x14ac:dyDescent="0.25">
      <c r="A153">
        <v>10173</v>
      </c>
      <c r="B153" s="1" t="s">
        <v>154</v>
      </c>
      <c r="C153">
        <v>31</v>
      </c>
      <c r="D153">
        <v>127.13</v>
      </c>
      <c r="E153">
        <v>10</v>
      </c>
      <c r="F153">
        <v>3941.0299999999997</v>
      </c>
      <c r="G153" t="s">
        <v>148</v>
      </c>
    </row>
    <row r="154" spans="1:7" hidden="1" x14ac:dyDescent="0.25">
      <c r="A154">
        <v>10173</v>
      </c>
      <c r="B154" s="1" t="s">
        <v>167</v>
      </c>
      <c r="C154">
        <v>31</v>
      </c>
      <c r="D154">
        <v>86.92</v>
      </c>
      <c r="E154">
        <v>1</v>
      </c>
      <c r="F154">
        <v>2694.52</v>
      </c>
      <c r="G154" t="s">
        <v>148</v>
      </c>
    </row>
    <row r="155" spans="1:7" hidden="1" x14ac:dyDescent="0.25">
      <c r="A155">
        <v>10173</v>
      </c>
      <c r="B155" s="1" t="s">
        <v>156</v>
      </c>
      <c r="C155">
        <v>31</v>
      </c>
      <c r="D155">
        <v>29.87</v>
      </c>
      <c r="E155">
        <v>9</v>
      </c>
      <c r="F155">
        <v>925.97</v>
      </c>
      <c r="G155" t="s">
        <v>148</v>
      </c>
    </row>
    <row r="156" spans="1:7" hidden="1" x14ac:dyDescent="0.25">
      <c r="A156">
        <v>10177</v>
      </c>
      <c r="B156" s="1" t="s">
        <v>544</v>
      </c>
      <c r="C156">
        <v>31</v>
      </c>
      <c r="D156">
        <v>77.95</v>
      </c>
      <c r="E156">
        <v>10</v>
      </c>
      <c r="F156">
        <v>2416.4500000000003</v>
      </c>
      <c r="G156" t="s">
        <v>148</v>
      </c>
    </row>
    <row r="157" spans="1:7" hidden="1" x14ac:dyDescent="0.25">
      <c r="A157">
        <v>10182</v>
      </c>
      <c r="B157" s="1" t="s">
        <v>157</v>
      </c>
      <c r="C157">
        <v>31</v>
      </c>
      <c r="D157">
        <v>39.869999999999997</v>
      </c>
      <c r="E157">
        <v>5</v>
      </c>
      <c r="F157">
        <v>1235.97</v>
      </c>
      <c r="G157" t="s">
        <v>148</v>
      </c>
    </row>
    <row r="158" spans="1:7" hidden="1" x14ac:dyDescent="0.25">
      <c r="A158">
        <v>10184</v>
      </c>
      <c r="B158" s="1" t="s">
        <v>548</v>
      </c>
      <c r="C158">
        <v>31</v>
      </c>
      <c r="D158">
        <v>57.22</v>
      </c>
      <c r="E158">
        <v>3</v>
      </c>
      <c r="F158">
        <v>1773.82</v>
      </c>
      <c r="G158" t="s">
        <v>148</v>
      </c>
    </row>
    <row r="159" spans="1:7" hidden="1" x14ac:dyDescent="0.25">
      <c r="A159">
        <v>10187</v>
      </c>
      <c r="B159" s="1" t="s">
        <v>526</v>
      </c>
      <c r="C159">
        <v>31</v>
      </c>
      <c r="D159">
        <v>61.22</v>
      </c>
      <c r="E159">
        <v>4</v>
      </c>
      <c r="F159">
        <v>1897.82</v>
      </c>
      <c r="G159" t="s">
        <v>148</v>
      </c>
    </row>
    <row r="160" spans="1:7" hidden="1" x14ac:dyDescent="0.25">
      <c r="A160">
        <v>10202</v>
      </c>
      <c r="B160" s="1" t="s">
        <v>513</v>
      </c>
      <c r="C160">
        <v>31</v>
      </c>
      <c r="D160">
        <v>81.64</v>
      </c>
      <c r="E160">
        <v>7</v>
      </c>
      <c r="F160">
        <v>2530.84</v>
      </c>
      <c r="G160" t="s">
        <v>148</v>
      </c>
    </row>
    <row r="161" spans="1:7" hidden="1" x14ac:dyDescent="0.25">
      <c r="A161">
        <v>10207</v>
      </c>
      <c r="B161" s="1" t="s">
        <v>161</v>
      </c>
      <c r="C161">
        <v>31</v>
      </c>
      <c r="D161">
        <v>125.58</v>
      </c>
      <c r="E161">
        <v>15</v>
      </c>
      <c r="F161">
        <v>3892.98</v>
      </c>
      <c r="G161" t="s">
        <v>148</v>
      </c>
    </row>
    <row r="162" spans="1:7" hidden="1" x14ac:dyDescent="0.25">
      <c r="A162">
        <v>10210</v>
      </c>
      <c r="B162" s="1" t="s">
        <v>296</v>
      </c>
      <c r="C162">
        <v>31</v>
      </c>
      <c r="D162">
        <v>141.91999999999999</v>
      </c>
      <c r="E162">
        <v>17</v>
      </c>
      <c r="F162">
        <v>4399.5199999999995</v>
      </c>
      <c r="G162" t="s">
        <v>148</v>
      </c>
    </row>
    <row r="163" spans="1:7" hidden="1" x14ac:dyDescent="0.25">
      <c r="A163">
        <v>10210</v>
      </c>
      <c r="B163" s="1" t="s">
        <v>520</v>
      </c>
      <c r="C163">
        <v>31</v>
      </c>
      <c r="D163">
        <v>64</v>
      </c>
      <c r="E163">
        <v>13</v>
      </c>
      <c r="F163">
        <v>1984</v>
      </c>
      <c r="G163" t="s">
        <v>148</v>
      </c>
    </row>
    <row r="164" spans="1:7" hidden="1" x14ac:dyDescent="0.25">
      <c r="A164">
        <v>10215</v>
      </c>
      <c r="B164" s="1" t="s">
        <v>166</v>
      </c>
      <c r="C164">
        <v>31</v>
      </c>
      <c r="D164">
        <v>56.21</v>
      </c>
      <c r="E164">
        <v>6</v>
      </c>
      <c r="F164">
        <v>1742.51</v>
      </c>
      <c r="G164" t="s">
        <v>148</v>
      </c>
    </row>
    <row r="165" spans="1:7" hidden="1" x14ac:dyDescent="0.25">
      <c r="A165">
        <v>10217</v>
      </c>
      <c r="B165" s="1" t="s">
        <v>175</v>
      </c>
      <c r="C165">
        <v>31</v>
      </c>
      <c r="D165">
        <v>90.02</v>
      </c>
      <c r="E165">
        <v>6</v>
      </c>
      <c r="F165">
        <v>2790.62</v>
      </c>
      <c r="G165" t="s">
        <v>148</v>
      </c>
    </row>
    <row r="166" spans="1:7" hidden="1" x14ac:dyDescent="0.25">
      <c r="A166">
        <v>10222</v>
      </c>
      <c r="B166" s="1" t="s">
        <v>529</v>
      </c>
      <c r="C166">
        <v>31</v>
      </c>
      <c r="D166">
        <v>58.67</v>
      </c>
      <c r="E166">
        <v>15</v>
      </c>
      <c r="F166">
        <v>1818.77</v>
      </c>
      <c r="G166" t="s">
        <v>148</v>
      </c>
    </row>
    <row r="167" spans="1:7" hidden="1" x14ac:dyDescent="0.25">
      <c r="A167">
        <v>10222</v>
      </c>
      <c r="B167" s="1" t="s">
        <v>549</v>
      </c>
      <c r="C167">
        <v>31</v>
      </c>
      <c r="D167">
        <v>81.430000000000007</v>
      </c>
      <c r="E167">
        <v>17</v>
      </c>
      <c r="F167">
        <v>2524.3300000000004</v>
      </c>
      <c r="G167" t="s">
        <v>148</v>
      </c>
    </row>
    <row r="168" spans="1:7" hidden="1" x14ac:dyDescent="0.25">
      <c r="A168">
        <v>10222</v>
      </c>
      <c r="B168" s="1" t="s">
        <v>511</v>
      </c>
      <c r="C168">
        <v>31</v>
      </c>
      <c r="D168">
        <v>45.19</v>
      </c>
      <c r="E168">
        <v>7</v>
      </c>
      <c r="F168">
        <v>1400.8899999999999</v>
      </c>
      <c r="G168" t="s">
        <v>148</v>
      </c>
    </row>
    <row r="169" spans="1:7" hidden="1" x14ac:dyDescent="0.25">
      <c r="A169">
        <v>10227</v>
      </c>
      <c r="B169" s="1" t="s">
        <v>159</v>
      </c>
      <c r="C169">
        <v>31</v>
      </c>
      <c r="D169">
        <v>50.14</v>
      </c>
      <c r="E169">
        <v>2</v>
      </c>
      <c r="F169">
        <v>1554.34</v>
      </c>
      <c r="G169" t="s">
        <v>148</v>
      </c>
    </row>
    <row r="170" spans="1:7" hidden="1" x14ac:dyDescent="0.25">
      <c r="A170">
        <v>10228</v>
      </c>
      <c r="B170" s="1" t="s">
        <v>167</v>
      </c>
      <c r="C170">
        <v>31</v>
      </c>
      <c r="D170">
        <v>100.53</v>
      </c>
      <c r="E170">
        <v>4</v>
      </c>
      <c r="F170">
        <v>3116.43</v>
      </c>
      <c r="G170" t="s">
        <v>148</v>
      </c>
    </row>
    <row r="171" spans="1:7" hidden="1" x14ac:dyDescent="0.25">
      <c r="A171">
        <v>10234</v>
      </c>
      <c r="B171" s="1" t="s">
        <v>550</v>
      </c>
      <c r="C171">
        <v>31</v>
      </c>
      <c r="D171">
        <v>78.83</v>
      </c>
      <c r="E171">
        <v>8</v>
      </c>
      <c r="F171">
        <v>2443.73</v>
      </c>
      <c r="G171" t="s">
        <v>148</v>
      </c>
    </row>
    <row r="172" spans="1:7" hidden="1" x14ac:dyDescent="0.25">
      <c r="A172">
        <v>10250</v>
      </c>
      <c r="B172" s="1" t="s">
        <v>524</v>
      </c>
      <c r="C172">
        <v>31</v>
      </c>
      <c r="D172">
        <v>95.2</v>
      </c>
      <c r="E172">
        <v>6</v>
      </c>
      <c r="F172">
        <v>2951.2000000000003</v>
      </c>
      <c r="G172" t="s">
        <v>148</v>
      </c>
    </row>
    <row r="173" spans="1:7" hidden="1" x14ac:dyDescent="0.25">
      <c r="A173">
        <v>10250</v>
      </c>
      <c r="B173" s="1" t="s">
        <v>512</v>
      </c>
      <c r="C173">
        <v>31</v>
      </c>
      <c r="D173">
        <v>99.89</v>
      </c>
      <c r="E173">
        <v>2</v>
      </c>
      <c r="F173">
        <v>3096.59</v>
      </c>
      <c r="G173" t="s">
        <v>148</v>
      </c>
    </row>
    <row r="174" spans="1:7" hidden="1" x14ac:dyDescent="0.25">
      <c r="A174">
        <v>10250</v>
      </c>
      <c r="B174" s="1" t="s">
        <v>519</v>
      </c>
      <c r="C174">
        <v>31</v>
      </c>
      <c r="D174">
        <v>91.34</v>
      </c>
      <c r="E174">
        <v>9</v>
      </c>
      <c r="F174">
        <v>2831.54</v>
      </c>
      <c r="G174" t="s">
        <v>148</v>
      </c>
    </row>
    <row r="175" spans="1:7" hidden="1" x14ac:dyDescent="0.25">
      <c r="A175">
        <v>10252</v>
      </c>
      <c r="B175" s="1" t="s">
        <v>551</v>
      </c>
      <c r="C175">
        <v>31</v>
      </c>
      <c r="D175">
        <v>50.36</v>
      </c>
      <c r="E175">
        <v>5</v>
      </c>
      <c r="F175">
        <v>1561.16</v>
      </c>
      <c r="G175" t="s">
        <v>148</v>
      </c>
    </row>
    <row r="176" spans="1:7" hidden="1" x14ac:dyDescent="0.25">
      <c r="A176">
        <v>10253</v>
      </c>
      <c r="B176" s="1" t="s">
        <v>504</v>
      </c>
      <c r="C176">
        <v>31</v>
      </c>
      <c r="D176">
        <v>139.87</v>
      </c>
      <c r="E176">
        <v>3</v>
      </c>
      <c r="F176">
        <v>4335.97</v>
      </c>
      <c r="G176" t="s">
        <v>148</v>
      </c>
    </row>
    <row r="177" spans="1:7" hidden="1" x14ac:dyDescent="0.25">
      <c r="A177">
        <v>10254</v>
      </c>
      <c r="B177" s="1" t="s">
        <v>552</v>
      </c>
      <c r="C177">
        <v>31</v>
      </c>
      <c r="D177">
        <v>85.42</v>
      </c>
      <c r="E177">
        <v>9</v>
      </c>
      <c r="F177">
        <v>2648.02</v>
      </c>
      <c r="G177" t="s">
        <v>148</v>
      </c>
    </row>
    <row r="178" spans="1:7" hidden="1" x14ac:dyDescent="0.25">
      <c r="A178">
        <v>10259</v>
      </c>
      <c r="B178" s="1" t="s">
        <v>553</v>
      </c>
      <c r="C178">
        <v>31</v>
      </c>
      <c r="D178">
        <v>31.47</v>
      </c>
      <c r="E178">
        <v>5</v>
      </c>
      <c r="F178">
        <v>975.56999999999994</v>
      </c>
      <c r="G178" t="s">
        <v>148</v>
      </c>
    </row>
    <row r="179" spans="1:7" hidden="1" x14ac:dyDescent="0.25">
      <c r="A179">
        <v>10263</v>
      </c>
      <c r="B179" s="1" t="s">
        <v>512</v>
      </c>
      <c r="C179">
        <v>31</v>
      </c>
      <c r="D179">
        <v>93.9</v>
      </c>
      <c r="E179">
        <v>8</v>
      </c>
      <c r="F179">
        <v>2910.9</v>
      </c>
      <c r="G179" t="s">
        <v>148</v>
      </c>
    </row>
    <row r="180" spans="1:7" hidden="1" x14ac:dyDescent="0.25">
      <c r="A180">
        <v>10268</v>
      </c>
      <c r="B180" s="1" t="s">
        <v>149</v>
      </c>
      <c r="C180">
        <v>31</v>
      </c>
      <c r="D180">
        <v>60.54</v>
      </c>
      <c r="E180">
        <v>9</v>
      </c>
      <c r="F180">
        <v>1876.74</v>
      </c>
      <c r="G180" t="s">
        <v>148</v>
      </c>
    </row>
    <row r="181" spans="1:7" hidden="1" x14ac:dyDescent="0.25">
      <c r="A181">
        <v>10270</v>
      </c>
      <c r="B181" s="1" t="s">
        <v>165</v>
      </c>
      <c r="C181">
        <v>31</v>
      </c>
      <c r="D181">
        <v>81.05</v>
      </c>
      <c r="E181">
        <v>10</v>
      </c>
      <c r="F181">
        <v>2512.5499999999997</v>
      </c>
      <c r="G181" t="s">
        <v>148</v>
      </c>
    </row>
    <row r="182" spans="1:7" hidden="1" x14ac:dyDescent="0.25">
      <c r="A182">
        <v>10271</v>
      </c>
      <c r="B182" s="1" t="s">
        <v>522</v>
      </c>
      <c r="C182">
        <v>31</v>
      </c>
      <c r="D182">
        <v>99.54</v>
      </c>
      <c r="E182">
        <v>5</v>
      </c>
      <c r="F182">
        <v>3085.7400000000002</v>
      </c>
      <c r="G182" t="s">
        <v>148</v>
      </c>
    </row>
    <row r="183" spans="1:7" hidden="1" x14ac:dyDescent="0.25">
      <c r="A183">
        <v>10275</v>
      </c>
      <c r="B183" s="1" t="s">
        <v>508</v>
      </c>
      <c r="C183">
        <v>31</v>
      </c>
      <c r="D183">
        <v>59.96</v>
      </c>
      <c r="E183">
        <v>17</v>
      </c>
      <c r="F183">
        <v>1858.76</v>
      </c>
      <c r="G183" t="s">
        <v>148</v>
      </c>
    </row>
    <row r="184" spans="1:7" hidden="1" x14ac:dyDescent="0.25">
      <c r="A184">
        <v>10278</v>
      </c>
      <c r="B184" s="1" t="s">
        <v>504</v>
      </c>
      <c r="C184">
        <v>31</v>
      </c>
      <c r="D184">
        <v>114.44</v>
      </c>
      <c r="E184">
        <v>4</v>
      </c>
      <c r="F184">
        <v>3547.64</v>
      </c>
      <c r="G184" t="s">
        <v>148</v>
      </c>
    </row>
    <row r="185" spans="1:7" hidden="1" x14ac:dyDescent="0.25">
      <c r="A185">
        <v>10278</v>
      </c>
      <c r="B185" s="1" t="s">
        <v>523</v>
      </c>
      <c r="C185">
        <v>31</v>
      </c>
      <c r="D185">
        <v>37.380000000000003</v>
      </c>
      <c r="E185">
        <v>8</v>
      </c>
      <c r="F185">
        <v>1158.78</v>
      </c>
      <c r="G185" t="s">
        <v>148</v>
      </c>
    </row>
    <row r="186" spans="1:7" hidden="1" x14ac:dyDescent="0.25">
      <c r="A186">
        <v>10281</v>
      </c>
      <c r="B186" s="1" t="s">
        <v>554</v>
      </c>
      <c r="C186">
        <v>31</v>
      </c>
      <c r="D186">
        <v>44.91</v>
      </c>
      <c r="E186">
        <v>3</v>
      </c>
      <c r="F186">
        <v>1392.2099999999998</v>
      </c>
      <c r="G186" t="s">
        <v>148</v>
      </c>
    </row>
    <row r="187" spans="1:7" hidden="1" x14ac:dyDescent="0.25">
      <c r="A187">
        <v>10282</v>
      </c>
      <c r="B187" s="1" t="s">
        <v>539</v>
      </c>
      <c r="C187">
        <v>31</v>
      </c>
      <c r="D187">
        <v>132.13</v>
      </c>
      <c r="E187">
        <v>8</v>
      </c>
      <c r="F187">
        <v>4096.03</v>
      </c>
      <c r="G187" t="s">
        <v>148</v>
      </c>
    </row>
    <row r="188" spans="1:7" hidden="1" x14ac:dyDescent="0.25">
      <c r="A188">
        <v>10284</v>
      </c>
      <c r="B188" s="1" t="s">
        <v>499</v>
      </c>
      <c r="C188">
        <v>31</v>
      </c>
      <c r="D188">
        <v>68.430000000000007</v>
      </c>
      <c r="E188">
        <v>1</v>
      </c>
      <c r="F188">
        <v>2121.3300000000004</v>
      </c>
      <c r="G188" t="s">
        <v>148</v>
      </c>
    </row>
    <row r="189" spans="1:7" hidden="1" x14ac:dyDescent="0.25">
      <c r="A189">
        <v>10288</v>
      </c>
      <c r="B189" s="1" t="s">
        <v>154</v>
      </c>
      <c r="C189">
        <v>31</v>
      </c>
      <c r="D189">
        <v>102.98</v>
      </c>
      <c r="E189">
        <v>2</v>
      </c>
      <c r="F189">
        <v>3192.38</v>
      </c>
      <c r="G189" t="s">
        <v>148</v>
      </c>
    </row>
    <row r="190" spans="1:7" hidden="1" x14ac:dyDescent="0.25">
      <c r="A190">
        <v>10292</v>
      </c>
      <c r="B190" s="1" t="s">
        <v>555</v>
      </c>
      <c r="C190">
        <v>31</v>
      </c>
      <c r="D190">
        <v>59.65</v>
      </c>
      <c r="E190">
        <v>3</v>
      </c>
      <c r="F190">
        <v>1849.1499999999999</v>
      </c>
      <c r="G190" t="s">
        <v>148</v>
      </c>
    </row>
    <row r="191" spans="1:7" hidden="1" x14ac:dyDescent="0.25">
      <c r="A191">
        <v>10296</v>
      </c>
      <c r="B191" s="1" t="s">
        <v>510</v>
      </c>
      <c r="C191">
        <v>31</v>
      </c>
      <c r="D191">
        <v>63.78</v>
      </c>
      <c r="E191">
        <v>9</v>
      </c>
      <c r="F191">
        <v>1977.18</v>
      </c>
      <c r="G191" t="s">
        <v>148</v>
      </c>
    </row>
    <row r="192" spans="1:7" hidden="1" x14ac:dyDescent="0.25">
      <c r="A192">
        <v>10300</v>
      </c>
      <c r="B192" s="1" t="s">
        <v>503</v>
      </c>
      <c r="C192">
        <v>31</v>
      </c>
      <c r="D192">
        <v>52.05</v>
      </c>
      <c r="E192">
        <v>4</v>
      </c>
      <c r="F192">
        <v>1613.55</v>
      </c>
      <c r="G192" t="s">
        <v>148</v>
      </c>
    </row>
    <row r="193" spans="1:7" hidden="1" x14ac:dyDescent="0.25">
      <c r="A193">
        <v>10306</v>
      </c>
      <c r="B193" s="1" t="s">
        <v>273</v>
      </c>
      <c r="C193">
        <v>31</v>
      </c>
      <c r="D193">
        <v>182.86</v>
      </c>
      <c r="E193">
        <v>13</v>
      </c>
      <c r="F193">
        <v>5668.6600000000008</v>
      </c>
      <c r="G193" t="s">
        <v>148</v>
      </c>
    </row>
    <row r="194" spans="1:7" hidden="1" x14ac:dyDescent="0.25">
      <c r="A194">
        <v>10306</v>
      </c>
      <c r="B194" s="1" t="s">
        <v>533</v>
      </c>
      <c r="C194">
        <v>31</v>
      </c>
      <c r="D194">
        <v>76.12</v>
      </c>
      <c r="E194">
        <v>2</v>
      </c>
      <c r="F194">
        <v>2359.7200000000003</v>
      </c>
      <c r="G194" t="s">
        <v>148</v>
      </c>
    </row>
    <row r="195" spans="1:7" hidden="1" x14ac:dyDescent="0.25">
      <c r="A195">
        <v>10307</v>
      </c>
      <c r="B195" s="1" t="s">
        <v>531</v>
      </c>
      <c r="C195">
        <v>31</v>
      </c>
      <c r="D195">
        <v>71.400000000000006</v>
      </c>
      <c r="E195">
        <v>7</v>
      </c>
      <c r="F195">
        <v>2213.4</v>
      </c>
      <c r="G195" t="s">
        <v>148</v>
      </c>
    </row>
    <row r="196" spans="1:7" hidden="1" x14ac:dyDescent="0.25">
      <c r="A196">
        <v>10308</v>
      </c>
      <c r="B196" s="1" t="s">
        <v>524</v>
      </c>
      <c r="C196">
        <v>31</v>
      </c>
      <c r="D196">
        <v>99.57</v>
      </c>
      <c r="E196">
        <v>9</v>
      </c>
      <c r="F196">
        <v>3086.6699999999996</v>
      </c>
      <c r="G196" t="s">
        <v>148</v>
      </c>
    </row>
    <row r="197" spans="1:7" hidden="1" x14ac:dyDescent="0.25">
      <c r="A197">
        <v>10308</v>
      </c>
      <c r="B197" s="1" t="s">
        <v>556</v>
      </c>
      <c r="C197">
        <v>31</v>
      </c>
      <c r="D197">
        <v>100.85</v>
      </c>
      <c r="E197">
        <v>6</v>
      </c>
      <c r="F197">
        <v>3126.35</v>
      </c>
      <c r="G197" t="s">
        <v>148</v>
      </c>
    </row>
    <row r="198" spans="1:7" hidden="1" x14ac:dyDescent="0.25">
      <c r="A198">
        <v>10312</v>
      </c>
      <c r="B198" s="1" t="s">
        <v>154</v>
      </c>
      <c r="C198">
        <v>31</v>
      </c>
      <c r="D198">
        <v>111.87</v>
      </c>
      <c r="E198">
        <v>14</v>
      </c>
      <c r="F198">
        <v>3467.9700000000003</v>
      </c>
      <c r="G198" t="s">
        <v>148</v>
      </c>
    </row>
    <row r="199" spans="1:7" hidden="1" x14ac:dyDescent="0.25">
      <c r="A199">
        <v>10312</v>
      </c>
      <c r="B199" s="1" t="s">
        <v>153</v>
      </c>
      <c r="C199">
        <v>31</v>
      </c>
      <c r="D199">
        <v>40.21</v>
      </c>
      <c r="E199">
        <v>15</v>
      </c>
      <c r="F199">
        <v>1246.51</v>
      </c>
      <c r="G199" t="s">
        <v>148</v>
      </c>
    </row>
    <row r="200" spans="1:7" hidden="1" x14ac:dyDescent="0.25">
      <c r="A200">
        <v>10315</v>
      </c>
      <c r="B200" s="1" t="s">
        <v>537</v>
      </c>
      <c r="C200">
        <v>31</v>
      </c>
      <c r="D200">
        <v>99.17</v>
      </c>
      <c r="E200">
        <v>3</v>
      </c>
      <c r="F200">
        <v>3074.27</v>
      </c>
      <c r="G200" t="s">
        <v>148</v>
      </c>
    </row>
    <row r="201" spans="1:7" hidden="1" x14ac:dyDescent="0.25">
      <c r="A201">
        <v>10318</v>
      </c>
      <c r="B201" s="1" t="s">
        <v>499</v>
      </c>
      <c r="C201">
        <v>31</v>
      </c>
      <c r="D201">
        <v>81.95</v>
      </c>
      <c r="E201">
        <v>9</v>
      </c>
      <c r="F201">
        <v>2540.4500000000003</v>
      </c>
      <c r="G201" t="s">
        <v>148</v>
      </c>
    </row>
    <row r="202" spans="1:7" hidden="1" x14ac:dyDescent="0.25">
      <c r="A202">
        <v>10319</v>
      </c>
      <c r="B202" s="1" t="s">
        <v>557</v>
      </c>
      <c r="C202">
        <v>31</v>
      </c>
      <c r="D202">
        <v>65.8</v>
      </c>
      <c r="E202">
        <v>7</v>
      </c>
      <c r="F202">
        <v>2039.8</v>
      </c>
      <c r="G202" t="s">
        <v>148</v>
      </c>
    </row>
    <row r="203" spans="1:7" hidden="1" x14ac:dyDescent="0.25">
      <c r="A203">
        <v>10320</v>
      </c>
      <c r="B203" s="1" t="s">
        <v>270</v>
      </c>
      <c r="C203">
        <v>31</v>
      </c>
      <c r="D203">
        <v>184.84</v>
      </c>
      <c r="E203">
        <v>3</v>
      </c>
      <c r="F203">
        <v>5730.04</v>
      </c>
      <c r="G203" t="s">
        <v>148</v>
      </c>
    </row>
    <row r="204" spans="1:7" hidden="1" x14ac:dyDescent="0.25">
      <c r="A204">
        <v>10324</v>
      </c>
      <c r="B204" s="1" t="s">
        <v>171</v>
      </c>
      <c r="C204">
        <v>31</v>
      </c>
      <c r="D204">
        <v>107.34</v>
      </c>
      <c r="E204">
        <v>2</v>
      </c>
      <c r="F204">
        <v>3327.54</v>
      </c>
      <c r="G204" t="s">
        <v>148</v>
      </c>
    </row>
    <row r="205" spans="1:7" hidden="1" x14ac:dyDescent="0.25">
      <c r="A205">
        <v>10332</v>
      </c>
      <c r="B205" s="1" t="s">
        <v>542</v>
      </c>
      <c r="C205">
        <v>31</v>
      </c>
      <c r="D205">
        <v>94.23</v>
      </c>
      <c r="E205">
        <v>13</v>
      </c>
      <c r="F205">
        <v>2921.13</v>
      </c>
      <c r="G205" t="s">
        <v>148</v>
      </c>
    </row>
    <row r="206" spans="1:7" hidden="1" x14ac:dyDescent="0.25">
      <c r="A206">
        <v>10333</v>
      </c>
      <c r="B206" s="1" t="s">
        <v>165</v>
      </c>
      <c r="C206">
        <v>31</v>
      </c>
      <c r="D206">
        <v>95.23</v>
      </c>
      <c r="E206">
        <v>5</v>
      </c>
      <c r="F206">
        <v>2952.13</v>
      </c>
      <c r="G206" t="s">
        <v>148</v>
      </c>
    </row>
    <row r="207" spans="1:7" hidden="1" x14ac:dyDescent="0.25">
      <c r="A207">
        <v>10336</v>
      </c>
      <c r="B207" s="1" t="s">
        <v>521</v>
      </c>
      <c r="C207">
        <v>31</v>
      </c>
      <c r="D207">
        <v>113.55</v>
      </c>
      <c r="E207">
        <v>5</v>
      </c>
      <c r="F207">
        <v>3520.0499999999997</v>
      </c>
      <c r="G207" t="s">
        <v>148</v>
      </c>
    </row>
    <row r="208" spans="1:7" hidden="1" x14ac:dyDescent="0.25">
      <c r="A208">
        <v>10336</v>
      </c>
      <c r="B208" s="1" t="s">
        <v>555</v>
      </c>
      <c r="C208">
        <v>31</v>
      </c>
      <c r="D208">
        <v>59.03</v>
      </c>
      <c r="E208">
        <v>9</v>
      </c>
      <c r="F208">
        <v>1829.93</v>
      </c>
      <c r="G208" t="s">
        <v>148</v>
      </c>
    </row>
    <row r="209" spans="1:7" hidden="1" x14ac:dyDescent="0.25">
      <c r="A209">
        <v>10337</v>
      </c>
      <c r="B209" s="1" t="s">
        <v>537</v>
      </c>
      <c r="C209">
        <v>31</v>
      </c>
      <c r="D209">
        <v>84.14</v>
      </c>
      <c r="E209">
        <v>1</v>
      </c>
      <c r="F209">
        <v>2608.34</v>
      </c>
      <c r="G209" t="s">
        <v>148</v>
      </c>
    </row>
    <row r="210" spans="1:7" hidden="1" x14ac:dyDescent="0.25">
      <c r="A210">
        <v>10341</v>
      </c>
      <c r="B210" s="1" t="s">
        <v>513</v>
      </c>
      <c r="C210">
        <v>31</v>
      </c>
      <c r="D210">
        <v>95.93</v>
      </c>
      <c r="E210">
        <v>4</v>
      </c>
      <c r="F210">
        <v>2973.8300000000004</v>
      </c>
      <c r="G210" t="s">
        <v>148</v>
      </c>
    </row>
    <row r="211" spans="1:7" hidden="1" x14ac:dyDescent="0.25">
      <c r="A211">
        <v>10348</v>
      </c>
      <c r="B211" s="1" t="s">
        <v>174</v>
      </c>
      <c r="C211">
        <v>31</v>
      </c>
      <c r="D211">
        <v>62.7</v>
      </c>
      <c r="E211">
        <v>5</v>
      </c>
      <c r="F211">
        <v>1943.7</v>
      </c>
      <c r="G211" t="s">
        <v>148</v>
      </c>
    </row>
    <row r="212" spans="1:7" hidden="1" x14ac:dyDescent="0.25">
      <c r="A212">
        <v>10350</v>
      </c>
      <c r="B212" s="1" t="s">
        <v>525</v>
      </c>
      <c r="C212">
        <v>31</v>
      </c>
      <c r="D212">
        <v>104.18</v>
      </c>
      <c r="E212">
        <v>8</v>
      </c>
      <c r="F212">
        <v>3229.5800000000004</v>
      </c>
      <c r="G212" t="s">
        <v>148</v>
      </c>
    </row>
    <row r="213" spans="1:7" hidden="1" x14ac:dyDescent="0.25">
      <c r="A213">
        <v>10350</v>
      </c>
      <c r="B213" s="1" t="s">
        <v>537</v>
      </c>
      <c r="C213">
        <v>31</v>
      </c>
      <c r="D213">
        <v>87.15</v>
      </c>
      <c r="E213">
        <v>13</v>
      </c>
      <c r="F213">
        <v>2701.65</v>
      </c>
      <c r="G213" t="s">
        <v>148</v>
      </c>
    </row>
    <row r="214" spans="1:7" hidden="1" x14ac:dyDescent="0.25">
      <c r="A214">
        <v>10354</v>
      </c>
      <c r="B214" s="1" t="s">
        <v>270</v>
      </c>
      <c r="C214">
        <v>31</v>
      </c>
      <c r="D214">
        <v>157.6</v>
      </c>
      <c r="E214">
        <v>9</v>
      </c>
      <c r="F214">
        <v>4885.5999999999995</v>
      </c>
      <c r="G214" t="s">
        <v>148</v>
      </c>
    </row>
    <row r="215" spans="1:7" hidden="1" x14ac:dyDescent="0.25">
      <c r="A215">
        <v>10355</v>
      </c>
      <c r="B215" s="1" t="s">
        <v>551</v>
      </c>
      <c r="C215">
        <v>31</v>
      </c>
      <c r="D215">
        <v>60.3</v>
      </c>
      <c r="E215">
        <v>1</v>
      </c>
      <c r="F215">
        <v>1869.3</v>
      </c>
      <c r="G215" t="s">
        <v>148</v>
      </c>
    </row>
    <row r="216" spans="1:7" hidden="1" x14ac:dyDescent="0.25">
      <c r="A216">
        <v>10360</v>
      </c>
      <c r="B216" s="1" t="s">
        <v>540</v>
      </c>
      <c r="C216">
        <v>31</v>
      </c>
      <c r="D216">
        <v>100.77</v>
      </c>
      <c r="E216">
        <v>2</v>
      </c>
      <c r="F216">
        <v>3123.87</v>
      </c>
      <c r="G216" t="s">
        <v>148</v>
      </c>
    </row>
    <row r="217" spans="1:7" hidden="1" x14ac:dyDescent="0.25">
      <c r="A217">
        <v>10360</v>
      </c>
      <c r="B217" s="1" t="s">
        <v>549</v>
      </c>
      <c r="C217">
        <v>31</v>
      </c>
      <c r="D217">
        <v>92.36</v>
      </c>
      <c r="E217">
        <v>10</v>
      </c>
      <c r="F217">
        <v>2863.16</v>
      </c>
      <c r="G217" t="s">
        <v>148</v>
      </c>
    </row>
    <row r="218" spans="1:7" hidden="1" x14ac:dyDescent="0.25">
      <c r="A218">
        <v>10360</v>
      </c>
      <c r="B218" s="1" t="s">
        <v>543</v>
      </c>
      <c r="C218">
        <v>31</v>
      </c>
      <c r="D218">
        <v>54.05</v>
      </c>
      <c r="E218">
        <v>11</v>
      </c>
      <c r="F218">
        <v>1675.55</v>
      </c>
      <c r="G218" t="s">
        <v>148</v>
      </c>
    </row>
    <row r="219" spans="1:7" hidden="1" x14ac:dyDescent="0.25">
      <c r="A219">
        <v>10363</v>
      </c>
      <c r="B219" s="1" t="s">
        <v>514</v>
      </c>
      <c r="C219">
        <v>31</v>
      </c>
      <c r="D219">
        <v>113.75</v>
      </c>
      <c r="E219">
        <v>1</v>
      </c>
      <c r="F219">
        <v>3526.25</v>
      </c>
      <c r="G219" t="s">
        <v>148</v>
      </c>
    </row>
    <row r="220" spans="1:7" hidden="1" x14ac:dyDescent="0.25">
      <c r="A220">
        <v>10368</v>
      </c>
      <c r="B220" s="1" t="s">
        <v>509</v>
      </c>
      <c r="C220">
        <v>31</v>
      </c>
      <c r="D220">
        <v>115.09</v>
      </c>
      <c r="E220">
        <v>5</v>
      </c>
      <c r="F220">
        <v>3567.79</v>
      </c>
      <c r="G220" t="s">
        <v>148</v>
      </c>
    </row>
    <row r="221" spans="1:7" hidden="1" x14ac:dyDescent="0.25">
      <c r="A221">
        <v>10377</v>
      </c>
      <c r="B221" s="1" t="s">
        <v>299</v>
      </c>
      <c r="C221">
        <v>31</v>
      </c>
      <c r="D221">
        <v>61.6</v>
      </c>
      <c r="E221">
        <v>4</v>
      </c>
      <c r="F221">
        <v>1909.6000000000001</v>
      </c>
      <c r="G221" t="s">
        <v>148</v>
      </c>
    </row>
    <row r="222" spans="1:7" hidden="1" x14ac:dyDescent="0.25">
      <c r="A222">
        <v>10390</v>
      </c>
      <c r="B222" s="1" t="s">
        <v>154</v>
      </c>
      <c r="C222">
        <v>31</v>
      </c>
      <c r="D222">
        <v>102.98</v>
      </c>
      <c r="E222">
        <v>16</v>
      </c>
      <c r="F222">
        <v>3192.38</v>
      </c>
      <c r="G222" t="s">
        <v>148</v>
      </c>
    </row>
    <row r="223" spans="1:7" hidden="1" x14ac:dyDescent="0.25">
      <c r="A223">
        <v>10393</v>
      </c>
      <c r="B223" s="1" t="s">
        <v>174</v>
      </c>
      <c r="C223">
        <v>31</v>
      </c>
      <c r="D223">
        <v>63.35</v>
      </c>
      <c r="E223">
        <v>5</v>
      </c>
      <c r="F223">
        <v>1963.8500000000001</v>
      </c>
      <c r="G223" t="s">
        <v>148</v>
      </c>
    </row>
    <row r="224" spans="1:7" hidden="1" x14ac:dyDescent="0.25">
      <c r="A224">
        <v>10394</v>
      </c>
      <c r="B224" s="1" t="s">
        <v>548</v>
      </c>
      <c r="C224">
        <v>31</v>
      </c>
      <c r="D224">
        <v>53.18</v>
      </c>
      <c r="E224">
        <v>2</v>
      </c>
      <c r="F224">
        <v>1648.58</v>
      </c>
      <c r="G224" t="s">
        <v>148</v>
      </c>
    </row>
    <row r="225" spans="1:7" hidden="1" x14ac:dyDescent="0.25">
      <c r="A225">
        <v>10403</v>
      </c>
      <c r="B225" s="1" t="s">
        <v>501</v>
      </c>
      <c r="C225">
        <v>31</v>
      </c>
      <c r="D225">
        <v>65.09</v>
      </c>
      <c r="E225">
        <v>3</v>
      </c>
      <c r="F225">
        <v>2017.7900000000002</v>
      </c>
      <c r="G225" t="s">
        <v>148</v>
      </c>
    </row>
    <row r="226" spans="1:7" hidden="1" x14ac:dyDescent="0.25">
      <c r="A226">
        <v>10410</v>
      </c>
      <c r="B226" s="1" t="s">
        <v>157</v>
      </c>
      <c r="C226">
        <v>31</v>
      </c>
      <c r="D226">
        <v>42.56</v>
      </c>
      <c r="E226">
        <v>9</v>
      </c>
      <c r="F226">
        <v>1319.3600000000001</v>
      </c>
      <c r="G226" t="s">
        <v>148</v>
      </c>
    </row>
    <row r="227" spans="1:7" hidden="1" x14ac:dyDescent="0.25">
      <c r="A227">
        <v>10412</v>
      </c>
      <c r="B227" s="1" t="s">
        <v>521</v>
      </c>
      <c r="C227">
        <v>31</v>
      </c>
      <c r="D227">
        <v>108.82</v>
      </c>
      <c r="E227">
        <v>1</v>
      </c>
      <c r="F227">
        <v>3373.4199999999996</v>
      </c>
      <c r="G227" t="s">
        <v>148</v>
      </c>
    </row>
    <row r="228" spans="1:7" hidden="1" x14ac:dyDescent="0.25">
      <c r="A228">
        <v>10414</v>
      </c>
      <c r="B228" s="1" t="s">
        <v>545</v>
      </c>
      <c r="C228">
        <v>31</v>
      </c>
      <c r="D228">
        <v>61.44</v>
      </c>
      <c r="E228">
        <v>4</v>
      </c>
      <c r="F228">
        <v>1904.6399999999999</v>
      </c>
      <c r="G228" t="s">
        <v>148</v>
      </c>
    </row>
    <row r="229" spans="1:7" hidden="1" x14ac:dyDescent="0.25">
      <c r="A229">
        <v>10423</v>
      </c>
      <c r="B229" s="1" t="s">
        <v>166</v>
      </c>
      <c r="C229">
        <v>31</v>
      </c>
      <c r="D229">
        <v>56.21</v>
      </c>
      <c r="E229">
        <v>3</v>
      </c>
      <c r="F229">
        <v>1742.51</v>
      </c>
      <c r="G229" t="s">
        <v>148</v>
      </c>
    </row>
    <row r="230" spans="1:7" hidden="1" x14ac:dyDescent="0.25">
      <c r="A230">
        <v>10425</v>
      </c>
      <c r="B230" s="1" t="s">
        <v>553</v>
      </c>
      <c r="C230">
        <v>31</v>
      </c>
      <c r="D230">
        <v>31.82</v>
      </c>
      <c r="E230">
        <v>5</v>
      </c>
      <c r="F230">
        <v>986.42</v>
      </c>
      <c r="G230" t="s">
        <v>148</v>
      </c>
    </row>
    <row r="231" spans="1:7" hidden="1" x14ac:dyDescent="0.25">
      <c r="A231">
        <v>10104</v>
      </c>
      <c r="B231" s="1" t="s">
        <v>525</v>
      </c>
      <c r="C231">
        <v>33</v>
      </c>
      <c r="D231">
        <v>114.59</v>
      </c>
      <c r="E231">
        <v>7</v>
      </c>
      <c r="F231">
        <v>3781.4700000000003</v>
      </c>
      <c r="G231" t="s">
        <v>148</v>
      </c>
    </row>
    <row r="232" spans="1:7" hidden="1" x14ac:dyDescent="0.25">
      <c r="A232">
        <v>10106</v>
      </c>
      <c r="B232" s="1" t="s">
        <v>526</v>
      </c>
      <c r="C232">
        <v>33</v>
      </c>
      <c r="D232">
        <v>65.349999999999994</v>
      </c>
      <c r="E232">
        <v>5</v>
      </c>
      <c r="F232">
        <v>2156.5499999999997</v>
      </c>
      <c r="G232" t="s">
        <v>148</v>
      </c>
    </row>
    <row r="233" spans="1:7" hidden="1" x14ac:dyDescent="0.25">
      <c r="A233">
        <v>10108</v>
      </c>
      <c r="B233" s="1" t="s">
        <v>270</v>
      </c>
      <c r="C233">
        <v>33</v>
      </c>
      <c r="D233">
        <v>165.38</v>
      </c>
      <c r="E233">
        <v>6</v>
      </c>
      <c r="F233">
        <v>5457.54</v>
      </c>
      <c r="G233" t="s">
        <v>148</v>
      </c>
    </row>
    <row r="234" spans="1:7" hidden="1" x14ac:dyDescent="0.25">
      <c r="A234">
        <v>10110</v>
      </c>
      <c r="B234" s="1" t="s">
        <v>154</v>
      </c>
      <c r="C234">
        <v>33</v>
      </c>
      <c r="D234">
        <v>115.69</v>
      </c>
      <c r="E234">
        <v>4</v>
      </c>
      <c r="F234">
        <v>3817.77</v>
      </c>
      <c r="G234" t="s">
        <v>148</v>
      </c>
    </row>
    <row r="235" spans="1:7" hidden="1" x14ac:dyDescent="0.25">
      <c r="A235">
        <v>10111</v>
      </c>
      <c r="B235" s="1" t="s">
        <v>158</v>
      </c>
      <c r="C235">
        <v>33</v>
      </c>
      <c r="D235">
        <v>87.33</v>
      </c>
      <c r="E235">
        <v>6</v>
      </c>
      <c r="F235">
        <v>2881.89</v>
      </c>
      <c r="G235" t="s">
        <v>148</v>
      </c>
    </row>
    <row r="236" spans="1:7" hidden="1" x14ac:dyDescent="0.25">
      <c r="A236">
        <v>10117</v>
      </c>
      <c r="B236" s="1" t="s">
        <v>273</v>
      </c>
      <c r="C236">
        <v>33</v>
      </c>
      <c r="D236">
        <v>195.33</v>
      </c>
      <c r="E236">
        <v>9</v>
      </c>
      <c r="F236">
        <v>6445.89</v>
      </c>
      <c r="G236" t="s">
        <v>148</v>
      </c>
    </row>
    <row r="237" spans="1:7" hidden="1" x14ac:dyDescent="0.25">
      <c r="A237">
        <v>10129</v>
      </c>
      <c r="B237" s="1" t="s">
        <v>265</v>
      </c>
      <c r="C237">
        <v>33</v>
      </c>
      <c r="D237">
        <v>123.76</v>
      </c>
      <c r="E237">
        <v>2</v>
      </c>
      <c r="F237">
        <v>4084.0800000000004</v>
      </c>
      <c r="G237" t="s">
        <v>148</v>
      </c>
    </row>
    <row r="238" spans="1:7" hidden="1" x14ac:dyDescent="0.25">
      <c r="A238">
        <v>10130</v>
      </c>
      <c r="B238" s="1" t="s">
        <v>506</v>
      </c>
      <c r="C238">
        <v>33</v>
      </c>
      <c r="D238">
        <v>99.52</v>
      </c>
      <c r="E238">
        <v>1</v>
      </c>
      <c r="F238">
        <v>3284.16</v>
      </c>
      <c r="G238" t="s">
        <v>148</v>
      </c>
    </row>
    <row r="239" spans="1:7" hidden="1" x14ac:dyDescent="0.25">
      <c r="A239">
        <v>10135</v>
      </c>
      <c r="B239" s="1" t="s">
        <v>518</v>
      </c>
      <c r="C239">
        <v>33</v>
      </c>
      <c r="D239">
        <v>38.619999999999997</v>
      </c>
      <c r="E239">
        <v>14</v>
      </c>
      <c r="F239">
        <v>1274.4599999999998</v>
      </c>
      <c r="G239" t="s">
        <v>148</v>
      </c>
    </row>
    <row r="240" spans="1:7" hidden="1" x14ac:dyDescent="0.25">
      <c r="A240">
        <v>10138</v>
      </c>
      <c r="B240" s="1" t="s">
        <v>147</v>
      </c>
      <c r="C240">
        <v>33</v>
      </c>
      <c r="D240">
        <v>149.6</v>
      </c>
      <c r="E240">
        <v>6</v>
      </c>
      <c r="F240">
        <v>4936.8</v>
      </c>
      <c r="G240" t="s">
        <v>148</v>
      </c>
    </row>
    <row r="241" spans="1:7" hidden="1" x14ac:dyDescent="0.25">
      <c r="A241">
        <v>10138</v>
      </c>
      <c r="B241" s="1" t="s">
        <v>157</v>
      </c>
      <c r="C241">
        <v>33</v>
      </c>
      <c r="D241">
        <v>38.53</v>
      </c>
      <c r="E241">
        <v>1</v>
      </c>
      <c r="F241">
        <v>1271.49</v>
      </c>
      <c r="G241" t="s">
        <v>148</v>
      </c>
    </row>
    <row r="242" spans="1:7" hidden="1" x14ac:dyDescent="0.25">
      <c r="A242">
        <v>10142</v>
      </c>
      <c r="B242" s="1" t="s">
        <v>273</v>
      </c>
      <c r="C242">
        <v>33</v>
      </c>
      <c r="D242">
        <v>166.24</v>
      </c>
      <c r="E242">
        <v>12</v>
      </c>
      <c r="F242">
        <v>5485.92</v>
      </c>
      <c r="G242" t="s">
        <v>148</v>
      </c>
    </row>
    <row r="243" spans="1:7" hidden="1" x14ac:dyDescent="0.25">
      <c r="A243">
        <v>10142</v>
      </c>
      <c r="B243" s="1" t="s">
        <v>498</v>
      </c>
      <c r="C243">
        <v>33</v>
      </c>
      <c r="D243">
        <v>140.5</v>
      </c>
      <c r="E243">
        <v>13</v>
      </c>
      <c r="F243">
        <v>4636.5</v>
      </c>
      <c r="G243" t="s">
        <v>148</v>
      </c>
    </row>
    <row r="244" spans="1:7" hidden="1" x14ac:dyDescent="0.25">
      <c r="A244">
        <v>10142</v>
      </c>
      <c r="B244" s="1" t="s">
        <v>540</v>
      </c>
      <c r="C244">
        <v>33</v>
      </c>
      <c r="D244">
        <v>114.29</v>
      </c>
      <c r="E244">
        <v>6</v>
      </c>
      <c r="F244">
        <v>3771.57</v>
      </c>
      <c r="G244" t="s">
        <v>148</v>
      </c>
    </row>
    <row r="245" spans="1:7" hidden="1" x14ac:dyDescent="0.25">
      <c r="A245">
        <v>10143</v>
      </c>
      <c r="B245" s="1" t="s">
        <v>510</v>
      </c>
      <c r="C245">
        <v>33</v>
      </c>
      <c r="D245">
        <v>59.83</v>
      </c>
      <c r="E245">
        <v>9</v>
      </c>
      <c r="F245">
        <v>1974.3899999999999</v>
      </c>
      <c r="G245" t="s">
        <v>148</v>
      </c>
    </row>
    <row r="246" spans="1:7" hidden="1" x14ac:dyDescent="0.25">
      <c r="A246">
        <v>10145</v>
      </c>
      <c r="B246" s="1" t="s">
        <v>262</v>
      </c>
      <c r="C246">
        <v>33</v>
      </c>
      <c r="D246">
        <v>154.93</v>
      </c>
      <c r="E246">
        <v>8</v>
      </c>
      <c r="F246">
        <v>5112.6900000000005</v>
      </c>
      <c r="G246" t="s">
        <v>148</v>
      </c>
    </row>
    <row r="247" spans="1:7" hidden="1" x14ac:dyDescent="0.25">
      <c r="A247">
        <v>10145</v>
      </c>
      <c r="B247" s="1" t="s">
        <v>558</v>
      </c>
      <c r="C247">
        <v>33</v>
      </c>
      <c r="D247">
        <v>71.73</v>
      </c>
      <c r="E247">
        <v>15</v>
      </c>
      <c r="F247">
        <v>2367.09</v>
      </c>
      <c r="G247" t="s">
        <v>148</v>
      </c>
    </row>
    <row r="248" spans="1:7" hidden="1" x14ac:dyDescent="0.25">
      <c r="A248">
        <v>10145</v>
      </c>
      <c r="B248" s="1" t="s">
        <v>512</v>
      </c>
      <c r="C248">
        <v>33</v>
      </c>
      <c r="D248">
        <v>99.89</v>
      </c>
      <c r="E248">
        <v>12</v>
      </c>
      <c r="F248">
        <v>3296.37</v>
      </c>
      <c r="G248" t="s">
        <v>148</v>
      </c>
    </row>
    <row r="249" spans="1:7" hidden="1" x14ac:dyDescent="0.25">
      <c r="A249">
        <v>10147</v>
      </c>
      <c r="B249" s="1" t="s">
        <v>287</v>
      </c>
      <c r="C249">
        <v>33</v>
      </c>
      <c r="D249">
        <v>97.89</v>
      </c>
      <c r="E249">
        <v>4</v>
      </c>
      <c r="F249">
        <v>3230.37</v>
      </c>
      <c r="G249" t="s">
        <v>148</v>
      </c>
    </row>
    <row r="250" spans="1:7" hidden="1" x14ac:dyDescent="0.25">
      <c r="A250">
        <v>10149</v>
      </c>
      <c r="B250" s="1" t="s">
        <v>154</v>
      </c>
      <c r="C250">
        <v>33</v>
      </c>
      <c r="D250">
        <v>125.86</v>
      </c>
      <c r="E250">
        <v>8</v>
      </c>
      <c r="F250">
        <v>4153.38</v>
      </c>
      <c r="G250" t="s">
        <v>148</v>
      </c>
    </row>
    <row r="251" spans="1:7" hidden="1" x14ac:dyDescent="0.25">
      <c r="A251">
        <v>10152</v>
      </c>
      <c r="B251" s="1" t="s">
        <v>555</v>
      </c>
      <c r="C251">
        <v>33</v>
      </c>
      <c r="D251">
        <v>57.17</v>
      </c>
      <c r="E251">
        <v>2</v>
      </c>
      <c r="F251">
        <v>1886.6100000000001</v>
      </c>
      <c r="G251" t="s">
        <v>148</v>
      </c>
    </row>
    <row r="252" spans="1:7" hidden="1" x14ac:dyDescent="0.25">
      <c r="A252">
        <v>10157</v>
      </c>
      <c r="B252" s="1" t="s">
        <v>499</v>
      </c>
      <c r="C252">
        <v>33</v>
      </c>
      <c r="D252">
        <v>69.27</v>
      </c>
      <c r="E252">
        <v>3</v>
      </c>
      <c r="F252">
        <v>2285.91</v>
      </c>
      <c r="G252" t="s">
        <v>148</v>
      </c>
    </row>
    <row r="253" spans="1:7" hidden="1" x14ac:dyDescent="0.25">
      <c r="A253">
        <v>10157</v>
      </c>
      <c r="B253" s="1" t="s">
        <v>558</v>
      </c>
      <c r="C253">
        <v>33</v>
      </c>
      <c r="D253">
        <v>66.650000000000006</v>
      </c>
      <c r="E253">
        <v>4</v>
      </c>
      <c r="F253">
        <v>2199.4500000000003</v>
      </c>
      <c r="G253" t="s">
        <v>148</v>
      </c>
    </row>
    <row r="254" spans="1:7" hidden="1" x14ac:dyDescent="0.25">
      <c r="A254">
        <v>10167</v>
      </c>
      <c r="B254" s="1" t="s">
        <v>540</v>
      </c>
      <c r="C254">
        <v>33</v>
      </c>
      <c r="D254">
        <v>110.6</v>
      </c>
      <c r="E254">
        <v>16</v>
      </c>
      <c r="F254">
        <v>3649.7999999999997</v>
      </c>
      <c r="G254" t="s">
        <v>148</v>
      </c>
    </row>
    <row r="255" spans="1:7" hidden="1" x14ac:dyDescent="0.25">
      <c r="A255">
        <v>10169</v>
      </c>
      <c r="B255" s="1" t="s">
        <v>535</v>
      </c>
      <c r="C255">
        <v>33</v>
      </c>
      <c r="D255">
        <v>120.53</v>
      </c>
      <c r="E255">
        <v>7</v>
      </c>
      <c r="F255">
        <v>3977.4900000000002</v>
      </c>
      <c r="G255" t="s">
        <v>148</v>
      </c>
    </row>
    <row r="256" spans="1:7" hidden="1" x14ac:dyDescent="0.25">
      <c r="A256">
        <v>10175</v>
      </c>
      <c r="B256" s="1" t="s">
        <v>161</v>
      </c>
      <c r="C256">
        <v>33</v>
      </c>
      <c r="D256">
        <v>119.67</v>
      </c>
      <c r="E256">
        <v>9</v>
      </c>
      <c r="F256">
        <v>3949.11</v>
      </c>
      <c r="G256" t="s">
        <v>148</v>
      </c>
    </row>
    <row r="257" spans="1:7" hidden="1" x14ac:dyDescent="0.25">
      <c r="A257">
        <v>10176</v>
      </c>
      <c r="B257" s="1" t="s">
        <v>273</v>
      </c>
      <c r="C257">
        <v>33</v>
      </c>
      <c r="D257">
        <v>166.24</v>
      </c>
      <c r="E257">
        <v>2</v>
      </c>
      <c r="F257">
        <v>5485.92</v>
      </c>
      <c r="G257" t="s">
        <v>148</v>
      </c>
    </row>
    <row r="258" spans="1:7" hidden="1" x14ac:dyDescent="0.25">
      <c r="A258">
        <v>10182</v>
      </c>
      <c r="B258" s="1" t="s">
        <v>168</v>
      </c>
      <c r="C258">
        <v>33</v>
      </c>
      <c r="D258">
        <v>86.31</v>
      </c>
      <c r="E258">
        <v>1</v>
      </c>
      <c r="F258">
        <v>2848.23</v>
      </c>
      <c r="G258" t="s">
        <v>148</v>
      </c>
    </row>
    <row r="259" spans="1:7" hidden="1" x14ac:dyDescent="0.25">
      <c r="A259">
        <v>10182</v>
      </c>
      <c r="B259" s="1" t="s">
        <v>536</v>
      </c>
      <c r="C259">
        <v>33</v>
      </c>
      <c r="D259">
        <v>73.62</v>
      </c>
      <c r="E259">
        <v>15</v>
      </c>
      <c r="F259">
        <v>2429.46</v>
      </c>
      <c r="G259" t="s">
        <v>148</v>
      </c>
    </row>
    <row r="260" spans="1:7" hidden="1" x14ac:dyDescent="0.25">
      <c r="A260">
        <v>10184</v>
      </c>
      <c r="B260" s="1" t="s">
        <v>554</v>
      </c>
      <c r="C260">
        <v>33</v>
      </c>
      <c r="D260">
        <v>52.49</v>
      </c>
      <c r="E260">
        <v>8</v>
      </c>
      <c r="F260">
        <v>1732.17</v>
      </c>
      <c r="G260" t="s">
        <v>148</v>
      </c>
    </row>
    <row r="261" spans="1:7" hidden="1" x14ac:dyDescent="0.25">
      <c r="A261">
        <v>10185</v>
      </c>
      <c r="B261" s="1" t="s">
        <v>498</v>
      </c>
      <c r="C261">
        <v>33</v>
      </c>
      <c r="D261">
        <v>146.55000000000001</v>
      </c>
      <c r="E261">
        <v>14</v>
      </c>
      <c r="F261">
        <v>4836.1500000000005</v>
      </c>
      <c r="G261" t="s">
        <v>148</v>
      </c>
    </row>
    <row r="262" spans="1:7" hidden="1" x14ac:dyDescent="0.25">
      <c r="A262">
        <v>10185</v>
      </c>
      <c r="B262" s="1" t="s">
        <v>533</v>
      </c>
      <c r="C262">
        <v>33</v>
      </c>
      <c r="D262">
        <v>83.2</v>
      </c>
      <c r="E262">
        <v>2</v>
      </c>
      <c r="F262">
        <v>2745.6</v>
      </c>
      <c r="G262" t="s">
        <v>148</v>
      </c>
    </row>
    <row r="263" spans="1:7" hidden="1" x14ac:dyDescent="0.25">
      <c r="A263">
        <v>10187</v>
      </c>
      <c r="B263" s="1" t="s">
        <v>558</v>
      </c>
      <c r="C263">
        <v>33</v>
      </c>
      <c r="D263">
        <v>64.48</v>
      </c>
      <c r="E263">
        <v>2</v>
      </c>
      <c r="F263">
        <v>2127.84</v>
      </c>
      <c r="G263" t="s">
        <v>148</v>
      </c>
    </row>
    <row r="264" spans="1:7" hidden="1" x14ac:dyDescent="0.25">
      <c r="A264">
        <v>10195</v>
      </c>
      <c r="B264" s="1" t="s">
        <v>555</v>
      </c>
      <c r="C264">
        <v>33</v>
      </c>
      <c r="D264">
        <v>59.03</v>
      </c>
      <c r="E264">
        <v>1</v>
      </c>
      <c r="F264">
        <v>1947.99</v>
      </c>
      <c r="G264" t="s">
        <v>148</v>
      </c>
    </row>
    <row r="265" spans="1:7" hidden="1" x14ac:dyDescent="0.25">
      <c r="A265">
        <v>10200</v>
      </c>
      <c r="B265" s="1" t="s">
        <v>524</v>
      </c>
      <c r="C265">
        <v>33</v>
      </c>
      <c r="D265">
        <v>99.57</v>
      </c>
      <c r="E265">
        <v>5</v>
      </c>
      <c r="F265">
        <v>3285.81</v>
      </c>
      <c r="G265" t="s">
        <v>148</v>
      </c>
    </row>
    <row r="266" spans="1:7" hidden="1" x14ac:dyDescent="0.25">
      <c r="A266">
        <v>10203</v>
      </c>
      <c r="B266" s="1" t="s">
        <v>559</v>
      </c>
      <c r="C266">
        <v>33</v>
      </c>
      <c r="D266">
        <v>66.739999999999995</v>
      </c>
      <c r="E266">
        <v>11</v>
      </c>
      <c r="F266">
        <v>2202.4199999999996</v>
      </c>
      <c r="G266" t="s">
        <v>148</v>
      </c>
    </row>
    <row r="267" spans="1:7" hidden="1" x14ac:dyDescent="0.25">
      <c r="A267">
        <v>10204</v>
      </c>
      <c r="B267" s="1" t="s">
        <v>147</v>
      </c>
      <c r="C267">
        <v>33</v>
      </c>
      <c r="D267">
        <v>153</v>
      </c>
      <c r="E267">
        <v>4</v>
      </c>
      <c r="F267">
        <v>5049</v>
      </c>
      <c r="G267" t="s">
        <v>148</v>
      </c>
    </row>
    <row r="268" spans="1:7" hidden="1" x14ac:dyDescent="0.25">
      <c r="A268">
        <v>10206</v>
      </c>
      <c r="B268" s="1" t="s">
        <v>172</v>
      </c>
      <c r="C268">
        <v>33</v>
      </c>
      <c r="D268">
        <v>95.44</v>
      </c>
      <c r="E268">
        <v>10</v>
      </c>
      <c r="F268">
        <v>3149.52</v>
      </c>
      <c r="G268" t="s">
        <v>148</v>
      </c>
    </row>
    <row r="269" spans="1:7" hidden="1" x14ac:dyDescent="0.25">
      <c r="A269">
        <v>10206</v>
      </c>
      <c r="B269" s="1" t="s">
        <v>175</v>
      </c>
      <c r="C269">
        <v>33</v>
      </c>
      <c r="D269">
        <v>89.01</v>
      </c>
      <c r="E269">
        <v>1</v>
      </c>
      <c r="F269">
        <v>2937.3300000000004</v>
      </c>
      <c r="G269" t="s">
        <v>148</v>
      </c>
    </row>
    <row r="270" spans="1:7" hidden="1" x14ac:dyDescent="0.25">
      <c r="A270">
        <v>10208</v>
      </c>
      <c r="B270" s="1" t="s">
        <v>549</v>
      </c>
      <c r="C270">
        <v>33</v>
      </c>
      <c r="D270">
        <v>95.34</v>
      </c>
      <c r="E270">
        <v>5</v>
      </c>
      <c r="F270">
        <v>3146.2200000000003</v>
      </c>
      <c r="G270" t="s">
        <v>148</v>
      </c>
    </row>
    <row r="271" spans="1:7" hidden="1" x14ac:dyDescent="0.25">
      <c r="A271">
        <v>10209</v>
      </c>
      <c r="B271" s="1" t="s">
        <v>517</v>
      </c>
      <c r="C271">
        <v>33</v>
      </c>
      <c r="D271">
        <v>90.52</v>
      </c>
      <c r="E271">
        <v>4</v>
      </c>
      <c r="F271">
        <v>2987.16</v>
      </c>
      <c r="G271" t="s">
        <v>148</v>
      </c>
    </row>
    <row r="272" spans="1:7" hidden="1" x14ac:dyDescent="0.25">
      <c r="A272">
        <v>10212</v>
      </c>
      <c r="B272" s="1" t="s">
        <v>287</v>
      </c>
      <c r="C272">
        <v>33</v>
      </c>
      <c r="D272">
        <v>110.55</v>
      </c>
      <c r="E272">
        <v>15</v>
      </c>
      <c r="F272">
        <v>3648.15</v>
      </c>
      <c r="G272" t="s">
        <v>148</v>
      </c>
    </row>
    <row r="273" spans="1:7" hidden="1" x14ac:dyDescent="0.25">
      <c r="A273">
        <v>10215</v>
      </c>
      <c r="B273" s="1" t="s">
        <v>159</v>
      </c>
      <c r="C273">
        <v>33</v>
      </c>
      <c r="D273">
        <v>53.91</v>
      </c>
      <c r="E273">
        <v>9</v>
      </c>
      <c r="F273">
        <v>1779.03</v>
      </c>
      <c r="G273" t="s">
        <v>148</v>
      </c>
    </row>
    <row r="274" spans="1:7" hidden="1" x14ac:dyDescent="0.25">
      <c r="A274">
        <v>10221</v>
      </c>
      <c r="B274" s="1" t="s">
        <v>547</v>
      </c>
      <c r="C274">
        <v>33</v>
      </c>
      <c r="D274">
        <v>133.86000000000001</v>
      </c>
      <c r="E274">
        <v>3</v>
      </c>
      <c r="F274">
        <v>4417.38</v>
      </c>
      <c r="G274" t="s">
        <v>148</v>
      </c>
    </row>
    <row r="275" spans="1:7" hidden="1" x14ac:dyDescent="0.25">
      <c r="A275">
        <v>10227</v>
      </c>
      <c r="B275" s="1" t="s">
        <v>168</v>
      </c>
      <c r="C275">
        <v>33</v>
      </c>
      <c r="D275">
        <v>99.21</v>
      </c>
      <c r="E275">
        <v>1</v>
      </c>
      <c r="F275">
        <v>3273.93</v>
      </c>
      <c r="G275" t="s">
        <v>148</v>
      </c>
    </row>
    <row r="276" spans="1:7" hidden="1" x14ac:dyDescent="0.25">
      <c r="A276">
        <v>10227</v>
      </c>
      <c r="B276" s="1" t="s">
        <v>509</v>
      </c>
      <c r="C276">
        <v>33</v>
      </c>
      <c r="D276">
        <v>102.17</v>
      </c>
      <c r="E276">
        <v>13</v>
      </c>
      <c r="F276">
        <v>3371.61</v>
      </c>
      <c r="G276" t="s">
        <v>148</v>
      </c>
    </row>
    <row r="277" spans="1:7" hidden="1" x14ac:dyDescent="0.25">
      <c r="A277">
        <v>10228</v>
      </c>
      <c r="B277" s="1" t="s">
        <v>172</v>
      </c>
      <c r="C277">
        <v>33</v>
      </c>
      <c r="D277">
        <v>84.73</v>
      </c>
      <c r="E277">
        <v>6</v>
      </c>
      <c r="F277">
        <v>2796.09</v>
      </c>
      <c r="G277" t="s">
        <v>148</v>
      </c>
    </row>
    <row r="278" spans="1:7" hidden="1" x14ac:dyDescent="0.25">
      <c r="A278">
        <v>10229</v>
      </c>
      <c r="B278" s="1" t="s">
        <v>553</v>
      </c>
      <c r="C278">
        <v>33</v>
      </c>
      <c r="D278">
        <v>34.65</v>
      </c>
      <c r="E278">
        <v>2</v>
      </c>
      <c r="F278">
        <v>1143.45</v>
      </c>
      <c r="G278" t="s">
        <v>148</v>
      </c>
    </row>
    <row r="279" spans="1:7" hidden="1" x14ac:dyDescent="0.25">
      <c r="A279">
        <v>10235</v>
      </c>
      <c r="B279" s="1" t="s">
        <v>541</v>
      </c>
      <c r="C279">
        <v>33</v>
      </c>
      <c r="D279">
        <v>55.27</v>
      </c>
      <c r="E279">
        <v>12</v>
      </c>
      <c r="F279">
        <v>1823.91</v>
      </c>
      <c r="G279" t="s">
        <v>148</v>
      </c>
    </row>
    <row r="280" spans="1:7" hidden="1" x14ac:dyDescent="0.25">
      <c r="A280">
        <v>10241</v>
      </c>
      <c r="B280" s="1" t="s">
        <v>149</v>
      </c>
      <c r="C280">
        <v>33</v>
      </c>
      <c r="D280">
        <v>55.7</v>
      </c>
      <c r="E280">
        <v>1</v>
      </c>
      <c r="F280">
        <v>1838.1000000000001</v>
      </c>
      <c r="G280" t="s">
        <v>148</v>
      </c>
    </row>
    <row r="281" spans="1:7" hidden="1" x14ac:dyDescent="0.25">
      <c r="A281">
        <v>10243</v>
      </c>
      <c r="B281" s="1" t="s">
        <v>156</v>
      </c>
      <c r="C281">
        <v>33</v>
      </c>
      <c r="D281">
        <v>30.87</v>
      </c>
      <c r="E281">
        <v>1</v>
      </c>
      <c r="F281">
        <v>1018.71</v>
      </c>
      <c r="G281" t="s">
        <v>148</v>
      </c>
    </row>
    <row r="282" spans="1:7" hidden="1" x14ac:dyDescent="0.25">
      <c r="A282">
        <v>10253</v>
      </c>
      <c r="B282" s="1" t="s">
        <v>302</v>
      </c>
      <c r="C282">
        <v>33</v>
      </c>
      <c r="D282">
        <v>130.87</v>
      </c>
      <c r="E282">
        <v>4</v>
      </c>
      <c r="F282">
        <v>4318.71</v>
      </c>
      <c r="G282" t="s">
        <v>148</v>
      </c>
    </row>
    <row r="283" spans="1:7" hidden="1" x14ac:dyDescent="0.25">
      <c r="A283">
        <v>10254</v>
      </c>
      <c r="B283" s="1" t="s">
        <v>509</v>
      </c>
      <c r="C283">
        <v>33</v>
      </c>
      <c r="D283">
        <v>111.57</v>
      </c>
      <c r="E283">
        <v>8</v>
      </c>
      <c r="F283">
        <v>3681.81</v>
      </c>
      <c r="G283" t="s">
        <v>148</v>
      </c>
    </row>
    <row r="284" spans="1:7" hidden="1" x14ac:dyDescent="0.25">
      <c r="A284">
        <v>10260</v>
      </c>
      <c r="B284" s="1" t="s">
        <v>544</v>
      </c>
      <c r="C284">
        <v>33</v>
      </c>
      <c r="D284">
        <v>80.55</v>
      </c>
      <c r="E284">
        <v>2</v>
      </c>
      <c r="F284">
        <v>2658.15</v>
      </c>
      <c r="G284" t="s">
        <v>148</v>
      </c>
    </row>
    <row r="285" spans="1:7" hidden="1" x14ac:dyDescent="0.25">
      <c r="A285">
        <v>10262</v>
      </c>
      <c r="B285" s="1" t="s">
        <v>500</v>
      </c>
      <c r="C285">
        <v>33</v>
      </c>
      <c r="D285">
        <v>81.77</v>
      </c>
      <c r="E285">
        <v>6</v>
      </c>
      <c r="F285">
        <v>2698.41</v>
      </c>
      <c r="G285" t="s">
        <v>148</v>
      </c>
    </row>
    <row r="286" spans="1:7" hidden="1" x14ac:dyDescent="0.25">
      <c r="A286">
        <v>10263</v>
      </c>
      <c r="B286" s="1" t="s">
        <v>499</v>
      </c>
      <c r="C286">
        <v>33</v>
      </c>
      <c r="D286">
        <v>67.58</v>
      </c>
      <c r="E286">
        <v>10</v>
      </c>
      <c r="F286">
        <v>2230.14</v>
      </c>
      <c r="G286" t="s">
        <v>148</v>
      </c>
    </row>
    <row r="287" spans="1:7" hidden="1" x14ac:dyDescent="0.25">
      <c r="A287">
        <v>10266</v>
      </c>
      <c r="B287" s="1" t="s">
        <v>299</v>
      </c>
      <c r="C287">
        <v>33</v>
      </c>
      <c r="D287">
        <v>77</v>
      </c>
      <c r="E287">
        <v>10</v>
      </c>
      <c r="F287">
        <v>2541</v>
      </c>
      <c r="G287" t="s">
        <v>148</v>
      </c>
    </row>
    <row r="288" spans="1:7" hidden="1" x14ac:dyDescent="0.25">
      <c r="A288">
        <v>10266</v>
      </c>
      <c r="B288" s="1" t="s">
        <v>504</v>
      </c>
      <c r="C288">
        <v>33</v>
      </c>
      <c r="D288">
        <v>127.15</v>
      </c>
      <c r="E288">
        <v>4</v>
      </c>
      <c r="F288">
        <v>4195.95</v>
      </c>
      <c r="G288" t="s">
        <v>148</v>
      </c>
    </row>
    <row r="289" spans="1:7" hidden="1" x14ac:dyDescent="0.25">
      <c r="A289">
        <v>10268</v>
      </c>
      <c r="B289" s="1" t="s">
        <v>156</v>
      </c>
      <c r="C289">
        <v>33</v>
      </c>
      <c r="D289">
        <v>31.86</v>
      </c>
      <c r="E289">
        <v>6</v>
      </c>
      <c r="F289">
        <v>1051.3799999999999</v>
      </c>
      <c r="G289" t="s">
        <v>148</v>
      </c>
    </row>
    <row r="290" spans="1:7" hidden="1" x14ac:dyDescent="0.25">
      <c r="A290">
        <v>10273</v>
      </c>
      <c r="B290" s="1" t="s">
        <v>532</v>
      </c>
      <c r="C290">
        <v>33</v>
      </c>
      <c r="D290">
        <v>72.849999999999994</v>
      </c>
      <c r="E290">
        <v>12</v>
      </c>
      <c r="F290">
        <v>2404.0499999999997</v>
      </c>
      <c r="G290" t="s">
        <v>148</v>
      </c>
    </row>
    <row r="291" spans="1:7" hidden="1" x14ac:dyDescent="0.25">
      <c r="A291">
        <v>10276</v>
      </c>
      <c r="B291" s="1" t="s">
        <v>551</v>
      </c>
      <c r="C291">
        <v>33</v>
      </c>
      <c r="D291">
        <v>54.71</v>
      </c>
      <c r="E291">
        <v>9</v>
      </c>
      <c r="F291">
        <v>1805.43</v>
      </c>
      <c r="G291" t="s">
        <v>148</v>
      </c>
    </row>
    <row r="292" spans="1:7" hidden="1" x14ac:dyDescent="0.25">
      <c r="A292">
        <v>10279</v>
      </c>
      <c r="B292" s="1" t="s">
        <v>536</v>
      </c>
      <c r="C292">
        <v>33</v>
      </c>
      <c r="D292">
        <v>78.760000000000005</v>
      </c>
      <c r="E292">
        <v>4</v>
      </c>
      <c r="F292">
        <v>2599.0800000000004</v>
      </c>
      <c r="G292" t="s">
        <v>148</v>
      </c>
    </row>
    <row r="293" spans="1:7" hidden="1" x14ac:dyDescent="0.25">
      <c r="A293">
        <v>10280</v>
      </c>
      <c r="B293" s="1" t="s">
        <v>153</v>
      </c>
      <c r="C293">
        <v>33</v>
      </c>
      <c r="D293">
        <v>35.29</v>
      </c>
      <c r="E293">
        <v>14</v>
      </c>
      <c r="F293">
        <v>1164.57</v>
      </c>
      <c r="G293" t="s">
        <v>148</v>
      </c>
    </row>
    <row r="294" spans="1:7" hidden="1" x14ac:dyDescent="0.25">
      <c r="A294">
        <v>10283</v>
      </c>
      <c r="B294" s="1" t="s">
        <v>550</v>
      </c>
      <c r="C294">
        <v>33</v>
      </c>
      <c r="D294">
        <v>77.150000000000006</v>
      </c>
      <c r="E294">
        <v>5</v>
      </c>
      <c r="F294">
        <v>2545.9500000000003</v>
      </c>
      <c r="G294" t="s">
        <v>148</v>
      </c>
    </row>
    <row r="295" spans="1:7" hidden="1" x14ac:dyDescent="0.25">
      <c r="A295">
        <v>10283</v>
      </c>
      <c r="B295" s="1" t="s">
        <v>543</v>
      </c>
      <c r="C295">
        <v>33</v>
      </c>
      <c r="D295">
        <v>49.14</v>
      </c>
      <c r="E295">
        <v>12</v>
      </c>
      <c r="F295">
        <v>1621.6200000000001</v>
      </c>
      <c r="G295" t="s">
        <v>148</v>
      </c>
    </row>
    <row r="296" spans="1:7" hidden="1" x14ac:dyDescent="0.25">
      <c r="A296">
        <v>10284</v>
      </c>
      <c r="B296" s="1" t="s">
        <v>507</v>
      </c>
      <c r="C296">
        <v>33</v>
      </c>
      <c r="D296">
        <v>35.78</v>
      </c>
      <c r="E296">
        <v>5</v>
      </c>
      <c r="F296">
        <v>1180.74</v>
      </c>
      <c r="G296" t="s">
        <v>148</v>
      </c>
    </row>
    <row r="297" spans="1:7" hidden="1" x14ac:dyDescent="0.25">
      <c r="A297">
        <v>10288</v>
      </c>
      <c r="B297" s="1" t="s">
        <v>153</v>
      </c>
      <c r="C297">
        <v>33</v>
      </c>
      <c r="D297">
        <v>37.75</v>
      </c>
      <c r="E297">
        <v>3</v>
      </c>
      <c r="F297">
        <v>1245.75</v>
      </c>
      <c r="G297" t="s">
        <v>148</v>
      </c>
    </row>
    <row r="298" spans="1:7" hidden="1" x14ac:dyDescent="0.25">
      <c r="A298">
        <v>10299</v>
      </c>
      <c r="B298" s="1" t="s">
        <v>557</v>
      </c>
      <c r="C298">
        <v>33</v>
      </c>
      <c r="D298">
        <v>58.87</v>
      </c>
      <c r="E298">
        <v>6</v>
      </c>
      <c r="F298">
        <v>1942.7099999999998</v>
      </c>
      <c r="G298" t="s">
        <v>148</v>
      </c>
    </row>
    <row r="299" spans="1:7" hidden="1" x14ac:dyDescent="0.25">
      <c r="A299">
        <v>10300</v>
      </c>
      <c r="B299" s="1" t="s">
        <v>270</v>
      </c>
      <c r="C299">
        <v>33</v>
      </c>
      <c r="D299">
        <v>184.84</v>
      </c>
      <c r="E299">
        <v>5</v>
      </c>
      <c r="F299">
        <v>6099.72</v>
      </c>
      <c r="G299" t="s">
        <v>148</v>
      </c>
    </row>
    <row r="300" spans="1:7" hidden="1" x14ac:dyDescent="0.25">
      <c r="A300">
        <v>10304</v>
      </c>
      <c r="B300" s="1" t="s">
        <v>172</v>
      </c>
      <c r="C300">
        <v>33</v>
      </c>
      <c r="D300">
        <v>80.83</v>
      </c>
      <c r="E300">
        <v>10</v>
      </c>
      <c r="F300">
        <v>2667.39</v>
      </c>
      <c r="G300" t="s">
        <v>148</v>
      </c>
    </row>
    <row r="301" spans="1:7" hidden="1" x14ac:dyDescent="0.25">
      <c r="A301">
        <v>10310</v>
      </c>
      <c r="B301" s="1" t="s">
        <v>270</v>
      </c>
      <c r="C301">
        <v>33</v>
      </c>
      <c r="D301">
        <v>165.38</v>
      </c>
      <c r="E301">
        <v>10</v>
      </c>
      <c r="F301">
        <v>5457.54</v>
      </c>
      <c r="G301" t="s">
        <v>148</v>
      </c>
    </row>
    <row r="302" spans="1:7" hidden="1" x14ac:dyDescent="0.25">
      <c r="A302">
        <v>10310</v>
      </c>
      <c r="B302" s="1" t="s">
        <v>523</v>
      </c>
      <c r="C302">
        <v>33</v>
      </c>
      <c r="D302">
        <v>33.229999999999997</v>
      </c>
      <c r="E302">
        <v>4</v>
      </c>
      <c r="F302">
        <v>1096.5899999999999</v>
      </c>
      <c r="G302" t="s">
        <v>148</v>
      </c>
    </row>
    <row r="303" spans="1:7" hidden="1" x14ac:dyDescent="0.25">
      <c r="A303">
        <v>10312</v>
      </c>
      <c r="B303" s="1" t="s">
        <v>168</v>
      </c>
      <c r="C303">
        <v>33</v>
      </c>
      <c r="D303">
        <v>84.33</v>
      </c>
      <c r="E303">
        <v>8</v>
      </c>
      <c r="F303">
        <v>2782.89</v>
      </c>
      <c r="G303" t="s">
        <v>148</v>
      </c>
    </row>
    <row r="304" spans="1:7" hidden="1" x14ac:dyDescent="0.25">
      <c r="A304">
        <v>10316</v>
      </c>
      <c r="B304" s="1" t="s">
        <v>265</v>
      </c>
      <c r="C304">
        <v>33</v>
      </c>
      <c r="D304">
        <v>126.48</v>
      </c>
      <c r="E304">
        <v>17</v>
      </c>
      <c r="F304">
        <v>4173.84</v>
      </c>
      <c r="G304" t="s">
        <v>148</v>
      </c>
    </row>
    <row r="305" spans="1:7" hidden="1" x14ac:dyDescent="0.25">
      <c r="A305">
        <v>10321</v>
      </c>
      <c r="B305" s="1" t="s">
        <v>505</v>
      </c>
      <c r="C305">
        <v>33</v>
      </c>
      <c r="D305">
        <v>164.26</v>
      </c>
      <c r="E305">
        <v>11</v>
      </c>
      <c r="F305">
        <v>5420.58</v>
      </c>
      <c r="G305" t="s">
        <v>148</v>
      </c>
    </row>
    <row r="306" spans="1:7" hidden="1" x14ac:dyDescent="0.25">
      <c r="A306">
        <v>10322</v>
      </c>
      <c r="B306" s="1" t="s">
        <v>165</v>
      </c>
      <c r="C306">
        <v>33</v>
      </c>
      <c r="D306">
        <v>100.3</v>
      </c>
      <c r="E306">
        <v>12</v>
      </c>
      <c r="F306">
        <v>3309.9</v>
      </c>
      <c r="G306" t="s">
        <v>148</v>
      </c>
    </row>
    <row r="307" spans="1:7" hidden="1" x14ac:dyDescent="0.25">
      <c r="A307">
        <v>10323</v>
      </c>
      <c r="B307" s="1" t="s">
        <v>168</v>
      </c>
      <c r="C307">
        <v>33</v>
      </c>
      <c r="D307">
        <v>88.3</v>
      </c>
      <c r="E307">
        <v>2</v>
      </c>
      <c r="F307">
        <v>2913.9</v>
      </c>
      <c r="G307" t="s">
        <v>148</v>
      </c>
    </row>
    <row r="308" spans="1:7" hidden="1" x14ac:dyDescent="0.25">
      <c r="A308">
        <v>10324</v>
      </c>
      <c r="B308" s="1" t="s">
        <v>528</v>
      </c>
      <c r="C308">
        <v>33</v>
      </c>
      <c r="D308">
        <v>105.55</v>
      </c>
      <c r="E308">
        <v>10</v>
      </c>
      <c r="F308">
        <v>3483.15</v>
      </c>
      <c r="G308" t="s">
        <v>148</v>
      </c>
    </row>
    <row r="309" spans="1:7" hidden="1" x14ac:dyDescent="0.25">
      <c r="A309">
        <v>10324</v>
      </c>
      <c r="B309" s="1" t="s">
        <v>172</v>
      </c>
      <c r="C309">
        <v>33</v>
      </c>
      <c r="D309">
        <v>95.44</v>
      </c>
      <c r="E309">
        <v>3</v>
      </c>
      <c r="F309">
        <v>3149.52</v>
      </c>
      <c r="G309" t="s">
        <v>148</v>
      </c>
    </row>
    <row r="310" spans="1:7" hidden="1" x14ac:dyDescent="0.25">
      <c r="A310">
        <v>10328</v>
      </c>
      <c r="B310" s="1" t="s">
        <v>556</v>
      </c>
      <c r="C310">
        <v>33</v>
      </c>
      <c r="D310">
        <v>117.46</v>
      </c>
      <c r="E310">
        <v>11</v>
      </c>
      <c r="F310">
        <v>3876.18</v>
      </c>
      <c r="G310" t="s">
        <v>148</v>
      </c>
    </row>
    <row r="311" spans="1:7" hidden="1" x14ac:dyDescent="0.25">
      <c r="A311">
        <v>10328</v>
      </c>
      <c r="B311" s="1" t="s">
        <v>520</v>
      </c>
      <c r="C311">
        <v>33</v>
      </c>
      <c r="D311">
        <v>71.2</v>
      </c>
      <c r="E311">
        <v>13</v>
      </c>
      <c r="F311">
        <v>2349.6</v>
      </c>
      <c r="G311" t="s">
        <v>148</v>
      </c>
    </row>
    <row r="312" spans="1:7" hidden="1" x14ac:dyDescent="0.25">
      <c r="A312">
        <v>10329</v>
      </c>
      <c r="B312" s="1" t="s">
        <v>284</v>
      </c>
      <c r="C312">
        <v>33</v>
      </c>
      <c r="D312">
        <v>74.209999999999994</v>
      </c>
      <c r="E312">
        <v>14</v>
      </c>
      <c r="F312">
        <v>2448.9299999999998</v>
      </c>
      <c r="G312" t="s">
        <v>148</v>
      </c>
    </row>
    <row r="313" spans="1:7" hidden="1" x14ac:dyDescent="0.25">
      <c r="A313">
        <v>10333</v>
      </c>
      <c r="B313" s="1" t="s">
        <v>162</v>
      </c>
      <c r="C313">
        <v>33</v>
      </c>
      <c r="D313">
        <v>121.64</v>
      </c>
      <c r="E313">
        <v>6</v>
      </c>
      <c r="F313">
        <v>4014.12</v>
      </c>
      <c r="G313" t="s">
        <v>148</v>
      </c>
    </row>
    <row r="314" spans="1:7" hidden="1" x14ac:dyDescent="0.25">
      <c r="A314">
        <v>10333</v>
      </c>
      <c r="B314" s="1" t="s">
        <v>174</v>
      </c>
      <c r="C314">
        <v>33</v>
      </c>
      <c r="D314">
        <v>62.05</v>
      </c>
      <c r="E314">
        <v>4</v>
      </c>
      <c r="F314">
        <v>2047.6499999999999</v>
      </c>
      <c r="G314" t="s">
        <v>148</v>
      </c>
    </row>
    <row r="315" spans="1:7" hidden="1" x14ac:dyDescent="0.25">
      <c r="A315">
        <v>10335</v>
      </c>
      <c r="B315" s="1" t="s">
        <v>553</v>
      </c>
      <c r="C315">
        <v>33</v>
      </c>
      <c r="D315">
        <v>32.880000000000003</v>
      </c>
      <c r="E315">
        <v>2</v>
      </c>
      <c r="F315">
        <v>1085.0400000000002</v>
      </c>
      <c r="G315" t="s">
        <v>148</v>
      </c>
    </row>
    <row r="316" spans="1:7" hidden="1" x14ac:dyDescent="0.25">
      <c r="A316">
        <v>10336</v>
      </c>
      <c r="B316" s="1" t="s">
        <v>273</v>
      </c>
      <c r="C316">
        <v>33</v>
      </c>
      <c r="D316">
        <v>176.63</v>
      </c>
      <c r="E316">
        <v>10</v>
      </c>
      <c r="F316">
        <v>5828.79</v>
      </c>
      <c r="G316" t="s">
        <v>148</v>
      </c>
    </row>
    <row r="317" spans="1:7" hidden="1" x14ac:dyDescent="0.25">
      <c r="A317">
        <v>10336</v>
      </c>
      <c r="B317" s="1" t="s">
        <v>498</v>
      </c>
      <c r="C317">
        <v>33</v>
      </c>
      <c r="D317">
        <v>126.91</v>
      </c>
      <c r="E317">
        <v>11</v>
      </c>
      <c r="F317">
        <v>4188.03</v>
      </c>
      <c r="G317" t="s">
        <v>148</v>
      </c>
    </row>
    <row r="318" spans="1:7" hidden="1" x14ac:dyDescent="0.25">
      <c r="A318">
        <v>10349</v>
      </c>
      <c r="B318" s="1" t="s">
        <v>554</v>
      </c>
      <c r="C318">
        <v>33</v>
      </c>
      <c r="D318">
        <v>44.37</v>
      </c>
      <c r="E318">
        <v>1</v>
      </c>
      <c r="F318">
        <v>1464.2099999999998</v>
      </c>
      <c r="G318" t="s">
        <v>148</v>
      </c>
    </row>
    <row r="319" spans="1:7" hidden="1" x14ac:dyDescent="0.25">
      <c r="A319">
        <v>10361</v>
      </c>
      <c r="B319" s="1" t="s">
        <v>507</v>
      </c>
      <c r="C319">
        <v>33</v>
      </c>
      <c r="D319">
        <v>35.78</v>
      </c>
      <c r="E319">
        <v>3</v>
      </c>
      <c r="F319">
        <v>1180.74</v>
      </c>
      <c r="G319" t="s">
        <v>148</v>
      </c>
    </row>
    <row r="320" spans="1:7" hidden="1" x14ac:dyDescent="0.25">
      <c r="A320">
        <v>10363</v>
      </c>
      <c r="B320" s="1" t="s">
        <v>270</v>
      </c>
      <c r="C320">
        <v>33</v>
      </c>
      <c r="D320">
        <v>180.95</v>
      </c>
      <c r="E320">
        <v>3</v>
      </c>
      <c r="F320">
        <v>5971.3499999999995</v>
      </c>
      <c r="G320" t="s">
        <v>148</v>
      </c>
    </row>
    <row r="321" spans="1:7" hidden="1" x14ac:dyDescent="0.25">
      <c r="A321">
        <v>10373</v>
      </c>
      <c r="B321" s="1" t="s">
        <v>533</v>
      </c>
      <c r="C321">
        <v>33</v>
      </c>
      <c r="D321">
        <v>82.31</v>
      </c>
      <c r="E321">
        <v>12</v>
      </c>
      <c r="F321">
        <v>2716.23</v>
      </c>
      <c r="G321" t="s">
        <v>148</v>
      </c>
    </row>
    <row r="322" spans="1:7" hidden="1" x14ac:dyDescent="0.25">
      <c r="A322">
        <v>10375</v>
      </c>
      <c r="B322" s="1" t="s">
        <v>500</v>
      </c>
      <c r="C322">
        <v>33</v>
      </c>
      <c r="D322">
        <v>94.73</v>
      </c>
      <c r="E322">
        <v>1</v>
      </c>
      <c r="F322">
        <v>3126.09</v>
      </c>
      <c r="G322" t="s">
        <v>148</v>
      </c>
    </row>
    <row r="323" spans="1:7" hidden="1" x14ac:dyDescent="0.25">
      <c r="A323">
        <v>10378</v>
      </c>
      <c r="B323" s="1" t="s">
        <v>514</v>
      </c>
      <c r="C323">
        <v>33</v>
      </c>
      <c r="D323">
        <v>129.19999999999999</v>
      </c>
      <c r="E323">
        <v>3</v>
      </c>
      <c r="F323">
        <v>4263.5999999999995</v>
      </c>
      <c r="G323" t="s">
        <v>148</v>
      </c>
    </row>
    <row r="324" spans="1:7" hidden="1" x14ac:dyDescent="0.25">
      <c r="A324">
        <v>10382</v>
      </c>
      <c r="B324" s="1" t="s">
        <v>172</v>
      </c>
      <c r="C324">
        <v>33</v>
      </c>
      <c r="D324">
        <v>97.39</v>
      </c>
      <c r="E324">
        <v>4</v>
      </c>
      <c r="F324">
        <v>3213.87</v>
      </c>
      <c r="G324" t="s">
        <v>148</v>
      </c>
    </row>
    <row r="325" spans="1:7" hidden="1" x14ac:dyDescent="0.25">
      <c r="A325">
        <v>10386</v>
      </c>
      <c r="B325" s="1" t="s">
        <v>524</v>
      </c>
      <c r="C325">
        <v>33</v>
      </c>
      <c r="D325">
        <v>101.76</v>
      </c>
      <c r="E325">
        <v>11</v>
      </c>
      <c r="F325">
        <v>3358.0800000000004</v>
      </c>
      <c r="G325" t="s">
        <v>148</v>
      </c>
    </row>
    <row r="326" spans="1:7" hidden="1" x14ac:dyDescent="0.25">
      <c r="A326">
        <v>10391</v>
      </c>
      <c r="B326" s="1" t="s">
        <v>156</v>
      </c>
      <c r="C326">
        <v>33</v>
      </c>
      <c r="D326">
        <v>26.55</v>
      </c>
      <c r="E326">
        <v>8</v>
      </c>
      <c r="F326">
        <v>876.15</v>
      </c>
      <c r="G326" t="s">
        <v>148</v>
      </c>
    </row>
    <row r="327" spans="1:7" hidden="1" x14ac:dyDescent="0.25">
      <c r="A327">
        <v>10393</v>
      </c>
      <c r="B327" s="1" t="s">
        <v>171</v>
      </c>
      <c r="C327">
        <v>33</v>
      </c>
      <c r="D327">
        <v>112.46</v>
      </c>
      <c r="E327">
        <v>2</v>
      </c>
      <c r="F327">
        <v>3711.18</v>
      </c>
      <c r="G327" t="s">
        <v>148</v>
      </c>
    </row>
    <row r="328" spans="1:7" hidden="1" x14ac:dyDescent="0.25">
      <c r="A328">
        <v>10393</v>
      </c>
      <c r="B328" s="1" t="s">
        <v>172</v>
      </c>
      <c r="C328">
        <v>33</v>
      </c>
      <c r="D328">
        <v>88.62</v>
      </c>
      <c r="E328">
        <v>3</v>
      </c>
      <c r="F328">
        <v>2924.46</v>
      </c>
      <c r="G328" t="s">
        <v>148</v>
      </c>
    </row>
    <row r="329" spans="1:7" hidden="1" x14ac:dyDescent="0.25">
      <c r="A329">
        <v>10395</v>
      </c>
      <c r="B329" s="1" t="s">
        <v>273</v>
      </c>
      <c r="C329">
        <v>33</v>
      </c>
      <c r="D329">
        <v>205.72</v>
      </c>
      <c r="E329">
        <v>1</v>
      </c>
      <c r="F329">
        <v>6788.76</v>
      </c>
      <c r="G329" t="s">
        <v>148</v>
      </c>
    </row>
    <row r="330" spans="1:7" hidden="1" x14ac:dyDescent="0.25">
      <c r="A330">
        <v>10396</v>
      </c>
      <c r="B330" s="1" t="s">
        <v>282</v>
      </c>
      <c r="C330">
        <v>33</v>
      </c>
      <c r="D330">
        <v>155.72</v>
      </c>
      <c r="E330">
        <v>3</v>
      </c>
      <c r="F330">
        <v>5138.76</v>
      </c>
      <c r="G330" t="s">
        <v>148</v>
      </c>
    </row>
    <row r="331" spans="1:7" hidden="1" x14ac:dyDescent="0.25">
      <c r="A331">
        <v>10396</v>
      </c>
      <c r="B331" s="1" t="s">
        <v>547</v>
      </c>
      <c r="C331">
        <v>33</v>
      </c>
      <c r="D331">
        <v>129.76</v>
      </c>
      <c r="E331">
        <v>2</v>
      </c>
      <c r="F331">
        <v>4282.08</v>
      </c>
      <c r="G331" t="s">
        <v>148</v>
      </c>
    </row>
    <row r="332" spans="1:7" hidden="1" x14ac:dyDescent="0.25">
      <c r="A332">
        <v>10398</v>
      </c>
      <c r="B332" s="1" t="s">
        <v>296</v>
      </c>
      <c r="C332">
        <v>33</v>
      </c>
      <c r="D332">
        <v>130.88</v>
      </c>
      <c r="E332">
        <v>11</v>
      </c>
      <c r="F332">
        <v>4319.04</v>
      </c>
      <c r="G332" t="s">
        <v>148</v>
      </c>
    </row>
    <row r="333" spans="1:7" hidden="1" x14ac:dyDescent="0.25">
      <c r="A333">
        <v>10418</v>
      </c>
      <c r="B333" s="1" t="s">
        <v>551</v>
      </c>
      <c r="C333">
        <v>33</v>
      </c>
      <c r="D333">
        <v>56.57</v>
      </c>
      <c r="E333">
        <v>5</v>
      </c>
      <c r="F333">
        <v>1866.81</v>
      </c>
      <c r="G333" t="s">
        <v>148</v>
      </c>
    </row>
    <row r="334" spans="1:7" hidden="1" x14ac:dyDescent="0.25">
      <c r="A334">
        <v>10425</v>
      </c>
      <c r="B334" s="1" t="s">
        <v>522</v>
      </c>
      <c r="C334">
        <v>33</v>
      </c>
      <c r="D334">
        <v>95.99</v>
      </c>
      <c r="E334">
        <v>4</v>
      </c>
      <c r="F334">
        <v>3167.6699999999996</v>
      </c>
      <c r="G334" t="s">
        <v>148</v>
      </c>
    </row>
    <row r="335" spans="1:7" hidden="1" x14ac:dyDescent="0.25">
      <c r="A335">
        <v>10104</v>
      </c>
      <c r="B335" s="1" t="s">
        <v>538</v>
      </c>
      <c r="C335">
        <v>32</v>
      </c>
      <c r="D335">
        <v>53.31</v>
      </c>
      <c r="E335">
        <v>2</v>
      </c>
      <c r="F335">
        <v>1705.92</v>
      </c>
      <c r="G335" t="s">
        <v>148</v>
      </c>
    </row>
    <row r="336" spans="1:7" hidden="1" x14ac:dyDescent="0.25">
      <c r="A336">
        <v>10106</v>
      </c>
      <c r="B336" s="1" t="s">
        <v>556</v>
      </c>
      <c r="C336">
        <v>32</v>
      </c>
      <c r="D336">
        <v>113.9</v>
      </c>
      <c r="E336">
        <v>1</v>
      </c>
      <c r="F336">
        <v>3644.8</v>
      </c>
      <c r="G336" t="s">
        <v>148</v>
      </c>
    </row>
    <row r="337" spans="1:7" hidden="1" x14ac:dyDescent="0.25">
      <c r="A337">
        <v>10110</v>
      </c>
      <c r="B337" s="1" t="s">
        <v>149</v>
      </c>
      <c r="C337">
        <v>32</v>
      </c>
      <c r="D337">
        <v>51.46</v>
      </c>
      <c r="E337">
        <v>6</v>
      </c>
      <c r="F337">
        <v>1646.72</v>
      </c>
      <c r="G337" t="s">
        <v>148</v>
      </c>
    </row>
    <row r="338" spans="1:7" hidden="1" x14ac:dyDescent="0.25">
      <c r="A338">
        <v>10114</v>
      </c>
      <c r="B338" s="1" t="s">
        <v>173</v>
      </c>
      <c r="C338">
        <v>32</v>
      </c>
      <c r="D338">
        <v>88.61</v>
      </c>
      <c r="E338">
        <v>7</v>
      </c>
      <c r="F338">
        <v>2835.52</v>
      </c>
      <c r="G338" t="s">
        <v>148</v>
      </c>
    </row>
    <row r="339" spans="1:7" hidden="1" x14ac:dyDescent="0.25">
      <c r="A339">
        <v>10121</v>
      </c>
      <c r="B339" s="1" t="s">
        <v>557</v>
      </c>
      <c r="C339">
        <v>32</v>
      </c>
      <c r="D339">
        <v>58.18</v>
      </c>
      <c r="E339">
        <v>2</v>
      </c>
      <c r="F339">
        <v>1861.76</v>
      </c>
      <c r="G339" t="s">
        <v>148</v>
      </c>
    </row>
    <row r="340" spans="1:7" hidden="1" x14ac:dyDescent="0.25">
      <c r="A340">
        <v>10122</v>
      </c>
      <c r="B340" s="1" t="s">
        <v>284</v>
      </c>
      <c r="C340">
        <v>32</v>
      </c>
      <c r="D340">
        <v>65.44</v>
      </c>
      <c r="E340">
        <v>11</v>
      </c>
      <c r="F340">
        <v>2094.08</v>
      </c>
      <c r="G340" t="s">
        <v>148</v>
      </c>
    </row>
    <row r="341" spans="1:7" hidden="1" x14ac:dyDescent="0.25">
      <c r="A341">
        <v>10124</v>
      </c>
      <c r="B341" s="1" t="s">
        <v>552</v>
      </c>
      <c r="C341">
        <v>32</v>
      </c>
      <c r="D341">
        <v>74.510000000000005</v>
      </c>
      <c r="E341">
        <v>10</v>
      </c>
      <c r="F341">
        <v>2384.3200000000002</v>
      </c>
      <c r="G341" t="s">
        <v>148</v>
      </c>
    </row>
    <row r="342" spans="1:7" hidden="1" x14ac:dyDescent="0.25">
      <c r="A342">
        <v>10125</v>
      </c>
      <c r="B342" s="1" t="s">
        <v>158</v>
      </c>
      <c r="C342">
        <v>32</v>
      </c>
      <c r="D342">
        <v>89.38</v>
      </c>
      <c r="E342">
        <v>1</v>
      </c>
      <c r="F342">
        <v>2860.16</v>
      </c>
      <c r="G342" t="s">
        <v>148</v>
      </c>
    </row>
    <row r="343" spans="1:7" hidden="1" x14ac:dyDescent="0.25">
      <c r="A343">
        <v>10128</v>
      </c>
      <c r="B343" s="1" t="s">
        <v>544</v>
      </c>
      <c r="C343">
        <v>32</v>
      </c>
      <c r="D343">
        <v>72.75</v>
      </c>
      <c r="E343">
        <v>3</v>
      </c>
      <c r="F343">
        <v>2328</v>
      </c>
      <c r="G343" t="s">
        <v>148</v>
      </c>
    </row>
    <row r="344" spans="1:7" hidden="1" x14ac:dyDescent="0.25">
      <c r="A344">
        <v>10129</v>
      </c>
      <c r="B344" s="1" t="s">
        <v>543</v>
      </c>
      <c r="C344">
        <v>32</v>
      </c>
      <c r="D344">
        <v>44.23</v>
      </c>
      <c r="E344">
        <v>8</v>
      </c>
      <c r="F344">
        <v>1415.36</v>
      </c>
      <c r="G344" t="s">
        <v>148</v>
      </c>
    </row>
    <row r="345" spans="1:7" hidden="1" x14ac:dyDescent="0.25">
      <c r="A345">
        <v>10140</v>
      </c>
      <c r="B345" s="1" t="s">
        <v>163</v>
      </c>
      <c r="C345">
        <v>32</v>
      </c>
      <c r="D345">
        <v>95.67</v>
      </c>
      <c r="E345">
        <v>10</v>
      </c>
      <c r="F345">
        <v>3061.44</v>
      </c>
      <c r="G345" t="s">
        <v>148</v>
      </c>
    </row>
    <row r="346" spans="1:7" hidden="1" x14ac:dyDescent="0.25">
      <c r="A346">
        <v>10143</v>
      </c>
      <c r="B346" s="1" t="s">
        <v>296</v>
      </c>
      <c r="C346">
        <v>32</v>
      </c>
      <c r="D346">
        <v>126.15</v>
      </c>
      <c r="E346">
        <v>7</v>
      </c>
      <c r="F346">
        <v>4036.8</v>
      </c>
      <c r="G346" t="s">
        <v>148</v>
      </c>
    </row>
    <row r="347" spans="1:7" hidden="1" x14ac:dyDescent="0.25">
      <c r="A347">
        <v>10148</v>
      </c>
      <c r="B347" s="1" t="s">
        <v>505</v>
      </c>
      <c r="C347">
        <v>32</v>
      </c>
      <c r="D347">
        <v>143.94</v>
      </c>
      <c r="E347">
        <v>14</v>
      </c>
      <c r="F347">
        <v>4606.08</v>
      </c>
      <c r="G347" t="s">
        <v>148</v>
      </c>
    </row>
    <row r="348" spans="1:7" hidden="1" x14ac:dyDescent="0.25">
      <c r="A348">
        <v>10155</v>
      </c>
      <c r="B348" s="1" t="s">
        <v>265</v>
      </c>
      <c r="C348">
        <v>32</v>
      </c>
      <c r="D348">
        <v>129.19999999999999</v>
      </c>
      <c r="E348">
        <v>13</v>
      </c>
      <c r="F348">
        <v>4134.3999999999996</v>
      </c>
      <c r="G348" t="s">
        <v>148</v>
      </c>
    </row>
    <row r="349" spans="1:7" hidden="1" x14ac:dyDescent="0.25">
      <c r="A349">
        <v>10155</v>
      </c>
      <c r="B349" s="1" t="s">
        <v>517</v>
      </c>
      <c r="C349">
        <v>32</v>
      </c>
      <c r="D349">
        <v>89.61</v>
      </c>
      <c r="E349">
        <v>9</v>
      </c>
      <c r="F349">
        <v>2867.52</v>
      </c>
      <c r="G349" t="s">
        <v>148</v>
      </c>
    </row>
    <row r="350" spans="1:7" hidden="1" x14ac:dyDescent="0.25">
      <c r="A350">
        <v>10159</v>
      </c>
      <c r="B350" s="1" t="s">
        <v>535</v>
      </c>
      <c r="C350">
        <v>32</v>
      </c>
      <c r="D350">
        <v>142.85</v>
      </c>
      <c r="E350">
        <v>7</v>
      </c>
      <c r="F350">
        <v>4571.2</v>
      </c>
      <c r="G350" t="s">
        <v>148</v>
      </c>
    </row>
    <row r="351" spans="1:7" hidden="1" x14ac:dyDescent="0.25">
      <c r="A351">
        <v>10165</v>
      </c>
      <c r="B351" s="1" t="s">
        <v>171</v>
      </c>
      <c r="C351">
        <v>32</v>
      </c>
      <c r="D351">
        <v>117.57</v>
      </c>
      <c r="E351">
        <v>17</v>
      </c>
      <c r="F351">
        <v>3762.24</v>
      </c>
      <c r="G351" t="s">
        <v>148</v>
      </c>
    </row>
    <row r="352" spans="1:7" hidden="1" x14ac:dyDescent="0.25">
      <c r="A352">
        <v>10167</v>
      </c>
      <c r="B352" s="1" t="s">
        <v>510</v>
      </c>
      <c r="C352">
        <v>32</v>
      </c>
      <c r="D352">
        <v>64.44</v>
      </c>
      <c r="E352">
        <v>3</v>
      </c>
      <c r="F352">
        <v>2062.08</v>
      </c>
      <c r="G352" t="s">
        <v>148</v>
      </c>
    </row>
    <row r="353" spans="1:7" hidden="1" x14ac:dyDescent="0.25">
      <c r="A353">
        <v>10169</v>
      </c>
      <c r="B353" s="1" t="s">
        <v>559</v>
      </c>
      <c r="C353">
        <v>32</v>
      </c>
      <c r="D353">
        <v>65.13</v>
      </c>
      <c r="E353">
        <v>5</v>
      </c>
      <c r="F353">
        <v>2084.16</v>
      </c>
      <c r="G353" t="s">
        <v>148</v>
      </c>
    </row>
    <row r="354" spans="1:7" hidden="1" x14ac:dyDescent="0.25">
      <c r="A354">
        <v>10172</v>
      </c>
      <c r="B354" s="1" t="s">
        <v>527</v>
      </c>
      <c r="C354">
        <v>32</v>
      </c>
      <c r="D354">
        <v>61</v>
      </c>
      <c r="E354">
        <v>3</v>
      </c>
      <c r="F354">
        <v>1952</v>
      </c>
      <c r="G354" t="s">
        <v>148</v>
      </c>
    </row>
    <row r="355" spans="1:7" hidden="1" x14ac:dyDescent="0.25">
      <c r="A355">
        <v>10177</v>
      </c>
      <c r="B355" s="1" t="s">
        <v>545</v>
      </c>
      <c r="C355">
        <v>32</v>
      </c>
      <c r="D355">
        <v>64.33</v>
      </c>
      <c r="E355">
        <v>1</v>
      </c>
      <c r="F355">
        <v>2058.56</v>
      </c>
      <c r="G355" t="s">
        <v>148</v>
      </c>
    </row>
    <row r="356" spans="1:7" hidden="1" x14ac:dyDescent="0.25">
      <c r="A356">
        <v>10182</v>
      </c>
      <c r="B356" s="1" t="s">
        <v>159</v>
      </c>
      <c r="C356">
        <v>32</v>
      </c>
      <c r="D356">
        <v>44.21</v>
      </c>
      <c r="E356">
        <v>2</v>
      </c>
      <c r="F356">
        <v>1414.72</v>
      </c>
      <c r="G356" t="s">
        <v>148</v>
      </c>
    </row>
    <row r="357" spans="1:7" hidden="1" x14ac:dyDescent="0.25">
      <c r="A357">
        <v>10186</v>
      </c>
      <c r="B357" s="1" t="s">
        <v>296</v>
      </c>
      <c r="C357">
        <v>32</v>
      </c>
      <c r="D357">
        <v>137.19</v>
      </c>
      <c r="E357">
        <v>1</v>
      </c>
      <c r="F357">
        <v>4390.08</v>
      </c>
      <c r="G357" t="s">
        <v>148</v>
      </c>
    </row>
    <row r="358" spans="1:7" hidden="1" x14ac:dyDescent="0.25">
      <c r="A358">
        <v>10186</v>
      </c>
      <c r="B358" s="1" t="s">
        <v>531</v>
      </c>
      <c r="C358">
        <v>32</v>
      </c>
      <c r="D358">
        <v>73.12</v>
      </c>
      <c r="E358">
        <v>7</v>
      </c>
      <c r="F358">
        <v>2339.84</v>
      </c>
      <c r="G358" t="s">
        <v>148</v>
      </c>
    </row>
    <row r="359" spans="1:7" hidden="1" x14ac:dyDescent="0.25">
      <c r="A359">
        <v>10188</v>
      </c>
      <c r="B359" s="1" t="s">
        <v>530</v>
      </c>
      <c r="C359">
        <v>32</v>
      </c>
      <c r="D359">
        <v>52.09</v>
      </c>
      <c r="E359">
        <v>5</v>
      </c>
      <c r="F359">
        <v>1666.88</v>
      </c>
      <c r="G359" t="s">
        <v>148</v>
      </c>
    </row>
    <row r="360" spans="1:7" hidden="1" x14ac:dyDescent="0.25">
      <c r="A360">
        <v>10191</v>
      </c>
      <c r="B360" s="1" t="s">
        <v>535</v>
      </c>
      <c r="C360">
        <v>32</v>
      </c>
      <c r="D360">
        <v>136.9</v>
      </c>
      <c r="E360">
        <v>8</v>
      </c>
      <c r="F360">
        <v>4380.8</v>
      </c>
      <c r="G360" t="s">
        <v>148</v>
      </c>
    </row>
    <row r="361" spans="1:7" hidden="1" x14ac:dyDescent="0.25">
      <c r="A361">
        <v>10192</v>
      </c>
      <c r="B361" s="1" t="s">
        <v>536</v>
      </c>
      <c r="C361">
        <v>32</v>
      </c>
      <c r="D361">
        <v>69.34</v>
      </c>
      <c r="E361">
        <v>3</v>
      </c>
      <c r="F361">
        <v>2218.88</v>
      </c>
      <c r="G361" t="s">
        <v>148</v>
      </c>
    </row>
    <row r="362" spans="1:7" hidden="1" x14ac:dyDescent="0.25">
      <c r="A362">
        <v>10193</v>
      </c>
      <c r="B362" s="1" t="s">
        <v>168</v>
      </c>
      <c r="C362">
        <v>32</v>
      </c>
      <c r="D362">
        <v>79.37</v>
      </c>
      <c r="E362">
        <v>5</v>
      </c>
      <c r="F362">
        <v>2539.84</v>
      </c>
      <c r="G362" t="s">
        <v>148</v>
      </c>
    </row>
    <row r="363" spans="1:7" hidden="1" x14ac:dyDescent="0.25">
      <c r="A363">
        <v>10194</v>
      </c>
      <c r="B363" s="1" t="s">
        <v>169</v>
      </c>
      <c r="C363">
        <v>32</v>
      </c>
      <c r="D363">
        <v>113.82</v>
      </c>
      <c r="E363">
        <v>5</v>
      </c>
      <c r="F363">
        <v>3642.24</v>
      </c>
      <c r="G363" t="s">
        <v>148</v>
      </c>
    </row>
    <row r="364" spans="1:7" hidden="1" x14ac:dyDescent="0.25">
      <c r="A364">
        <v>10195</v>
      </c>
      <c r="B364" s="1" t="s">
        <v>553</v>
      </c>
      <c r="C364">
        <v>32</v>
      </c>
      <c r="D364">
        <v>31.82</v>
      </c>
      <c r="E364">
        <v>7</v>
      </c>
      <c r="F364">
        <v>1018.24</v>
      </c>
      <c r="G364" t="s">
        <v>148</v>
      </c>
    </row>
    <row r="365" spans="1:7" hidden="1" x14ac:dyDescent="0.25">
      <c r="A365">
        <v>10195</v>
      </c>
      <c r="B365" s="1" t="s">
        <v>554</v>
      </c>
      <c r="C365">
        <v>32</v>
      </c>
      <c r="D365">
        <v>51.95</v>
      </c>
      <c r="E365">
        <v>8</v>
      </c>
      <c r="F365">
        <v>1662.4</v>
      </c>
      <c r="G365" t="s">
        <v>148</v>
      </c>
    </row>
    <row r="366" spans="1:7" hidden="1" x14ac:dyDescent="0.25">
      <c r="A366">
        <v>10203</v>
      </c>
      <c r="B366" s="1" t="s">
        <v>560</v>
      </c>
      <c r="C366">
        <v>32</v>
      </c>
      <c r="D366">
        <v>127.88</v>
      </c>
      <c r="E366">
        <v>10</v>
      </c>
      <c r="F366">
        <v>4092.16</v>
      </c>
      <c r="G366" t="s">
        <v>148</v>
      </c>
    </row>
    <row r="367" spans="1:7" hidden="1" x14ac:dyDescent="0.25">
      <c r="A367">
        <v>10205</v>
      </c>
      <c r="B367" s="1" t="s">
        <v>156</v>
      </c>
      <c r="C367">
        <v>32</v>
      </c>
      <c r="D367">
        <v>27.88</v>
      </c>
      <c r="E367">
        <v>5</v>
      </c>
      <c r="F367">
        <v>892.16</v>
      </c>
      <c r="G367" t="s">
        <v>148</v>
      </c>
    </row>
    <row r="368" spans="1:7" hidden="1" x14ac:dyDescent="0.25">
      <c r="A368">
        <v>10220</v>
      </c>
      <c r="B368" s="1" t="s">
        <v>273</v>
      </c>
      <c r="C368">
        <v>32</v>
      </c>
      <c r="D368">
        <v>189.1</v>
      </c>
      <c r="E368">
        <v>2</v>
      </c>
      <c r="F368">
        <v>6051.2</v>
      </c>
      <c r="G368" t="s">
        <v>148</v>
      </c>
    </row>
    <row r="369" spans="1:7" hidden="1" x14ac:dyDescent="0.25">
      <c r="A369">
        <v>10222</v>
      </c>
      <c r="B369" s="1" t="s">
        <v>516</v>
      </c>
      <c r="C369">
        <v>32</v>
      </c>
      <c r="D369">
        <v>56.86</v>
      </c>
      <c r="E369">
        <v>5</v>
      </c>
      <c r="F369">
        <v>1819.52</v>
      </c>
      <c r="G369" t="s">
        <v>148</v>
      </c>
    </row>
    <row r="370" spans="1:7" hidden="1" x14ac:dyDescent="0.25">
      <c r="A370">
        <v>10223</v>
      </c>
      <c r="B370" s="1" t="s">
        <v>534</v>
      </c>
      <c r="C370">
        <v>32</v>
      </c>
      <c r="D370">
        <v>104.81</v>
      </c>
      <c r="E370">
        <v>2</v>
      </c>
      <c r="F370">
        <v>3353.92</v>
      </c>
      <c r="G370" t="s">
        <v>148</v>
      </c>
    </row>
    <row r="371" spans="1:7" hidden="1" x14ac:dyDescent="0.25">
      <c r="A371">
        <v>10225</v>
      </c>
      <c r="B371" s="1" t="s">
        <v>290</v>
      </c>
      <c r="C371">
        <v>32</v>
      </c>
      <c r="D371">
        <v>116.06</v>
      </c>
      <c r="E371">
        <v>1</v>
      </c>
      <c r="F371">
        <v>3713.92</v>
      </c>
      <c r="G371" t="s">
        <v>148</v>
      </c>
    </row>
    <row r="372" spans="1:7" hidden="1" x14ac:dyDescent="0.25">
      <c r="A372">
        <v>10228</v>
      </c>
      <c r="B372" s="1" t="s">
        <v>163</v>
      </c>
      <c r="C372">
        <v>32</v>
      </c>
      <c r="D372">
        <v>100.34</v>
      </c>
      <c r="E372">
        <v>1</v>
      </c>
      <c r="F372">
        <v>3210.88</v>
      </c>
      <c r="G372" t="s">
        <v>148</v>
      </c>
    </row>
    <row r="373" spans="1:7" hidden="1" x14ac:dyDescent="0.25">
      <c r="A373">
        <v>10235</v>
      </c>
      <c r="B373" s="1" t="s">
        <v>520</v>
      </c>
      <c r="C373">
        <v>32</v>
      </c>
      <c r="D373">
        <v>73.599999999999994</v>
      </c>
      <c r="E373">
        <v>9</v>
      </c>
      <c r="F373">
        <v>2355.1999999999998</v>
      </c>
      <c r="G373" t="s">
        <v>148</v>
      </c>
    </row>
    <row r="374" spans="1:7" hidden="1" x14ac:dyDescent="0.25">
      <c r="A374">
        <v>10237</v>
      </c>
      <c r="B374" s="1" t="s">
        <v>277</v>
      </c>
      <c r="C374">
        <v>32</v>
      </c>
      <c r="D374">
        <v>129.53</v>
      </c>
      <c r="E374">
        <v>6</v>
      </c>
      <c r="F374">
        <v>4144.96</v>
      </c>
      <c r="G374" t="s">
        <v>148</v>
      </c>
    </row>
    <row r="375" spans="1:7" hidden="1" x14ac:dyDescent="0.25">
      <c r="A375">
        <v>10248</v>
      </c>
      <c r="B375" s="1" t="s">
        <v>547</v>
      </c>
      <c r="C375">
        <v>32</v>
      </c>
      <c r="D375">
        <v>133.86000000000001</v>
      </c>
      <c r="E375">
        <v>12</v>
      </c>
      <c r="F375">
        <v>4283.5200000000004</v>
      </c>
      <c r="G375" t="s">
        <v>148</v>
      </c>
    </row>
    <row r="376" spans="1:7" hidden="1" x14ac:dyDescent="0.25">
      <c r="A376">
        <v>10248</v>
      </c>
      <c r="B376" s="1" t="s">
        <v>545</v>
      </c>
      <c r="C376">
        <v>32</v>
      </c>
      <c r="D376">
        <v>69.39</v>
      </c>
      <c r="E376">
        <v>4</v>
      </c>
      <c r="F376">
        <v>2220.48</v>
      </c>
      <c r="G376" t="s">
        <v>148</v>
      </c>
    </row>
    <row r="377" spans="1:7" hidden="1" x14ac:dyDescent="0.25">
      <c r="A377">
        <v>10249</v>
      </c>
      <c r="B377" s="1" t="s">
        <v>511</v>
      </c>
      <c r="C377">
        <v>32</v>
      </c>
      <c r="D377">
        <v>49.16</v>
      </c>
      <c r="E377">
        <v>3</v>
      </c>
      <c r="F377">
        <v>1573.12</v>
      </c>
      <c r="G377" t="s">
        <v>148</v>
      </c>
    </row>
    <row r="378" spans="1:7" hidden="1" x14ac:dyDescent="0.25">
      <c r="A378">
        <v>10250</v>
      </c>
      <c r="B378" s="1" t="s">
        <v>502</v>
      </c>
      <c r="C378">
        <v>32</v>
      </c>
      <c r="D378">
        <v>63.22</v>
      </c>
      <c r="E378">
        <v>1</v>
      </c>
      <c r="F378">
        <v>2023.04</v>
      </c>
      <c r="G378" t="s">
        <v>148</v>
      </c>
    </row>
    <row r="379" spans="1:7" hidden="1" x14ac:dyDescent="0.25">
      <c r="A379">
        <v>10254</v>
      </c>
      <c r="B379" s="1" t="s">
        <v>515</v>
      </c>
      <c r="C379">
        <v>32</v>
      </c>
      <c r="D379">
        <v>43.27</v>
      </c>
      <c r="E379">
        <v>13</v>
      </c>
      <c r="F379">
        <v>1384.64</v>
      </c>
      <c r="G379" t="s">
        <v>148</v>
      </c>
    </row>
    <row r="380" spans="1:7" hidden="1" x14ac:dyDescent="0.25">
      <c r="A380">
        <v>10258</v>
      </c>
      <c r="B380" s="1" t="s">
        <v>160</v>
      </c>
      <c r="C380">
        <v>32</v>
      </c>
      <c r="D380">
        <v>177.87</v>
      </c>
      <c r="E380">
        <v>6</v>
      </c>
      <c r="F380">
        <v>5691.84</v>
      </c>
      <c r="G380" t="s">
        <v>148</v>
      </c>
    </row>
    <row r="381" spans="1:7" hidden="1" x14ac:dyDescent="0.25">
      <c r="A381">
        <v>10260</v>
      </c>
      <c r="B381" s="1" t="s">
        <v>547</v>
      </c>
      <c r="C381">
        <v>32</v>
      </c>
      <c r="D381">
        <v>121.57</v>
      </c>
      <c r="E381">
        <v>1</v>
      </c>
      <c r="F381">
        <v>3890.24</v>
      </c>
      <c r="G381" t="s">
        <v>148</v>
      </c>
    </row>
    <row r="382" spans="1:7" hidden="1" x14ac:dyDescent="0.25">
      <c r="A382">
        <v>10262</v>
      </c>
      <c r="B382" s="1" t="s">
        <v>531</v>
      </c>
      <c r="C382">
        <v>32</v>
      </c>
      <c r="D382">
        <v>81.72</v>
      </c>
      <c r="E382">
        <v>15</v>
      </c>
      <c r="F382">
        <v>2615.04</v>
      </c>
      <c r="G382" t="s">
        <v>148</v>
      </c>
    </row>
    <row r="383" spans="1:7" hidden="1" x14ac:dyDescent="0.25">
      <c r="A383">
        <v>10269</v>
      </c>
      <c r="B383" s="1" t="s">
        <v>166</v>
      </c>
      <c r="C383">
        <v>32</v>
      </c>
      <c r="D383">
        <v>57.46</v>
      </c>
      <c r="E383">
        <v>1</v>
      </c>
      <c r="F383">
        <v>1838.72</v>
      </c>
      <c r="G383" t="s">
        <v>148</v>
      </c>
    </row>
    <row r="384" spans="1:7" hidden="1" x14ac:dyDescent="0.25">
      <c r="A384">
        <v>10270</v>
      </c>
      <c r="B384" s="1" t="s">
        <v>161</v>
      </c>
      <c r="C384">
        <v>32</v>
      </c>
      <c r="D384">
        <v>124.1</v>
      </c>
      <c r="E384">
        <v>2</v>
      </c>
      <c r="F384">
        <v>3971.2</v>
      </c>
      <c r="G384" t="s">
        <v>148</v>
      </c>
    </row>
    <row r="385" spans="1:7" hidden="1" x14ac:dyDescent="0.25">
      <c r="A385">
        <v>10270</v>
      </c>
      <c r="B385" s="1" t="s">
        <v>173</v>
      </c>
      <c r="C385">
        <v>32</v>
      </c>
      <c r="D385">
        <v>93.42</v>
      </c>
      <c r="E385">
        <v>1</v>
      </c>
      <c r="F385">
        <v>2989.44</v>
      </c>
      <c r="G385" t="s">
        <v>148</v>
      </c>
    </row>
    <row r="386" spans="1:7" hidden="1" x14ac:dyDescent="0.25">
      <c r="A386">
        <v>10274</v>
      </c>
      <c r="B386" s="1" t="s">
        <v>511</v>
      </c>
      <c r="C386">
        <v>32</v>
      </c>
      <c r="D386">
        <v>49.66</v>
      </c>
      <c r="E386">
        <v>4</v>
      </c>
      <c r="F386">
        <v>1589.12</v>
      </c>
      <c r="G386" t="s">
        <v>148</v>
      </c>
    </row>
    <row r="387" spans="1:7" hidden="1" x14ac:dyDescent="0.25">
      <c r="A387">
        <v>10275</v>
      </c>
      <c r="B387" s="1" t="s">
        <v>519</v>
      </c>
      <c r="C387">
        <v>32</v>
      </c>
      <c r="D387">
        <v>85.86</v>
      </c>
      <c r="E387">
        <v>14</v>
      </c>
      <c r="F387">
        <v>2747.52</v>
      </c>
      <c r="G387" t="s">
        <v>148</v>
      </c>
    </row>
    <row r="388" spans="1:7" hidden="1" x14ac:dyDescent="0.25">
      <c r="A388">
        <v>10279</v>
      </c>
      <c r="B388" s="1" t="s">
        <v>527</v>
      </c>
      <c r="C388">
        <v>32</v>
      </c>
      <c r="D388">
        <v>68.349999999999994</v>
      </c>
      <c r="E388">
        <v>5</v>
      </c>
      <c r="F388">
        <v>2187.1999999999998</v>
      </c>
      <c r="G388" t="s">
        <v>148</v>
      </c>
    </row>
    <row r="389" spans="1:7" hidden="1" x14ac:dyDescent="0.25">
      <c r="A389">
        <v>10284</v>
      </c>
      <c r="B389" s="1" t="s">
        <v>508</v>
      </c>
      <c r="C389">
        <v>32</v>
      </c>
      <c r="D389">
        <v>73.290000000000006</v>
      </c>
      <c r="E389">
        <v>9</v>
      </c>
      <c r="F389">
        <v>2345.2800000000002</v>
      </c>
      <c r="G389" t="s">
        <v>148</v>
      </c>
    </row>
    <row r="390" spans="1:7" hidden="1" x14ac:dyDescent="0.25">
      <c r="A390">
        <v>10288</v>
      </c>
      <c r="B390" s="1" t="s">
        <v>147</v>
      </c>
      <c r="C390">
        <v>32</v>
      </c>
      <c r="D390">
        <v>168.3</v>
      </c>
      <c r="E390">
        <v>5</v>
      </c>
      <c r="F390">
        <v>5385.6</v>
      </c>
      <c r="G390" t="s">
        <v>148</v>
      </c>
    </row>
    <row r="391" spans="1:7" hidden="1" x14ac:dyDescent="0.25">
      <c r="A391">
        <v>10291</v>
      </c>
      <c r="B391" s="1" t="s">
        <v>174</v>
      </c>
      <c r="C391">
        <v>32</v>
      </c>
      <c r="D391">
        <v>53</v>
      </c>
      <c r="E391">
        <v>7</v>
      </c>
      <c r="F391">
        <v>1696</v>
      </c>
      <c r="G391" t="s">
        <v>148</v>
      </c>
    </row>
    <row r="392" spans="1:7" hidden="1" x14ac:dyDescent="0.25">
      <c r="A392">
        <v>10293</v>
      </c>
      <c r="B392" s="1" t="s">
        <v>543</v>
      </c>
      <c r="C392">
        <v>32</v>
      </c>
      <c r="D392">
        <v>51.32</v>
      </c>
      <c r="E392">
        <v>1</v>
      </c>
      <c r="F392">
        <v>1642.24</v>
      </c>
      <c r="G392" t="s">
        <v>148</v>
      </c>
    </row>
    <row r="393" spans="1:7" hidden="1" x14ac:dyDescent="0.25">
      <c r="A393">
        <v>10296</v>
      </c>
      <c r="B393" s="1" t="s">
        <v>541</v>
      </c>
      <c r="C393">
        <v>32</v>
      </c>
      <c r="D393">
        <v>63.46</v>
      </c>
      <c r="E393">
        <v>6</v>
      </c>
      <c r="F393">
        <v>2030.72</v>
      </c>
      <c r="G393" t="s">
        <v>148</v>
      </c>
    </row>
    <row r="394" spans="1:7" hidden="1" x14ac:dyDescent="0.25">
      <c r="A394">
        <v>10297</v>
      </c>
      <c r="B394" s="1" t="s">
        <v>524</v>
      </c>
      <c r="C394">
        <v>32</v>
      </c>
      <c r="D394">
        <v>107.23</v>
      </c>
      <c r="E394">
        <v>6</v>
      </c>
      <c r="F394">
        <v>3431.36</v>
      </c>
      <c r="G394" t="s">
        <v>148</v>
      </c>
    </row>
    <row r="395" spans="1:7" hidden="1" x14ac:dyDescent="0.25">
      <c r="A395">
        <v>10297</v>
      </c>
      <c r="B395" s="1" t="s">
        <v>502</v>
      </c>
      <c r="C395">
        <v>32</v>
      </c>
      <c r="D395">
        <v>70.08</v>
      </c>
      <c r="E395">
        <v>1</v>
      </c>
      <c r="F395">
        <v>2242.56</v>
      </c>
      <c r="G395" t="s">
        <v>148</v>
      </c>
    </row>
    <row r="396" spans="1:7" hidden="1" x14ac:dyDescent="0.25">
      <c r="A396">
        <v>10298</v>
      </c>
      <c r="B396" s="1" t="s">
        <v>530</v>
      </c>
      <c r="C396">
        <v>32</v>
      </c>
      <c r="D396">
        <v>60.57</v>
      </c>
      <c r="E396">
        <v>2</v>
      </c>
      <c r="F396">
        <v>1938.24</v>
      </c>
      <c r="G396" t="s">
        <v>148</v>
      </c>
    </row>
    <row r="397" spans="1:7" hidden="1" x14ac:dyDescent="0.25">
      <c r="A397">
        <v>10299</v>
      </c>
      <c r="B397" s="1" t="s">
        <v>546</v>
      </c>
      <c r="C397">
        <v>32</v>
      </c>
      <c r="D397">
        <v>66.290000000000006</v>
      </c>
      <c r="E397">
        <v>1</v>
      </c>
      <c r="F397">
        <v>2121.2800000000002</v>
      </c>
      <c r="G397" t="s">
        <v>148</v>
      </c>
    </row>
    <row r="398" spans="1:7" hidden="1" x14ac:dyDescent="0.25">
      <c r="A398">
        <v>10301</v>
      </c>
      <c r="B398" s="1" t="s">
        <v>294</v>
      </c>
      <c r="C398">
        <v>32</v>
      </c>
      <c r="D398">
        <v>118.22</v>
      </c>
      <c r="E398">
        <v>4</v>
      </c>
      <c r="F398">
        <v>3783.04</v>
      </c>
      <c r="G398" t="s">
        <v>148</v>
      </c>
    </row>
    <row r="399" spans="1:7" hidden="1" x14ac:dyDescent="0.25">
      <c r="A399">
        <v>10306</v>
      </c>
      <c r="B399" s="1" t="s">
        <v>547</v>
      </c>
      <c r="C399">
        <v>32</v>
      </c>
      <c r="D399">
        <v>114.74</v>
      </c>
      <c r="E399">
        <v>9</v>
      </c>
      <c r="F399">
        <v>3671.68</v>
      </c>
      <c r="G399" t="s">
        <v>148</v>
      </c>
    </row>
    <row r="400" spans="1:7" hidden="1" x14ac:dyDescent="0.25">
      <c r="A400">
        <v>10306</v>
      </c>
      <c r="B400" s="1" t="s">
        <v>537</v>
      </c>
      <c r="C400">
        <v>32</v>
      </c>
      <c r="D400">
        <v>99.17</v>
      </c>
      <c r="E400">
        <v>4</v>
      </c>
      <c r="F400">
        <v>3173.44</v>
      </c>
      <c r="G400" t="s">
        <v>148</v>
      </c>
    </row>
    <row r="401" spans="1:7" hidden="1" x14ac:dyDescent="0.25">
      <c r="A401">
        <v>10311</v>
      </c>
      <c r="B401" s="1" t="s">
        <v>504</v>
      </c>
      <c r="C401">
        <v>32</v>
      </c>
      <c r="D401">
        <v>134.22</v>
      </c>
      <c r="E401">
        <v>11</v>
      </c>
      <c r="F401">
        <v>4295.04</v>
      </c>
      <c r="G401" t="s">
        <v>148</v>
      </c>
    </row>
    <row r="402" spans="1:7" hidden="1" x14ac:dyDescent="0.25">
      <c r="A402">
        <v>10312</v>
      </c>
      <c r="B402" s="1" t="s">
        <v>163</v>
      </c>
      <c r="C402">
        <v>32</v>
      </c>
      <c r="D402">
        <v>101.5</v>
      </c>
      <c r="E402">
        <v>2</v>
      </c>
      <c r="F402">
        <v>3248</v>
      </c>
      <c r="G402" t="s">
        <v>148</v>
      </c>
    </row>
    <row r="403" spans="1:7" hidden="1" x14ac:dyDescent="0.25">
      <c r="A403">
        <v>10326</v>
      </c>
      <c r="B403" s="1" t="s">
        <v>561</v>
      </c>
      <c r="C403">
        <v>32</v>
      </c>
      <c r="D403">
        <v>94.79</v>
      </c>
      <c r="E403">
        <v>6</v>
      </c>
      <c r="F403">
        <v>3033.28</v>
      </c>
      <c r="G403" t="s">
        <v>148</v>
      </c>
    </row>
    <row r="404" spans="1:7" hidden="1" x14ac:dyDescent="0.25">
      <c r="A404">
        <v>10331</v>
      </c>
      <c r="B404" s="1" t="s">
        <v>513</v>
      </c>
      <c r="C404">
        <v>32</v>
      </c>
      <c r="D404">
        <v>100.01</v>
      </c>
      <c r="E404">
        <v>4</v>
      </c>
      <c r="F404">
        <v>3200.32</v>
      </c>
      <c r="G404" t="s">
        <v>148</v>
      </c>
    </row>
    <row r="405" spans="1:7" hidden="1" x14ac:dyDescent="0.25">
      <c r="A405">
        <v>10341</v>
      </c>
      <c r="B405" s="1" t="s">
        <v>557</v>
      </c>
      <c r="C405">
        <v>32</v>
      </c>
      <c r="D405">
        <v>63.03</v>
      </c>
      <c r="E405">
        <v>6</v>
      </c>
      <c r="F405">
        <v>2016.96</v>
      </c>
      <c r="G405" t="s">
        <v>148</v>
      </c>
    </row>
    <row r="406" spans="1:7" hidden="1" x14ac:dyDescent="0.25">
      <c r="A406">
        <v>10348</v>
      </c>
      <c r="B406" s="1" t="s">
        <v>175</v>
      </c>
      <c r="C406">
        <v>32</v>
      </c>
      <c r="D406">
        <v>100.14</v>
      </c>
      <c r="E406">
        <v>7</v>
      </c>
      <c r="F406">
        <v>3204.48</v>
      </c>
      <c r="G406" t="s">
        <v>148</v>
      </c>
    </row>
    <row r="407" spans="1:7" hidden="1" x14ac:dyDescent="0.25">
      <c r="A407">
        <v>10355</v>
      </c>
      <c r="B407" s="1" t="s">
        <v>514</v>
      </c>
      <c r="C407">
        <v>32</v>
      </c>
      <c r="D407">
        <v>137.62</v>
      </c>
      <c r="E407">
        <v>8</v>
      </c>
      <c r="F407">
        <v>4403.84</v>
      </c>
      <c r="G407" t="s">
        <v>148</v>
      </c>
    </row>
    <row r="408" spans="1:7" hidden="1" x14ac:dyDescent="0.25">
      <c r="A408">
        <v>10357</v>
      </c>
      <c r="B408" s="1" t="s">
        <v>160</v>
      </c>
      <c r="C408">
        <v>32</v>
      </c>
      <c r="D408">
        <v>199.3</v>
      </c>
      <c r="E408">
        <v>10</v>
      </c>
      <c r="F408">
        <v>6377.6</v>
      </c>
      <c r="G408" t="s">
        <v>148</v>
      </c>
    </row>
    <row r="409" spans="1:7" hidden="1" x14ac:dyDescent="0.25">
      <c r="A409">
        <v>10358</v>
      </c>
      <c r="B409" s="1" t="s">
        <v>505</v>
      </c>
      <c r="C409">
        <v>32</v>
      </c>
      <c r="D409">
        <v>137.16999999999999</v>
      </c>
      <c r="E409">
        <v>12</v>
      </c>
      <c r="F409">
        <v>4389.4399999999996</v>
      </c>
      <c r="G409" t="s">
        <v>148</v>
      </c>
    </row>
    <row r="410" spans="1:7" hidden="1" x14ac:dyDescent="0.25">
      <c r="A410">
        <v>10360</v>
      </c>
      <c r="B410" s="1" t="s">
        <v>529</v>
      </c>
      <c r="C410">
        <v>32</v>
      </c>
      <c r="D410">
        <v>64.67</v>
      </c>
      <c r="E410">
        <v>5</v>
      </c>
      <c r="F410">
        <v>2069.44</v>
      </c>
      <c r="G410" t="s">
        <v>148</v>
      </c>
    </row>
    <row r="411" spans="1:7" hidden="1" x14ac:dyDescent="0.25">
      <c r="A411">
        <v>10363</v>
      </c>
      <c r="B411" s="1" t="s">
        <v>551</v>
      </c>
      <c r="C411">
        <v>32</v>
      </c>
      <c r="D411">
        <v>52.22</v>
      </c>
      <c r="E411">
        <v>12</v>
      </c>
      <c r="F411">
        <v>1671.04</v>
      </c>
      <c r="G411" t="s">
        <v>148</v>
      </c>
    </row>
    <row r="412" spans="1:7" hidden="1" x14ac:dyDescent="0.25">
      <c r="A412">
        <v>10367</v>
      </c>
      <c r="B412" s="1" t="s">
        <v>155</v>
      </c>
      <c r="C412">
        <v>32</v>
      </c>
      <c r="D412">
        <v>140.06</v>
      </c>
      <c r="E412">
        <v>7</v>
      </c>
      <c r="F412">
        <v>4481.92</v>
      </c>
      <c r="G412" t="s">
        <v>148</v>
      </c>
    </row>
    <row r="413" spans="1:7" hidden="1" x14ac:dyDescent="0.25">
      <c r="A413">
        <v>10369</v>
      </c>
      <c r="B413" s="1" t="s">
        <v>159</v>
      </c>
      <c r="C413">
        <v>32</v>
      </c>
      <c r="D413">
        <v>46.36</v>
      </c>
      <c r="E413">
        <v>7</v>
      </c>
      <c r="F413">
        <v>1483.52</v>
      </c>
      <c r="G413" t="s">
        <v>148</v>
      </c>
    </row>
    <row r="414" spans="1:7" hidden="1" x14ac:dyDescent="0.25">
      <c r="A414">
        <v>10371</v>
      </c>
      <c r="B414" s="1" t="s">
        <v>273</v>
      </c>
      <c r="C414">
        <v>32</v>
      </c>
      <c r="D414">
        <v>178.71</v>
      </c>
      <c r="E414">
        <v>6</v>
      </c>
      <c r="F414">
        <v>5718.72</v>
      </c>
      <c r="G414" t="s">
        <v>148</v>
      </c>
    </row>
    <row r="415" spans="1:7" hidden="1" x14ac:dyDescent="0.25">
      <c r="A415">
        <v>10373</v>
      </c>
      <c r="B415" s="1" t="s">
        <v>517</v>
      </c>
      <c r="C415">
        <v>32</v>
      </c>
      <c r="D415">
        <v>76.94</v>
      </c>
      <c r="E415">
        <v>15</v>
      </c>
      <c r="F415">
        <v>2462.08</v>
      </c>
      <c r="G415" t="s">
        <v>148</v>
      </c>
    </row>
    <row r="416" spans="1:7" hidden="1" x14ac:dyDescent="0.25">
      <c r="A416">
        <v>10379</v>
      </c>
      <c r="B416" s="1" t="s">
        <v>504</v>
      </c>
      <c r="C416">
        <v>32</v>
      </c>
      <c r="D416">
        <v>134.22</v>
      </c>
      <c r="E416">
        <v>4</v>
      </c>
      <c r="F416">
        <v>4295.04</v>
      </c>
      <c r="G416" t="s">
        <v>148</v>
      </c>
    </row>
    <row r="417" spans="1:7" hidden="1" x14ac:dyDescent="0.25">
      <c r="A417">
        <v>10379</v>
      </c>
      <c r="B417" s="1" t="s">
        <v>515</v>
      </c>
      <c r="C417">
        <v>32</v>
      </c>
      <c r="D417">
        <v>48.8</v>
      </c>
      <c r="E417">
        <v>3</v>
      </c>
      <c r="F417">
        <v>1561.6</v>
      </c>
      <c r="G417" t="s">
        <v>148</v>
      </c>
    </row>
    <row r="418" spans="1:7" hidden="1" x14ac:dyDescent="0.25">
      <c r="A418">
        <v>10380</v>
      </c>
      <c r="B418" s="1" t="s">
        <v>151</v>
      </c>
      <c r="C418">
        <v>32</v>
      </c>
      <c r="D418">
        <v>78.23</v>
      </c>
      <c r="E418">
        <v>1</v>
      </c>
      <c r="F418">
        <v>2503.36</v>
      </c>
      <c r="G418" t="s">
        <v>148</v>
      </c>
    </row>
    <row r="419" spans="1:7" hidden="1" x14ac:dyDescent="0.25">
      <c r="A419">
        <v>10380</v>
      </c>
      <c r="B419" s="1" t="s">
        <v>156</v>
      </c>
      <c r="C419">
        <v>32</v>
      </c>
      <c r="D419">
        <v>29.87</v>
      </c>
      <c r="E419">
        <v>4</v>
      </c>
      <c r="F419">
        <v>955.84</v>
      </c>
      <c r="G419" t="s">
        <v>148</v>
      </c>
    </row>
    <row r="420" spans="1:7" hidden="1" x14ac:dyDescent="0.25">
      <c r="A420">
        <v>10382</v>
      </c>
      <c r="B420" s="1" t="s">
        <v>522</v>
      </c>
      <c r="C420">
        <v>32</v>
      </c>
      <c r="D420">
        <v>103.1</v>
      </c>
      <c r="E420">
        <v>13</v>
      </c>
      <c r="F420">
        <v>3299.2</v>
      </c>
      <c r="G420" t="s">
        <v>148</v>
      </c>
    </row>
    <row r="421" spans="1:7" hidden="1" x14ac:dyDescent="0.25">
      <c r="A421">
        <v>10383</v>
      </c>
      <c r="B421" s="1" t="s">
        <v>554</v>
      </c>
      <c r="C421">
        <v>32</v>
      </c>
      <c r="D421">
        <v>53.57</v>
      </c>
      <c r="E421">
        <v>5</v>
      </c>
      <c r="F421">
        <v>1714.24</v>
      </c>
      <c r="G421" t="s">
        <v>148</v>
      </c>
    </row>
    <row r="422" spans="1:7" hidden="1" x14ac:dyDescent="0.25">
      <c r="A422">
        <v>10386</v>
      </c>
      <c r="B422" s="1" t="s">
        <v>520</v>
      </c>
      <c r="C422">
        <v>32</v>
      </c>
      <c r="D422">
        <v>68</v>
      </c>
      <c r="E422">
        <v>17</v>
      </c>
      <c r="F422">
        <v>2176</v>
      </c>
      <c r="G422" t="s">
        <v>148</v>
      </c>
    </row>
    <row r="423" spans="1:7" hidden="1" x14ac:dyDescent="0.25">
      <c r="A423">
        <v>10391</v>
      </c>
      <c r="B423" s="1" t="s">
        <v>165</v>
      </c>
      <c r="C423">
        <v>32</v>
      </c>
      <c r="D423">
        <v>99.28</v>
      </c>
      <c r="E423">
        <v>6</v>
      </c>
      <c r="F423">
        <v>3176.96</v>
      </c>
      <c r="G423" t="s">
        <v>148</v>
      </c>
    </row>
    <row r="424" spans="1:7" hidden="1" x14ac:dyDescent="0.25">
      <c r="A424">
        <v>10393</v>
      </c>
      <c r="B424" s="1" t="s">
        <v>522</v>
      </c>
      <c r="C424">
        <v>32</v>
      </c>
      <c r="D424">
        <v>99.54</v>
      </c>
      <c r="E424">
        <v>10</v>
      </c>
      <c r="F424">
        <v>3185.28</v>
      </c>
      <c r="G424" t="s">
        <v>148</v>
      </c>
    </row>
    <row r="425" spans="1:7" hidden="1" x14ac:dyDescent="0.25">
      <c r="A425">
        <v>10395</v>
      </c>
      <c r="B425" s="1" t="s">
        <v>265</v>
      </c>
      <c r="C425">
        <v>32</v>
      </c>
      <c r="D425">
        <v>125.12</v>
      </c>
      <c r="E425">
        <v>2</v>
      </c>
      <c r="F425">
        <v>4003.84</v>
      </c>
      <c r="G425" t="s">
        <v>148</v>
      </c>
    </row>
    <row r="426" spans="1:7" hidden="1" x14ac:dyDescent="0.25">
      <c r="A426">
        <v>10397</v>
      </c>
      <c r="B426" s="1" t="s">
        <v>544</v>
      </c>
      <c r="C426">
        <v>32</v>
      </c>
      <c r="D426">
        <v>69.290000000000006</v>
      </c>
      <c r="E426">
        <v>5</v>
      </c>
      <c r="F426">
        <v>2217.2800000000002</v>
      </c>
      <c r="G426" t="s">
        <v>148</v>
      </c>
    </row>
    <row r="427" spans="1:7" hidden="1" x14ac:dyDescent="0.25">
      <c r="A427">
        <v>10399</v>
      </c>
      <c r="B427" s="1" t="s">
        <v>512</v>
      </c>
      <c r="C427">
        <v>32</v>
      </c>
      <c r="D427">
        <v>97.89</v>
      </c>
      <c r="E427">
        <v>1</v>
      </c>
      <c r="F427">
        <v>3132.48</v>
      </c>
      <c r="G427" t="s">
        <v>148</v>
      </c>
    </row>
    <row r="428" spans="1:7" hidden="1" x14ac:dyDescent="0.25">
      <c r="A428">
        <v>10415</v>
      </c>
      <c r="B428" s="1" t="s">
        <v>517</v>
      </c>
      <c r="C428">
        <v>32</v>
      </c>
      <c r="D428">
        <v>73.319999999999993</v>
      </c>
      <c r="E428">
        <v>4</v>
      </c>
      <c r="F428">
        <v>2346.2399999999998</v>
      </c>
      <c r="G428" t="s">
        <v>148</v>
      </c>
    </row>
    <row r="429" spans="1:7" hidden="1" x14ac:dyDescent="0.25">
      <c r="A429">
        <v>10416</v>
      </c>
      <c r="B429" s="1" t="s">
        <v>502</v>
      </c>
      <c r="C429">
        <v>32</v>
      </c>
      <c r="D429">
        <v>62.46</v>
      </c>
      <c r="E429">
        <v>1</v>
      </c>
      <c r="F429">
        <v>1998.72</v>
      </c>
      <c r="G429" t="s">
        <v>148</v>
      </c>
    </row>
    <row r="430" spans="1:7" hidden="1" x14ac:dyDescent="0.25">
      <c r="A430">
        <v>10419</v>
      </c>
      <c r="B430" s="1" t="s">
        <v>287</v>
      </c>
      <c r="C430">
        <v>32</v>
      </c>
      <c r="D430">
        <v>99.04</v>
      </c>
      <c r="E430">
        <v>10</v>
      </c>
      <c r="F430">
        <v>3169.28</v>
      </c>
      <c r="G430" t="s">
        <v>148</v>
      </c>
    </row>
    <row r="431" spans="1:7" hidden="1" x14ac:dyDescent="0.25">
      <c r="A431">
        <v>10104</v>
      </c>
      <c r="B431" s="1" t="s">
        <v>539</v>
      </c>
      <c r="C431">
        <v>38</v>
      </c>
      <c r="D431">
        <v>119.2</v>
      </c>
      <c r="E431">
        <v>3</v>
      </c>
      <c r="F431">
        <v>4529.6000000000004</v>
      </c>
      <c r="G431" t="s">
        <v>148</v>
      </c>
    </row>
    <row r="432" spans="1:7" hidden="1" x14ac:dyDescent="0.25">
      <c r="A432">
        <v>10105</v>
      </c>
      <c r="B432" s="1" t="s">
        <v>561</v>
      </c>
      <c r="C432">
        <v>38</v>
      </c>
      <c r="D432">
        <v>87.73</v>
      </c>
      <c r="E432">
        <v>13</v>
      </c>
      <c r="F432">
        <v>3333.7400000000002</v>
      </c>
      <c r="G432" t="s">
        <v>148</v>
      </c>
    </row>
    <row r="433" spans="1:7" hidden="1" x14ac:dyDescent="0.25">
      <c r="A433">
        <v>10107</v>
      </c>
      <c r="B433" s="1" t="s">
        <v>502</v>
      </c>
      <c r="C433">
        <v>38</v>
      </c>
      <c r="D433">
        <v>73.12</v>
      </c>
      <c r="E433">
        <v>7</v>
      </c>
      <c r="F433">
        <v>2778.5600000000004</v>
      </c>
      <c r="G433" t="s">
        <v>148</v>
      </c>
    </row>
    <row r="434" spans="1:7" hidden="1" x14ac:dyDescent="0.25">
      <c r="A434">
        <v>10108</v>
      </c>
      <c r="B434" s="1" t="s">
        <v>299</v>
      </c>
      <c r="C434">
        <v>38</v>
      </c>
      <c r="D434">
        <v>67.760000000000005</v>
      </c>
      <c r="E434">
        <v>2</v>
      </c>
      <c r="F434">
        <v>2574.88</v>
      </c>
      <c r="G434" t="s">
        <v>148</v>
      </c>
    </row>
    <row r="435" spans="1:7" hidden="1" x14ac:dyDescent="0.25">
      <c r="A435">
        <v>10109</v>
      </c>
      <c r="B435" s="1" t="s">
        <v>302</v>
      </c>
      <c r="C435">
        <v>38</v>
      </c>
      <c r="D435">
        <v>137.97999999999999</v>
      </c>
      <c r="E435">
        <v>3</v>
      </c>
      <c r="F435">
        <v>5243.24</v>
      </c>
      <c r="G435" t="s">
        <v>148</v>
      </c>
    </row>
    <row r="436" spans="1:7" hidden="1" x14ac:dyDescent="0.25">
      <c r="A436">
        <v>10117</v>
      </c>
      <c r="B436" s="1" t="s">
        <v>544</v>
      </c>
      <c r="C436">
        <v>38</v>
      </c>
      <c r="D436">
        <v>75.349999999999994</v>
      </c>
      <c r="E436">
        <v>6</v>
      </c>
      <c r="F436">
        <v>2863.2999999999997</v>
      </c>
      <c r="G436" t="s">
        <v>148</v>
      </c>
    </row>
    <row r="437" spans="1:7" hidden="1" x14ac:dyDescent="0.25">
      <c r="A437">
        <v>10119</v>
      </c>
      <c r="B437" s="1" t="s">
        <v>545</v>
      </c>
      <c r="C437">
        <v>38</v>
      </c>
      <c r="D437">
        <v>67.22</v>
      </c>
      <c r="E437">
        <v>12</v>
      </c>
      <c r="F437">
        <v>2554.36</v>
      </c>
      <c r="G437" t="s">
        <v>148</v>
      </c>
    </row>
    <row r="438" spans="1:7" hidden="1" x14ac:dyDescent="0.25">
      <c r="A438">
        <v>10126</v>
      </c>
      <c r="B438" s="1" t="s">
        <v>160</v>
      </c>
      <c r="C438">
        <v>38</v>
      </c>
      <c r="D438">
        <v>205.73</v>
      </c>
      <c r="E438">
        <v>11</v>
      </c>
      <c r="F438">
        <v>7817.74</v>
      </c>
      <c r="G438" t="s">
        <v>148</v>
      </c>
    </row>
    <row r="439" spans="1:7" hidden="1" x14ac:dyDescent="0.25">
      <c r="A439">
        <v>10126</v>
      </c>
      <c r="B439" s="1" t="s">
        <v>163</v>
      </c>
      <c r="C439">
        <v>38</v>
      </c>
      <c r="D439">
        <v>116.67</v>
      </c>
      <c r="E439">
        <v>10</v>
      </c>
      <c r="F439">
        <v>4433.46</v>
      </c>
      <c r="G439" t="s">
        <v>148</v>
      </c>
    </row>
    <row r="440" spans="1:7" hidden="1" x14ac:dyDescent="0.25">
      <c r="A440">
        <v>10126</v>
      </c>
      <c r="B440" s="1" t="s">
        <v>168</v>
      </c>
      <c r="C440">
        <v>38</v>
      </c>
      <c r="D440">
        <v>94.25</v>
      </c>
      <c r="E440">
        <v>16</v>
      </c>
      <c r="F440">
        <v>3581.5</v>
      </c>
      <c r="G440" t="s">
        <v>148</v>
      </c>
    </row>
    <row r="441" spans="1:7" hidden="1" x14ac:dyDescent="0.25">
      <c r="A441">
        <v>10138</v>
      </c>
      <c r="B441" s="1" t="s">
        <v>154</v>
      </c>
      <c r="C441">
        <v>38</v>
      </c>
      <c r="D441">
        <v>114.42</v>
      </c>
      <c r="E441">
        <v>3</v>
      </c>
      <c r="F441">
        <v>4347.96</v>
      </c>
      <c r="G441" t="s">
        <v>148</v>
      </c>
    </row>
    <row r="442" spans="1:7" hidden="1" x14ac:dyDescent="0.25">
      <c r="A442">
        <v>10140</v>
      </c>
      <c r="B442" s="1" t="s">
        <v>162</v>
      </c>
      <c r="C442">
        <v>38</v>
      </c>
      <c r="D442">
        <v>118.9</v>
      </c>
      <c r="E442">
        <v>8</v>
      </c>
      <c r="F442">
        <v>4518.2</v>
      </c>
      <c r="G442" t="s">
        <v>148</v>
      </c>
    </row>
    <row r="443" spans="1:7" hidden="1" x14ac:dyDescent="0.25">
      <c r="A443">
        <v>10142</v>
      </c>
      <c r="B443" s="1" t="s">
        <v>549</v>
      </c>
      <c r="C443">
        <v>38</v>
      </c>
      <c r="D443">
        <v>91.37</v>
      </c>
      <c r="E443">
        <v>4</v>
      </c>
      <c r="F443">
        <v>3472.0600000000004</v>
      </c>
      <c r="G443" t="s">
        <v>148</v>
      </c>
    </row>
    <row r="444" spans="1:7" hidden="1" x14ac:dyDescent="0.25">
      <c r="A444">
        <v>10145</v>
      </c>
      <c r="B444" s="1" t="s">
        <v>501</v>
      </c>
      <c r="C444">
        <v>38</v>
      </c>
      <c r="D444">
        <v>73.22</v>
      </c>
      <c r="E444">
        <v>2</v>
      </c>
      <c r="F444">
        <v>2782.36</v>
      </c>
      <c r="G444" t="s">
        <v>148</v>
      </c>
    </row>
    <row r="445" spans="1:7" hidden="1" x14ac:dyDescent="0.25">
      <c r="A445">
        <v>10155</v>
      </c>
      <c r="B445" s="1" t="s">
        <v>296</v>
      </c>
      <c r="C445">
        <v>38</v>
      </c>
      <c r="D445">
        <v>138.77000000000001</v>
      </c>
      <c r="E445">
        <v>5</v>
      </c>
      <c r="F445">
        <v>5273.26</v>
      </c>
      <c r="G445" t="s">
        <v>148</v>
      </c>
    </row>
    <row r="446" spans="1:7" hidden="1" x14ac:dyDescent="0.25">
      <c r="A446">
        <v>10159</v>
      </c>
      <c r="B446" s="1" t="s">
        <v>277</v>
      </c>
      <c r="C446">
        <v>38</v>
      </c>
      <c r="D446">
        <v>131.04</v>
      </c>
      <c r="E446">
        <v>13</v>
      </c>
      <c r="F446">
        <v>4979.5199999999995</v>
      </c>
      <c r="G446" t="s">
        <v>148</v>
      </c>
    </row>
    <row r="447" spans="1:7" hidden="1" x14ac:dyDescent="0.25">
      <c r="A447">
        <v>10160</v>
      </c>
      <c r="B447" s="1" t="s">
        <v>299</v>
      </c>
      <c r="C447">
        <v>38</v>
      </c>
      <c r="D447">
        <v>70.84</v>
      </c>
      <c r="E447">
        <v>4</v>
      </c>
      <c r="F447">
        <v>2691.92</v>
      </c>
      <c r="G447" t="s">
        <v>148</v>
      </c>
    </row>
    <row r="448" spans="1:7" hidden="1" x14ac:dyDescent="0.25">
      <c r="A448">
        <v>10162</v>
      </c>
      <c r="B448" s="1" t="s">
        <v>154</v>
      </c>
      <c r="C448">
        <v>38</v>
      </c>
      <c r="D448">
        <v>113.15</v>
      </c>
      <c r="E448">
        <v>6</v>
      </c>
      <c r="F448">
        <v>4299.7</v>
      </c>
      <c r="G448" t="s">
        <v>148</v>
      </c>
    </row>
    <row r="449" spans="1:7" hidden="1" x14ac:dyDescent="0.25">
      <c r="A449">
        <v>10165</v>
      </c>
      <c r="B449" s="1" t="s">
        <v>538</v>
      </c>
      <c r="C449">
        <v>38</v>
      </c>
      <c r="D449">
        <v>49.21</v>
      </c>
      <c r="E449">
        <v>5</v>
      </c>
      <c r="F449">
        <v>1869.98</v>
      </c>
      <c r="G449" t="s">
        <v>148</v>
      </c>
    </row>
    <row r="450" spans="1:7" hidden="1" x14ac:dyDescent="0.25">
      <c r="A450">
        <v>10167</v>
      </c>
      <c r="B450" s="1" t="s">
        <v>543</v>
      </c>
      <c r="C450">
        <v>38</v>
      </c>
      <c r="D450">
        <v>43.68</v>
      </c>
      <c r="E450">
        <v>15</v>
      </c>
      <c r="F450">
        <v>1659.84</v>
      </c>
      <c r="G450" t="s">
        <v>148</v>
      </c>
    </row>
    <row r="451" spans="1:7" hidden="1" x14ac:dyDescent="0.25">
      <c r="A451">
        <v>10169</v>
      </c>
      <c r="B451" s="1" t="s">
        <v>551</v>
      </c>
      <c r="C451">
        <v>38</v>
      </c>
      <c r="D451">
        <v>52.84</v>
      </c>
      <c r="E451">
        <v>8</v>
      </c>
      <c r="F451">
        <v>2007.92</v>
      </c>
      <c r="G451" t="s">
        <v>148</v>
      </c>
    </row>
    <row r="452" spans="1:7" hidden="1" x14ac:dyDescent="0.25">
      <c r="A452">
        <v>10169</v>
      </c>
      <c r="B452" s="1" t="s">
        <v>557</v>
      </c>
      <c r="C452">
        <v>38</v>
      </c>
      <c r="D452">
        <v>66.489999999999995</v>
      </c>
      <c r="E452">
        <v>11</v>
      </c>
      <c r="F452">
        <v>2526.62</v>
      </c>
      <c r="G452" t="s">
        <v>148</v>
      </c>
    </row>
    <row r="453" spans="1:7" hidden="1" x14ac:dyDescent="0.25">
      <c r="A453">
        <v>10176</v>
      </c>
      <c r="B453" s="1" t="s">
        <v>538</v>
      </c>
      <c r="C453">
        <v>38</v>
      </c>
      <c r="D453">
        <v>52.14</v>
      </c>
      <c r="E453">
        <v>4</v>
      </c>
      <c r="F453">
        <v>1981.32</v>
      </c>
      <c r="G453" t="s">
        <v>148</v>
      </c>
    </row>
    <row r="454" spans="1:7" hidden="1" x14ac:dyDescent="0.25">
      <c r="A454">
        <v>10182</v>
      </c>
      <c r="B454" s="1" t="s">
        <v>149</v>
      </c>
      <c r="C454">
        <v>38</v>
      </c>
      <c r="D454">
        <v>54.49</v>
      </c>
      <c r="E454">
        <v>9</v>
      </c>
      <c r="F454">
        <v>2070.62</v>
      </c>
      <c r="G454" t="s">
        <v>148</v>
      </c>
    </row>
    <row r="455" spans="1:7" hidden="1" x14ac:dyDescent="0.25">
      <c r="A455">
        <v>10188</v>
      </c>
      <c r="B455" s="1" t="s">
        <v>259</v>
      </c>
      <c r="C455">
        <v>38</v>
      </c>
      <c r="D455">
        <v>111.8</v>
      </c>
      <c r="E455">
        <v>4</v>
      </c>
      <c r="F455">
        <v>4248.3999999999996</v>
      </c>
      <c r="G455" t="s">
        <v>148</v>
      </c>
    </row>
    <row r="456" spans="1:7" hidden="1" x14ac:dyDescent="0.25">
      <c r="A456">
        <v>10192</v>
      </c>
      <c r="B456" s="1" t="s">
        <v>562</v>
      </c>
      <c r="C456">
        <v>38</v>
      </c>
      <c r="D456">
        <v>110.88</v>
      </c>
      <c r="E456">
        <v>8</v>
      </c>
      <c r="F456">
        <v>4213.4399999999996</v>
      </c>
      <c r="G456" t="s">
        <v>148</v>
      </c>
    </row>
    <row r="457" spans="1:7" hidden="1" x14ac:dyDescent="0.25">
      <c r="A457">
        <v>10194</v>
      </c>
      <c r="B457" s="1" t="s">
        <v>162</v>
      </c>
      <c r="C457">
        <v>38</v>
      </c>
      <c r="D457">
        <v>124.37</v>
      </c>
      <c r="E457">
        <v>8</v>
      </c>
      <c r="F457">
        <v>4726.0600000000004</v>
      </c>
      <c r="G457" t="s">
        <v>148</v>
      </c>
    </row>
    <row r="458" spans="1:7" hidden="1" x14ac:dyDescent="0.25">
      <c r="A458">
        <v>10196</v>
      </c>
      <c r="B458" s="1" t="s">
        <v>282</v>
      </c>
      <c r="C458">
        <v>38</v>
      </c>
      <c r="D458">
        <v>147.07</v>
      </c>
      <c r="E458">
        <v>4</v>
      </c>
      <c r="F458">
        <v>5588.66</v>
      </c>
      <c r="G458" t="s">
        <v>148</v>
      </c>
    </row>
    <row r="459" spans="1:7" hidden="1" x14ac:dyDescent="0.25">
      <c r="A459">
        <v>10199</v>
      </c>
      <c r="B459" s="1" t="s">
        <v>520</v>
      </c>
      <c r="C459">
        <v>38</v>
      </c>
      <c r="D459">
        <v>70.400000000000006</v>
      </c>
      <c r="E459">
        <v>3</v>
      </c>
      <c r="F459">
        <v>2675.2000000000003</v>
      </c>
      <c r="G459" t="s">
        <v>148</v>
      </c>
    </row>
    <row r="460" spans="1:7" hidden="1" x14ac:dyDescent="0.25">
      <c r="A460">
        <v>10204</v>
      </c>
      <c r="B460" s="1" t="s">
        <v>302</v>
      </c>
      <c r="C460">
        <v>38</v>
      </c>
      <c r="D460">
        <v>133.72</v>
      </c>
      <c r="E460">
        <v>16</v>
      </c>
      <c r="F460">
        <v>5081.3599999999997</v>
      </c>
      <c r="G460" t="s">
        <v>148</v>
      </c>
    </row>
    <row r="461" spans="1:7" hidden="1" x14ac:dyDescent="0.25">
      <c r="A461">
        <v>10208</v>
      </c>
      <c r="B461" s="1" t="s">
        <v>529</v>
      </c>
      <c r="C461">
        <v>38</v>
      </c>
      <c r="D461">
        <v>56.67</v>
      </c>
      <c r="E461">
        <v>3</v>
      </c>
      <c r="F461">
        <v>2153.46</v>
      </c>
      <c r="G461" t="s">
        <v>148</v>
      </c>
    </row>
    <row r="462" spans="1:7" hidden="1" x14ac:dyDescent="0.25">
      <c r="A462">
        <v>10212</v>
      </c>
      <c r="B462" s="1" t="s">
        <v>294</v>
      </c>
      <c r="C462">
        <v>38</v>
      </c>
      <c r="D462">
        <v>105.77</v>
      </c>
      <c r="E462">
        <v>6</v>
      </c>
      <c r="F462">
        <v>4019.2599999999998</v>
      </c>
      <c r="G462" t="s">
        <v>148</v>
      </c>
    </row>
    <row r="463" spans="1:7" hidden="1" x14ac:dyDescent="0.25">
      <c r="A463">
        <v>10213</v>
      </c>
      <c r="B463" s="1" t="s">
        <v>151</v>
      </c>
      <c r="C463">
        <v>38</v>
      </c>
      <c r="D463">
        <v>84.67</v>
      </c>
      <c r="E463">
        <v>1</v>
      </c>
      <c r="F463">
        <v>3217.46</v>
      </c>
      <c r="G463" t="s">
        <v>148</v>
      </c>
    </row>
    <row r="464" spans="1:7" hidden="1" x14ac:dyDescent="0.25">
      <c r="A464">
        <v>10217</v>
      </c>
      <c r="B464" s="1" t="s">
        <v>169</v>
      </c>
      <c r="C464">
        <v>38</v>
      </c>
      <c r="D464">
        <v>118.66</v>
      </c>
      <c r="E464">
        <v>5</v>
      </c>
      <c r="F464">
        <v>4509.08</v>
      </c>
      <c r="G464" t="s">
        <v>148</v>
      </c>
    </row>
    <row r="465" spans="1:7" hidden="1" x14ac:dyDescent="0.25">
      <c r="A465">
        <v>10222</v>
      </c>
      <c r="B465" s="1" t="s">
        <v>537</v>
      </c>
      <c r="C465">
        <v>38</v>
      </c>
      <c r="D465">
        <v>84.14</v>
      </c>
      <c r="E465">
        <v>16</v>
      </c>
      <c r="F465">
        <v>3197.32</v>
      </c>
      <c r="G465" t="s">
        <v>148</v>
      </c>
    </row>
    <row r="466" spans="1:7" hidden="1" x14ac:dyDescent="0.25">
      <c r="A466">
        <v>10223</v>
      </c>
      <c r="B466" s="1" t="s">
        <v>502</v>
      </c>
      <c r="C466">
        <v>38</v>
      </c>
      <c r="D466">
        <v>60.94</v>
      </c>
      <c r="E466">
        <v>6</v>
      </c>
      <c r="F466">
        <v>2315.7199999999998</v>
      </c>
      <c r="G466" t="s">
        <v>148</v>
      </c>
    </row>
    <row r="467" spans="1:7" hidden="1" x14ac:dyDescent="0.25">
      <c r="A467">
        <v>10224</v>
      </c>
      <c r="B467" s="1" t="s">
        <v>551</v>
      </c>
      <c r="C467">
        <v>38</v>
      </c>
      <c r="D467">
        <v>57.2</v>
      </c>
      <c r="E467">
        <v>1</v>
      </c>
      <c r="F467">
        <v>2173.6</v>
      </c>
      <c r="G467" t="s">
        <v>148</v>
      </c>
    </row>
    <row r="468" spans="1:7" hidden="1" x14ac:dyDescent="0.25">
      <c r="A468">
        <v>10226</v>
      </c>
      <c r="B468" s="1" t="s">
        <v>294</v>
      </c>
      <c r="C468">
        <v>38</v>
      </c>
      <c r="D468">
        <v>108.26</v>
      </c>
      <c r="E468">
        <v>4</v>
      </c>
      <c r="F468">
        <v>4113.88</v>
      </c>
      <c r="G468" t="s">
        <v>148</v>
      </c>
    </row>
    <row r="469" spans="1:7" hidden="1" x14ac:dyDescent="0.25">
      <c r="A469">
        <v>10235</v>
      </c>
      <c r="B469" s="1" t="s">
        <v>500</v>
      </c>
      <c r="C469">
        <v>38</v>
      </c>
      <c r="D469">
        <v>92.74</v>
      </c>
      <c r="E469">
        <v>10</v>
      </c>
      <c r="F469">
        <v>3524.12</v>
      </c>
      <c r="G469" t="s">
        <v>148</v>
      </c>
    </row>
    <row r="470" spans="1:7" hidden="1" x14ac:dyDescent="0.25">
      <c r="A470">
        <v>10245</v>
      </c>
      <c r="B470" s="1" t="s">
        <v>162</v>
      </c>
      <c r="C470">
        <v>38</v>
      </c>
      <c r="D470">
        <v>120.27</v>
      </c>
      <c r="E470">
        <v>6</v>
      </c>
      <c r="F470">
        <v>4570.26</v>
      </c>
      <c r="G470" t="s">
        <v>148</v>
      </c>
    </row>
    <row r="471" spans="1:7" hidden="1" x14ac:dyDescent="0.25">
      <c r="A471">
        <v>10250</v>
      </c>
      <c r="B471" s="1" t="s">
        <v>508</v>
      </c>
      <c r="C471">
        <v>38</v>
      </c>
      <c r="D471">
        <v>65.89</v>
      </c>
      <c r="E471">
        <v>12</v>
      </c>
      <c r="F471">
        <v>2503.8200000000002</v>
      </c>
      <c r="G471" t="s">
        <v>148</v>
      </c>
    </row>
    <row r="472" spans="1:7" hidden="1" x14ac:dyDescent="0.25">
      <c r="A472">
        <v>10252</v>
      </c>
      <c r="B472" s="1" t="s">
        <v>546</v>
      </c>
      <c r="C472">
        <v>38</v>
      </c>
      <c r="D472">
        <v>69.52</v>
      </c>
      <c r="E472">
        <v>3</v>
      </c>
      <c r="F472">
        <v>2641.7599999999998</v>
      </c>
      <c r="G472" t="s">
        <v>148</v>
      </c>
    </row>
    <row r="473" spans="1:7" hidden="1" x14ac:dyDescent="0.25">
      <c r="A473">
        <v>10254</v>
      </c>
      <c r="B473" s="1" t="s">
        <v>156</v>
      </c>
      <c r="C473">
        <v>38</v>
      </c>
      <c r="D473">
        <v>28.88</v>
      </c>
      <c r="E473">
        <v>1</v>
      </c>
      <c r="F473">
        <v>1097.44</v>
      </c>
      <c r="G473" t="s">
        <v>148</v>
      </c>
    </row>
    <row r="474" spans="1:7" hidden="1" x14ac:dyDescent="0.25">
      <c r="A474">
        <v>10267</v>
      </c>
      <c r="B474" s="1" t="s">
        <v>552</v>
      </c>
      <c r="C474">
        <v>38</v>
      </c>
      <c r="D474">
        <v>76.33</v>
      </c>
      <c r="E474">
        <v>3</v>
      </c>
      <c r="F474">
        <v>2900.54</v>
      </c>
      <c r="G474" t="s">
        <v>148</v>
      </c>
    </row>
    <row r="475" spans="1:7" hidden="1" x14ac:dyDescent="0.25">
      <c r="A475">
        <v>10270</v>
      </c>
      <c r="B475" s="1" t="s">
        <v>167</v>
      </c>
      <c r="C475">
        <v>38</v>
      </c>
      <c r="D475">
        <v>85.87</v>
      </c>
      <c r="E475">
        <v>11</v>
      </c>
      <c r="F475">
        <v>3263.0600000000004</v>
      </c>
      <c r="G475" t="s">
        <v>148</v>
      </c>
    </row>
    <row r="476" spans="1:7" hidden="1" x14ac:dyDescent="0.25">
      <c r="A476">
        <v>10270</v>
      </c>
      <c r="B476" s="1" t="s">
        <v>169</v>
      </c>
      <c r="C476">
        <v>38</v>
      </c>
      <c r="D476">
        <v>107.76</v>
      </c>
      <c r="E476">
        <v>3</v>
      </c>
      <c r="F476">
        <v>4094.88</v>
      </c>
      <c r="G476" t="s">
        <v>148</v>
      </c>
    </row>
    <row r="477" spans="1:7" hidden="1" x14ac:dyDescent="0.25">
      <c r="A477">
        <v>10271</v>
      </c>
      <c r="B477" s="1" t="s">
        <v>553</v>
      </c>
      <c r="C477">
        <v>38</v>
      </c>
      <c r="D477">
        <v>28.64</v>
      </c>
      <c r="E477">
        <v>6</v>
      </c>
      <c r="F477">
        <v>1088.32</v>
      </c>
      <c r="G477" t="s">
        <v>148</v>
      </c>
    </row>
    <row r="478" spans="1:7" hidden="1" x14ac:dyDescent="0.25">
      <c r="A478">
        <v>10275</v>
      </c>
      <c r="B478" s="1" t="s">
        <v>507</v>
      </c>
      <c r="C478">
        <v>38</v>
      </c>
      <c r="D478">
        <v>40.15</v>
      </c>
      <c r="E478">
        <v>13</v>
      </c>
      <c r="F478">
        <v>1525.7</v>
      </c>
      <c r="G478" t="s">
        <v>148</v>
      </c>
    </row>
    <row r="479" spans="1:7" hidden="1" x14ac:dyDescent="0.25">
      <c r="A479">
        <v>10276</v>
      </c>
      <c r="B479" s="1" t="s">
        <v>284</v>
      </c>
      <c r="C479">
        <v>38</v>
      </c>
      <c r="D479">
        <v>67.83</v>
      </c>
      <c r="E479">
        <v>4</v>
      </c>
      <c r="F479">
        <v>2577.54</v>
      </c>
      <c r="G479" t="s">
        <v>148</v>
      </c>
    </row>
    <row r="480" spans="1:7" hidden="1" x14ac:dyDescent="0.25">
      <c r="A480">
        <v>10276</v>
      </c>
      <c r="B480" s="1" t="s">
        <v>559</v>
      </c>
      <c r="C480">
        <v>38</v>
      </c>
      <c r="D480">
        <v>78</v>
      </c>
      <c r="E480">
        <v>6</v>
      </c>
      <c r="F480">
        <v>2964</v>
      </c>
      <c r="G480" t="s">
        <v>148</v>
      </c>
    </row>
    <row r="481" spans="1:7" hidden="1" x14ac:dyDescent="0.25">
      <c r="A481">
        <v>10276</v>
      </c>
      <c r="B481" s="1" t="s">
        <v>513</v>
      </c>
      <c r="C481">
        <v>38</v>
      </c>
      <c r="D481">
        <v>94.91</v>
      </c>
      <c r="E481">
        <v>13</v>
      </c>
      <c r="F481">
        <v>3606.58</v>
      </c>
      <c r="G481" t="s">
        <v>148</v>
      </c>
    </row>
    <row r="482" spans="1:7" hidden="1" x14ac:dyDescent="0.25">
      <c r="A482">
        <v>10282</v>
      </c>
      <c r="B482" s="1" t="s">
        <v>525</v>
      </c>
      <c r="C482">
        <v>38</v>
      </c>
      <c r="D482">
        <v>114.59</v>
      </c>
      <c r="E482">
        <v>12</v>
      </c>
      <c r="F482">
        <v>4354.42</v>
      </c>
      <c r="G482" t="s">
        <v>148</v>
      </c>
    </row>
    <row r="483" spans="1:7" hidden="1" x14ac:dyDescent="0.25">
      <c r="A483">
        <v>10283</v>
      </c>
      <c r="B483" s="1" t="s">
        <v>549</v>
      </c>
      <c r="C483">
        <v>38</v>
      </c>
      <c r="D483">
        <v>85.41</v>
      </c>
      <c r="E483">
        <v>11</v>
      </c>
      <c r="F483">
        <v>3245.58</v>
      </c>
      <c r="G483" t="s">
        <v>148</v>
      </c>
    </row>
    <row r="484" spans="1:7" hidden="1" x14ac:dyDescent="0.25">
      <c r="A484">
        <v>10285</v>
      </c>
      <c r="B484" s="1" t="s">
        <v>557</v>
      </c>
      <c r="C484">
        <v>38</v>
      </c>
      <c r="D484">
        <v>64.41</v>
      </c>
      <c r="E484">
        <v>3</v>
      </c>
      <c r="F484">
        <v>2447.58</v>
      </c>
      <c r="G484" t="s">
        <v>148</v>
      </c>
    </row>
    <row r="485" spans="1:7" hidden="1" x14ac:dyDescent="0.25">
      <c r="A485">
        <v>10286</v>
      </c>
      <c r="B485" s="1" t="s">
        <v>551</v>
      </c>
      <c r="C485">
        <v>38</v>
      </c>
      <c r="D485">
        <v>51.6</v>
      </c>
      <c r="E485">
        <v>1</v>
      </c>
      <c r="F485">
        <v>1960.8</v>
      </c>
      <c r="G485" t="s">
        <v>148</v>
      </c>
    </row>
    <row r="486" spans="1:7" hidden="1" x14ac:dyDescent="0.25">
      <c r="A486">
        <v>10289</v>
      </c>
      <c r="B486" s="1" t="s">
        <v>158</v>
      </c>
      <c r="C486">
        <v>38</v>
      </c>
      <c r="D486">
        <v>92.47</v>
      </c>
      <c r="E486">
        <v>2</v>
      </c>
      <c r="F486">
        <v>3513.86</v>
      </c>
      <c r="G486" t="s">
        <v>148</v>
      </c>
    </row>
    <row r="487" spans="1:7" hidden="1" x14ac:dyDescent="0.25">
      <c r="A487">
        <v>10299</v>
      </c>
      <c r="B487" s="1" t="s">
        <v>513</v>
      </c>
      <c r="C487">
        <v>38</v>
      </c>
      <c r="D487">
        <v>84.7</v>
      </c>
      <c r="E487">
        <v>7</v>
      </c>
      <c r="F487">
        <v>3218.6</v>
      </c>
      <c r="G487" t="s">
        <v>148</v>
      </c>
    </row>
    <row r="488" spans="1:7" hidden="1" x14ac:dyDescent="0.25">
      <c r="A488">
        <v>10302</v>
      </c>
      <c r="B488" s="1" t="s">
        <v>151</v>
      </c>
      <c r="C488">
        <v>38</v>
      </c>
      <c r="D488">
        <v>82.83</v>
      </c>
      <c r="E488">
        <v>2</v>
      </c>
      <c r="F488">
        <v>3147.54</v>
      </c>
      <c r="G488" t="s">
        <v>148</v>
      </c>
    </row>
    <row r="489" spans="1:7" hidden="1" x14ac:dyDescent="0.25">
      <c r="A489">
        <v>10304</v>
      </c>
      <c r="B489" s="1" t="s">
        <v>168</v>
      </c>
      <c r="C489">
        <v>38</v>
      </c>
      <c r="D489">
        <v>95.24</v>
      </c>
      <c r="E489">
        <v>11</v>
      </c>
      <c r="F489">
        <v>3619.12</v>
      </c>
      <c r="G489" t="s">
        <v>148</v>
      </c>
    </row>
    <row r="490" spans="1:7" hidden="1" x14ac:dyDescent="0.25">
      <c r="A490">
        <v>10305</v>
      </c>
      <c r="B490" s="1" t="s">
        <v>161</v>
      </c>
      <c r="C490">
        <v>38</v>
      </c>
      <c r="D490">
        <v>130.01</v>
      </c>
      <c r="E490">
        <v>13</v>
      </c>
      <c r="F490">
        <v>4940.3799999999992</v>
      </c>
      <c r="G490" t="s">
        <v>148</v>
      </c>
    </row>
    <row r="491" spans="1:7" hidden="1" x14ac:dyDescent="0.25">
      <c r="A491">
        <v>10305</v>
      </c>
      <c r="B491" s="1" t="s">
        <v>522</v>
      </c>
      <c r="C491">
        <v>38</v>
      </c>
      <c r="D491">
        <v>107.84</v>
      </c>
      <c r="E491">
        <v>5</v>
      </c>
      <c r="F491">
        <v>4097.92</v>
      </c>
      <c r="G491" t="s">
        <v>148</v>
      </c>
    </row>
    <row r="492" spans="1:7" hidden="1" x14ac:dyDescent="0.25">
      <c r="A492">
        <v>10306</v>
      </c>
      <c r="B492" s="1" t="s">
        <v>544</v>
      </c>
      <c r="C492">
        <v>38</v>
      </c>
      <c r="D492">
        <v>73.62</v>
      </c>
      <c r="E492">
        <v>10</v>
      </c>
      <c r="F492">
        <v>2797.5600000000004</v>
      </c>
      <c r="G492" t="s">
        <v>148</v>
      </c>
    </row>
    <row r="493" spans="1:7" hidden="1" x14ac:dyDescent="0.25">
      <c r="A493">
        <v>10310</v>
      </c>
      <c r="B493" s="1" t="s">
        <v>503</v>
      </c>
      <c r="C493">
        <v>38</v>
      </c>
      <c r="D493">
        <v>50.21</v>
      </c>
      <c r="E493">
        <v>9</v>
      </c>
      <c r="F493">
        <v>1907.98</v>
      </c>
      <c r="G493" t="s">
        <v>148</v>
      </c>
    </row>
    <row r="494" spans="1:7" hidden="1" x14ac:dyDescent="0.25">
      <c r="A494">
        <v>10312</v>
      </c>
      <c r="B494" s="1" t="s">
        <v>167</v>
      </c>
      <c r="C494">
        <v>38</v>
      </c>
      <c r="D494">
        <v>93.2</v>
      </c>
      <c r="E494">
        <v>5</v>
      </c>
      <c r="F494">
        <v>3541.6</v>
      </c>
      <c r="G494" t="s">
        <v>148</v>
      </c>
    </row>
    <row r="495" spans="1:7" hidden="1" x14ac:dyDescent="0.25">
      <c r="A495">
        <v>10313</v>
      </c>
      <c r="B495" s="1" t="s">
        <v>554</v>
      </c>
      <c r="C495">
        <v>38</v>
      </c>
      <c r="D495">
        <v>48.7</v>
      </c>
      <c r="E495">
        <v>1</v>
      </c>
      <c r="F495">
        <v>1850.6000000000001</v>
      </c>
      <c r="G495" t="s">
        <v>148</v>
      </c>
    </row>
    <row r="496" spans="1:7" hidden="1" x14ac:dyDescent="0.25">
      <c r="A496">
        <v>10314</v>
      </c>
      <c r="B496" s="1" t="s">
        <v>273</v>
      </c>
      <c r="C496">
        <v>38</v>
      </c>
      <c r="D496">
        <v>176.63</v>
      </c>
      <c r="E496">
        <v>5</v>
      </c>
      <c r="F496">
        <v>6711.94</v>
      </c>
      <c r="G496" t="s">
        <v>148</v>
      </c>
    </row>
    <row r="497" spans="1:7" hidden="1" x14ac:dyDescent="0.25">
      <c r="A497">
        <v>10314</v>
      </c>
      <c r="B497" s="1" t="s">
        <v>521</v>
      </c>
      <c r="C497">
        <v>38</v>
      </c>
      <c r="D497">
        <v>111.18</v>
      </c>
      <c r="E497">
        <v>10</v>
      </c>
      <c r="F497">
        <v>4224.84</v>
      </c>
      <c r="G497" t="s">
        <v>148</v>
      </c>
    </row>
    <row r="498" spans="1:7" hidden="1" x14ac:dyDescent="0.25">
      <c r="A498">
        <v>10314</v>
      </c>
      <c r="B498" s="1" t="s">
        <v>538</v>
      </c>
      <c r="C498">
        <v>38</v>
      </c>
      <c r="D498">
        <v>50.38</v>
      </c>
      <c r="E498">
        <v>7</v>
      </c>
      <c r="F498">
        <v>1914.44</v>
      </c>
      <c r="G498" t="s">
        <v>148</v>
      </c>
    </row>
    <row r="499" spans="1:7" hidden="1" x14ac:dyDescent="0.25">
      <c r="A499">
        <v>10320</v>
      </c>
      <c r="B499" s="1" t="s">
        <v>284</v>
      </c>
      <c r="C499">
        <v>38</v>
      </c>
      <c r="D499">
        <v>63.84</v>
      </c>
      <c r="E499">
        <v>4</v>
      </c>
      <c r="F499">
        <v>2425.92</v>
      </c>
      <c r="G499" t="s">
        <v>148</v>
      </c>
    </row>
    <row r="500" spans="1:7" hidden="1" x14ac:dyDescent="0.25">
      <c r="A500">
        <v>10324</v>
      </c>
      <c r="B500" s="1" t="s">
        <v>170</v>
      </c>
      <c r="C500">
        <v>38</v>
      </c>
      <c r="D500">
        <v>49.81</v>
      </c>
      <c r="E500">
        <v>6</v>
      </c>
      <c r="F500">
        <v>1892.7800000000002</v>
      </c>
      <c r="G500" t="s">
        <v>148</v>
      </c>
    </row>
    <row r="501" spans="1:7" hidden="1" x14ac:dyDescent="0.25">
      <c r="A501">
        <v>10325</v>
      </c>
      <c r="B501" s="1" t="s">
        <v>554</v>
      </c>
      <c r="C501">
        <v>38</v>
      </c>
      <c r="D501">
        <v>44.37</v>
      </c>
      <c r="E501">
        <v>3</v>
      </c>
      <c r="F501">
        <v>1686.06</v>
      </c>
      <c r="G501" t="s">
        <v>148</v>
      </c>
    </row>
    <row r="502" spans="1:7" hidden="1" x14ac:dyDescent="0.25">
      <c r="A502">
        <v>10325</v>
      </c>
      <c r="B502" s="1" t="s">
        <v>525</v>
      </c>
      <c r="C502">
        <v>38</v>
      </c>
      <c r="D502">
        <v>99.55</v>
      </c>
      <c r="E502">
        <v>4</v>
      </c>
      <c r="F502">
        <v>3782.9</v>
      </c>
      <c r="G502" t="s">
        <v>148</v>
      </c>
    </row>
    <row r="503" spans="1:7" hidden="1" x14ac:dyDescent="0.25">
      <c r="A503">
        <v>10329</v>
      </c>
      <c r="B503" s="1" t="s">
        <v>530</v>
      </c>
      <c r="C503">
        <v>38</v>
      </c>
      <c r="D503">
        <v>55.72</v>
      </c>
      <c r="E503">
        <v>12</v>
      </c>
      <c r="F503">
        <v>2117.36</v>
      </c>
      <c r="G503" t="s">
        <v>148</v>
      </c>
    </row>
    <row r="504" spans="1:7" hidden="1" x14ac:dyDescent="0.25">
      <c r="A504">
        <v>10329</v>
      </c>
      <c r="B504" s="1" t="s">
        <v>559</v>
      </c>
      <c r="C504">
        <v>38</v>
      </c>
      <c r="D504">
        <v>65.13</v>
      </c>
      <c r="E504">
        <v>10</v>
      </c>
      <c r="F504">
        <v>2474.9399999999996</v>
      </c>
      <c r="G504" t="s">
        <v>148</v>
      </c>
    </row>
    <row r="505" spans="1:7" hidden="1" x14ac:dyDescent="0.25">
      <c r="A505">
        <v>10332</v>
      </c>
      <c r="B505" s="1" t="s">
        <v>149</v>
      </c>
      <c r="C505">
        <v>38</v>
      </c>
      <c r="D505">
        <v>53.88</v>
      </c>
      <c r="E505">
        <v>9</v>
      </c>
      <c r="F505">
        <v>2047.44</v>
      </c>
      <c r="G505" t="s">
        <v>148</v>
      </c>
    </row>
    <row r="506" spans="1:7" hidden="1" x14ac:dyDescent="0.25">
      <c r="A506">
        <v>10336</v>
      </c>
      <c r="B506" s="1" t="s">
        <v>522</v>
      </c>
      <c r="C506">
        <v>38</v>
      </c>
      <c r="D506">
        <v>95.99</v>
      </c>
      <c r="E506">
        <v>3</v>
      </c>
      <c r="F506">
        <v>3647.62</v>
      </c>
      <c r="G506" t="s">
        <v>148</v>
      </c>
    </row>
    <row r="507" spans="1:7" hidden="1" x14ac:dyDescent="0.25">
      <c r="A507">
        <v>10341</v>
      </c>
      <c r="B507" s="1" t="s">
        <v>501</v>
      </c>
      <c r="C507">
        <v>38</v>
      </c>
      <c r="D507">
        <v>78.11</v>
      </c>
      <c r="E507">
        <v>3</v>
      </c>
      <c r="F507">
        <v>2968.18</v>
      </c>
      <c r="G507" t="s">
        <v>148</v>
      </c>
    </row>
    <row r="508" spans="1:7" hidden="1" x14ac:dyDescent="0.25">
      <c r="A508">
        <v>10342</v>
      </c>
      <c r="B508" s="1" t="s">
        <v>535</v>
      </c>
      <c r="C508">
        <v>38</v>
      </c>
      <c r="D508">
        <v>124.99</v>
      </c>
      <c r="E508">
        <v>11</v>
      </c>
      <c r="F508">
        <v>4749.62</v>
      </c>
      <c r="G508" t="s">
        <v>148</v>
      </c>
    </row>
    <row r="509" spans="1:7" hidden="1" x14ac:dyDescent="0.25">
      <c r="A509">
        <v>10349</v>
      </c>
      <c r="B509" s="1" t="s">
        <v>563</v>
      </c>
      <c r="C509">
        <v>38</v>
      </c>
      <c r="D509">
        <v>142.44999999999999</v>
      </c>
      <c r="E509">
        <v>8</v>
      </c>
      <c r="F509">
        <v>5413.0999999999995</v>
      </c>
      <c r="G509" t="s">
        <v>148</v>
      </c>
    </row>
    <row r="510" spans="1:7" hidden="1" x14ac:dyDescent="0.25">
      <c r="A510">
        <v>10349</v>
      </c>
      <c r="B510" s="1" t="s">
        <v>528</v>
      </c>
      <c r="C510">
        <v>38</v>
      </c>
      <c r="D510">
        <v>117.82</v>
      </c>
      <c r="E510">
        <v>7</v>
      </c>
      <c r="F510">
        <v>4477.16</v>
      </c>
      <c r="G510" t="s">
        <v>148</v>
      </c>
    </row>
    <row r="511" spans="1:7" hidden="1" x14ac:dyDescent="0.25">
      <c r="A511">
        <v>10351</v>
      </c>
      <c r="B511" s="1" t="s">
        <v>510</v>
      </c>
      <c r="C511">
        <v>38</v>
      </c>
      <c r="D511">
        <v>53.92</v>
      </c>
      <c r="E511">
        <v>4</v>
      </c>
      <c r="F511">
        <v>2048.96</v>
      </c>
      <c r="G511" t="s">
        <v>148</v>
      </c>
    </row>
    <row r="512" spans="1:7" hidden="1" x14ac:dyDescent="0.25">
      <c r="A512">
        <v>10355</v>
      </c>
      <c r="B512" s="1" t="s">
        <v>518</v>
      </c>
      <c r="C512">
        <v>38</v>
      </c>
      <c r="D512">
        <v>32.99</v>
      </c>
      <c r="E512">
        <v>10</v>
      </c>
      <c r="F512">
        <v>1253.6200000000001</v>
      </c>
      <c r="G512" t="s">
        <v>148</v>
      </c>
    </row>
    <row r="513" spans="1:7" hidden="1" x14ac:dyDescent="0.25">
      <c r="A513">
        <v>10367</v>
      </c>
      <c r="B513" s="1" t="s">
        <v>515</v>
      </c>
      <c r="C513">
        <v>38</v>
      </c>
      <c r="D513">
        <v>50.31</v>
      </c>
      <c r="E513">
        <v>11</v>
      </c>
      <c r="F513">
        <v>1911.7800000000002</v>
      </c>
      <c r="G513" t="s">
        <v>148</v>
      </c>
    </row>
    <row r="514" spans="1:7" hidden="1" x14ac:dyDescent="0.25">
      <c r="A514">
        <v>10373</v>
      </c>
      <c r="B514" s="1" t="s">
        <v>516</v>
      </c>
      <c r="C514">
        <v>38</v>
      </c>
      <c r="D514">
        <v>58.92</v>
      </c>
      <c r="E514">
        <v>7</v>
      </c>
      <c r="F514">
        <v>2238.96</v>
      </c>
      <c r="G514" t="s">
        <v>148</v>
      </c>
    </row>
    <row r="515" spans="1:7" hidden="1" x14ac:dyDescent="0.25">
      <c r="A515">
        <v>10374</v>
      </c>
      <c r="B515" s="1" t="s">
        <v>534</v>
      </c>
      <c r="C515">
        <v>38</v>
      </c>
      <c r="D515">
        <v>112.7</v>
      </c>
      <c r="E515">
        <v>6</v>
      </c>
      <c r="F515">
        <v>4282.6000000000004</v>
      </c>
      <c r="G515" t="s">
        <v>148</v>
      </c>
    </row>
    <row r="516" spans="1:7" hidden="1" x14ac:dyDescent="0.25">
      <c r="A516">
        <v>10383</v>
      </c>
      <c r="B516" s="1" t="s">
        <v>539</v>
      </c>
      <c r="C516">
        <v>38</v>
      </c>
      <c r="D516">
        <v>137.88</v>
      </c>
      <c r="E516">
        <v>1</v>
      </c>
      <c r="F516">
        <v>5239.4399999999996</v>
      </c>
      <c r="G516" t="s">
        <v>148</v>
      </c>
    </row>
    <row r="517" spans="1:7" hidden="1" x14ac:dyDescent="0.25">
      <c r="A517">
        <v>10383</v>
      </c>
      <c r="B517" s="1" t="s">
        <v>538</v>
      </c>
      <c r="C517">
        <v>38</v>
      </c>
      <c r="D517">
        <v>48.62</v>
      </c>
      <c r="E517">
        <v>10</v>
      </c>
      <c r="F517">
        <v>1847.56</v>
      </c>
      <c r="G517" t="s">
        <v>148</v>
      </c>
    </row>
    <row r="518" spans="1:7" hidden="1" x14ac:dyDescent="0.25">
      <c r="A518">
        <v>10393</v>
      </c>
      <c r="B518" s="1" t="s">
        <v>528</v>
      </c>
      <c r="C518">
        <v>38</v>
      </c>
      <c r="D518">
        <v>104.32</v>
      </c>
      <c r="E518">
        <v>7</v>
      </c>
      <c r="F518">
        <v>3964.16</v>
      </c>
      <c r="G518" t="s">
        <v>148</v>
      </c>
    </row>
    <row r="519" spans="1:7" hidden="1" x14ac:dyDescent="0.25">
      <c r="A519">
        <v>10393</v>
      </c>
      <c r="B519" s="1" t="s">
        <v>173</v>
      </c>
      <c r="C519">
        <v>38</v>
      </c>
      <c r="D519">
        <v>84.75</v>
      </c>
      <c r="E519">
        <v>4</v>
      </c>
      <c r="F519">
        <v>3220.5</v>
      </c>
      <c r="G519" t="s">
        <v>148</v>
      </c>
    </row>
    <row r="520" spans="1:7" hidden="1" x14ac:dyDescent="0.25">
      <c r="A520">
        <v>10400</v>
      </c>
      <c r="B520" s="1" t="s">
        <v>510</v>
      </c>
      <c r="C520">
        <v>38</v>
      </c>
      <c r="D520">
        <v>59.18</v>
      </c>
      <c r="E520">
        <v>3</v>
      </c>
      <c r="F520">
        <v>2248.84</v>
      </c>
      <c r="G520" t="s">
        <v>148</v>
      </c>
    </row>
    <row r="521" spans="1:7" hidden="1" x14ac:dyDescent="0.25">
      <c r="A521">
        <v>10401</v>
      </c>
      <c r="B521" s="1" t="s">
        <v>524</v>
      </c>
      <c r="C521">
        <v>38</v>
      </c>
      <c r="D521">
        <v>87.54</v>
      </c>
      <c r="E521">
        <v>5</v>
      </c>
      <c r="F521">
        <v>3326.5200000000004</v>
      </c>
      <c r="G521" t="s">
        <v>148</v>
      </c>
    </row>
    <row r="522" spans="1:7" hidden="1" x14ac:dyDescent="0.25">
      <c r="A522">
        <v>10419</v>
      </c>
      <c r="B522" s="1" t="s">
        <v>290</v>
      </c>
      <c r="C522">
        <v>38</v>
      </c>
      <c r="D522">
        <v>117.48</v>
      </c>
      <c r="E522">
        <v>5</v>
      </c>
      <c r="F522">
        <v>4464.24</v>
      </c>
      <c r="G522" t="s">
        <v>148</v>
      </c>
    </row>
    <row r="523" spans="1:7" hidden="1" x14ac:dyDescent="0.25">
      <c r="A523">
        <v>10425</v>
      </c>
      <c r="B523" s="1" t="s">
        <v>161</v>
      </c>
      <c r="C523">
        <v>38</v>
      </c>
      <c r="D523">
        <v>131.49</v>
      </c>
      <c r="E523">
        <v>12</v>
      </c>
      <c r="F523">
        <v>4996.6200000000008</v>
      </c>
      <c r="G523" t="s">
        <v>148</v>
      </c>
    </row>
    <row r="524" spans="1:7" hidden="1" x14ac:dyDescent="0.25">
      <c r="A524">
        <v>10425</v>
      </c>
      <c r="B524" s="1" t="s">
        <v>528</v>
      </c>
      <c r="C524">
        <v>38</v>
      </c>
      <c r="D524">
        <v>117.82</v>
      </c>
      <c r="E524">
        <v>7</v>
      </c>
      <c r="F524">
        <v>4477.16</v>
      </c>
      <c r="G524" t="s">
        <v>148</v>
      </c>
    </row>
    <row r="525" spans="1:7" hidden="1" x14ac:dyDescent="0.25">
      <c r="A525">
        <v>10425</v>
      </c>
      <c r="B525" s="1" t="s">
        <v>169</v>
      </c>
      <c r="C525">
        <v>38</v>
      </c>
      <c r="D525">
        <v>107.76</v>
      </c>
      <c r="E525">
        <v>13</v>
      </c>
      <c r="F525">
        <v>4094.88</v>
      </c>
      <c r="G525" t="s">
        <v>148</v>
      </c>
    </row>
    <row r="526" spans="1:7" hidden="1" x14ac:dyDescent="0.25">
      <c r="A526">
        <v>10103</v>
      </c>
      <c r="B526" s="1" t="s">
        <v>169</v>
      </c>
      <c r="C526">
        <v>36</v>
      </c>
      <c r="D526">
        <v>98.07</v>
      </c>
      <c r="E526">
        <v>5</v>
      </c>
      <c r="F526">
        <v>3530.5199999999995</v>
      </c>
      <c r="G526" t="s">
        <v>148</v>
      </c>
    </row>
    <row r="527" spans="1:7" hidden="1" x14ac:dyDescent="0.25">
      <c r="A527">
        <v>10103</v>
      </c>
      <c r="B527" s="1" t="s">
        <v>171</v>
      </c>
      <c r="C527">
        <v>36</v>
      </c>
      <c r="D527">
        <v>107.34</v>
      </c>
      <c r="E527">
        <v>1</v>
      </c>
      <c r="F527">
        <v>3864.2400000000002</v>
      </c>
      <c r="G527" t="s">
        <v>148</v>
      </c>
    </row>
    <row r="528" spans="1:7" hidden="1" x14ac:dyDescent="0.25">
      <c r="A528">
        <v>10106</v>
      </c>
      <c r="B528" s="1" t="s">
        <v>296</v>
      </c>
      <c r="C528">
        <v>36</v>
      </c>
      <c r="D528">
        <v>134.04</v>
      </c>
      <c r="E528">
        <v>12</v>
      </c>
      <c r="F528">
        <v>4825.4399999999996</v>
      </c>
      <c r="G528" t="s">
        <v>148</v>
      </c>
    </row>
    <row r="529" spans="1:7" hidden="1" x14ac:dyDescent="0.25">
      <c r="A529">
        <v>10108</v>
      </c>
      <c r="B529" s="1" t="s">
        <v>287</v>
      </c>
      <c r="C529">
        <v>36</v>
      </c>
      <c r="D529">
        <v>107.1</v>
      </c>
      <c r="E529">
        <v>3</v>
      </c>
      <c r="F529">
        <v>3855.6</v>
      </c>
      <c r="G529" t="s">
        <v>148</v>
      </c>
    </row>
    <row r="530" spans="1:7" hidden="1" x14ac:dyDescent="0.25">
      <c r="A530">
        <v>10110</v>
      </c>
      <c r="B530" s="1" t="s">
        <v>527</v>
      </c>
      <c r="C530">
        <v>36</v>
      </c>
      <c r="D530">
        <v>72.02</v>
      </c>
      <c r="E530">
        <v>13</v>
      </c>
      <c r="F530">
        <v>2592.7199999999998</v>
      </c>
      <c r="G530" t="s">
        <v>148</v>
      </c>
    </row>
    <row r="531" spans="1:7" hidden="1" x14ac:dyDescent="0.25">
      <c r="A531">
        <v>10118</v>
      </c>
      <c r="B531" s="1" t="s">
        <v>537</v>
      </c>
      <c r="C531">
        <v>36</v>
      </c>
      <c r="D531">
        <v>86.15</v>
      </c>
      <c r="E531">
        <v>1</v>
      </c>
      <c r="F531">
        <v>3101.4</v>
      </c>
      <c r="G531" t="s">
        <v>148</v>
      </c>
    </row>
    <row r="532" spans="1:7" hidden="1" x14ac:dyDescent="0.25">
      <c r="A532">
        <v>10124</v>
      </c>
      <c r="B532" s="1" t="s">
        <v>151</v>
      </c>
      <c r="C532">
        <v>36</v>
      </c>
      <c r="D532">
        <v>75.459999999999994</v>
      </c>
      <c r="E532">
        <v>7</v>
      </c>
      <c r="F532">
        <v>2716.56</v>
      </c>
      <c r="G532" t="s">
        <v>148</v>
      </c>
    </row>
    <row r="533" spans="1:7" hidden="1" x14ac:dyDescent="0.25">
      <c r="A533">
        <v>10132</v>
      </c>
      <c r="B533" s="1" t="s">
        <v>520</v>
      </c>
      <c r="C533">
        <v>36</v>
      </c>
      <c r="D533">
        <v>80</v>
      </c>
      <c r="E533">
        <v>1</v>
      </c>
      <c r="F533">
        <v>2880</v>
      </c>
      <c r="G533" t="s">
        <v>148</v>
      </c>
    </row>
    <row r="534" spans="1:7" hidden="1" x14ac:dyDescent="0.25">
      <c r="A534">
        <v>10136</v>
      </c>
      <c r="B534" s="1" t="s">
        <v>302</v>
      </c>
      <c r="C534">
        <v>36</v>
      </c>
      <c r="D534">
        <v>120.91</v>
      </c>
      <c r="E534">
        <v>1</v>
      </c>
      <c r="F534">
        <v>4352.76</v>
      </c>
      <c r="G534" t="s">
        <v>148</v>
      </c>
    </row>
    <row r="535" spans="1:7" hidden="1" x14ac:dyDescent="0.25">
      <c r="A535">
        <v>10140</v>
      </c>
      <c r="B535" s="1" t="s">
        <v>175</v>
      </c>
      <c r="C535">
        <v>36</v>
      </c>
      <c r="D535">
        <v>101.15</v>
      </c>
      <c r="E535">
        <v>6</v>
      </c>
      <c r="F535">
        <v>3641.4</v>
      </c>
      <c r="G535" t="s">
        <v>148</v>
      </c>
    </row>
    <row r="536" spans="1:7" hidden="1" x14ac:dyDescent="0.25">
      <c r="A536">
        <v>10143</v>
      </c>
      <c r="B536" s="1" t="s">
        <v>519</v>
      </c>
      <c r="C536">
        <v>36</v>
      </c>
      <c r="D536">
        <v>86.77</v>
      </c>
      <c r="E536">
        <v>2</v>
      </c>
      <c r="F536">
        <v>3123.72</v>
      </c>
      <c r="G536" t="s">
        <v>148</v>
      </c>
    </row>
    <row r="537" spans="1:7" hidden="1" x14ac:dyDescent="0.25">
      <c r="A537">
        <v>10147</v>
      </c>
      <c r="B537" s="1" t="s">
        <v>559</v>
      </c>
      <c r="C537">
        <v>36</v>
      </c>
      <c r="D537">
        <v>74.78</v>
      </c>
      <c r="E537">
        <v>10</v>
      </c>
      <c r="F537">
        <v>2692.08</v>
      </c>
      <c r="G537" t="s">
        <v>148</v>
      </c>
    </row>
    <row r="538" spans="1:7" hidden="1" x14ac:dyDescent="0.25">
      <c r="A538">
        <v>10149</v>
      </c>
      <c r="B538" s="1" t="s">
        <v>156</v>
      </c>
      <c r="C538">
        <v>36</v>
      </c>
      <c r="D538">
        <v>31.2</v>
      </c>
      <c r="E538">
        <v>7</v>
      </c>
      <c r="F538">
        <v>1123.2</v>
      </c>
      <c r="G538" t="s">
        <v>148</v>
      </c>
    </row>
    <row r="539" spans="1:7" hidden="1" x14ac:dyDescent="0.25">
      <c r="A539">
        <v>10154</v>
      </c>
      <c r="B539" s="1" t="s">
        <v>545</v>
      </c>
      <c r="C539">
        <v>36</v>
      </c>
      <c r="D539">
        <v>59.27</v>
      </c>
      <c r="E539">
        <v>1</v>
      </c>
      <c r="F539">
        <v>2133.7200000000003</v>
      </c>
      <c r="G539" t="s">
        <v>148</v>
      </c>
    </row>
    <row r="540" spans="1:7" hidden="1" x14ac:dyDescent="0.25">
      <c r="A540">
        <v>10161</v>
      </c>
      <c r="B540" s="1" t="s">
        <v>504</v>
      </c>
      <c r="C540">
        <v>36</v>
      </c>
      <c r="D540">
        <v>132.80000000000001</v>
      </c>
      <c r="E540">
        <v>10</v>
      </c>
      <c r="F540">
        <v>4780.8</v>
      </c>
      <c r="G540" t="s">
        <v>148</v>
      </c>
    </row>
    <row r="541" spans="1:7" hidden="1" x14ac:dyDescent="0.25">
      <c r="A541">
        <v>10164</v>
      </c>
      <c r="B541" s="1" t="s">
        <v>163</v>
      </c>
      <c r="C541">
        <v>36</v>
      </c>
      <c r="D541">
        <v>103.84</v>
      </c>
      <c r="E541">
        <v>8</v>
      </c>
      <c r="F541">
        <v>3738.2400000000002</v>
      </c>
      <c r="G541" t="s">
        <v>148</v>
      </c>
    </row>
    <row r="542" spans="1:7" hidden="1" x14ac:dyDescent="0.25">
      <c r="A542">
        <v>10168</v>
      </c>
      <c r="B542" s="1" t="s">
        <v>254</v>
      </c>
      <c r="C542">
        <v>36</v>
      </c>
      <c r="D542">
        <v>94.74</v>
      </c>
      <c r="E542">
        <v>1</v>
      </c>
      <c r="F542">
        <v>3410.64</v>
      </c>
      <c r="G542" t="s">
        <v>148</v>
      </c>
    </row>
    <row r="543" spans="1:7" hidden="1" x14ac:dyDescent="0.25">
      <c r="A543">
        <v>10168</v>
      </c>
      <c r="B543" s="1" t="s">
        <v>556</v>
      </c>
      <c r="C543">
        <v>36</v>
      </c>
      <c r="D543">
        <v>94.92</v>
      </c>
      <c r="E543">
        <v>8</v>
      </c>
      <c r="F543">
        <v>3417.12</v>
      </c>
      <c r="G543" t="s">
        <v>148</v>
      </c>
    </row>
    <row r="544" spans="1:7" hidden="1" x14ac:dyDescent="0.25">
      <c r="A544">
        <v>10169</v>
      </c>
      <c r="B544" s="1" t="s">
        <v>284</v>
      </c>
      <c r="C544">
        <v>36</v>
      </c>
      <c r="D544">
        <v>71.819999999999993</v>
      </c>
      <c r="E544">
        <v>3</v>
      </c>
      <c r="F544">
        <v>2585.5199999999995</v>
      </c>
      <c r="G544" t="s">
        <v>148</v>
      </c>
    </row>
    <row r="545" spans="1:7" hidden="1" x14ac:dyDescent="0.25">
      <c r="A545">
        <v>10169</v>
      </c>
      <c r="B545" s="1" t="s">
        <v>560</v>
      </c>
      <c r="C545">
        <v>36</v>
      </c>
      <c r="D545">
        <v>136.69999999999999</v>
      </c>
      <c r="E545">
        <v>4</v>
      </c>
      <c r="F545">
        <v>4921.2</v>
      </c>
      <c r="G545" t="s">
        <v>148</v>
      </c>
    </row>
    <row r="546" spans="1:7" hidden="1" x14ac:dyDescent="0.25">
      <c r="A546">
        <v>10171</v>
      </c>
      <c r="B546" s="1" t="s">
        <v>523</v>
      </c>
      <c r="C546">
        <v>36</v>
      </c>
      <c r="D546">
        <v>34.74</v>
      </c>
      <c r="E546">
        <v>4</v>
      </c>
      <c r="F546">
        <v>1250.6400000000001</v>
      </c>
      <c r="G546" t="s">
        <v>148</v>
      </c>
    </row>
    <row r="547" spans="1:7" hidden="1" x14ac:dyDescent="0.25">
      <c r="A547">
        <v>10176</v>
      </c>
      <c r="B547" s="1" t="s">
        <v>539</v>
      </c>
      <c r="C547">
        <v>36</v>
      </c>
      <c r="D547">
        <v>140.75</v>
      </c>
      <c r="E547">
        <v>5</v>
      </c>
      <c r="F547">
        <v>5067</v>
      </c>
      <c r="G547" t="s">
        <v>148</v>
      </c>
    </row>
    <row r="548" spans="1:7" hidden="1" x14ac:dyDescent="0.25">
      <c r="A548">
        <v>10181</v>
      </c>
      <c r="B548" s="1" t="s">
        <v>287</v>
      </c>
      <c r="C548">
        <v>36</v>
      </c>
      <c r="D548">
        <v>107.1</v>
      </c>
      <c r="E548">
        <v>11</v>
      </c>
      <c r="F548">
        <v>3855.6</v>
      </c>
      <c r="G548" t="s">
        <v>148</v>
      </c>
    </row>
    <row r="549" spans="1:7" hidden="1" x14ac:dyDescent="0.25">
      <c r="A549">
        <v>10182</v>
      </c>
      <c r="B549" s="1" t="s">
        <v>151</v>
      </c>
      <c r="C549">
        <v>36</v>
      </c>
      <c r="D549">
        <v>88.35</v>
      </c>
      <c r="E549">
        <v>11</v>
      </c>
      <c r="F549">
        <v>3180.6</v>
      </c>
      <c r="G549" t="s">
        <v>148</v>
      </c>
    </row>
    <row r="550" spans="1:7" hidden="1" x14ac:dyDescent="0.25">
      <c r="A550">
        <v>10182</v>
      </c>
      <c r="B550" s="1" t="s">
        <v>552</v>
      </c>
      <c r="C550">
        <v>36</v>
      </c>
      <c r="D550">
        <v>87.24</v>
      </c>
      <c r="E550">
        <v>14</v>
      </c>
      <c r="F550">
        <v>3140.64</v>
      </c>
      <c r="G550" t="s">
        <v>148</v>
      </c>
    </row>
    <row r="551" spans="1:7" hidden="1" x14ac:dyDescent="0.25">
      <c r="A551">
        <v>10186</v>
      </c>
      <c r="B551" s="1" t="s">
        <v>550</v>
      </c>
      <c r="C551">
        <v>36</v>
      </c>
      <c r="D551">
        <v>68.77</v>
      </c>
      <c r="E551">
        <v>8</v>
      </c>
      <c r="F551">
        <v>2475.7199999999998</v>
      </c>
      <c r="G551" t="s">
        <v>148</v>
      </c>
    </row>
    <row r="552" spans="1:7" hidden="1" x14ac:dyDescent="0.25">
      <c r="A552">
        <v>10191</v>
      </c>
      <c r="B552" s="1" t="s">
        <v>559</v>
      </c>
      <c r="C552">
        <v>36</v>
      </c>
      <c r="D552">
        <v>75.59</v>
      </c>
      <c r="E552">
        <v>6</v>
      </c>
      <c r="F552">
        <v>2721.2400000000002</v>
      </c>
      <c r="G552" t="s">
        <v>148</v>
      </c>
    </row>
    <row r="553" spans="1:7" hidden="1" x14ac:dyDescent="0.25">
      <c r="A553">
        <v>10205</v>
      </c>
      <c r="B553" s="1" t="s">
        <v>158</v>
      </c>
      <c r="C553">
        <v>36</v>
      </c>
      <c r="D553">
        <v>98.63</v>
      </c>
      <c r="E553">
        <v>2</v>
      </c>
      <c r="F553">
        <v>3550.68</v>
      </c>
      <c r="G553" t="s">
        <v>148</v>
      </c>
    </row>
    <row r="554" spans="1:7" hidden="1" x14ac:dyDescent="0.25">
      <c r="A554">
        <v>10206</v>
      </c>
      <c r="B554" s="1" t="s">
        <v>174</v>
      </c>
      <c r="C554">
        <v>36</v>
      </c>
      <c r="D554">
        <v>54.94</v>
      </c>
      <c r="E554">
        <v>2</v>
      </c>
      <c r="F554">
        <v>1977.84</v>
      </c>
      <c r="G554" t="s">
        <v>148</v>
      </c>
    </row>
    <row r="555" spans="1:7" hidden="1" x14ac:dyDescent="0.25">
      <c r="A555">
        <v>10209</v>
      </c>
      <c r="B555" s="1" t="s">
        <v>510</v>
      </c>
      <c r="C555">
        <v>36</v>
      </c>
      <c r="D555">
        <v>56.55</v>
      </c>
      <c r="E555">
        <v>2</v>
      </c>
      <c r="F555">
        <v>2035.8</v>
      </c>
      <c r="G555" t="s">
        <v>148</v>
      </c>
    </row>
    <row r="556" spans="1:7" hidden="1" x14ac:dyDescent="0.25">
      <c r="A556">
        <v>10211</v>
      </c>
      <c r="B556" s="1" t="s">
        <v>277</v>
      </c>
      <c r="C556">
        <v>36</v>
      </c>
      <c r="D556">
        <v>126.52</v>
      </c>
      <c r="E556">
        <v>13</v>
      </c>
      <c r="F556">
        <v>4554.72</v>
      </c>
      <c r="G556" t="s">
        <v>148</v>
      </c>
    </row>
    <row r="557" spans="1:7" hidden="1" x14ac:dyDescent="0.25">
      <c r="A557">
        <v>10222</v>
      </c>
      <c r="B557" s="1" t="s">
        <v>545</v>
      </c>
      <c r="C557">
        <v>36</v>
      </c>
      <c r="D557">
        <v>69.39</v>
      </c>
      <c r="E557">
        <v>13</v>
      </c>
      <c r="F557">
        <v>2498.04</v>
      </c>
      <c r="G557" t="s">
        <v>148</v>
      </c>
    </row>
    <row r="558" spans="1:7" hidden="1" x14ac:dyDescent="0.25">
      <c r="A558">
        <v>10222</v>
      </c>
      <c r="B558" s="1" t="s">
        <v>543</v>
      </c>
      <c r="C558">
        <v>36</v>
      </c>
      <c r="D558">
        <v>48.59</v>
      </c>
      <c r="E558">
        <v>18</v>
      </c>
      <c r="F558">
        <v>1749.2400000000002</v>
      </c>
      <c r="G558" t="s">
        <v>148</v>
      </c>
    </row>
    <row r="559" spans="1:7" hidden="1" x14ac:dyDescent="0.25">
      <c r="A559">
        <v>10226</v>
      </c>
      <c r="B559" s="1" t="s">
        <v>515</v>
      </c>
      <c r="C559">
        <v>36</v>
      </c>
      <c r="D559">
        <v>47.79</v>
      </c>
      <c r="E559">
        <v>3</v>
      </c>
      <c r="F559">
        <v>1720.44</v>
      </c>
      <c r="G559" t="s">
        <v>148</v>
      </c>
    </row>
    <row r="560" spans="1:7" hidden="1" x14ac:dyDescent="0.25">
      <c r="A560">
        <v>10229</v>
      </c>
      <c r="B560" s="1" t="s">
        <v>522</v>
      </c>
      <c r="C560">
        <v>36</v>
      </c>
      <c r="D560">
        <v>95.99</v>
      </c>
      <c r="E560">
        <v>1</v>
      </c>
      <c r="F560">
        <v>3455.64</v>
      </c>
      <c r="G560" t="s">
        <v>148</v>
      </c>
    </row>
    <row r="561" spans="1:7" hidden="1" x14ac:dyDescent="0.25">
      <c r="A561">
        <v>10230</v>
      </c>
      <c r="B561" s="1" t="s">
        <v>548</v>
      </c>
      <c r="C561">
        <v>36</v>
      </c>
      <c r="D561">
        <v>47.4</v>
      </c>
      <c r="E561">
        <v>6</v>
      </c>
      <c r="F561">
        <v>1706.3999999999999</v>
      </c>
      <c r="G561" t="s">
        <v>148</v>
      </c>
    </row>
    <row r="562" spans="1:7" hidden="1" x14ac:dyDescent="0.25">
      <c r="A562">
        <v>10233</v>
      </c>
      <c r="B562" s="1" t="s">
        <v>529</v>
      </c>
      <c r="C562">
        <v>36</v>
      </c>
      <c r="D562">
        <v>66</v>
      </c>
      <c r="E562">
        <v>3</v>
      </c>
      <c r="F562">
        <v>2376</v>
      </c>
      <c r="G562" t="s">
        <v>148</v>
      </c>
    </row>
    <row r="563" spans="1:7" hidden="1" x14ac:dyDescent="0.25">
      <c r="A563">
        <v>10236</v>
      </c>
      <c r="B563" s="1" t="s">
        <v>502</v>
      </c>
      <c r="C563">
        <v>36</v>
      </c>
      <c r="D563">
        <v>65.510000000000005</v>
      </c>
      <c r="E563">
        <v>3</v>
      </c>
      <c r="F563">
        <v>2358.36</v>
      </c>
      <c r="G563" t="s">
        <v>148</v>
      </c>
    </row>
    <row r="564" spans="1:7" hidden="1" x14ac:dyDescent="0.25">
      <c r="A564">
        <v>10244</v>
      </c>
      <c r="B564" s="1" t="s">
        <v>168</v>
      </c>
      <c r="C564">
        <v>36</v>
      </c>
      <c r="D564">
        <v>87.3</v>
      </c>
      <c r="E564">
        <v>5</v>
      </c>
      <c r="F564">
        <v>3142.7999999999997</v>
      </c>
      <c r="G564" t="s">
        <v>148</v>
      </c>
    </row>
    <row r="565" spans="1:7" hidden="1" x14ac:dyDescent="0.25">
      <c r="A565">
        <v>10246</v>
      </c>
      <c r="B565" s="1" t="s">
        <v>505</v>
      </c>
      <c r="C565">
        <v>36</v>
      </c>
      <c r="D565">
        <v>145.63</v>
      </c>
      <c r="E565">
        <v>9</v>
      </c>
      <c r="F565">
        <v>5242.68</v>
      </c>
      <c r="G565" t="s">
        <v>148</v>
      </c>
    </row>
    <row r="566" spans="1:7" hidden="1" x14ac:dyDescent="0.25">
      <c r="A566">
        <v>10248</v>
      </c>
      <c r="B566" s="1" t="s">
        <v>529</v>
      </c>
      <c r="C566">
        <v>36</v>
      </c>
      <c r="D566">
        <v>66</v>
      </c>
      <c r="E566">
        <v>6</v>
      </c>
      <c r="F566">
        <v>2376</v>
      </c>
      <c r="G566" t="s">
        <v>148</v>
      </c>
    </row>
    <row r="567" spans="1:7" hidden="1" x14ac:dyDescent="0.25">
      <c r="A567">
        <v>10250</v>
      </c>
      <c r="B567" s="1" t="s">
        <v>507</v>
      </c>
      <c r="C567">
        <v>36</v>
      </c>
      <c r="D567">
        <v>36.659999999999997</v>
      </c>
      <c r="E567">
        <v>8</v>
      </c>
      <c r="F567">
        <v>1319.7599999999998</v>
      </c>
      <c r="G567" t="s">
        <v>148</v>
      </c>
    </row>
    <row r="568" spans="1:7" hidden="1" x14ac:dyDescent="0.25">
      <c r="A568">
        <v>10252</v>
      </c>
      <c r="B568" s="1" t="s">
        <v>518</v>
      </c>
      <c r="C568">
        <v>36</v>
      </c>
      <c r="D568">
        <v>36.21</v>
      </c>
      <c r="E568">
        <v>6</v>
      </c>
      <c r="F568">
        <v>1303.56</v>
      </c>
      <c r="G568" t="s">
        <v>148</v>
      </c>
    </row>
    <row r="569" spans="1:7" hidden="1" x14ac:dyDescent="0.25">
      <c r="A569">
        <v>10254</v>
      </c>
      <c r="B569" s="1" t="s">
        <v>149</v>
      </c>
      <c r="C569">
        <v>36</v>
      </c>
      <c r="D569">
        <v>55.09</v>
      </c>
      <c r="E569">
        <v>4</v>
      </c>
      <c r="F569">
        <v>1983.2400000000002</v>
      </c>
      <c r="G569" t="s">
        <v>148</v>
      </c>
    </row>
    <row r="570" spans="1:7" hidden="1" x14ac:dyDescent="0.25">
      <c r="A570">
        <v>10261</v>
      </c>
      <c r="B570" s="1" t="s">
        <v>540</v>
      </c>
      <c r="C570">
        <v>36</v>
      </c>
      <c r="D570">
        <v>105.69</v>
      </c>
      <c r="E570">
        <v>8</v>
      </c>
      <c r="F570">
        <v>3804.84</v>
      </c>
      <c r="G570" t="s">
        <v>148</v>
      </c>
    </row>
    <row r="571" spans="1:7" hidden="1" x14ac:dyDescent="0.25">
      <c r="A571">
        <v>10266</v>
      </c>
      <c r="B571" s="1" t="s">
        <v>294</v>
      </c>
      <c r="C571">
        <v>36</v>
      </c>
      <c r="D571">
        <v>99.55</v>
      </c>
      <c r="E571">
        <v>2</v>
      </c>
      <c r="F571">
        <v>3583.7999999999997</v>
      </c>
      <c r="G571" t="s">
        <v>148</v>
      </c>
    </row>
    <row r="572" spans="1:7" hidden="1" x14ac:dyDescent="0.25">
      <c r="A572">
        <v>10267</v>
      </c>
      <c r="B572" s="1" t="s">
        <v>564</v>
      </c>
      <c r="C572">
        <v>36</v>
      </c>
      <c r="D572">
        <v>71.27</v>
      </c>
      <c r="E572">
        <v>1</v>
      </c>
      <c r="F572">
        <v>2565.7199999999998</v>
      </c>
      <c r="G572" t="s">
        <v>148</v>
      </c>
    </row>
    <row r="573" spans="1:7" hidden="1" x14ac:dyDescent="0.25">
      <c r="A573">
        <v>10275</v>
      </c>
      <c r="B573" s="1" t="s">
        <v>262</v>
      </c>
      <c r="C573">
        <v>36</v>
      </c>
      <c r="D573">
        <v>154.93</v>
      </c>
      <c r="E573">
        <v>3</v>
      </c>
      <c r="F573">
        <v>5577.4800000000005</v>
      </c>
      <c r="G573" t="s">
        <v>148</v>
      </c>
    </row>
    <row r="574" spans="1:7" hidden="1" x14ac:dyDescent="0.25">
      <c r="A574">
        <v>10281</v>
      </c>
      <c r="B574" s="1" t="s">
        <v>174</v>
      </c>
      <c r="C574">
        <v>36</v>
      </c>
      <c r="D574">
        <v>59.47</v>
      </c>
      <c r="E574">
        <v>12</v>
      </c>
      <c r="F574">
        <v>2140.92</v>
      </c>
      <c r="G574" t="s">
        <v>148</v>
      </c>
    </row>
    <row r="575" spans="1:7" hidden="1" x14ac:dyDescent="0.25">
      <c r="A575">
        <v>10282</v>
      </c>
      <c r="B575" s="1" t="s">
        <v>561</v>
      </c>
      <c r="C575">
        <v>36</v>
      </c>
      <c r="D575">
        <v>88.74</v>
      </c>
      <c r="E575">
        <v>3</v>
      </c>
      <c r="F575">
        <v>3194.64</v>
      </c>
      <c r="G575" t="s">
        <v>148</v>
      </c>
    </row>
    <row r="576" spans="1:7" hidden="1" x14ac:dyDescent="0.25">
      <c r="A576">
        <v>10282</v>
      </c>
      <c r="B576" s="1" t="s">
        <v>555</v>
      </c>
      <c r="C576">
        <v>36</v>
      </c>
      <c r="D576">
        <v>51.58</v>
      </c>
      <c r="E576">
        <v>9</v>
      </c>
      <c r="F576">
        <v>1856.8799999999999</v>
      </c>
      <c r="G576" t="s">
        <v>148</v>
      </c>
    </row>
    <row r="577" spans="1:7" hidden="1" x14ac:dyDescent="0.25">
      <c r="A577">
        <v>10285</v>
      </c>
      <c r="B577" s="1" t="s">
        <v>254</v>
      </c>
      <c r="C577">
        <v>36</v>
      </c>
      <c r="D577">
        <v>95.7</v>
      </c>
      <c r="E577">
        <v>6</v>
      </c>
      <c r="F577">
        <v>3445.2000000000003</v>
      </c>
      <c r="G577" t="s">
        <v>148</v>
      </c>
    </row>
    <row r="578" spans="1:7" hidden="1" x14ac:dyDescent="0.25">
      <c r="A578">
        <v>10287</v>
      </c>
      <c r="B578" s="1" t="s">
        <v>505</v>
      </c>
      <c r="C578">
        <v>36</v>
      </c>
      <c r="D578">
        <v>137.16999999999999</v>
      </c>
      <c r="E578">
        <v>5</v>
      </c>
      <c r="F578">
        <v>4938.12</v>
      </c>
      <c r="G578" t="s">
        <v>148</v>
      </c>
    </row>
    <row r="579" spans="1:7" hidden="1" x14ac:dyDescent="0.25">
      <c r="A579">
        <v>10287</v>
      </c>
      <c r="B579" s="1" t="s">
        <v>523</v>
      </c>
      <c r="C579">
        <v>36</v>
      </c>
      <c r="D579">
        <v>31.34</v>
      </c>
      <c r="E579">
        <v>6</v>
      </c>
      <c r="F579">
        <v>1128.24</v>
      </c>
      <c r="G579" t="s">
        <v>148</v>
      </c>
    </row>
    <row r="580" spans="1:7" hidden="1" x14ac:dyDescent="0.25">
      <c r="A580">
        <v>10287</v>
      </c>
      <c r="B580" s="1" t="s">
        <v>514</v>
      </c>
      <c r="C580">
        <v>36</v>
      </c>
      <c r="D580">
        <v>137.62</v>
      </c>
      <c r="E580">
        <v>7</v>
      </c>
      <c r="F580">
        <v>4954.32</v>
      </c>
      <c r="G580" t="s">
        <v>148</v>
      </c>
    </row>
    <row r="581" spans="1:7" hidden="1" x14ac:dyDescent="0.25">
      <c r="A581">
        <v>10288</v>
      </c>
      <c r="B581" s="1" t="s">
        <v>527</v>
      </c>
      <c r="C581">
        <v>36</v>
      </c>
      <c r="D581">
        <v>66.88</v>
      </c>
      <c r="E581">
        <v>11</v>
      </c>
      <c r="F581">
        <v>2407.6799999999998</v>
      </c>
      <c r="G581" t="s">
        <v>148</v>
      </c>
    </row>
    <row r="582" spans="1:7" hidden="1" x14ac:dyDescent="0.25">
      <c r="A582">
        <v>10296</v>
      </c>
      <c r="B582" s="1" t="s">
        <v>296</v>
      </c>
      <c r="C582">
        <v>36</v>
      </c>
      <c r="D582">
        <v>146.65</v>
      </c>
      <c r="E582">
        <v>7</v>
      </c>
      <c r="F582">
        <v>5279.4000000000005</v>
      </c>
      <c r="G582" t="s">
        <v>148</v>
      </c>
    </row>
    <row r="583" spans="1:7" hidden="1" x14ac:dyDescent="0.25">
      <c r="A583">
        <v>10304</v>
      </c>
      <c r="B583" s="1" t="s">
        <v>174</v>
      </c>
      <c r="C583">
        <v>36</v>
      </c>
      <c r="D583">
        <v>52.36</v>
      </c>
      <c r="E583">
        <v>2</v>
      </c>
      <c r="F583">
        <v>1884.96</v>
      </c>
      <c r="G583" t="s">
        <v>148</v>
      </c>
    </row>
    <row r="584" spans="1:7" hidden="1" x14ac:dyDescent="0.25">
      <c r="A584">
        <v>10305</v>
      </c>
      <c r="B584" s="1" t="s">
        <v>528</v>
      </c>
      <c r="C584">
        <v>36</v>
      </c>
      <c r="D584">
        <v>117.82</v>
      </c>
      <c r="E584">
        <v>8</v>
      </c>
      <c r="F584">
        <v>4241.5199999999995</v>
      </c>
      <c r="G584" t="s">
        <v>148</v>
      </c>
    </row>
    <row r="585" spans="1:7" hidden="1" x14ac:dyDescent="0.25">
      <c r="A585">
        <v>10305</v>
      </c>
      <c r="B585" s="1" t="s">
        <v>521</v>
      </c>
      <c r="C585">
        <v>36</v>
      </c>
      <c r="D585">
        <v>118.28</v>
      </c>
      <c r="E585">
        <v>1</v>
      </c>
      <c r="F585">
        <v>4258.08</v>
      </c>
      <c r="G585" t="s">
        <v>148</v>
      </c>
    </row>
    <row r="586" spans="1:7" hidden="1" x14ac:dyDescent="0.25">
      <c r="A586">
        <v>10310</v>
      </c>
      <c r="B586" s="1" t="s">
        <v>518</v>
      </c>
      <c r="C586">
        <v>36</v>
      </c>
      <c r="D586">
        <v>38.619999999999997</v>
      </c>
      <c r="E586">
        <v>17</v>
      </c>
      <c r="F586">
        <v>1390.32</v>
      </c>
      <c r="G586" t="s">
        <v>148</v>
      </c>
    </row>
    <row r="587" spans="1:7" hidden="1" x14ac:dyDescent="0.25">
      <c r="A587">
        <v>10314</v>
      </c>
      <c r="B587" s="1" t="s">
        <v>282</v>
      </c>
      <c r="C587">
        <v>36</v>
      </c>
      <c r="D587">
        <v>169.56</v>
      </c>
      <c r="E587">
        <v>4</v>
      </c>
      <c r="F587">
        <v>6104.16</v>
      </c>
      <c r="G587" t="s">
        <v>148</v>
      </c>
    </row>
    <row r="588" spans="1:7" hidden="1" x14ac:dyDescent="0.25">
      <c r="A588">
        <v>10315</v>
      </c>
      <c r="B588" s="1" t="s">
        <v>532</v>
      </c>
      <c r="C588">
        <v>36</v>
      </c>
      <c r="D588">
        <v>78.12</v>
      </c>
      <c r="E588">
        <v>7</v>
      </c>
      <c r="F588">
        <v>2812.32</v>
      </c>
      <c r="G588" t="s">
        <v>148</v>
      </c>
    </row>
    <row r="589" spans="1:7" hidden="1" x14ac:dyDescent="0.25">
      <c r="A589">
        <v>10322</v>
      </c>
      <c r="B589" s="1" t="s">
        <v>155</v>
      </c>
      <c r="C589">
        <v>36</v>
      </c>
      <c r="D589">
        <v>158.63</v>
      </c>
      <c r="E589">
        <v>2</v>
      </c>
      <c r="F589">
        <v>5710.68</v>
      </c>
      <c r="G589" t="s">
        <v>148</v>
      </c>
    </row>
    <row r="590" spans="1:7" hidden="1" x14ac:dyDescent="0.25">
      <c r="A590">
        <v>10337</v>
      </c>
      <c r="B590" s="1" t="s">
        <v>539</v>
      </c>
      <c r="C590">
        <v>36</v>
      </c>
      <c r="D590">
        <v>140.75</v>
      </c>
      <c r="E590">
        <v>3</v>
      </c>
      <c r="F590">
        <v>5067</v>
      </c>
      <c r="G590" t="s">
        <v>148</v>
      </c>
    </row>
    <row r="591" spans="1:7" hidden="1" x14ac:dyDescent="0.25">
      <c r="A591">
        <v>10337</v>
      </c>
      <c r="B591" s="1" t="s">
        <v>544</v>
      </c>
      <c r="C591">
        <v>36</v>
      </c>
      <c r="D591">
        <v>73.62</v>
      </c>
      <c r="E591">
        <v>9</v>
      </c>
      <c r="F591">
        <v>2650.32</v>
      </c>
      <c r="G591" t="s">
        <v>148</v>
      </c>
    </row>
    <row r="592" spans="1:7" hidden="1" x14ac:dyDescent="0.25">
      <c r="A592">
        <v>10337</v>
      </c>
      <c r="B592" s="1" t="s">
        <v>549</v>
      </c>
      <c r="C592">
        <v>36</v>
      </c>
      <c r="D592">
        <v>83.42</v>
      </c>
      <c r="E592">
        <v>7</v>
      </c>
      <c r="F592">
        <v>3003.12</v>
      </c>
      <c r="G592" t="s">
        <v>148</v>
      </c>
    </row>
    <row r="593" spans="1:7" hidden="1" x14ac:dyDescent="0.25">
      <c r="A593">
        <v>10341</v>
      </c>
      <c r="B593" s="1" t="s">
        <v>284</v>
      </c>
      <c r="C593">
        <v>36</v>
      </c>
      <c r="D593">
        <v>77.41</v>
      </c>
      <c r="E593">
        <v>10</v>
      </c>
      <c r="F593">
        <v>2786.7599999999998</v>
      </c>
      <c r="G593" t="s">
        <v>148</v>
      </c>
    </row>
    <row r="594" spans="1:7" hidden="1" x14ac:dyDescent="0.25">
      <c r="A594">
        <v>10343</v>
      </c>
      <c r="B594" s="1" t="s">
        <v>294</v>
      </c>
      <c r="C594">
        <v>36</v>
      </c>
      <c r="D594">
        <v>109.51</v>
      </c>
      <c r="E594">
        <v>4</v>
      </c>
      <c r="F594">
        <v>3942.36</v>
      </c>
      <c r="G594" t="s">
        <v>148</v>
      </c>
    </row>
    <row r="595" spans="1:7" hidden="1" x14ac:dyDescent="0.25">
      <c r="A595">
        <v>10349</v>
      </c>
      <c r="B595" s="1" t="s">
        <v>553</v>
      </c>
      <c r="C595">
        <v>36</v>
      </c>
      <c r="D595">
        <v>31.47</v>
      </c>
      <c r="E595">
        <v>3</v>
      </c>
      <c r="F595">
        <v>1132.92</v>
      </c>
      <c r="G595" t="s">
        <v>148</v>
      </c>
    </row>
    <row r="596" spans="1:7" hidden="1" x14ac:dyDescent="0.25">
      <c r="A596">
        <v>10354</v>
      </c>
      <c r="B596" s="1" t="s">
        <v>559</v>
      </c>
      <c r="C596">
        <v>36</v>
      </c>
      <c r="D596">
        <v>69.150000000000006</v>
      </c>
      <c r="E596">
        <v>7</v>
      </c>
      <c r="F596">
        <v>2489.4</v>
      </c>
      <c r="G596" t="s">
        <v>148</v>
      </c>
    </row>
    <row r="597" spans="1:7" hidden="1" x14ac:dyDescent="0.25">
      <c r="A597">
        <v>10355</v>
      </c>
      <c r="B597" s="1" t="s">
        <v>523</v>
      </c>
      <c r="C597">
        <v>36</v>
      </c>
      <c r="D597">
        <v>37.380000000000003</v>
      </c>
      <c r="E597">
        <v>4</v>
      </c>
      <c r="F597">
        <v>1345.68</v>
      </c>
      <c r="G597" t="s">
        <v>148</v>
      </c>
    </row>
    <row r="598" spans="1:7" hidden="1" x14ac:dyDescent="0.25">
      <c r="A598">
        <v>10358</v>
      </c>
      <c r="B598" s="1" t="s">
        <v>553</v>
      </c>
      <c r="C598">
        <v>36</v>
      </c>
      <c r="D598">
        <v>33.590000000000003</v>
      </c>
      <c r="E598">
        <v>4</v>
      </c>
      <c r="F598">
        <v>1209.2400000000002</v>
      </c>
      <c r="G598" t="s">
        <v>148</v>
      </c>
    </row>
    <row r="599" spans="1:7" hidden="1" x14ac:dyDescent="0.25">
      <c r="A599">
        <v>10358</v>
      </c>
      <c r="B599" s="1" t="s">
        <v>174</v>
      </c>
      <c r="C599">
        <v>36</v>
      </c>
      <c r="D599">
        <v>51.71</v>
      </c>
      <c r="E599">
        <v>2</v>
      </c>
      <c r="F599">
        <v>1861.56</v>
      </c>
      <c r="G599" t="s">
        <v>148</v>
      </c>
    </row>
    <row r="600" spans="1:7" hidden="1" x14ac:dyDescent="0.25">
      <c r="A600">
        <v>10359</v>
      </c>
      <c r="B600" s="1" t="s">
        <v>554</v>
      </c>
      <c r="C600">
        <v>36</v>
      </c>
      <c r="D600">
        <v>45.45</v>
      </c>
      <c r="E600">
        <v>3</v>
      </c>
      <c r="F600">
        <v>1636.2</v>
      </c>
      <c r="G600" t="s">
        <v>148</v>
      </c>
    </row>
    <row r="601" spans="1:7" hidden="1" x14ac:dyDescent="0.25">
      <c r="A601">
        <v>10360</v>
      </c>
      <c r="B601" s="1" t="s">
        <v>533</v>
      </c>
      <c r="C601">
        <v>36</v>
      </c>
      <c r="D601">
        <v>70.81</v>
      </c>
      <c r="E601">
        <v>3</v>
      </c>
      <c r="F601">
        <v>2549.16</v>
      </c>
      <c r="G601" t="s">
        <v>148</v>
      </c>
    </row>
    <row r="602" spans="1:7" hidden="1" x14ac:dyDescent="0.25">
      <c r="A602">
        <v>10367</v>
      </c>
      <c r="B602" s="1" t="s">
        <v>523</v>
      </c>
      <c r="C602">
        <v>36</v>
      </c>
      <c r="D602">
        <v>36.25</v>
      </c>
      <c r="E602">
        <v>2</v>
      </c>
      <c r="F602">
        <v>1305</v>
      </c>
      <c r="G602" t="s">
        <v>148</v>
      </c>
    </row>
    <row r="603" spans="1:7" hidden="1" x14ac:dyDescent="0.25">
      <c r="A603">
        <v>10377</v>
      </c>
      <c r="B603" s="1" t="s">
        <v>302</v>
      </c>
      <c r="C603">
        <v>36</v>
      </c>
      <c r="D603">
        <v>125.18</v>
      </c>
      <c r="E603">
        <v>6</v>
      </c>
      <c r="F603">
        <v>4506.4800000000005</v>
      </c>
      <c r="G603" t="s">
        <v>148</v>
      </c>
    </row>
    <row r="604" spans="1:7" hidden="1" x14ac:dyDescent="0.25">
      <c r="A604">
        <v>10380</v>
      </c>
      <c r="B604" s="1" t="s">
        <v>552</v>
      </c>
      <c r="C604">
        <v>36</v>
      </c>
      <c r="D604">
        <v>77.239999999999995</v>
      </c>
      <c r="E604">
        <v>6</v>
      </c>
      <c r="F604">
        <v>2780.64</v>
      </c>
      <c r="G604" t="s">
        <v>148</v>
      </c>
    </row>
    <row r="605" spans="1:7" hidden="1" x14ac:dyDescent="0.25">
      <c r="A605">
        <v>10381</v>
      </c>
      <c r="B605" s="1" t="s">
        <v>160</v>
      </c>
      <c r="C605">
        <v>36</v>
      </c>
      <c r="D605">
        <v>182.16</v>
      </c>
      <c r="E605">
        <v>3</v>
      </c>
      <c r="F605">
        <v>6557.76</v>
      </c>
      <c r="G605" t="s">
        <v>148</v>
      </c>
    </row>
    <row r="606" spans="1:7" hidden="1" x14ac:dyDescent="0.25">
      <c r="A606">
        <v>10389</v>
      </c>
      <c r="B606" s="1" t="s">
        <v>284</v>
      </c>
      <c r="C606">
        <v>36</v>
      </c>
      <c r="D606">
        <v>76.61</v>
      </c>
      <c r="E606">
        <v>7</v>
      </c>
      <c r="F606">
        <v>2757.96</v>
      </c>
      <c r="G606" t="s">
        <v>148</v>
      </c>
    </row>
    <row r="607" spans="1:7" hidden="1" x14ac:dyDescent="0.25">
      <c r="A607">
        <v>10390</v>
      </c>
      <c r="B607" s="1" t="s">
        <v>290</v>
      </c>
      <c r="C607">
        <v>36</v>
      </c>
      <c r="D607">
        <v>117.48</v>
      </c>
      <c r="E607">
        <v>14</v>
      </c>
      <c r="F607">
        <v>4229.28</v>
      </c>
      <c r="G607" t="s">
        <v>148</v>
      </c>
    </row>
    <row r="608" spans="1:7" hidden="1" x14ac:dyDescent="0.25">
      <c r="A608">
        <v>10390</v>
      </c>
      <c r="B608" s="1" t="s">
        <v>551</v>
      </c>
      <c r="C608">
        <v>36</v>
      </c>
      <c r="D608">
        <v>54.09</v>
      </c>
      <c r="E608">
        <v>2</v>
      </c>
      <c r="F608">
        <v>1947.2400000000002</v>
      </c>
      <c r="G608" t="s">
        <v>148</v>
      </c>
    </row>
    <row r="609" spans="1:7" hidden="1" x14ac:dyDescent="0.25">
      <c r="A609">
        <v>10392</v>
      </c>
      <c r="B609" s="1" t="s">
        <v>168</v>
      </c>
      <c r="C609">
        <v>36</v>
      </c>
      <c r="D609">
        <v>98.22</v>
      </c>
      <c r="E609">
        <v>1</v>
      </c>
      <c r="F609">
        <v>3535.92</v>
      </c>
      <c r="G609" t="s">
        <v>148</v>
      </c>
    </row>
    <row r="610" spans="1:7" hidden="1" x14ac:dyDescent="0.25">
      <c r="A610">
        <v>10394</v>
      </c>
      <c r="B610" s="1" t="s">
        <v>554</v>
      </c>
      <c r="C610">
        <v>36</v>
      </c>
      <c r="D610">
        <v>47.08</v>
      </c>
      <c r="E610">
        <v>3</v>
      </c>
      <c r="F610">
        <v>1694.8799999999999</v>
      </c>
      <c r="G610" t="s">
        <v>148</v>
      </c>
    </row>
    <row r="611" spans="1:7" hidden="1" x14ac:dyDescent="0.25">
      <c r="A611">
        <v>10397</v>
      </c>
      <c r="B611" s="1" t="s">
        <v>549</v>
      </c>
      <c r="C611">
        <v>36</v>
      </c>
      <c r="D611">
        <v>80.44</v>
      </c>
      <c r="E611">
        <v>2</v>
      </c>
      <c r="F611">
        <v>2895.84</v>
      </c>
      <c r="G611" t="s">
        <v>148</v>
      </c>
    </row>
    <row r="612" spans="1:7" hidden="1" x14ac:dyDescent="0.25">
      <c r="A612">
        <v>10398</v>
      </c>
      <c r="B612" s="1" t="s">
        <v>517</v>
      </c>
      <c r="C612">
        <v>36</v>
      </c>
      <c r="D612">
        <v>75.13</v>
      </c>
      <c r="E612">
        <v>7</v>
      </c>
      <c r="F612">
        <v>2704.68</v>
      </c>
      <c r="G612" t="s">
        <v>148</v>
      </c>
    </row>
    <row r="613" spans="1:7" hidden="1" x14ac:dyDescent="0.25">
      <c r="A613">
        <v>10398</v>
      </c>
      <c r="B613" s="1" t="s">
        <v>508</v>
      </c>
      <c r="C613">
        <v>36</v>
      </c>
      <c r="D613">
        <v>62.19</v>
      </c>
      <c r="E613">
        <v>12</v>
      </c>
      <c r="F613">
        <v>2238.84</v>
      </c>
      <c r="G613" t="s">
        <v>148</v>
      </c>
    </row>
    <row r="614" spans="1:7" hidden="1" x14ac:dyDescent="0.25">
      <c r="A614">
        <v>10403</v>
      </c>
      <c r="B614" s="1" t="s">
        <v>551</v>
      </c>
      <c r="C614">
        <v>36</v>
      </c>
      <c r="D614">
        <v>55.33</v>
      </c>
      <c r="E614">
        <v>1</v>
      </c>
      <c r="F614">
        <v>1991.8799999999999</v>
      </c>
      <c r="G614" t="s">
        <v>148</v>
      </c>
    </row>
    <row r="615" spans="1:7" hidden="1" x14ac:dyDescent="0.25">
      <c r="A615">
        <v>10413</v>
      </c>
      <c r="B615" s="1" t="s">
        <v>273</v>
      </c>
      <c r="C615">
        <v>36</v>
      </c>
      <c r="D615">
        <v>201.57</v>
      </c>
      <c r="E615">
        <v>2</v>
      </c>
      <c r="F615">
        <v>7256.5199999999995</v>
      </c>
      <c r="G615" t="s">
        <v>148</v>
      </c>
    </row>
    <row r="616" spans="1:7" hidden="1" x14ac:dyDescent="0.25">
      <c r="A616">
        <v>10417</v>
      </c>
      <c r="B616" s="1" t="s">
        <v>530</v>
      </c>
      <c r="C616">
        <v>36</v>
      </c>
      <c r="D616">
        <v>58.75</v>
      </c>
      <c r="E616">
        <v>6</v>
      </c>
      <c r="F616">
        <v>2115</v>
      </c>
      <c r="G616" t="s">
        <v>148</v>
      </c>
    </row>
    <row r="617" spans="1:7" hidden="1" x14ac:dyDescent="0.25">
      <c r="A617">
        <v>10420</v>
      </c>
      <c r="B617" s="1" t="s">
        <v>149</v>
      </c>
      <c r="C617">
        <v>36</v>
      </c>
      <c r="D617">
        <v>52.06</v>
      </c>
      <c r="E617">
        <v>4</v>
      </c>
      <c r="F617">
        <v>1874.16</v>
      </c>
      <c r="G617" t="s">
        <v>148</v>
      </c>
    </row>
    <row r="618" spans="1:7" hidden="1" x14ac:dyDescent="0.25">
      <c r="A618">
        <v>10420</v>
      </c>
      <c r="B618" s="1" t="s">
        <v>564</v>
      </c>
      <c r="C618">
        <v>36</v>
      </c>
      <c r="D618">
        <v>68.42</v>
      </c>
      <c r="E618">
        <v>7</v>
      </c>
      <c r="F618">
        <v>2463.12</v>
      </c>
      <c r="G618" t="s">
        <v>148</v>
      </c>
    </row>
    <row r="619" spans="1:7" hidden="1" x14ac:dyDescent="0.25">
      <c r="A619">
        <v>10102</v>
      </c>
      <c r="B619" s="1" t="s">
        <v>158</v>
      </c>
      <c r="C619">
        <v>39</v>
      </c>
      <c r="D619">
        <v>95.55</v>
      </c>
      <c r="E619">
        <v>2</v>
      </c>
      <c r="F619">
        <v>3726.45</v>
      </c>
      <c r="G619" t="s">
        <v>148</v>
      </c>
    </row>
    <row r="620" spans="1:7" hidden="1" x14ac:dyDescent="0.25">
      <c r="A620">
        <v>10105</v>
      </c>
      <c r="B620" s="1" t="s">
        <v>537</v>
      </c>
      <c r="C620">
        <v>39</v>
      </c>
      <c r="D620">
        <v>92.16</v>
      </c>
      <c r="E620">
        <v>6</v>
      </c>
      <c r="F620">
        <v>3594.24</v>
      </c>
      <c r="G620" t="s">
        <v>148</v>
      </c>
    </row>
    <row r="621" spans="1:7" hidden="1" x14ac:dyDescent="0.25">
      <c r="A621">
        <v>10106</v>
      </c>
      <c r="B621" s="1" t="s">
        <v>507</v>
      </c>
      <c r="C621">
        <v>39</v>
      </c>
      <c r="D621">
        <v>35.78</v>
      </c>
      <c r="E621">
        <v>6</v>
      </c>
      <c r="F621">
        <v>1395.42</v>
      </c>
      <c r="G621" t="s">
        <v>148</v>
      </c>
    </row>
    <row r="622" spans="1:7" hidden="1" x14ac:dyDescent="0.25">
      <c r="A622">
        <v>10107</v>
      </c>
      <c r="B622" s="1" t="s">
        <v>259</v>
      </c>
      <c r="C622">
        <v>39</v>
      </c>
      <c r="D622">
        <v>105.86</v>
      </c>
      <c r="E622">
        <v>5</v>
      </c>
      <c r="F622">
        <v>4128.54</v>
      </c>
      <c r="G622" t="s">
        <v>148</v>
      </c>
    </row>
    <row r="623" spans="1:7" hidden="1" x14ac:dyDescent="0.25">
      <c r="A623">
        <v>10108</v>
      </c>
      <c r="B623" s="1" t="s">
        <v>284</v>
      </c>
      <c r="C623">
        <v>39</v>
      </c>
      <c r="D623">
        <v>75.81</v>
      </c>
      <c r="E623">
        <v>7</v>
      </c>
      <c r="F623">
        <v>2956.59</v>
      </c>
      <c r="G623" t="s">
        <v>148</v>
      </c>
    </row>
    <row r="624" spans="1:7" hidden="1" x14ac:dyDescent="0.25">
      <c r="A624">
        <v>10110</v>
      </c>
      <c r="B624" s="1" t="s">
        <v>157</v>
      </c>
      <c r="C624">
        <v>39</v>
      </c>
      <c r="D624">
        <v>40.770000000000003</v>
      </c>
      <c r="E624">
        <v>2</v>
      </c>
      <c r="F624">
        <v>1590.0300000000002</v>
      </c>
      <c r="G624" t="s">
        <v>148</v>
      </c>
    </row>
    <row r="625" spans="1:7" hidden="1" x14ac:dyDescent="0.25">
      <c r="A625">
        <v>10111</v>
      </c>
      <c r="B625" s="1" t="s">
        <v>168</v>
      </c>
      <c r="C625">
        <v>39</v>
      </c>
      <c r="D625">
        <v>91.27</v>
      </c>
      <c r="E625">
        <v>4</v>
      </c>
      <c r="F625">
        <v>3559.5299999999997</v>
      </c>
      <c r="G625" t="s">
        <v>148</v>
      </c>
    </row>
    <row r="626" spans="1:7" hidden="1" x14ac:dyDescent="0.25">
      <c r="A626">
        <v>10114</v>
      </c>
      <c r="B626" s="1" t="s">
        <v>528</v>
      </c>
      <c r="C626">
        <v>39</v>
      </c>
      <c r="D626">
        <v>106.78</v>
      </c>
      <c r="E626">
        <v>3</v>
      </c>
      <c r="F626">
        <v>4164.42</v>
      </c>
      <c r="G626" t="s">
        <v>148</v>
      </c>
    </row>
    <row r="627" spans="1:7" hidden="1" x14ac:dyDescent="0.25">
      <c r="A627">
        <v>10117</v>
      </c>
      <c r="B627" s="1" t="s">
        <v>282</v>
      </c>
      <c r="C627">
        <v>39</v>
      </c>
      <c r="D627">
        <v>173.02</v>
      </c>
      <c r="E627">
        <v>8</v>
      </c>
      <c r="F627">
        <v>6747.7800000000007</v>
      </c>
      <c r="G627" t="s">
        <v>148</v>
      </c>
    </row>
    <row r="628" spans="1:7" hidden="1" x14ac:dyDescent="0.25">
      <c r="A628">
        <v>10120</v>
      </c>
      <c r="B628" s="1" t="s">
        <v>524</v>
      </c>
      <c r="C628">
        <v>39</v>
      </c>
      <c r="D628">
        <v>93.01</v>
      </c>
      <c r="E628">
        <v>10</v>
      </c>
      <c r="F628">
        <v>3627.3900000000003</v>
      </c>
      <c r="G628" t="s">
        <v>148</v>
      </c>
    </row>
    <row r="629" spans="1:7" hidden="1" x14ac:dyDescent="0.25">
      <c r="A629">
        <v>10122</v>
      </c>
      <c r="B629" s="1" t="s">
        <v>523</v>
      </c>
      <c r="C629">
        <v>39</v>
      </c>
      <c r="D629">
        <v>34.74</v>
      </c>
      <c r="E629">
        <v>4</v>
      </c>
      <c r="F629">
        <v>1354.8600000000001</v>
      </c>
      <c r="G629" t="s">
        <v>148</v>
      </c>
    </row>
    <row r="630" spans="1:7" hidden="1" x14ac:dyDescent="0.25">
      <c r="A630">
        <v>10127</v>
      </c>
      <c r="B630" s="1" t="s">
        <v>553</v>
      </c>
      <c r="C630">
        <v>39</v>
      </c>
      <c r="D630">
        <v>34.299999999999997</v>
      </c>
      <c r="E630">
        <v>12</v>
      </c>
      <c r="F630">
        <v>1337.6999999999998</v>
      </c>
      <c r="G630" t="s">
        <v>148</v>
      </c>
    </row>
    <row r="631" spans="1:7" hidden="1" x14ac:dyDescent="0.25">
      <c r="A631">
        <v>10141</v>
      </c>
      <c r="B631" s="1" t="s">
        <v>563</v>
      </c>
      <c r="C631">
        <v>39</v>
      </c>
      <c r="D631">
        <v>160.46</v>
      </c>
      <c r="E631">
        <v>4</v>
      </c>
      <c r="F631">
        <v>6257.9400000000005</v>
      </c>
      <c r="G631" t="s">
        <v>148</v>
      </c>
    </row>
    <row r="632" spans="1:7" hidden="1" x14ac:dyDescent="0.25">
      <c r="A632">
        <v>10142</v>
      </c>
      <c r="B632" s="1" t="s">
        <v>543</v>
      </c>
      <c r="C632">
        <v>39</v>
      </c>
      <c r="D632">
        <v>46.96</v>
      </c>
      <c r="E632">
        <v>5</v>
      </c>
      <c r="F632">
        <v>1831.44</v>
      </c>
      <c r="G632" t="s">
        <v>148</v>
      </c>
    </row>
    <row r="633" spans="1:7" hidden="1" x14ac:dyDescent="0.25">
      <c r="A633">
        <v>10151</v>
      </c>
      <c r="B633" s="1" t="s">
        <v>164</v>
      </c>
      <c r="C633">
        <v>39</v>
      </c>
      <c r="D633">
        <v>58.34</v>
      </c>
      <c r="E633">
        <v>9</v>
      </c>
      <c r="F633">
        <v>2275.2600000000002</v>
      </c>
      <c r="G633" t="s">
        <v>148</v>
      </c>
    </row>
    <row r="634" spans="1:7" hidden="1" x14ac:dyDescent="0.25">
      <c r="A634">
        <v>10162</v>
      </c>
      <c r="B634" s="1" t="s">
        <v>151</v>
      </c>
      <c r="C634">
        <v>39</v>
      </c>
      <c r="D634">
        <v>86.51</v>
      </c>
      <c r="E634">
        <v>10</v>
      </c>
      <c r="F634">
        <v>3373.8900000000003</v>
      </c>
      <c r="G634" t="s">
        <v>148</v>
      </c>
    </row>
    <row r="635" spans="1:7" hidden="1" x14ac:dyDescent="0.25">
      <c r="A635">
        <v>10164</v>
      </c>
      <c r="B635" s="1" t="s">
        <v>175</v>
      </c>
      <c r="C635">
        <v>39</v>
      </c>
      <c r="D635">
        <v>86.99</v>
      </c>
      <c r="E635">
        <v>4</v>
      </c>
      <c r="F635">
        <v>3392.6099999999997</v>
      </c>
      <c r="G635" t="s">
        <v>148</v>
      </c>
    </row>
    <row r="636" spans="1:7" hidden="1" x14ac:dyDescent="0.25">
      <c r="A636">
        <v>10168</v>
      </c>
      <c r="B636" s="1" t="s">
        <v>508</v>
      </c>
      <c r="C636">
        <v>39</v>
      </c>
      <c r="D636">
        <v>67.37</v>
      </c>
      <c r="E636">
        <v>17</v>
      </c>
      <c r="F636">
        <v>2627.4300000000003</v>
      </c>
      <c r="G636" t="s">
        <v>148</v>
      </c>
    </row>
    <row r="637" spans="1:7" hidden="1" x14ac:dyDescent="0.25">
      <c r="A637">
        <v>10171</v>
      </c>
      <c r="B637" s="1" t="s">
        <v>505</v>
      </c>
      <c r="C637">
        <v>39</v>
      </c>
      <c r="D637">
        <v>165.95</v>
      </c>
      <c r="E637">
        <v>3</v>
      </c>
      <c r="F637">
        <v>6472.0499999999993</v>
      </c>
      <c r="G637" t="s">
        <v>148</v>
      </c>
    </row>
    <row r="638" spans="1:7" hidden="1" x14ac:dyDescent="0.25">
      <c r="A638">
        <v>10172</v>
      </c>
      <c r="B638" s="1" t="s">
        <v>562</v>
      </c>
      <c r="C638">
        <v>39</v>
      </c>
      <c r="D638">
        <v>117.48</v>
      </c>
      <c r="E638">
        <v>7</v>
      </c>
      <c r="F638">
        <v>4581.72</v>
      </c>
      <c r="G638" t="s">
        <v>148</v>
      </c>
    </row>
    <row r="639" spans="1:7" hidden="1" x14ac:dyDescent="0.25">
      <c r="A639">
        <v>10173</v>
      </c>
      <c r="B639" s="1" t="s">
        <v>564</v>
      </c>
      <c r="C639">
        <v>39</v>
      </c>
      <c r="D639">
        <v>58.44</v>
      </c>
      <c r="E639">
        <v>15</v>
      </c>
      <c r="F639">
        <v>2279.16</v>
      </c>
      <c r="G639" t="s">
        <v>148</v>
      </c>
    </row>
    <row r="640" spans="1:7" hidden="1" x14ac:dyDescent="0.25">
      <c r="A640">
        <v>10179</v>
      </c>
      <c r="B640" s="1" t="s">
        <v>520</v>
      </c>
      <c r="C640">
        <v>39</v>
      </c>
      <c r="D640">
        <v>80</v>
      </c>
      <c r="E640">
        <v>9</v>
      </c>
      <c r="F640">
        <v>3120</v>
      </c>
      <c r="G640" t="s">
        <v>148</v>
      </c>
    </row>
    <row r="641" spans="1:7" hidden="1" x14ac:dyDescent="0.25">
      <c r="A641">
        <v>10181</v>
      </c>
      <c r="B641" s="1" t="s">
        <v>504</v>
      </c>
      <c r="C641">
        <v>39</v>
      </c>
      <c r="D641">
        <v>137.04</v>
      </c>
      <c r="E641">
        <v>4</v>
      </c>
      <c r="F641">
        <v>5344.5599999999995</v>
      </c>
      <c r="G641" t="s">
        <v>148</v>
      </c>
    </row>
    <row r="642" spans="1:7" hidden="1" x14ac:dyDescent="0.25">
      <c r="A642">
        <v>10182</v>
      </c>
      <c r="B642" s="1" t="s">
        <v>156</v>
      </c>
      <c r="C642">
        <v>39</v>
      </c>
      <c r="D642">
        <v>31.86</v>
      </c>
      <c r="E642">
        <v>6</v>
      </c>
      <c r="F642">
        <v>1242.54</v>
      </c>
      <c r="G642" t="s">
        <v>148</v>
      </c>
    </row>
    <row r="643" spans="1:7" hidden="1" x14ac:dyDescent="0.25">
      <c r="A643">
        <v>10183</v>
      </c>
      <c r="B643" s="1" t="s">
        <v>166</v>
      </c>
      <c r="C643">
        <v>39</v>
      </c>
      <c r="D643">
        <v>51.22</v>
      </c>
      <c r="E643">
        <v>11</v>
      </c>
      <c r="F643">
        <v>1997.58</v>
      </c>
      <c r="G643" t="s">
        <v>148</v>
      </c>
    </row>
    <row r="644" spans="1:7" hidden="1" x14ac:dyDescent="0.25">
      <c r="A644">
        <v>10185</v>
      </c>
      <c r="B644" s="1" t="s">
        <v>539</v>
      </c>
      <c r="C644">
        <v>39</v>
      </c>
      <c r="D644">
        <v>127.82</v>
      </c>
      <c r="E644">
        <v>16</v>
      </c>
      <c r="F644">
        <v>4984.9799999999996</v>
      </c>
      <c r="G644" t="s">
        <v>148</v>
      </c>
    </row>
    <row r="645" spans="1:7" hidden="1" x14ac:dyDescent="0.25">
      <c r="A645">
        <v>10185</v>
      </c>
      <c r="B645" s="1" t="s">
        <v>545</v>
      </c>
      <c r="C645">
        <v>39</v>
      </c>
      <c r="D645">
        <v>61.44</v>
      </c>
      <c r="E645">
        <v>1</v>
      </c>
      <c r="F645">
        <v>2396.16</v>
      </c>
      <c r="G645" t="s">
        <v>148</v>
      </c>
    </row>
    <row r="646" spans="1:7" hidden="1" x14ac:dyDescent="0.25">
      <c r="A646">
        <v>10194</v>
      </c>
      <c r="B646" s="1" t="s">
        <v>174</v>
      </c>
      <c r="C646">
        <v>39</v>
      </c>
      <c r="D646">
        <v>61.41</v>
      </c>
      <c r="E646">
        <v>7</v>
      </c>
      <c r="F646">
        <v>2394.9899999999998</v>
      </c>
      <c r="G646" t="s">
        <v>148</v>
      </c>
    </row>
    <row r="647" spans="1:7" hidden="1" x14ac:dyDescent="0.25">
      <c r="A647">
        <v>10200</v>
      </c>
      <c r="B647" s="1" t="s">
        <v>558</v>
      </c>
      <c r="C647">
        <v>39</v>
      </c>
      <c r="D647">
        <v>70.28</v>
      </c>
      <c r="E647">
        <v>4</v>
      </c>
      <c r="F647">
        <v>2740.92</v>
      </c>
      <c r="G647" t="s">
        <v>148</v>
      </c>
    </row>
    <row r="648" spans="1:7" hidden="1" x14ac:dyDescent="0.25">
      <c r="A648">
        <v>10200</v>
      </c>
      <c r="B648" s="1" t="s">
        <v>556</v>
      </c>
      <c r="C648">
        <v>39</v>
      </c>
      <c r="D648">
        <v>115.09</v>
      </c>
      <c r="E648">
        <v>2</v>
      </c>
      <c r="F648">
        <v>4488.51</v>
      </c>
      <c r="G648" t="s">
        <v>148</v>
      </c>
    </row>
    <row r="649" spans="1:7" hidden="1" x14ac:dyDescent="0.25">
      <c r="A649">
        <v>10201</v>
      </c>
      <c r="B649" s="1" t="s">
        <v>534</v>
      </c>
      <c r="C649">
        <v>39</v>
      </c>
      <c r="D649">
        <v>93.54</v>
      </c>
      <c r="E649">
        <v>3</v>
      </c>
      <c r="F649">
        <v>3648.0600000000004</v>
      </c>
      <c r="G649" t="s">
        <v>148</v>
      </c>
    </row>
    <row r="650" spans="1:7" hidden="1" x14ac:dyDescent="0.25">
      <c r="A650">
        <v>10204</v>
      </c>
      <c r="B650" s="1" t="s">
        <v>153</v>
      </c>
      <c r="C650">
        <v>39</v>
      </c>
      <c r="D650">
        <v>34.880000000000003</v>
      </c>
      <c r="E650">
        <v>2</v>
      </c>
      <c r="F650">
        <v>1360.3200000000002</v>
      </c>
      <c r="G650" t="s">
        <v>148</v>
      </c>
    </row>
    <row r="651" spans="1:7" hidden="1" x14ac:dyDescent="0.25">
      <c r="A651">
        <v>10209</v>
      </c>
      <c r="B651" s="1" t="s">
        <v>265</v>
      </c>
      <c r="C651">
        <v>39</v>
      </c>
      <c r="D651">
        <v>129.19999999999999</v>
      </c>
      <c r="E651">
        <v>8</v>
      </c>
      <c r="F651">
        <v>5038.7999999999993</v>
      </c>
      <c r="G651" t="s">
        <v>148</v>
      </c>
    </row>
    <row r="652" spans="1:7" hidden="1" x14ac:dyDescent="0.25">
      <c r="A652">
        <v>10210</v>
      </c>
      <c r="B652" s="1" t="s">
        <v>526</v>
      </c>
      <c r="C652">
        <v>39</v>
      </c>
      <c r="D652">
        <v>57.1</v>
      </c>
      <c r="E652">
        <v>10</v>
      </c>
      <c r="F652">
        <v>2226.9</v>
      </c>
      <c r="G652" t="s">
        <v>148</v>
      </c>
    </row>
    <row r="653" spans="1:7" hidden="1" x14ac:dyDescent="0.25">
      <c r="A653">
        <v>10212</v>
      </c>
      <c r="B653" s="1" t="s">
        <v>280</v>
      </c>
      <c r="C653">
        <v>39</v>
      </c>
      <c r="D653">
        <v>99.82</v>
      </c>
      <c r="E653">
        <v>16</v>
      </c>
      <c r="F653">
        <v>3892.9799999999996</v>
      </c>
      <c r="G653" t="s">
        <v>148</v>
      </c>
    </row>
    <row r="654" spans="1:7" hidden="1" x14ac:dyDescent="0.25">
      <c r="A654">
        <v>10215</v>
      </c>
      <c r="B654" s="1" t="s">
        <v>172</v>
      </c>
      <c r="C654">
        <v>39</v>
      </c>
      <c r="D654">
        <v>94.47</v>
      </c>
      <c r="E654">
        <v>7</v>
      </c>
      <c r="F654">
        <v>3684.33</v>
      </c>
      <c r="G654" t="s">
        <v>148</v>
      </c>
    </row>
    <row r="655" spans="1:7" hidden="1" x14ac:dyDescent="0.25">
      <c r="A655">
        <v>10217</v>
      </c>
      <c r="B655" s="1" t="s">
        <v>174</v>
      </c>
      <c r="C655">
        <v>39</v>
      </c>
      <c r="D655">
        <v>56.24</v>
      </c>
      <c r="E655">
        <v>7</v>
      </c>
      <c r="F655">
        <v>2193.36</v>
      </c>
      <c r="G655" t="s">
        <v>148</v>
      </c>
    </row>
    <row r="656" spans="1:7" hidden="1" x14ac:dyDescent="0.25">
      <c r="A656">
        <v>10221</v>
      </c>
      <c r="B656" s="1" t="s">
        <v>532</v>
      </c>
      <c r="C656">
        <v>39</v>
      </c>
      <c r="D656">
        <v>84.26</v>
      </c>
      <c r="E656">
        <v>2</v>
      </c>
      <c r="F656">
        <v>3286.1400000000003</v>
      </c>
      <c r="G656" t="s">
        <v>148</v>
      </c>
    </row>
    <row r="657" spans="1:7" hidden="1" x14ac:dyDescent="0.25">
      <c r="A657">
        <v>10229</v>
      </c>
      <c r="B657" s="1" t="s">
        <v>170</v>
      </c>
      <c r="C657">
        <v>39</v>
      </c>
      <c r="D657">
        <v>43.77</v>
      </c>
      <c r="E657">
        <v>14</v>
      </c>
      <c r="F657">
        <v>1707.0300000000002</v>
      </c>
      <c r="G657" t="s">
        <v>148</v>
      </c>
    </row>
    <row r="658" spans="1:7" hidden="1" x14ac:dyDescent="0.25">
      <c r="A658">
        <v>10234</v>
      </c>
      <c r="B658" s="1" t="s">
        <v>506</v>
      </c>
      <c r="C658">
        <v>39</v>
      </c>
      <c r="D658">
        <v>85.75</v>
      </c>
      <c r="E658">
        <v>6</v>
      </c>
      <c r="F658">
        <v>3344.25</v>
      </c>
      <c r="G658" t="s">
        <v>148</v>
      </c>
    </row>
    <row r="659" spans="1:7" hidden="1" x14ac:dyDescent="0.25">
      <c r="A659">
        <v>10237</v>
      </c>
      <c r="B659" s="1" t="s">
        <v>262</v>
      </c>
      <c r="C659">
        <v>39</v>
      </c>
      <c r="D659">
        <v>158.80000000000001</v>
      </c>
      <c r="E659">
        <v>9</v>
      </c>
      <c r="F659">
        <v>6193.2000000000007</v>
      </c>
      <c r="G659" t="s">
        <v>148</v>
      </c>
    </row>
    <row r="660" spans="1:7" hidden="1" x14ac:dyDescent="0.25">
      <c r="A660">
        <v>10244</v>
      </c>
      <c r="B660" s="1" t="s">
        <v>157</v>
      </c>
      <c r="C660">
        <v>39</v>
      </c>
      <c r="D660">
        <v>42.11</v>
      </c>
      <c r="E660">
        <v>9</v>
      </c>
      <c r="F660">
        <v>1642.29</v>
      </c>
      <c r="G660" t="s">
        <v>148</v>
      </c>
    </row>
    <row r="661" spans="1:7" hidden="1" x14ac:dyDescent="0.25">
      <c r="A661">
        <v>10253</v>
      </c>
      <c r="B661" s="1" t="s">
        <v>514</v>
      </c>
      <c r="C661">
        <v>39</v>
      </c>
      <c r="D661">
        <v>115.15</v>
      </c>
      <c r="E661">
        <v>8</v>
      </c>
      <c r="F661">
        <v>4490.8500000000004</v>
      </c>
      <c r="G661" t="s">
        <v>148</v>
      </c>
    </row>
    <row r="662" spans="1:7" hidden="1" x14ac:dyDescent="0.25">
      <c r="A662">
        <v>10268</v>
      </c>
      <c r="B662" s="1" t="s">
        <v>168</v>
      </c>
      <c r="C662">
        <v>39</v>
      </c>
      <c r="D662">
        <v>96.23</v>
      </c>
      <c r="E662">
        <v>1</v>
      </c>
      <c r="F662">
        <v>3752.9700000000003</v>
      </c>
      <c r="G662" t="s">
        <v>148</v>
      </c>
    </row>
    <row r="663" spans="1:7" hidden="1" x14ac:dyDescent="0.25">
      <c r="A663">
        <v>10272</v>
      </c>
      <c r="B663" s="1" t="s">
        <v>282</v>
      </c>
      <c r="C663">
        <v>39</v>
      </c>
      <c r="D663">
        <v>148.80000000000001</v>
      </c>
      <c r="E663">
        <v>1</v>
      </c>
      <c r="F663">
        <v>5803.2000000000007</v>
      </c>
      <c r="G663" t="s">
        <v>148</v>
      </c>
    </row>
    <row r="664" spans="1:7" hidden="1" x14ac:dyDescent="0.25">
      <c r="A664">
        <v>10275</v>
      </c>
      <c r="B664" s="1" t="s">
        <v>500</v>
      </c>
      <c r="C664">
        <v>39</v>
      </c>
      <c r="D664">
        <v>82.77</v>
      </c>
      <c r="E664">
        <v>16</v>
      </c>
      <c r="F664">
        <v>3228.0299999999997</v>
      </c>
      <c r="G664" t="s">
        <v>148</v>
      </c>
    </row>
    <row r="665" spans="1:7" hidden="1" x14ac:dyDescent="0.25">
      <c r="A665">
        <v>10278</v>
      </c>
      <c r="B665" s="1" t="s">
        <v>562</v>
      </c>
      <c r="C665">
        <v>39</v>
      </c>
      <c r="D665">
        <v>117.48</v>
      </c>
      <c r="E665">
        <v>3</v>
      </c>
      <c r="F665">
        <v>4581.72</v>
      </c>
      <c r="G665" t="s">
        <v>148</v>
      </c>
    </row>
    <row r="666" spans="1:7" hidden="1" x14ac:dyDescent="0.25">
      <c r="A666">
        <v>10282</v>
      </c>
      <c r="B666" s="1" t="s">
        <v>521</v>
      </c>
      <c r="C666">
        <v>39</v>
      </c>
      <c r="D666">
        <v>96.99</v>
      </c>
      <c r="E666">
        <v>10</v>
      </c>
      <c r="F666">
        <v>3782.6099999999997</v>
      </c>
      <c r="G666" t="s">
        <v>148</v>
      </c>
    </row>
    <row r="667" spans="1:7" hidden="1" x14ac:dyDescent="0.25">
      <c r="A667">
        <v>10284</v>
      </c>
      <c r="B667" s="1" t="s">
        <v>510</v>
      </c>
      <c r="C667">
        <v>39</v>
      </c>
      <c r="D667">
        <v>59.83</v>
      </c>
      <c r="E667">
        <v>13</v>
      </c>
      <c r="F667">
        <v>2333.37</v>
      </c>
      <c r="G667" t="s">
        <v>148</v>
      </c>
    </row>
    <row r="668" spans="1:7" hidden="1" x14ac:dyDescent="0.25">
      <c r="A668">
        <v>10285</v>
      </c>
      <c r="B668" s="1" t="s">
        <v>502</v>
      </c>
      <c r="C668">
        <v>39</v>
      </c>
      <c r="D668">
        <v>61.7</v>
      </c>
      <c r="E668">
        <v>11</v>
      </c>
      <c r="F668">
        <v>2406.3000000000002</v>
      </c>
      <c r="G668" t="s">
        <v>148</v>
      </c>
    </row>
    <row r="669" spans="1:7" hidden="1" x14ac:dyDescent="0.25">
      <c r="A669">
        <v>10285</v>
      </c>
      <c r="B669" s="1" t="s">
        <v>501</v>
      </c>
      <c r="C669">
        <v>39</v>
      </c>
      <c r="D669">
        <v>76.48</v>
      </c>
      <c r="E669">
        <v>2</v>
      </c>
      <c r="F669">
        <v>2982.7200000000003</v>
      </c>
      <c r="G669" t="s">
        <v>148</v>
      </c>
    </row>
    <row r="670" spans="1:7" hidden="1" x14ac:dyDescent="0.25">
      <c r="A670">
        <v>10292</v>
      </c>
      <c r="B670" s="1" t="s">
        <v>553</v>
      </c>
      <c r="C670">
        <v>39</v>
      </c>
      <c r="D670">
        <v>34.299999999999997</v>
      </c>
      <c r="E670">
        <v>9</v>
      </c>
      <c r="F670">
        <v>1337.6999999999998</v>
      </c>
      <c r="G670" t="s">
        <v>148</v>
      </c>
    </row>
    <row r="671" spans="1:7" hidden="1" x14ac:dyDescent="0.25">
      <c r="A671">
        <v>10298</v>
      </c>
      <c r="B671" s="1" t="s">
        <v>259</v>
      </c>
      <c r="C671">
        <v>39</v>
      </c>
      <c r="D671">
        <v>105.86</v>
      </c>
      <c r="E671">
        <v>1</v>
      </c>
      <c r="F671">
        <v>4128.54</v>
      </c>
      <c r="G671" t="s">
        <v>148</v>
      </c>
    </row>
    <row r="672" spans="1:7" hidden="1" x14ac:dyDescent="0.25">
      <c r="A672">
        <v>10299</v>
      </c>
      <c r="B672" s="1" t="s">
        <v>551</v>
      </c>
      <c r="C672">
        <v>39</v>
      </c>
      <c r="D672">
        <v>62.17</v>
      </c>
      <c r="E672">
        <v>3</v>
      </c>
      <c r="F672">
        <v>2424.63</v>
      </c>
      <c r="G672" t="s">
        <v>148</v>
      </c>
    </row>
    <row r="673" spans="1:7" hidden="1" x14ac:dyDescent="0.25">
      <c r="A673">
        <v>10301</v>
      </c>
      <c r="B673" s="1" t="s">
        <v>504</v>
      </c>
      <c r="C673">
        <v>39</v>
      </c>
      <c r="D673">
        <v>137.04</v>
      </c>
      <c r="E673">
        <v>6</v>
      </c>
      <c r="F673">
        <v>5344.5599999999995</v>
      </c>
      <c r="G673" t="s">
        <v>148</v>
      </c>
    </row>
    <row r="674" spans="1:7" hidden="1" x14ac:dyDescent="0.25">
      <c r="A674">
        <v>10304</v>
      </c>
      <c r="B674" s="1" t="s">
        <v>162</v>
      </c>
      <c r="C674">
        <v>39</v>
      </c>
      <c r="D674">
        <v>117.54</v>
      </c>
      <c r="E674">
        <v>3</v>
      </c>
      <c r="F674">
        <v>4584.0600000000004</v>
      </c>
      <c r="G674" t="s">
        <v>148</v>
      </c>
    </row>
    <row r="675" spans="1:7" hidden="1" x14ac:dyDescent="0.25">
      <c r="A675">
        <v>10306</v>
      </c>
      <c r="B675" s="1" t="s">
        <v>532</v>
      </c>
      <c r="C675">
        <v>39</v>
      </c>
      <c r="D675">
        <v>85.14</v>
      </c>
      <c r="E675">
        <v>8</v>
      </c>
      <c r="F675">
        <v>3320.46</v>
      </c>
      <c r="G675" t="s">
        <v>148</v>
      </c>
    </row>
    <row r="676" spans="1:7" hidden="1" x14ac:dyDescent="0.25">
      <c r="A676">
        <v>10307</v>
      </c>
      <c r="B676" s="1" t="s">
        <v>296</v>
      </c>
      <c r="C676">
        <v>39</v>
      </c>
      <c r="D676">
        <v>135.61000000000001</v>
      </c>
      <c r="E676">
        <v>1</v>
      </c>
      <c r="F676">
        <v>5288.7900000000009</v>
      </c>
      <c r="G676" t="s">
        <v>148</v>
      </c>
    </row>
    <row r="677" spans="1:7" hidden="1" x14ac:dyDescent="0.25">
      <c r="A677">
        <v>10308</v>
      </c>
      <c r="B677" s="1" t="s">
        <v>508</v>
      </c>
      <c r="C677">
        <v>39</v>
      </c>
      <c r="D677">
        <v>62.93</v>
      </c>
      <c r="E677">
        <v>15</v>
      </c>
      <c r="F677">
        <v>2454.27</v>
      </c>
      <c r="G677" t="s">
        <v>148</v>
      </c>
    </row>
    <row r="678" spans="1:7" hidden="1" x14ac:dyDescent="0.25">
      <c r="A678">
        <v>10312</v>
      </c>
      <c r="B678" s="1" t="s">
        <v>170</v>
      </c>
      <c r="C678">
        <v>39</v>
      </c>
      <c r="D678">
        <v>44.27</v>
      </c>
      <c r="E678">
        <v>1</v>
      </c>
      <c r="F678">
        <v>1726.5300000000002</v>
      </c>
      <c r="G678" t="s">
        <v>148</v>
      </c>
    </row>
    <row r="679" spans="1:7" hidden="1" x14ac:dyDescent="0.25">
      <c r="A679">
        <v>10312</v>
      </c>
      <c r="B679" s="1" t="s">
        <v>156</v>
      </c>
      <c r="C679">
        <v>39</v>
      </c>
      <c r="D679">
        <v>27.88</v>
      </c>
      <c r="E679">
        <v>13</v>
      </c>
      <c r="F679">
        <v>1087.32</v>
      </c>
      <c r="G679" t="s">
        <v>148</v>
      </c>
    </row>
    <row r="680" spans="1:7" hidden="1" x14ac:dyDescent="0.25">
      <c r="A680">
        <v>10314</v>
      </c>
      <c r="B680" s="1" t="s">
        <v>553</v>
      </c>
      <c r="C680">
        <v>39</v>
      </c>
      <c r="D680">
        <v>31.82</v>
      </c>
      <c r="E680">
        <v>15</v>
      </c>
      <c r="F680">
        <v>1240.98</v>
      </c>
      <c r="G680" t="s">
        <v>148</v>
      </c>
    </row>
    <row r="681" spans="1:7" hidden="1" x14ac:dyDescent="0.25">
      <c r="A681">
        <v>10321</v>
      </c>
      <c r="B681" s="1" t="s">
        <v>536</v>
      </c>
      <c r="C681">
        <v>39</v>
      </c>
      <c r="D681">
        <v>81.33</v>
      </c>
      <c r="E681">
        <v>2</v>
      </c>
      <c r="F681">
        <v>3171.87</v>
      </c>
      <c r="G681" t="s">
        <v>148</v>
      </c>
    </row>
    <row r="682" spans="1:7" hidden="1" x14ac:dyDescent="0.25">
      <c r="A682">
        <v>10326</v>
      </c>
      <c r="B682" s="1" t="s">
        <v>529</v>
      </c>
      <c r="C682">
        <v>39</v>
      </c>
      <c r="D682">
        <v>60.67</v>
      </c>
      <c r="E682">
        <v>1</v>
      </c>
      <c r="F682">
        <v>2366.13</v>
      </c>
      <c r="G682" t="s">
        <v>148</v>
      </c>
    </row>
    <row r="683" spans="1:7" hidden="1" x14ac:dyDescent="0.25">
      <c r="A683">
        <v>10328</v>
      </c>
      <c r="B683" s="1" t="s">
        <v>508</v>
      </c>
      <c r="C683">
        <v>39</v>
      </c>
      <c r="D683">
        <v>69.59</v>
      </c>
      <c r="E683">
        <v>12</v>
      </c>
      <c r="F683">
        <v>2714.01</v>
      </c>
      <c r="G683" t="s">
        <v>148</v>
      </c>
    </row>
    <row r="684" spans="1:7" hidden="1" x14ac:dyDescent="0.25">
      <c r="A684">
        <v>10329</v>
      </c>
      <c r="B684" s="1" t="s">
        <v>287</v>
      </c>
      <c r="C684">
        <v>39</v>
      </c>
      <c r="D684">
        <v>102.49</v>
      </c>
      <c r="E684">
        <v>15</v>
      </c>
      <c r="F684">
        <v>3997.1099999999997</v>
      </c>
      <c r="G684" t="s">
        <v>148</v>
      </c>
    </row>
    <row r="685" spans="1:7" hidden="1" x14ac:dyDescent="0.25">
      <c r="A685">
        <v>10332</v>
      </c>
      <c r="B685" s="1" t="s">
        <v>552</v>
      </c>
      <c r="C685">
        <v>39</v>
      </c>
      <c r="D685">
        <v>84.51</v>
      </c>
      <c r="E685">
        <v>7</v>
      </c>
      <c r="F685">
        <v>3295.8900000000003</v>
      </c>
      <c r="G685" t="s">
        <v>148</v>
      </c>
    </row>
    <row r="686" spans="1:7" hidden="1" x14ac:dyDescent="0.25">
      <c r="A686">
        <v>10333</v>
      </c>
      <c r="B686" s="1" t="s">
        <v>172</v>
      </c>
      <c r="C686">
        <v>39</v>
      </c>
      <c r="D686">
        <v>95.44</v>
      </c>
      <c r="E686">
        <v>1</v>
      </c>
      <c r="F686">
        <v>3722.16</v>
      </c>
      <c r="G686" t="s">
        <v>148</v>
      </c>
    </row>
    <row r="687" spans="1:7" hidden="1" x14ac:dyDescent="0.25">
      <c r="A687">
        <v>10339</v>
      </c>
      <c r="B687" s="1" t="s">
        <v>262</v>
      </c>
      <c r="C687">
        <v>39</v>
      </c>
      <c r="D687">
        <v>178.17</v>
      </c>
      <c r="E687">
        <v>3</v>
      </c>
      <c r="F687">
        <v>6948.6299999999992</v>
      </c>
      <c r="G687" t="s">
        <v>148</v>
      </c>
    </row>
    <row r="688" spans="1:7" hidden="1" x14ac:dyDescent="0.25">
      <c r="A688">
        <v>10340</v>
      </c>
      <c r="B688" s="1" t="s">
        <v>526</v>
      </c>
      <c r="C688">
        <v>39</v>
      </c>
      <c r="D688">
        <v>67.41</v>
      </c>
      <c r="E688">
        <v>3</v>
      </c>
      <c r="F688">
        <v>2628.99</v>
      </c>
      <c r="G688" t="s">
        <v>148</v>
      </c>
    </row>
    <row r="689" spans="1:7" hidden="1" x14ac:dyDescent="0.25">
      <c r="A689">
        <v>10342</v>
      </c>
      <c r="B689" s="1" t="s">
        <v>523</v>
      </c>
      <c r="C689">
        <v>39</v>
      </c>
      <c r="D689">
        <v>30.59</v>
      </c>
      <c r="E689">
        <v>9</v>
      </c>
      <c r="F689">
        <v>1193.01</v>
      </c>
      <c r="G689" t="s">
        <v>148</v>
      </c>
    </row>
    <row r="690" spans="1:7" hidden="1" x14ac:dyDescent="0.25">
      <c r="A690">
        <v>10348</v>
      </c>
      <c r="B690" s="1" t="s">
        <v>172</v>
      </c>
      <c r="C690">
        <v>39</v>
      </c>
      <c r="D690">
        <v>82.78</v>
      </c>
      <c r="E690">
        <v>2</v>
      </c>
      <c r="F690">
        <v>3228.42</v>
      </c>
      <c r="G690" t="s">
        <v>148</v>
      </c>
    </row>
    <row r="691" spans="1:7" hidden="1" x14ac:dyDescent="0.25">
      <c r="A691">
        <v>10351</v>
      </c>
      <c r="B691" s="1" t="s">
        <v>296</v>
      </c>
      <c r="C691">
        <v>39</v>
      </c>
      <c r="D691">
        <v>143.5</v>
      </c>
      <c r="E691">
        <v>1</v>
      </c>
      <c r="F691">
        <v>5596.5</v>
      </c>
      <c r="G691" t="s">
        <v>148</v>
      </c>
    </row>
    <row r="692" spans="1:7" hidden="1" x14ac:dyDescent="0.25">
      <c r="A692">
        <v>10353</v>
      </c>
      <c r="B692" s="1" t="s">
        <v>519</v>
      </c>
      <c r="C692">
        <v>39</v>
      </c>
      <c r="D692">
        <v>73.069999999999993</v>
      </c>
      <c r="E692">
        <v>9</v>
      </c>
      <c r="F692">
        <v>2849.7299999999996</v>
      </c>
      <c r="G692" t="s">
        <v>148</v>
      </c>
    </row>
    <row r="693" spans="1:7" hidden="1" x14ac:dyDescent="0.25">
      <c r="A693">
        <v>10357</v>
      </c>
      <c r="B693" s="1" t="s">
        <v>163</v>
      </c>
      <c r="C693">
        <v>39</v>
      </c>
      <c r="D693">
        <v>112</v>
      </c>
      <c r="E693">
        <v>1</v>
      </c>
      <c r="F693">
        <v>4368</v>
      </c>
      <c r="G693" t="s">
        <v>148</v>
      </c>
    </row>
    <row r="694" spans="1:7" hidden="1" x14ac:dyDescent="0.25">
      <c r="A694">
        <v>10373</v>
      </c>
      <c r="B694" s="1" t="s">
        <v>265</v>
      </c>
      <c r="C694">
        <v>39</v>
      </c>
      <c r="D694">
        <v>118.32</v>
      </c>
      <c r="E694">
        <v>3</v>
      </c>
      <c r="F694">
        <v>4614.4799999999996</v>
      </c>
      <c r="G694" t="s">
        <v>148</v>
      </c>
    </row>
    <row r="695" spans="1:7" hidden="1" x14ac:dyDescent="0.25">
      <c r="A695">
        <v>10373</v>
      </c>
      <c r="B695" s="1" t="s">
        <v>541</v>
      </c>
      <c r="C695">
        <v>39</v>
      </c>
      <c r="D695">
        <v>62.1</v>
      </c>
      <c r="E695">
        <v>13</v>
      </c>
      <c r="F695">
        <v>2421.9</v>
      </c>
      <c r="G695" t="s">
        <v>148</v>
      </c>
    </row>
    <row r="696" spans="1:7" hidden="1" x14ac:dyDescent="0.25">
      <c r="A696">
        <v>10374</v>
      </c>
      <c r="B696" s="1" t="s">
        <v>259</v>
      </c>
      <c r="C696">
        <v>39</v>
      </c>
      <c r="D696">
        <v>115.37</v>
      </c>
      <c r="E696">
        <v>5</v>
      </c>
      <c r="F696">
        <v>4499.43</v>
      </c>
      <c r="G696" t="s">
        <v>148</v>
      </c>
    </row>
    <row r="697" spans="1:7" hidden="1" x14ac:dyDescent="0.25">
      <c r="A697">
        <v>10377</v>
      </c>
      <c r="B697" s="1" t="s">
        <v>505</v>
      </c>
      <c r="C697">
        <v>39</v>
      </c>
      <c r="D697">
        <v>143.94</v>
      </c>
      <c r="E697">
        <v>3</v>
      </c>
      <c r="F697">
        <v>5613.66</v>
      </c>
      <c r="G697" t="s">
        <v>148</v>
      </c>
    </row>
    <row r="698" spans="1:7" hidden="1" x14ac:dyDescent="0.25">
      <c r="A698">
        <v>10379</v>
      </c>
      <c r="B698" s="1" t="s">
        <v>147</v>
      </c>
      <c r="C698">
        <v>39</v>
      </c>
      <c r="D698">
        <v>156.4</v>
      </c>
      <c r="E698">
        <v>2</v>
      </c>
      <c r="F698">
        <v>6099.6</v>
      </c>
      <c r="G698" t="s">
        <v>148</v>
      </c>
    </row>
    <row r="699" spans="1:7" hidden="1" x14ac:dyDescent="0.25">
      <c r="A699">
        <v>10382</v>
      </c>
      <c r="B699" s="1" t="s">
        <v>169</v>
      </c>
      <c r="C699">
        <v>39</v>
      </c>
      <c r="D699">
        <v>115.03</v>
      </c>
      <c r="E699">
        <v>1</v>
      </c>
      <c r="F699">
        <v>4486.17</v>
      </c>
      <c r="G699" t="s">
        <v>148</v>
      </c>
    </row>
    <row r="700" spans="1:7" hidden="1" x14ac:dyDescent="0.25">
      <c r="A700">
        <v>10382</v>
      </c>
      <c r="B700" s="1" t="s">
        <v>170</v>
      </c>
      <c r="C700">
        <v>39</v>
      </c>
      <c r="D700">
        <v>46.29</v>
      </c>
      <c r="E700">
        <v>2</v>
      </c>
      <c r="F700">
        <v>1805.31</v>
      </c>
      <c r="G700" t="s">
        <v>148</v>
      </c>
    </row>
    <row r="701" spans="1:7" hidden="1" x14ac:dyDescent="0.25">
      <c r="A701">
        <v>10386</v>
      </c>
      <c r="B701" s="1" t="s">
        <v>516</v>
      </c>
      <c r="C701">
        <v>39</v>
      </c>
      <c r="D701">
        <v>56.86</v>
      </c>
      <c r="E701">
        <v>1</v>
      </c>
      <c r="F701">
        <v>2217.54</v>
      </c>
      <c r="G701" t="s">
        <v>148</v>
      </c>
    </row>
    <row r="702" spans="1:7" hidden="1" x14ac:dyDescent="0.25">
      <c r="A702">
        <v>10389</v>
      </c>
      <c r="B702" s="1" t="s">
        <v>530</v>
      </c>
      <c r="C702">
        <v>39</v>
      </c>
      <c r="D702">
        <v>52.09</v>
      </c>
      <c r="E702">
        <v>5</v>
      </c>
      <c r="F702">
        <v>2031.5100000000002</v>
      </c>
      <c r="G702" t="s">
        <v>148</v>
      </c>
    </row>
    <row r="703" spans="1:7" hidden="1" x14ac:dyDescent="0.25">
      <c r="A703">
        <v>10391</v>
      </c>
      <c r="B703" s="1" t="s">
        <v>162</v>
      </c>
      <c r="C703">
        <v>39</v>
      </c>
      <c r="D703">
        <v>110.7</v>
      </c>
      <c r="E703">
        <v>9</v>
      </c>
      <c r="F703">
        <v>4317.3</v>
      </c>
      <c r="G703" t="s">
        <v>148</v>
      </c>
    </row>
    <row r="704" spans="1:7" hidden="1" x14ac:dyDescent="0.25">
      <c r="A704">
        <v>10396</v>
      </c>
      <c r="B704" s="1" t="s">
        <v>529</v>
      </c>
      <c r="C704">
        <v>39</v>
      </c>
      <c r="D704">
        <v>62</v>
      </c>
      <c r="E704">
        <v>1</v>
      </c>
      <c r="F704">
        <v>2418</v>
      </c>
      <c r="G704" t="s">
        <v>148</v>
      </c>
    </row>
    <row r="705" spans="1:7" hidden="1" x14ac:dyDescent="0.25">
      <c r="A705">
        <v>10416</v>
      </c>
      <c r="B705" s="1" t="s">
        <v>520</v>
      </c>
      <c r="C705">
        <v>39</v>
      </c>
      <c r="D705">
        <v>65.599999999999994</v>
      </c>
      <c r="E705">
        <v>10</v>
      </c>
      <c r="F705">
        <v>2558.3999999999996</v>
      </c>
      <c r="G705" t="s">
        <v>148</v>
      </c>
    </row>
    <row r="706" spans="1:7" hidden="1" x14ac:dyDescent="0.25">
      <c r="A706">
        <v>10419</v>
      </c>
      <c r="B706" s="1" t="s">
        <v>299</v>
      </c>
      <c r="C706">
        <v>39</v>
      </c>
      <c r="D706">
        <v>67.760000000000005</v>
      </c>
      <c r="E706">
        <v>9</v>
      </c>
      <c r="F706">
        <v>2642.6400000000003</v>
      </c>
      <c r="G706" t="s">
        <v>148</v>
      </c>
    </row>
    <row r="707" spans="1:7" hidden="1" x14ac:dyDescent="0.25">
      <c r="A707">
        <v>10420</v>
      </c>
      <c r="B707" s="1" t="s">
        <v>552</v>
      </c>
      <c r="C707">
        <v>39</v>
      </c>
      <c r="D707">
        <v>76.33</v>
      </c>
      <c r="E707">
        <v>9</v>
      </c>
      <c r="F707">
        <v>2976.87</v>
      </c>
      <c r="G707" t="s">
        <v>148</v>
      </c>
    </row>
    <row r="708" spans="1:7" hidden="1" x14ac:dyDescent="0.25">
      <c r="A708">
        <v>10108</v>
      </c>
      <c r="B708" s="1" t="s">
        <v>514</v>
      </c>
      <c r="C708">
        <v>40</v>
      </c>
      <c r="D708">
        <v>132</v>
      </c>
      <c r="E708">
        <v>1</v>
      </c>
      <c r="F708">
        <v>5280</v>
      </c>
      <c r="G708" t="s">
        <v>148</v>
      </c>
    </row>
    <row r="709" spans="1:7" hidden="1" x14ac:dyDescent="0.25">
      <c r="A709">
        <v>10130</v>
      </c>
      <c r="B709" s="1" t="s">
        <v>531</v>
      </c>
      <c r="C709">
        <v>40</v>
      </c>
      <c r="D709">
        <v>68.819999999999993</v>
      </c>
      <c r="E709">
        <v>2</v>
      </c>
      <c r="F709">
        <v>2752.7999999999997</v>
      </c>
      <c r="G709" t="s">
        <v>148</v>
      </c>
    </row>
    <row r="710" spans="1:7" hidden="1" x14ac:dyDescent="0.25">
      <c r="A710">
        <v>10131</v>
      </c>
      <c r="B710" s="1" t="s">
        <v>500</v>
      </c>
      <c r="C710">
        <v>40</v>
      </c>
      <c r="D710">
        <v>86.76</v>
      </c>
      <c r="E710">
        <v>1</v>
      </c>
      <c r="F710">
        <v>3470.4</v>
      </c>
      <c r="G710" t="s">
        <v>148</v>
      </c>
    </row>
    <row r="711" spans="1:7" hidden="1" x14ac:dyDescent="0.25">
      <c r="A711">
        <v>10140</v>
      </c>
      <c r="B711" s="1" t="s">
        <v>169</v>
      </c>
      <c r="C711">
        <v>40</v>
      </c>
      <c r="D711">
        <v>100.5</v>
      </c>
      <c r="E711">
        <v>5</v>
      </c>
      <c r="F711">
        <v>4020</v>
      </c>
      <c r="G711" t="s">
        <v>148</v>
      </c>
    </row>
    <row r="712" spans="1:7" hidden="1" x14ac:dyDescent="0.25">
      <c r="A712">
        <v>10141</v>
      </c>
      <c r="B712" s="1" t="s">
        <v>521</v>
      </c>
      <c r="C712">
        <v>40</v>
      </c>
      <c r="D712">
        <v>104.09</v>
      </c>
      <c r="E712">
        <v>1</v>
      </c>
      <c r="F712">
        <v>4163.6000000000004</v>
      </c>
      <c r="G712" t="s">
        <v>148</v>
      </c>
    </row>
    <row r="713" spans="1:7" hidden="1" x14ac:dyDescent="0.25">
      <c r="A713">
        <v>10145</v>
      </c>
      <c r="B713" s="1" t="s">
        <v>524</v>
      </c>
      <c r="C713">
        <v>40</v>
      </c>
      <c r="D713">
        <v>87.54</v>
      </c>
      <c r="E713">
        <v>16</v>
      </c>
      <c r="F713">
        <v>3501.6000000000004</v>
      </c>
      <c r="G713" t="s">
        <v>148</v>
      </c>
    </row>
    <row r="714" spans="1:7" hidden="1" x14ac:dyDescent="0.25">
      <c r="A714">
        <v>10153</v>
      </c>
      <c r="B714" s="1" t="s">
        <v>540</v>
      </c>
      <c r="C714">
        <v>40</v>
      </c>
      <c r="D714">
        <v>111.83</v>
      </c>
      <c r="E714">
        <v>5</v>
      </c>
      <c r="F714">
        <v>4473.2</v>
      </c>
      <c r="G714" t="s">
        <v>148</v>
      </c>
    </row>
    <row r="715" spans="1:7" hidden="1" x14ac:dyDescent="0.25">
      <c r="A715">
        <v>10157</v>
      </c>
      <c r="B715" s="1" t="s">
        <v>524</v>
      </c>
      <c r="C715">
        <v>40</v>
      </c>
      <c r="D715">
        <v>89.72</v>
      </c>
      <c r="E715">
        <v>5</v>
      </c>
      <c r="F715">
        <v>3588.8</v>
      </c>
      <c r="G715" t="s">
        <v>148</v>
      </c>
    </row>
    <row r="716" spans="1:7" hidden="1" x14ac:dyDescent="0.25">
      <c r="A716">
        <v>10163</v>
      </c>
      <c r="B716" s="1" t="s">
        <v>167</v>
      </c>
      <c r="C716">
        <v>40</v>
      </c>
      <c r="D716">
        <v>101.58</v>
      </c>
      <c r="E716">
        <v>3</v>
      </c>
      <c r="F716">
        <v>4063.2</v>
      </c>
      <c r="G716" t="s">
        <v>148</v>
      </c>
    </row>
    <row r="717" spans="1:7" hidden="1" x14ac:dyDescent="0.25">
      <c r="A717">
        <v>10167</v>
      </c>
      <c r="B717" s="1" t="s">
        <v>511</v>
      </c>
      <c r="C717">
        <v>40</v>
      </c>
      <c r="D717">
        <v>42.71</v>
      </c>
      <c r="E717">
        <v>4</v>
      </c>
      <c r="F717">
        <v>1708.4</v>
      </c>
      <c r="G717" t="s">
        <v>148</v>
      </c>
    </row>
    <row r="718" spans="1:7" hidden="1" x14ac:dyDescent="0.25">
      <c r="A718">
        <v>10177</v>
      </c>
      <c r="B718" s="1" t="s">
        <v>543</v>
      </c>
      <c r="C718">
        <v>40</v>
      </c>
      <c r="D718">
        <v>52.96</v>
      </c>
      <c r="E718">
        <v>6</v>
      </c>
      <c r="F718">
        <v>2118.4</v>
      </c>
      <c r="G718" t="s">
        <v>148</v>
      </c>
    </row>
    <row r="719" spans="1:7" hidden="1" x14ac:dyDescent="0.25">
      <c r="A719">
        <v>10180</v>
      </c>
      <c r="B719" s="1" t="s">
        <v>277</v>
      </c>
      <c r="C719">
        <v>40</v>
      </c>
      <c r="D719">
        <v>131.04</v>
      </c>
      <c r="E719">
        <v>8</v>
      </c>
      <c r="F719">
        <v>5241.5999999999995</v>
      </c>
      <c r="G719" t="s">
        <v>148</v>
      </c>
    </row>
    <row r="720" spans="1:7" hidden="1" x14ac:dyDescent="0.25">
      <c r="A720">
        <v>10183</v>
      </c>
      <c r="B720" s="1" t="s">
        <v>170</v>
      </c>
      <c r="C720">
        <v>40</v>
      </c>
      <c r="D720">
        <v>42.26</v>
      </c>
      <c r="E720">
        <v>6</v>
      </c>
      <c r="F720">
        <v>1690.3999999999999</v>
      </c>
      <c r="G720" t="s">
        <v>148</v>
      </c>
    </row>
    <row r="721" spans="1:7" hidden="1" x14ac:dyDescent="0.25">
      <c r="A721">
        <v>10188</v>
      </c>
      <c r="B721" s="1" t="s">
        <v>502</v>
      </c>
      <c r="C721">
        <v>40</v>
      </c>
      <c r="D721">
        <v>61.7</v>
      </c>
      <c r="E721">
        <v>6</v>
      </c>
      <c r="F721">
        <v>2468</v>
      </c>
      <c r="G721" t="s">
        <v>148</v>
      </c>
    </row>
    <row r="722" spans="1:7" hidden="1" x14ac:dyDescent="0.25">
      <c r="A722">
        <v>10190</v>
      </c>
      <c r="B722" s="1" t="s">
        <v>501</v>
      </c>
      <c r="C722">
        <v>40</v>
      </c>
      <c r="D722">
        <v>67.53</v>
      </c>
      <c r="E722">
        <v>2</v>
      </c>
      <c r="F722">
        <v>2701.2</v>
      </c>
      <c r="G722" t="s">
        <v>148</v>
      </c>
    </row>
    <row r="723" spans="1:7" hidden="1" x14ac:dyDescent="0.25">
      <c r="A723">
        <v>10191</v>
      </c>
      <c r="B723" s="1" t="s">
        <v>280</v>
      </c>
      <c r="C723">
        <v>40</v>
      </c>
      <c r="D723">
        <v>104.52</v>
      </c>
      <c r="E723">
        <v>1</v>
      </c>
      <c r="F723">
        <v>4180.8</v>
      </c>
      <c r="G723" t="s">
        <v>148</v>
      </c>
    </row>
    <row r="724" spans="1:7" hidden="1" x14ac:dyDescent="0.25">
      <c r="A724">
        <v>10198</v>
      </c>
      <c r="B724" s="1" t="s">
        <v>508</v>
      </c>
      <c r="C724">
        <v>40</v>
      </c>
      <c r="D724">
        <v>74.03</v>
      </c>
      <c r="E724">
        <v>2</v>
      </c>
      <c r="F724">
        <v>2961.2</v>
      </c>
      <c r="G724" t="s">
        <v>148</v>
      </c>
    </row>
    <row r="725" spans="1:7" hidden="1" x14ac:dyDescent="0.25">
      <c r="A725">
        <v>10202</v>
      </c>
      <c r="B725" s="1" t="s">
        <v>501</v>
      </c>
      <c r="C725">
        <v>40</v>
      </c>
      <c r="D725">
        <v>79.73</v>
      </c>
      <c r="E725">
        <v>5</v>
      </c>
      <c r="F725">
        <v>3189.2000000000003</v>
      </c>
      <c r="G725" t="s">
        <v>148</v>
      </c>
    </row>
    <row r="726" spans="1:7" hidden="1" x14ac:dyDescent="0.25">
      <c r="A726">
        <v>10204</v>
      </c>
      <c r="B726" s="1" t="s">
        <v>294</v>
      </c>
      <c r="C726">
        <v>40</v>
      </c>
      <c r="D726">
        <v>113.24</v>
      </c>
      <c r="E726">
        <v>13</v>
      </c>
      <c r="F726">
        <v>4529.5999999999995</v>
      </c>
      <c r="G726" t="s">
        <v>148</v>
      </c>
    </row>
    <row r="727" spans="1:7" hidden="1" x14ac:dyDescent="0.25">
      <c r="A727">
        <v>10204</v>
      </c>
      <c r="B727" s="1" t="s">
        <v>536</v>
      </c>
      <c r="C727">
        <v>40</v>
      </c>
      <c r="D727">
        <v>84.75</v>
      </c>
      <c r="E727">
        <v>9</v>
      </c>
      <c r="F727">
        <v>3390</v>
      </c>
      <c r="G727" t="s">
        <v>148</v>
      </c>
    </row>
    <row r="728" spans="1:7" hidden="1" x14ac:dyDescent="0.25">
      <c r="A728">
        <v>10205</v>
      </c>
      <c r="B728" s="1" t="s">
        <v>155</v>
      </c>
      <c r="C728">
        <v>40</v>
      </c>
      <c r="D728">
        <v>138.38</v>
      </c>
      <c r="E728">
        <v>3</v>
      </c>
      <c r="F728">
        <v>5535.2</v>
      </c>
      <c r="G728" t="s">
        <v>148</v>
      </c>
    </row>
    <row r="729" spans="1:7" hidden="1" x14ac:dyDescent="0.25">
      <c r="A729">
        <v>10207</v>
      </c>
      <c r="B729" s="1" t="s">
        <v>539</v>
      </c>
      <c r="C729">
        <v>40</v>
      </c>
      <c r="D729">
        <v>143.62</v>
      </c>
      <c r="E729">
        <v>1</v>
      </c>
      <c r="F729">
        <v>5744.8</v>
      </c>
      <c r="G729" t="s">
        <v>148</v>
      </c>
    </row>
    <row r="730" spans="1:7" hidden="1" x14ac:dyDescent="0.25">
      <c r="A730">
        <v>10208</v>
      </c>
      <c r="B730" s="1" t="s">
        <v>544</v>
      </c>
      <c r="C730">
        <v>40</v>
      </c>
      <c r="D730">
        <v>73.62</v>
      </c>
      <c r="E730">
        <v>10</v>
      </c>
      <c r="F730">
        <v>2944.8</v>
      </c>
      <c r="G730" t="s">
        <v>148</v>
      </c>
    </row>
    <row r="731" spans="1:7" hidden="1" x14ac:dyDescent="0.25">
      <c r="A731">
        <v>10210</v>
      </c>
      <c r="B731" s="1" t="s">
        <v>530</v>
      </c>
      <c r="C731">
        <v>40</v>
      </c>
      <c r="D731">
        <v>51.48</v>
      </c>
      <c r="E731">
        <v>3</v>
      </c>
      <c r="F731">
        <v>2059.1999999999998</v>
      </c>
      <c r="G731" t="s">
        <v>148</v>
      </c>
    </row>
    <row r="732" spans="1:7" hidden="1" x14ac:dyDescent="0.25">
      <c r="A732">
        <v>10210</v>
      </c>
      <c r="B732" s="1" t="s">
        <v>558</v>
      </c>
      <c r="C732">
        <v>40</v>
      </c>
      <c r="D732">
        <v>68.099999999999994</v>
      </c>
      <c r="E732">
        <v>8</v>
      </c>
      <c r="F732">
        <v>2724</v>
      </c>
      <c r="G732" t="s">
        <v>148</v>
      </c>
    </row>
    <row r="733" spans="1:7" hidden="1" x14ac:dyDescent="0.25">
      <c r="A733">
        <v>10211</v>
      </c>
      <c r="B733" s="1" t="s">
        <v>501</v>
      </c>
      <c r="C733">
        <v>40</v>
      </c>
      <c r="D733">
        <v>70.78</v>
      </c>
      <c r="E733">
        <v>10</v>
      </c>
      <c r="F733">
        <v>2831.2</v>
      </c>
      <c r="G733" t="s">
        <v>148</v>
      </c>
    </row>
    <row r="734" spans="1:7" hidden="1" x14ac:dyDescent="0.25">
      <c r="A734">
        <v>10212</v>
      </c>
      <c r="B734" s="1" t="s">
        <v>562</v>
      </c>
      <c r="C734">
        <v>40</v>
      </c>
      <c r="D734">
        <v>117.48</v>
      </c>
      <c r="E734">
        <v>7</v>
      </c>
      <c r="F734">
        <v>4699.2</v>
      </c>
      <c r="G734" t="s">
        <v>148</v>
      </c>
    </row>
    <row r="735" spans="1:7" hidden="1" x14ac:dyDescent="0.25">
      <c r="A735">
        <v>10212</v>
      </c>
      <c r="B735" s="1" t="s">
        <v>505</v>
      </c>
      <c r="C735">
        <v>40</v>
      </c>
      <c r="D735">
        <v>155.79</v>
      </c>
      <c r="E735">
        <v>11</v>
      </c>
      <c r="F735">
        <v>6231.5999999999995</v>
      </c>
      <c r="G735" t="s">
        <v>148</v>
      </c>
    </row>
    <row r="736" spans="1:7" hidden="1" x14ac:dyDescent="0.25">
      <c r="A736">
        <v>10225</v>
      </c>
      <c r="B736" s="1" t="s">
        <v>514</v>
      </c>
      <c r="C736">
        <v>40</v>
      </c>
      <c r="D736">
        <v>130.6</v>
      </c>
      <c r="E736">
        <v>4</v>
      </c>
      <c r="F736">
        <v>5224</v>
      </c>
      <c r="G736" t="s">
        <v>148</v>
      </c>
    </row>
    <row r="737" spans="1:7" hidden="1" x14ac:dyDescent="0.25">
      <c r="A737">
        <v>10227</v>
      </c>
      <c r="B737" s="1" t="s">
        <v>536</v>
      </c>
      <c r="C737">
        <v>40</v>
      </c>
      <c r="D737">
        <v>78.760000000000005</v>
      </c>
      <c r="E737">
        <v>15</v>
      </c>
      <c r="F737">
        <v>3150.4</v>
      </c>
      <c r="G737" t="s">
        <v>148</v>
      </c>
    </row>
    <row r="738" spans="1:7" hidden="1" x14ac:dyDescent="0.25">
      <c r="A738">
        <v>10233</v>
      </c>
      <c r="B738" s="1" t="s">
        <v>533</v>
      </c>
      <c r="C738">
        <v>40</v>
      </c>
      <c r="D738">
        <v>70.81</v>
      </c>
      <c r="E738">
        <v>2</v>
      </c>
      <c r="F738">
        <v>2832.4</v>
      </c>
      <c r="G738" t="s">
        <v>148</v>
      </c>
    </row>
    <row r="739" spans="1:7" hidden="1" x14ac:dyDescent="0.25">
      <c r="A739">
        <v>10234</v>
      </c>
      <c r="B739" s="1" t="s">
        <v>511</v>
      </c>
      <c r="C739">
        <v>40</v>
      </c>
      <c r="D739">
        <v>45.69</v>
      </c>
      <c r="E739">
        <v>4</v>
      </c>
      <c r="F739">
        <v>1827.6</v>
      </c>
      <c r="G739" t="s">
        <v>148</v>
      </c>
    </row>
    <row r="740" spans="1:7" hidden="1" x14ac:dyDescent="0.25">
      <c r="A740">
        <v>10235</v>
      </c>
      <c r="B740" s="1" t="s">
        <v>558</v>
      </c>
      <c r="C740">
        <v>40</v>
      </c>
      <c r="D740">
        <v>63.03</v>
      </c>
      <c r="E740">
        <v>4</v>
      </c>
      <c r="F740">
        <v>2521.1999999999998</v>
      </c>
      <c r="G740" t="s">
        <v>148</v>
      </c>
    </row>
    <row r="741" spans="1:7" hidden="1" x14ac:dyDescent="0.25">
      <c r="A741">
        <v>10244</v>
      </c>
      <c r="B741" s="1" t="s">
        <v>158</v>
      </c>
      <c r="C741">
        <v>40</v>
      </c>
      <c r="D741">
        <v>99.66</v>
      </c>
      <c r="E741">
        <v>7</v>
      </c>
      <c r="F741">
        <v>3986.3999999999996</v>
      </c>
      <c r="G741" t="s">
        <v>148</v>
      </c>
    </row>
    <row r="742" spans="1:7" hidden="1" x14ac:dyDescent="0.25">
      <c r="A742">
        <v>10244</v>
      </c>
      <c r="B742" s="1" t="s">
        <v>172</v>
      </c>
      <c r="C742">
        <v>40</v>
      </c>
      <c r="D742">
        <v>97.39</v>
      </c>
      <c r="E742">
        <v>4</v>
      </c>
      <c r="F742">
        <v>3895.6</v>
      </c>
      <c r="G742" t="s">
        <v>148</v>
      </c>
    </row>
    <row r="743" spans="1:7" hidden="1" x14ac:dyDescent="0.25">
      <c r="A743">
        <v>10246</v>
      </c>
      <c r="B743" s="1" t="s">
        <v>563</v>
      </c>
      <c r="C743">
        <v>40</v>
      </c>
      <c r="D743">
        <v>144.08000000000001</v>
      </c>
      <c r="E743">
        <v>4</v>
      </c>
      <c r="F743">
        <v>5763.2000000000007</v>
      </c>
      <c r="G743" t="s">
        <v>148</v>
      </c>
    </row>
    <row r="744" spans="1:7" hidden="1" x14ac:dyDescent="0.25">
      <c r="A744">
        <v>10247</v>
      </c>
      <c r="B744" s="1" t="s">
        <v>555</v>
      </c>
      <c r="C744">
        <v>40</v>
      </c>
      <c r="D744">
        <v>58.41</v>
      </c>
      <c r="E744">
        <v>6</v>
      </c>
      <c r="F744">
        <v>2336.3999999999996</v>
      </c>
      <c r="G744" t="s">
        <v>148</v>
      </c>
    </row>
    <row r="745" spans="1:7" hidden="1" x14ac:dyDescent="0.25">
      <c r="A745">
        <v>10248</v>
      </c>
      <c r="B745" s="1" t="s">
        <v>544</v>
      </c>
      <c r="C745">
        <v>40</v>
      </c>
      <c r="D745">
        <v>81.41</v>
      </c>
      <c r="E745">
        <v>13</v>
      </c>
      <c r="F745">
        <v>3256.3999999999996</v>
      </c>
      <c r="G745" t="s">
        <v>148</v>
      </c>
    </row>
    <row r="746" spans="1:7" hidden="1" x14ac:dyDescent="0.25">
      <c r="A746">
        <v>10249</v>
      </c>
      <c r="B746" s="1" t="s">
        <v>517</v>
      </c>
      <c r="C746">
        <v>40</v>
      </c>
      <c r="D746">
        <v>85.99</v>
      </c>
      <c r="E746">
        <v>4</v>
      </c>
      <c r="F746">
        <v>3439.6</v>
      </c>
      <c r="G746" t="s">
        <v>148</v>
      </c>
    </row>
    <row r="747" spans="1:7" hidden="1" x14ac:dyDescent="0.25">
      <c r="A747">
        <v>10250</v>
      </c>
      <c r="B747" s="1" t="s">
        <v>541</v>
      </c>
      <c r="C747">
        <v>40</v>
      </c>
      <c r="D747">
        <v>61.42</v>
      </c>
      <c r="E747">
        <v>13</v>
      </c>
      <c r="F747">
        <v>2456.8000000000002</v>
      </c>
      <c r="G747" t="s">
        <v>148</v>
      </c>
    </row>
    <row r="748" spans="1:7" hidden="1" x14ac:dyDescent="0.25">
      <c r="A748">
        <v>10253</v>
      </c>
      <c r="B748" s="1" t="s">
        <v>505</v>
      </c>
      <c r="C748">
        <v>40</v>
      </c>
      <c r="D748">
        <v>145.63</v>
      </c>
      <c r="E748">
        <v>6</v>
      </c>
      <c r="F748">
        <v>5825.2</v>
      </c>
      <c r="G748" t="s">
        <v>148</v>
      </c>
    </row>
    <row r="749" spans="1:7" hidden="1" x14ac:dyDescent="0.25">
      <c r="A749">
        <v>10253</v>
      </c>
      <c r="B749" s="1" t="s">
        <v>523</v>
      </c>
      <c r="C749">
        <v>40</v>
      </c>
      <c r="D749">
        <v>34.74</v>
      </c>
      <c r="E749">
        <v>7</v>
      </c>
      <c r="F749">
        <v>1389.6000000000001</v>
      </c>
      <c r="G749" t="s">
        <v>148</v>
      </c>
    </row>
    <row r="750" spans="1:7" hidden="1" x14ac:dyDescent="0.25">
      <c r="A750">
        <v>10259</v>
      </c>
      <c r="B750" s="1" t="s">
        <v>554</v>
      </c>
      <c r="C750">
        <v>40</v>
      </c>
      <c r="D750">
        <v>45.99</v>
      </c>
      <c r="E750">
        <v>6</v>
      </c>
      <c r="F750">
        <v>1839.6000000000001</v>
      </c>
      <c r="G750" t="s">
        <v>148</v>
      </c>
    </row>
    <row r="751" spans="1:7" hidden="1" x14ac:dyDescent="0.25">
      <c r="A751">
        <v>10262</v>
      </c>
      <c r="B751" s="1" t="s">
        <v>526</v>
      </c>
      <c r="C751">
        <v>40</v>
      </c>
      <c r="D751">
        <v>63.97</v>
      </c>
      <c r="E751">
        <v>2</v>
      </c>
      <c r="F751">
        <v>2558.8000000000002</v>
      </c>
      <c r="G751" t="s">
        <v>148</v>
      </c>
    </row>
    <row r="752" spans="1:7" hidden="1" x14ac:dyDescent="0.25">
      <c r="A752">
        <v>10262</v>
      </c>
      <c r="B752" s="1" t="s">
        <v>519</v>
      </c>
      <c r="C752">
        <v>40</v>
      </c>
      <c r="D752">
        <v>87.69</v>
      </c>
      <c r="E752">
        <v>4</v>
      </c>
      <c r="F752">
        <v>3507.6</v>
      </c>
      <c r="G752" t="s">
        <v>148</v>
      </c>
    </row>
    <row r="753" spans="1:7" hidden="1" x14ac:dyDescent="0.25">
      <c r="A753">
        <v>10263</v>
      </c>
      <c r="B753" s="1" t="s">
        <v>259</v>
      </c>
      <c r="C753">
        <v>40</v>
      </c>
      <c r="D753">
        <v>107.05</v>
      </c>
      <c r="E753">
        <v>5</v>
      </c>
      <c r="F753">
        <v>4282</v>
      </c>
      <c r="G753" t="s">
        <v>148</v>
      </c>
    </row>
    <row r="754" spans="1:7" hidden="1" x14ac:dyDescent="0.25">
      <c r="A754">
        <v>10266</v>
      </c>
      <c r="B754" s="1" t="s">
        <v>287</v>
      </c>
      <c r="C754">
        <v>40</v>
      </c>
      <c r="D754">
        <v>112.86</v>
      </c>
      <c r="E754">
        <v>11</v>
      </c>
      <c r="F754">
        <v>4514.3999999999996</v>
      </c>
      <c r="G754" t="s">
        <v>148</v>
      </c>
    </row>
    <row r="755" spans="1:7" hidden="1" x14ac:dyDescent="0.25">
      <c r="A755">
        <v>10267</v>
      </c>
      <c r="B755" s="1" t="s">
        <v>527</v>
      </c>
      <c r="C755">
        <v>40</v>
      </c>
      <c r="D755">
        <v>72.02</v>
      </c>
      <c r="E755">
        <v>5</v>
      </c>
      <c r="F755">
        <v>2880.7999999999997</v>
      </c>
      <c r="G755" t="s">
        <v>148</v>
      </c>
    </row>
    <row r="756" spans="1:7" hidden="1" x14ac:dyDescent="0.25">
      <c r="A756">
        <v>10268</v>
      </c>
      <c r="B756" s="1" t="s">
        <v>157</v>
      </c>
      <c r="C756">
        <v>40</v>
      </c>
      <c r="D756">
        <v>36.29</v>
      </c>
      <c r="E756">
        <v>5</v>
      </c>
      <c r="F756">
        <v>1451.6</v>
      </c>
      <c r="G756" t="s">
        <v>148</v>
      </c>
    </row>
    <row r="757" spans="1:7" hidden="1" x14ac:dyDescent="0.25">
      <c r="A757">
        <v>10273</v>
      </c>
      <c r="B757" s="1" t="s">
        <v>547</v>
      </c>
      <c r="C757">
        <v>40</v>
      </c>
      <c r="D757">
        <v>117.47</v>
      </c>
      <c r="E757">
        <v>13</v>
      </c>
      <c r="F757">
        <v>4698.8</v>
      </c>
      <c r="G757" t="s">
        <v>148</v>
      </c>
    </row>
    <row r="758" spans="1:7" hidden="1" x14ac:dyDescent="0.25">
      <c r="A758">
        <v>10273</v>
      </c>
      <c r="B758" s="1" t="s">
        <v>537</v>
      </c>
      <c r="C758">
        <v>40</v>
      </c>
      <c r="D758">
        <v>91.15</v>
      </c>
      <c r="E758">
        <v>8</v>
      </c>
      <c r="F758">
        <v>3646</v>
      </c>
      <c r="G758" t="s">
        <v>148</v>
      </c>
    </row>
    <row r="759" spans="1:7" hidden="1" x14ac:dyDescent="0.25">
      <c r="A759">
        <v>10274</v>
      </c>
      <c r="B759" s="1" t="s">
        <v>516</v>
      </c>
      <c r="C759">
        <v>40</v>
      </c>
      <c r="D759">
        <v>56.86</v>
      </c>
      <c r="E759">
        <v>2</v>
      </c>
      <c r="F759">
        <v>2274.4</v>
      </c>
      <c r="G759" t="s">
        <v>148</v>
      </c>
    </row>
    <row r="760" spans="1:7" hidden="1" x14ac:dyDescent="0.25">
      <c r="A760">
        <v>10287</v>
      </c>
      <c r="B760" s="1" t="s">
        <v>560</v>
      </c>
      <c r="C760">
        <v>40</v>
      </c>
      <c r="D760">
        <v>127.88</v>
      </c>
      <c r="E760">
        <v>14</v>
      </c>
      <c r="F760">
        <v>5115.2</v>
      </c>
      <c r="G760" t="s">
        <v>148</v>
      </c>
    </row>
    <row r="761" spans="1:7" hidden="1" x14ac:dyDescent="0.25">
      <c r="A761">
        <v>10287</v>
      </c>
      <c r="B761" s="1" t="s">
        <v>546</v>
      </c>
      <c r="C761">
        <v>40</v>
      </c>
      <c r="D761">
        <v>79.22</v>
      </c>
      <c r="E761">
        <v>16</v>
      </c>
      <c r="F761">
        <v>3168.8</v>
      </c>
      <c r="G761" t="s">
        <v>148</v>
      </c>
    </row>
    <row r="762" spans="1:7" hidden="1" x14ac:dyDescent="0.25">
      <c r="A762">
        <v>10292</v>
      </c>
      <c r="B762" s="1" t="s">
        <v>548</v>
      </c>
      <c r="C762">
        <v>40</v>
      </c>
      <c r="D762">
        <v>48.55</v>
      </c>
      <c r="E762">
        <v>5</v>
      </c>
      <c r="F762">
        <v>1942</v>
      </c>
      <c r="G762" t="s">
        <v>148</v>
      </c>
    </row>
    <row r="763" spans="1:7" hidden="1" x14ac:dyDescent="0.25">
      <c r="A763">
        <v>10304</v>
      </c>
      <c r="B763" s="1" t="s">
        <v>175</v>
      </c>
      <c r="C763">
        <v>40</v>
      </c>
      <c r="D763">
        <v>80.92</v>
      </c>
      <c r="E763">
        <v>1</v>
      </c>
      <c r="F763">
        <v>3236.8</v>
      </c>
      <c r="G763" t="s">
        <v>148</v>
      </c>
    </row>
    <row r="764" spans="1:7" hidden="1" x14ac:dyDescent="0.25">
      <c r="A764">
        <v>10305</v>
      </c>
      <c r="B764" s="1" t="s">
        <v>554</v>
      </c>
      <c r="C764">
        <v>40</v>
      </c>
      <c r="D764">
        <v>48.7</v>
      </c>
      <c r="E764">
        <v>7</v>
      </c>
      <c r="F764">
        <v>1948</v>
      </c>
      <c r="G764" t="s">
        <v>148</v>
      </c>
    </row>
    <row r="765" spans="1:7" hidden="1" x14ac:dyDescent="0.25">
      <c r="A765">
        <v>10306</v>
      </c>
      <c r="B765" s="1" t="s">
        <v>561</v>
      </c>
      <c r="C765">
        <v>40</v>
      </c>
      <c r="D765">
        <v>83.7</v>
      </c>
      <c r="E765">
        <v>11</v>
      </c>
      <c r="F765">
        <v>3348</v>
      </c>
      <c r="G765" t="s">
        <v>148</v>
      </c>
    </row>
    <row r="766" spans="1:7" hidden="1" x14ac:dyDescent="0.25">
      <c r="A766">
        <v>10310</v>
      </c>
      <c r="B766" s="1" t="s">
        <v>535</v>
      </c>
      <c r="C766">
        <v>40</v>
      </c>
      <c r="D766">
        <v>133.91999999999999</v>
      </c>
      <c r="E766">
        <v>15</v>
      </c>
      <c r="F766">
        <v>5356.7999999999993</v>
      </c>
      <c r="G766" t="s">
        <v>148</v>
      </c>
    </row>
    <row r="767" spans="1:7" hidden="1" x14ac:dyDescent="0.25">
      <c r="A767">
        <v>10313</v>
      </c>
      <c r="B767" s="1" t="s">
        <v>161</v>
      </c>
      <c r="C767">
        <v>40</v>
      </c>
      <c r="D767">
        <v>141.83000000000001</v>
      </c>
      <c r="E767">
        <v>7</v>
      </c>
      <c r="F767">
        <v>5673.2000000000007</v>
      </c>
      <c r="G767" t="s">
        <v>148</v>
      </c>
    </row>
    <row r="768" spans="1:7" hidden="1" x14ac:dyDescent="0.25">
      <c r="A768">
        <v>10315</v>
      </c>
      <c r="B768" s="1" t="s">
        <v>543</v>
      </c>
      <c r="C768">
        <v>40</v>
      </c>
      <c r="D768">
        <v>51.32</v>
      </c>
      <c r="E768">
        <v>5</v>
      </c>
      <c r="F768">
        <v>2052.8000000000002</v>
      </c>
      <c r="G768" t="s">
        <v>148</v>
      </c>
    </row>
    <row r="769" spans="1:7" hidden="1" x14ac:dyDescent="0.25">
      <c r="A769">
        <v>10322</v>
      </c>
      <c r="B769" s="1" t="s">
        <v>160</v>
      </c>
      <c r="C769">
        <v>40</v>
      </c>
      <c r="D769">
        <v>180.01</v>
      </c>
      <c r="E769">
        <v>1</v>
      </c>
      <c r="F769">
        <v>7200.4</v>
      </c>
      <c r="G769" t="s">
        <v>148</v>
      </c>
    </row>
    <row r="770" spans="1:7" hidden="1" x14ac:dyDescent="0.25">
      <c r="A770">
        <v>10332</v>
      </c>
      <c r="B770" s="1" t="s">
        <v>167</v>
      </c>
      <c r="C770">
        <v>40</v>
      </c>
      <c r="D770">
        <v>100.53</v>
      </c>
      <c r="E770">
        <v>18</v>
      </c>
      <c r="F770">
        <v>4021.2</v>
      </c>
      <c r="G770" t="s">
        <v>148</v>
      </c>
    </row>
    <row r="771" spans="1:7" hidden="1" x14ac:dyDescent="0.25">
      <c r="A771">
        <v>10335</v>
      </c>
      <c r="B771" s="1" t="s">
        <v>554</v>
      </c>
      <c r="C771">
        <v>40</v>
      </c>
      <c r="D771">
        <v>49.78</v>
      </c>
      <c r="E771">
        <v>3</v>
      </c>
      <c r="F771">
        <v>1991.2</v>
      </c>
      <c r="G771" t="s">
        <v>148</v>
      </c>
    </row>
    <row r="772" spans="1:7" hidden="1" x14ac:dyDescent="0.25">
      <c r="A772">
        <v>10339</v>
      </c>
      <c r="B772" s="1" t="s">
        <v>259</v>
      </c>
      <c r="C772">
        <v>40</v>
      </c>
      <c r="D772">
        <v>117.75</v>
      </c>
      <c r="E772">
        <v>4</v>
      </c>
      <c r="F772">
        <v>4710</v>
      </c>
      <c r="G772" t="s">
        <v>148</v>
      </c>
    </row>
    <row r="773" spans="1:7" hidden="1" x14ac:dyDescent="0.25">
      <c r="A773">
        <v>10340</v>
      </c>
      <c r="B773" s="1" t="s">
        <v>558</v>
      </c>
      <c r="C773">
        <v>40</v>
      </c>
      <c r="D773">
        <v>63.76</v>
      </c>
      <c r="E773">
        <v>1</v>
      </c>
      <c r="F773">
        <v>2550.4</v>
      </c>
      <c r="G773" t="s">
        <v>148</v>
      </c>
    </row>
    <row r="774" spans="1:7" hidden="1" x14ac:dyDescent="0.25">
      <c r="A774">
        <v>10340</v>
      </c>
      <c r="B774" s="1" t="s">
        <v>507</v>
      </c>
      <c r="C774">
        <v>40</v>
      </c>
      <c r="D774">
        <v>37.090000000000003</v>
      </c>
      <c r="E774">
        <v>4</v>
      </c>
      <c r="F774">
        <v>1483.6000000000001</v>
      </c>
      <c r="G774" t="s">
        <v>148</v>
      </c>
    </row>
    <row r="775" spans="1:7" hidden="1" x14ac:dyDescent="0.25">
      <c r="A775">
        <v>10342</v>
      </c>
      <c r="B775" s="1" t="s">
        <v>290</v>
      </c>
      <c r="C775">
        <v>40</v>
      </c>
      <c r="D775">
        <v>118.89</v>
      </c>
      <c r="E775">
        <v>2</v>
      </c>
      <c r="F775">
        <v>4755.6000000000004</v>
      </c>
      <c r="G775" t="s">
        <v>148</v>
      </c>
    </row>
    <row r="776" spans="1:7" hidden="1" x14ac:dyDescent="0.25">
      <c r="A776">
        <v>10344</v>
      </c>
      <c r="B776" s="1" t="s">
        <v>149</v>
      </c>
      <c r="C776">
        <v>40</v>
      </c>
      <c r="D776">
        <v>49.04</v>
      </c>
      <c r="E776">
        <v>2</v>
      </c>
      <c r="F776">
        <v>1961.6</v>
      </c>
      <c r="G776" t="s">
        <v>148</v>
      </c>
    </row>
    <row r="777" spans="1:7" hidden="1" x14ac:dyDescent="0.25">
      <c r="A777">
        <v>10353</v>
      </c>
      <c r="B777" s="1" t="s">
        <v>526</v>
      </c>
      <c r="C777">
        <v>40</v>
      </c>
      <c r="D777">
        <v>68.099999999999994</v>
      </c>
      <c r="E777">
        <v>7</v>
      </c>
      <c r="F777">
        <v>2724</v>
      </c>
      <c r="G777" t="s">
        <v>148</v>
      </c>
    </row>
    <row r="778" spans="1:7" hidden="1" x14ac:dyDescent="0.25">
      <c r="A778">
        <v>10353</v>
      </c>
      <c r="B778" s="1" t="s">
        <v>507</v>
      </c>
      <c r="C778">
        <v>40</v>
      </c>
      <c r="D778">
        <v>35.78</v>
      </c>
      <c r="E778">
        <v>8</v>
      </c>
      <c r="F778">
        <v>1431.2</v>
      </c>
      <c r="G778" t="s">
        <v>148</v>
      </c>
    </row>
    <row r="779" spans="1:7" hidden="1" x14ac:dyDescent="0.25">
      <c r="A779">
        <v>10355</v>
      </c>
      <c r="B779" s="1" t="s">
        <v>513</v>
      </c>
      <c r="C779">
        <v>40</v>
      </c>
      <c r="D779">
        <v>93.89</v>
      </c>
      <c r="E779">
        <v>5</v>
      </c>
      <c r="F779">
        <v>3755.6</v>
      </c>
      <c r="G779" t="s">
        <v>148</v>
      </c>
    </row>
    <row r="780" spans="1:7" hidden="1" x14ac:dyDescent="0.25">
      <c r="A780">
        <v>10360</v>
      </c>
      <c r="B780" s="1" t="s">
        <v>506</v>
      </c>
      <c r="C780">
        <v>40</v>
      </c>
      <c r="D780">
        <v>101.64</v>
      </c>
      <c r="E780">
        <v>15</v>
      </c>
      <c r="F780">
        <v>4065.6</v>
      </c>
      <c r="G780" t="s">
        <v>148</v>
      </c>
    </row>
    <row r="781" spans="1:7" hidden="1" x14ac:dyDescent="0.25">
      <c r="A781">
        <v>10360</v>
      </c>
      <c r="B781" s="1" t="s">
        <v>532</v>
      </c>
      <c r="C781">
        <v>40</v>
      </c>
      <c r="D781">
        <v>76.36</v>
      </c>
      <c r="E781">
        <v>1</v>
      </c>
      <c r="F781">
        <v>3054.4</v>
      </c>
      <c r="G781" t="s">
        <v>148</v>
      </c>
    </row>
    <row r="782" spans="1:7" hidden="1" x14ac:dyDescent="0.25">
      <c r="A782">
        <v>10368</v>
      </c>
      <c r="B782" s="1" t="s">
        <v>552</v>
      </c>
      <c r="C782">
        <v>40</v>
      </c>
      <c r="D782">
        <v>73.599999999999994</v>
      </c>
      <c r="E782">
        <v>2</v>
      </c>
      <c r="F782">
        <v>2944</v>
      </c>
      <c r="G782" t="s">
        <v>148</v>
      </c>
    </row>
    <row r="783" spans="1:7" hidden="1" x14ac:dyDescent="0.25">
      <c r="A783">
        <v>10369</v>
      </c>
      <c r="B783" s="1" t="s">
        <v>172</v>
      </c>
      <c r="C783">
        <v>40</v>
      </c>
      <c r="D783">
        <v>93.49</v>
      </c>
      <c r="E783">
        <v>3</v>
      </c>
      <c r="F783">
        <v>3739.6</v>
      </c>
      <c r="G783" t="s">
        <v>148</v>
      </c>
    </row>
    <row r="784" spans="1:7" hidden="1" x14ac:dyDescent="0.25">
      <c r="A784">
        <v>10372</v>
      </c>
      <c r="B784" s="1" t="s">
        <v>498</v>
      </c>
      <c r="C784">
        <v>40</v>
      </c>
      <c r="D784">
        <v>146.55000000000001</v>
      </c>
      <c r="E784">
        <v>4</v>
      </c>
      <c r="F784">
        <v>5862</v>
      </c>
      <c r="G784" t="s">
        <v>148</v>
      </c>
    </row>
    <row r="785" spans="1:7" hidden="1" x14ac:dyDescent="0.25">
      <c r="A785">
        <v>10378</v>
      </c>
      <c r="B785" s="1" t="s">
        <v>518</v>
      </c>
      <c r="C785">
        <v>40</v>
      </c>
      <c r="D785">
        <v>35.799999999999997</v>
      </c>
      <c r="E785">
        <v>1</v>
      </c>
      <c r="F785">
        <v>1432</v>
      </c>
      <c r="G785" t="s">
        <v>148</v>
      </c>
    </row>
    <row r="786" spans="1:7" hidden="1" x14ac:dyDescent="0.25">
      <c r="A786">
        <v>10380</v>
      </c>
      <c r="B786" s="1" t="s">
        <v>154</v>
      </c>
      <c r="C786">
        <v>40</v>
      </c>
      <c r="D786">
        <v>119.5</v>
      </c>
      <c r="E786">
        <v>10</v>
      </c>
      <c r="F786">
        <v>4780</v>
      </c>
      <c r="G786" t="s">
        <v>148</v>
      </c>
    </row>
    <row r="787" spans="1:7" hidden="1" x14ac:dyDescent="0.25">
      <c r="A787">
        <v>10381</v>
      </c>
      <c r="B787" s="1" t="s">
        <v>166</v>
      </c>
      <c r="C787">
        <v>40</v>
      </c>
      <c r="D787">
        <v>51.22</v>
      </c>
      <c r="E787">
        <v>4</v>
      </c>
      <c r="F787">
        <v>2048.8000000000002</v>
      </c>
      <c r="G787" t="s">
        <v>148</v>
      </c>
    </row>
    <row r="788" spans="1:7" hidden="1" x14ac:dyDescent="0.25">
      <c r="A788">
        <v>10383</v>
      </c>
      <c r="B788" s="1" t="s">
        <v>553</v>
      </c>
      <c r="C788">
        <v>40</v>
      </c>
      <c r="D788">
        <v>33.24</v>
      </c>
      <c r="E788">
        <v>3</v>
      </c>
      <c r="F788">
        <v>1329.6000000000001</v>
      </c>
      <c r="G788" t="s">
        <v>148</v>
      </c>
    </row>
    <row r="789" spans="1:7" hidden="1" x14ac:dyDescent="0.25">
      <c r="A789">
        <v>10390</v>
      </c>
      <c r="B789" s="1" t="s">
        <v>559</v>
      </c>
      <c r="C789">
        <v>40</v>
      </c>
      <c r="D789">
        <v>75.59</v>
      </c>
      <c r="E789">
        <v>9</v>
      </c>
      <c r="F789">
        <v>3023.6000000000004</v>
      </c>
      <c r="G789" t="s">
        <v>148</v>
      </c>
    </row>
    <row r="790" spans="1:7" hidden="1" x14ac:dyDescent="0.25">
      <c r="A790">
        <v>10399</v>
      </c>
      <c r="B790" s="1" t="s">
        <v>254</v>
      </c>
      <c r="C790">
        <v>40</v>
      </c>
      <c r="D790">
        <v>77.52</v>
      </c>
      <c r="E790">
        <v>8</v>
      </c>
      <c r="F790">
        <v>3100.7999999999997</v>
      </c>
      <c r="G790" t="s">
        <v>148</v>
      </c>
    </row>
    <row r="791" spans="1:7" hidden="1" x14ac:dyDescent="0.25">
      <c r="A791">
        <v>10401</v>
      </c>
      <c r="B791" s="1" t="s">
        <v>508</v>
      </c>
      <c r="C791">
        <v>40</v>
      </c>
      <c r="D791">
        <v>66.63</v>
      </c>
      <c r="E791">
        <v>11</v>
      </c>
      <c r="F791">
        <v>2665.2</v>
      </c>
      <c r="G791" t="s">
        <v>148</v>
      </c>
    </row>
    <row r="792" spans="1:7" hidden="1" x14ac:dyDescent="0.25">
      <c r="A792">
        <v>10411</v>
      </c>
      <c r="B792" s="1" t="s">
        <v>162</v>
      </c>
      <c r="C792">
        <v>40</v>
      </c>
      <c r="D792">
        <v>110.7</v>
      </c>
      <c r="E792">
        <v>6</v>
      </c>
      <c r="F792">
        <v>4428</v>
      </c>
      <c r="G792" t="s">
        <v>148</v>
      </c>
    </row>
    <row r="793" spans="1:7" hidden="1" x14ac:dyDescent="0.25">
      <c r="A793">
        <v>10414</v>
      </c>
      <c r="B793" s="1" t="s">
        <v>549</v>
      </c>
      <c r="C793">
        <v>40</v>
      </c>
      <c r="D793">
        <v>84.41</v>
      </c>
      <c r="E793">
        <v>8</v>
      </c>
      <c r="F793">
        <v>3376.3999999999996</v>
      </c>
      <c r="G793" t="s">
        <v>148</v>
      </c>
    </row>
    <row r="794" spans="1:7" hidden="1" x14ac:dyDescent="0.25">
      <c r="A794">
        <v>10418</v>
      </c>
      <c r="B794" s="1" t="s">
        <v>501</v>
      </c>
      <c r="C794">
        <v>40</v>
      </c>
      <c r="D794">
        <v>72.41</v>
      </c>
      <c r="E794">
        <v>7</v>
      </c>
      <c r="F794">
        <v>2896.3999999999996</v>
      </c>
      <c r="G794" t="s">
        <v>148</v>
      </c>
    </row>
    <row r="795" spans="1:7" hidden="1" x14ac:dyDescent="0.25">
      <c r="A795">
        <v>10421</v>
      </c>
      <c r="B795" s="1" t="s">
        <v>157</v>
      </c>
      <c r="C795">
        <v>40</v>
      </c>
      <c r="D795">
        <v>44.8</v>
      </c>
      <c r="E795">
        <v>2</v>
      </c>
      <c r="F795">
        <v>1792</v>
      </c>
      <c r="G795" t="s">
        <v>148</v>
      </c>
    </row>
    <row r="796" spans="1:7" hidden="1" x14ac:dyDescent="0.25">
      <c r="A796">
        <v>10110</v>
      </c>
      <c r="B796" s="1" t="s">
        <v>294</v>
      </c>
      <c r="C796">
        <v>37</v>
      </c>
      <c r="D796">
        <v>118.22</v>
      </c>
      <c r="E796">
        <v>16</v>
      </c>
      <c r="F796">
        <v>4374.1400000000003</v>
      </c>
      <c r="G796" t="s">
        <v>148</v>
      </c>
    </row>
    <row r="797" spans="1:7" hidden="1" x14ac:dyDescent="0.25">
      <c r="A797">
        <v>10110</v>
      </c>
      <c r="B797" s="1" t="s">
        <v>542</v>
      </c>
      <c r="C797">
        <v>37</v>
      </c>
      <c r="D797">
        <v>96.37</v>
      </c>
      <c r="E797">
        <v>14</v>
      </c>
      <c r="F797">
        <v>3565.69</v>
      </c>
      <c r="G797" t="s">
        <v>148</v>
      </c>
    </row>
    <row r="798" spans="1:7" hidden="1" x14ac:dyDescent="0.25">
      <c r="A798">
        <v>10122</v>
      </c>
      <c r="B798" s="1" t="s">
        <v>280</v>
      </c>
      <c r="C798">
        <v>37</v>
      </c>
      <c r="D798">
        <v>113.92</v>
      </c>
      <c r="E798">
        <v>8</v>
      </c>
      <c r="F798">
        <v>4215.04</v>
      </c>
      <c r="G798" t="s">
        <v>148</v>
      </c>
    </row>
    <row r="799" spans="1:7" hidden="1" x14ac:dyDescent="0.25">
      <c r="A799">
        <v>10137</v>
      </c>
      <c r="B799" s="1" t="s">
        <v>562</v>
      </c>
      <c r="C799">
        <v>37</v>
      </c>
      <c r="D799">
        <v>110.88</v>
      </c>
      <c r="E799">
        <v>3</v>
      </c>
      <c r="F799">
        <v>4102.5599999999995</v>
      </c>
      <c r="G799" t="s">
        <v>148</v>
      </c>
    </row>
    <row r="800" spans="1:7" hidden="1" x14ac:dyDescent="0.25">
      <c r="A800">
        <v>10140</v>
      </c>
      <c r="B800" s="1" t="s">
        <v>160</v>
      </c>
      <c r="C800">
        <v>37</v>
      </c>
      <c r="D800">
        <v>186.44</v>
      </c>
      <c r="E800">
        <v>11</v>
      </c>
      <c r="F800">
        <v>6898.28</v>
      </c>
      <c r="G800" t="s">
        <v>148</v>
      </c>
    </row>
    <row r="801" spans="1:7" hidden="1" x14ac:dyDescent="0.25">
      <c r="A801">
        <v>10143</v>
      </c>
      <c r="B801" s="1" t="s">
        <v>511</v>
      </c>
      <c r="C801">
        <v>37</v>
      </c>
      <c r="D801">
        <v>49.66</v>
      </c>
      <c r="E801">
        <v>10</v>
      </c>
      <c r="F801">
        <v>1837.4199999999998</v>
      </c>
      <c r="G801" t="s">
        <v>148</v>
      </c>
    </row>
    <row r="802" spans="1:7" hidden="1" x14ac:dyDescent="0.25">
      <c r="A802">
        <v>10145</v>
      </c>
      <c r="B802" s="1" t="s">
        <v>259</v>
      </c>
      <c r="C802">
        <v>37</v>
      </c>
      <c r="D802">
        <v>104.67</v>
      </c>
      <c r="E802">
        <v>9</v>
      </c>
      <c r="F802">
        <v>3872.79</v>
      </c>
      <c r="G802" t="s">
        <v>148</v>
      </c>
    </row>
    <row r="803" spans="1:7" hidden="1" x14ac:dyDescent="0.25">
      <c r="A803">
        <v>10147</v>
      </c>
      <c r="B803" s="1" t="s">
        <v>560</v>
      </c>
      <c r="C803">
        <v>37</v>
      </c>
      <c r="D803">
        <v>129.35</v>
      </c>
      <c r="E803">
        <v>9</v>
      </c>
      <c r="F803">
        <v>4785.95</v>
      </c>
      <c r="G803" t="s">
        <v>148</v>
      </c>
    </row>
    <row r="804" spans="1:7" hidden="1" x14ac:dyDescent="0.25">
      <c r="A804">
        <v>10155</v>
      </c>
      <c r="B804" s="1" t="s">
        <v>550</v>
      </c>
      <c r="C804">
        <v>37</v>
      </c>
      <c r="D804">
        <v>76.31</v>
      </c>
      <c r="E804">
        <v>12</v>
      </c>
      <c r="F804">
        <v>2823.4700000000003</v>
      </c>
      <c r="G804" t="s">
        <v>148</v>
      </c>
    </row>
    <row r="805" spans="1:7" hidden="1" x14ac:dyDescent="0.25">
      <c r="A805">
        <v>10159</v>
      </c>
      <c r="B805" s="1" t="s">
        <v>259</v>
      </c>
      <c r="C805">
        <v>37</v>
      </c>
      <c r="D805">
        <v>101.1</v>
      </c>
      <c r="E805">
        <v>17</v>
      </c>
      <c r="F805">
        <v>3740.7</v>
      </c>
      <c r="G805" t="s">
        <v>148</v>
      </c>
    </row>
    <row r="806" spans="1:7" hidden="1" x14ac:dyDescent="0.25">
      <c r="A806">
        <v>10161</v>
      </c>
      <c r="B806" s="1" t="s">
        <v>527</v>
      </c>
      <c r="C806">
        <v>37</v>
      </c>
      <c r="D806">
        <v>73.489999999999995</v>
      </c>
      <c r="E806">
        <v>5</v>
      </c>
      <c r="F806">
        <v>2719.1299999999997</v>
      </c>
      <c r="G806" t="s">
        <v>148</v>
      </c>
    </row>
    <row r="807" spans="1:7" hidden="1" x14ac:dyDescent="0.25">
      <c r="A807">
        <v>10162</v>
      </c>
      <c r="B807" s="1" t="s">
        <v>156</v>
      </c>
      <c r="C807">
        <v>37</v>
      </c>
      <c r="D807">
        <v>27.55</v>
      </c>
      <c r="E807">
        <v>5</v>
      </c>
      <c r="F807">
        <v>1019.35</v>
      </c>
      <c r="G807" t="s">
        <v>148</v>
      </c>
    </row>
    <row r="808" spans="1:7" hidden="1" x14ac:dyDescent="0.25">
      <c r="A808">
        <v>10162</v>
      </c>
      <c r="B808" s="1" t="s">
        <v>153</v>
      </c>
      <c r="C808">
        <v>37</v>
      </c>
      <c r="D808">
        <v>32.82</v>
      </c>
      <c r="E808">
        <v>7</v>
      </c>
      <c r="F808">
        <v>1214.3399999999999</v>
      </c>
      <c r="G808" t="s">
        <v>148</v>
      </c>
    </row>
    <row r="809" spans="1:7" hidden="1" x14ac:dyDescent="0.25">
      <c r="A809">
        <v>10175</v>
      </c>
      <c r="B809" s="1" t="s">
        <v>553</v>
      </c>
      <c r="C809">
        <v>37</v>
      </c>
      <c r="D809">
        <v>32.18</v>
      </c>
      <c r="E809">
        <v>2</v>
      </c>
      <c r="F809">
        <v>1190.6600000000001</v>
      </c>
      <c r="G809" t="s">
        <v>148</v>
      </c>
    </row>
    <row r="810" spans="1:7" hidden="1" x14ac:dyDescent="0.25">
      <c r="A810">
        <v>10181</v>
      </c>
      <c r="B810" s="1" t="s">
        <v>523</v>
      </c>
      <c r="C810">
        <v>37</v>
      </c>
      <c r="D810">
        <v>32.85</v>
      </c>
      <c r="E810">
        <v>8</v>
      </c>
      <c r="F810">
        <v>1215.45</v>
      </c>
      <c r="G810" t="s">
        <v>148</v>
      </c>
    </row>
    <row r="811" spans="1:7" hidden="1" x14ac:dyDescent="0.25">
      <c r="A811">
        <v>10183</v>
      </c>
      <c r="B811" s="1" t="s">
        <v>165</v>
      </c>
      <c r="C811">
        <v>37</v>
      </c>
      <c r="D811">
        <v>91.18</v>
      </c>
      <c r="E811">
        <v>9</v>
      </c>
      <c r="F811">
        <v>3373.6600000000003</v>
      </c>
      <c r="G811" t="s">
        <v>148</v>
      </c>
    </row>
    <row r="812" spans="1:7" hidden="1" x14ac:dyDescent="0.25">
      <c r="A812">
        <v>10184</v>
      </c>
      <c r="B812" s="1" t="s">
        <v>522</v>
      </c>
      <c r="C812">
        <v>37</v>
      </c>
      <c r="D812">
        <v>105.47</v>
      </c>
      <c r="E812">
        <v>6</v>
      </c>
      <c r="F812">
        <v>3902.39</v>
      </c>
      <c r="G812" t="s">
        <v>148</v>
      </c>
    </row>
    <row r="813" spans="1:7" hidden="1" x14ac:dyDescent="0.25">
      <c r="A813">
        <v>10185</v>
      </c>
      <c r="B813" s="1" t="s">
        <v>537</v>
      </c>
      <c r="C813">
        <v>37</v>
      </c>
      <c r="D813">
        <v>99.17</v>
      </c>
      <c r="E813">
        <v>4</v>
      </c>
      <c r="F813">
        <v>3669.29</v>
      </c>
      <c r="G813" t="s">
        <v>148</v>
      </c>
    </row>
    <row r="814" spans="1:7" hidden="1" x14ac:dyDescent="0.25">
      <c r="A814">
        <v>10192</v>
      </c>
      <c r="B814" s="1" t="s">
        <v>527</v>
      </c>
      <c r="C814">
        <v>37</v>
      </c>
      <c r="D814">
        <v>72.02</v>
      </c>
      <c r="E814">
        <v>4</v>
      </c>
      <c r="F814">
        <v>2664.74</v>
      </c>
      <c r="G814" t="s">
        <v>148</v>
      </c>
    </row>
    <row r="815" spans="1:7" hidden="1" x14ac:dyDescent="0.25">
      <c r="A815">
        <v>10194</v>
      </c>
      <c r="B815" s="1" t="s">
        <v>173</v>
      </c>
      <c r="C815">
        <v>37</v>
      </c>
      <c r="D815">
        <v>77.05</v>
      </c>
      <c r="E815">
        <v>3</v>
      </c>
      <c r="F815">
        <v>2850.85</v>
      </c>
      <c r="G815" t="s">
        <v>148</v>
      </c>
    </row>
    <row r="816" spans="1:7" hidden="1" x14ac:dyDescent="0.25">
      <c r="A816">
        <v>10206</v>
      </c>
      <c r="B816" s="1" t="s">
        <v>165</v>
      </c>
      <c r="C816">
        <v>37</v>
      </c>
      <c r="D816">
        <v>98.27</v>
      </c>
      <c r="E816">
        <v>7</v>
      </c>
      <c r="F816">
        <v>3635.99</v>
      </c>
      <c r="G816" t="s">
        <v>148</v>
      </c>
    </row>
    <row r="817" spans="1:7" hidden="1" x14ac:dyDescent="0.25">
      <c r="A817">
        <v>10207</v>
      </c>
      <c r="B817" s="1" t="s">
        <v>164</v>
      </c>
      <c r="C817">
        <v>37</v>
      </c>
      <c r="D817">
        <v>60.77</v>
      </c>
      <c r="E817">
        <v>13</v>
      </c>
      <c r="F817">
        <v>2248.4900000000002</v>
      </c>
      <c r="G817" t="s">
        <v>148</v>
      </c>
    </row>
    <row r="818" spans="1:7" hidden="1" x14ac:dyDescent="0.25">
      <c r="A818">
        <v>10208</v>
      </c>
      <c r="B818" s="1" t="s">
        <v>537</v>
      </c>
      <c r="C818">
        <v>37</v>
      </c>
      <c r="D818">
        <v>95.16</v>
      </c>
      <c r="E818">
        <v>4</v>
      </c>
      <c r="F818">
        <v>3520.92</v>
      </c>
      <c r="G818" t="s">
        <v>148</v>
      </c>
    </row>
    <row r="819" spans="1:7" hidden="1" x14ac:dyDescent="0.25">
      <c r="A819">
        <v>10211</v>
      </c>
      <c r="B819" s="1" t="s">
        <v>513</v>
      </c>
      <c r="C819">
        <v>37</v>
      </c>
      <c r="D819">
        <v>94.91</v>
      </c>
      <c r="E819">
        <v>12</v>
      </c>
      <c r="F819">
        <v>3511.67</v>
      </c>
      <c r="G819" t="s">
        <v>148</v>
      </c>
    </row>
    <row r="820" spans="1:7" hidden="1" x14ac:dyDescent="0.25">
      <c r="A820">
        <v>10220</v>
      </c>
      <c r="B820" s="1" t="s">
        <v>521</v>
      </c>
      <c r="C820">
        <v>37</v>
      </c>
      <c r="D820">
        <v>101.72</v>
      </c>
      <c r="E820">
        <v>7</v>
      </c>
      <c r="F820">
        <v>3763.64</v>
      </c>
      <c r="G820" t="s">
        <v>148</v>
      </c>
    </row>
    <row r="821" spans="1:7" hidden="1" x14ac:dyDescent="0.25">
      <c r="A821">
        <v>10220</v>
      </c>
      <c r="B821" s="1" t="s">
        <v>525</v>
      </c>
      <c r="C821">
        <v>37</v>
      </c>
      <c r="D821">
        <v>92.6</v>
      </c>
      <c r="E821">
        <v>9</v>
      </c>
      <c r="F821">
        <v>3426.2</v>
      </c>
      <c r="G821" t="s">
        <v>148</v>
      </c>
    </row>
    <row r="822" spans="1:7" hidden="1" x14ac:dyDescent="0.25">
      <c r="A822">
        <v>10222</v>
      </c>
      <c r="B822" s="1" t="s">
        <v>500</v>
      </c>
      <c r="C822">
        <v>37</v>
      </c>
      <c r="D822">
        <v>90.75</v>
      </c>
      <c r="E822">
        <v>1</v>
      </c>
      <c r="F822">
        <v>3357.75</v>
      </c>
      <c r="G822" t="s">
        <v>148</v>
      </c>
    </row>
    <row r="823" spans="1:7" hidden="1" x14ac:dyDescent="0.25">
      <c r="A823">
        <v>10223</v>
      </c>
      <c r="B823" s="1" t="s">
        <v>254</v>
      </c>
      <c r="C823">
        <v>37</v>
      </c>
      <c r="D823">
        <v>80.39</v>
      </c>
      <c r="E823">
        <v>1</v>
      </c>
      <c r="F823">
        <v>2974.43</v>
      </c>
      <c r="G823" t="s">
        <v>148</v>
      </c>
    </row>
    <row r="824" spans="1:7" hidden="1" x14ac:dyDescent="0.25">
      <c r="A824">
        <v>10224</v>
      </c>
      <c r="B824" s="1" t="s">
        <v>557</v>
      </c>
      <c r="C824">
        <v>37</v>
      </c>
      <c r="D824">
        <v>60.26</v>
      </c>
      <c r="E824">
        <v>4</v>
      </c>
      <c r="F824">
        <v>2229.62</v>
      </c>
      <c r="G824" t="s">
        <v>148</v>
      </c>
    </row>
    <row r="825" spans="1:7" hidden="1" x14ac:dyDescent="0.25">
      <c r="A825">
        <v>10225</v>
      </c>
      <c r="B825" s="1" t="s">
        <v>284</v>
      </c>
      <c r="C825">
        <v>37</v>
      </c>
      <c r="D825">
        <v>64.64</v>
      </c>
      <c r="E825">
        <v>10</v>
      </c>
      <c r="F825">
        <v>2391.6799999999998</v>
      </c>
      <c r="G825" t="s">
        <v>148</v>
      </c>
    </row>
    <row r="826" spans="1:7" hidden="1" x14ac:dyDescent="0.25">
      <c r="A826">
        <v>10225</v>
      </c>
      <c r="B826" s="1" t="s">
        <v>559</v>
      </c>
      <c r="C826">
        <v>37</v>
      </c>
      <c r="D826">
        <v>69.959999999999994</v>
      </c>
      <c r="E826">
        <v>12</v>
      </c>
      <c r="F826">
        <v>2588.52</v>
      </c>
      <c r="G826" t="s">
        <v>148</v>
      </c>
    </row>
    <row r="827" spans="1:7" hidden="1" x14ac:dyDescent="0.25">
      <c r="A827">
        <v>10227</v>
      </c>
      <c r="B827" s="1" t="s">
        <v>564</v>
      </c>
      <c r="C827">
        <v>37</v>
      </c>
      <c r="D827">
        <v>70.56</v>
      </c>
      <c r="E827">
        <v>12</v>
      </c>
      <c r="F827">
        <v>2610.7200000000003</v>
      </c>
      <c r="G827" t="s">
        <v>148</v>
      </c>
    </row>
    <row r="828" spans="1:7" hidden="1" x14ac:dyDescent="0.25">
      <c r="A828">
        <v>10240</v>
      </c>
      <c r="B828" s="1" t="s">
        <v>302</v>
      </c>
      <c r="C828">
        <v>37</v>
      </c>
      <c r="D828">
        <v>136.56</v>
      </c>
      <c r="E828">
        <v>2</v>
      </c>
      <c r="F828">
        <v>5052.72</v>
      </c>
      <c r="G828" t="s">
        <v>148</v>
      </c>
    </row>
    <row r="829" spans="1:7" hidden="1" x14ac:dyDescent="0.25">
      <c r="A829">
        <v>10240</v>
      </c>
      <c r="B829" s="1" t="s">
        <v>504</v>
      </c>
      <c r="C829">
        <v>37</v>
      </c>
      <c r="D829">
        <v>134.22</v>
      </c>
      <c r="E829">
        <v>1</v>
      </c>
      <c r="F829">
        <v>4966.1400000000003</v>
      </c>
      <c r="G829" t="s">
        <v>148</v>
      </c>
    </row>
    <row r="830" spans="1:7" hidden="1" x14ac:dyDescent="0.25">
      <c r="A830">
        <v>10245</v>
      </c>
      <c r="B830" s="1" t="s">
        <v>173</v>
      </c>
      <c r="C830">
        <v>37</v>
      </c>
      <c r="D830">
        <v>81.86</v>
      </c>
      <c r="E830">
        <v>1</v>
      </c>
      <c r="F830">
        <v>3028.82</v>
      </c>
      <c r="G830" t="s">
        <v>148</v>
      </c>
    </row>
    <row r="831" spans="1:7" hidden="1" x14ac:dyDescent="0.25">
      <c r="A831">
        <v>10250</v>
      </c>
      <c r="B831" s="1" t="s">
        <v>558</v>
      </c>
      <c r="C831">
        <v>37</v>
      </c>
      <c r="D831">
        <v>72.45</v>
      </c>
      <c r="E831">
        <v>5</v>
      </c>
      <c r="F831">
        <v>2680.65</v>
      </c>
      <c r="G831" t="s">
        <v>148</v>
      </c>
    </row>
    <row r="832" spans="1:7" hidden="1" x14ac:dyDescent="0.25">
      <c r="A832">
        <v>10253</v>
      </c>
      <c r="B832" s="1" t="s">
        <v>562</v>
      </c>
      <c r="C832">
        <v>37</v>
      </c>
      <c r="D832">
        <v>114.84</v>
      </c>
      <c r="E832">
        <v>2</v>
      </c>
      <c r="F832">
        <v>4249.08</v>
      </c>
      <c r="G832" t="s">
        <v>148</v>
      </c>
    </row>
    <row r="833" spans="1:7" hidden="1" x14ac:dyDescent="0.25">
      <c r="A833">
        <v>10255</v>
      </c>
      <c r="B833" s="1" t="s">
        <v>157</v>
      </c>
      <c r="C833">
        <v>37</v>
      </c>
      <c r="D833">
        <v>37.630000000000003</v>
      </c>
      <c r="E833">
        <v>2</v>
      </c>
      <c r="F833">
        <v>1392.3100000000002</v>
      </c>
      <c r="G833" t="s">
        <v>148</v>
      </c>
    </row>
    <row r="834" spans="1:7" hidden="1" x14ac:dyDescent="0.25">
      <c r="A834">
        <v>10257</v>
      </c>
      <c r="B834" s="1" t="s">
        <v>167</v>
      </c>
      <c r="C834">
        <v>37</v>
      </c>
      <c r="D834">
        <v>83.78</v>
      </c>
      <c r="E834">
        <v>2</v>
      </c>
      <c r="F834">
        <v>3099.86</v>
      </c>
      <c r="G834" t="s">
        <v>148</v>
      </c>
    </row>
    <row r="835" spans="1:7" hidden="1" x14ac:dyDescent="0.25">
      <c r="A835">
        <v>10263</v>
      </c>
      <c r="B835" s="1" t="s">
        <v>502</v>
      </c>
      <c r="C835">
        <v>37</v>
      </c>
      <c r="D835">
        <v>67.03</v>
      </c>
      <c r="E835">
        <v>7</v>
      </c>
      <c r="F835">
        <v>2480.11</v>
      </c>
      <c r="G835" t="s">
        <v>148</v>
      </c>
    </row>
    <row r="836" spans="1:7" hidden="1" x14ac:dyDescent="0.25">
      <c r="A836">
        <v>10264</v>
      </c>
      <c r="B836" s="1" t="s">
        <v>557</v>
      </c>
      <c r="C836">
        <v>37</v>
      </c>
      <c r="D836">
        <v>61.64</v>
      </c>
      <c r="E836">
        <v>6</v>
      </c>
      <c r="F836">
        <v>2280.6799999999998</v>
      </c>
      <c r="G836" t="s">
        <v>148</v>
      </c>
    </row>
    <row r="837" spans="1:7" hidden="1" x14ac:dyDescent="0.25">
      <c r="A837">
        <v>10273</v>
      </c>
      <c r="B837" s="1" t="s">
        <v>543</v>
      </c>
      <c r="C837">
        <v>37</v>
      </c>
      <c r="D837">
        <v>51.32</v>
      </c>
      <c r="E837">
        <v>10</v>
      </c>
      <c r="F837">
        <v>1898.84</v>
      </c>
      <c r="G837" t="s">
        <v>148</v>
      </c>
    </row>
    <row r="838" spans="1:7" hidden="1" x14ac:dyDescent="0.25">
      <c r="A838">
        <v>10275</v>
      </c>
      <c r="B838" s="1" t="s">
        <v>530</v>
      </c>
      <c r="C838">
        <v>37</v>
      </c>
      <c r="D838">
        <v>52.09</v>
      </c>
      <c r="E838">
        <v>5</v>
      </c>
      <c r="F838">
        <v>1927.3300000000002</v>
      </c>
      <c r="G838" t="s">
        <v>148</v>
      </c>
    </row>
    <row r="839" spans="1:7" hidden="1" x14ac:dyDescent="0.25">
      <c r="A839">
        <v>10280</v>
      </c>
      <c r="B839" s="1" t="s">
        <v>154</v>
      </c>
      <c r="C839">
        <v>37</v>
      </c>
      <c r="D839">
        <v>109.33</v>
      </c>
      <c r="E839">
        <v>13</v>
      </c>
      <c r="F839">
        <v>4045.21</v>
      </c>
      <c r="G839" t="s">
        <v>148</v>
      </c>
    </row>
    <row r="840" spans="1:7" hidden="1" x14ac:dyDescent="0.25">
      <c r="A840">
        <v>10282</v>
      </c>
      <c r="B840" s="1" t="s">
        <v>538</v>
      </c>
      <c r="C840">
        <v>37</v>
      </c>
      <c r="D840">
        <v>56.24</v>
      </c>
      <c r="E840">
        <v>7</v>
      </c>
      <c r="F840">
        <v>2080.88</v>
      </c>
      <c r="G840" t="s">
        <v>148</v>
      </c>
    </row>
    <row r="841" spans="1:7" hidden="1" x14ac:dyDescent="0.25">
      <c r="A841">
        <v>10285</v>
      </c>
      <c r="B841" s="1" t="s">
        <v>512</v>
      </c>
      <c r="C841">
        <v>37</v>
      </c>
      <c r="D841">
        <v>82.91</v>
      </c>
      <c r="E841">
        <v>12</v>
      </c>
      <c r="F841">
        <v>3067.67</v>
      </c>
      <c r="G841" t="s">
        <v>148</v>
      </c>
    </row>
    <row r="842" spans="1:7" hidden="1" x14ac:dyDescent="0.25">
      <c r="A842">
        <v>10285</v>
      </c>
      <c r="B842" s="1" t="s">
        <v>518</v>
      </c>
      <c r="C842">
        <v>37</v>
      </c>
      <c r="D842">
        <v>36.61</v>
      </c>
      <c r="E842">
        <v>1</v>
      </c>
      <c r="F842">
        <v>1354.57</v>
      </c>
      <c r="G842" t="s">
        <v>148</v>
      </c>
    </row>
    <row r="843" spans="1:7" hidden="1" x14ac:dyDescent="0.25">
      <c r="A843">
        <v>10291</v>
      </c>
      <c r="B843" s="1" t="s">
        <v>160</v>
      </c>
      <c r="C843">
        <v>37</v>
      </c>
      <c r="D843">
        <v>210.01</v>
      </c>
      <c r="E843">
        <v>11</v>
      </c>
      <c r="F843">
        <v>7770.37</v>
      </c>
      <c r="G843" t="s">
        <v>148</v>
      </c>
    </row>
    <row r="844" spans="1:7" hidden="1" x14ac:dyDescent="0.25">
      <c r="A844">
        <v>10291</v>
      </c>
      <c r="B844" s="1" t="s">
        <v>166</v>
      </c>
      <c r="C844">
        <v>37</v>
      </c>
      <c r="D844">
        <v>56.21</v>
      </c>
      <c r="E844">
        <v>14</v>
      </c>
      <c r="F844">
        <v>2079.77</v>
      </c>
      <c r="G844" t="s">
        <v>148</v>
      </c>
    </row>
    <row r="845" spans="1:7" hidden="1" x14ac:dyDescent="0.25">
      <c r="A845">
        <v>10301</v>
      </c>
      <c r="B845" s="1" t="s">
        <v>290</v>
      </c>
      <c r="C845">
        <v>37</v>
      </c>
      <c r="D845">
        <v>114.65</v>
      </c>
      <c r="E845">
        <v>8</v>
      </c>
      <c r="F845">
        <v>4242.05</v>
      </c>
      <c r="G845" t="s">
        <v>148</v>
      </c>
    </row>
    <row r="846" spans="1:7" hidden="1" x14ac:dyDescent="0.25">
      <c r="A846">
        <v>10304</v>
      </c>
      <c r="B846" s="1" t="s">
        <v>158</v>
      </c>
      <c r="C846">
        <v>37</v>
      </c>
      <c r="D846">
        <v>95.55</v>
      </c>
      <c r="E846">
        <v>13</v>
      </c>
      <c r="F846">
        <v>3535.35</v>
      </c>
      <c r="G846" t="s">
        <v>148</v>
      </c>
    </row>
    <row r="847" spans="1:7" hidden="1" x14ac:dyDescent="0.25">
      <c r="A847">
        <v>10304</v>
      </c>
      <c r="B847" s="1" t="s">
        <v>159</v>
      </c>
      <c r="C847">
        <v>37</v>
      </c>
      <c r="D847">
        <v>46.9</v>
      </c>
      <c r="E847">
        <v>12</v>
      </c>
      <c r="F847">
        <v>1735.3</v>
      </c>
      <c r="G847" t="s">
        <v>148</v>
      </c>
    </row>
    <row r="848" spans="1:7" hidden="1" x14ac:dyDescent="0.25">
      <c r="A848">
        <v>10305</v>
      </c>
      <c r="B848" s="1" t="s">
        <v>505</v>
      </c>
      <c r="C848">
        <v>37</v>
      </c>
      <c r="D848">
        <v>160.87</v>
      </c>
      <c r="E848">
        <v>9</v>
      </c>
      <c r="F848">
        <v>5952.1900000000005</v>
      </c>
      <c r="G848" t="s">
        <v>148</v>
      </c>
    </row>
    <row r="849" spans="1:7" hidden="1" x14ac:dyDescent="0.25">
      <c r="A849">
        <v>10310</v>
      </c>
      <c r="B849" s="1" t="s">
        <v>290</v>
      </c>
      <c r="C849">
        <v>37</v>
      </c>
      <c r="D849">
        <v>128.80000000000001</v>
      </c>
      <c r="E849">
        <v>2</v>
      </c>
      <c r="F849">
        <v>4765.6000000000004</v>
      </c>
      <c r="G849" t="s">
        <v>148</v>
      </c>
    </row>
    <row r="850" spans="1:7" hidden="1" x14ac:dyDescent="0.25">
      <c r="A850">
        <v>10312</v>
      </c>
      <c r="B850" s="1" t="s">
        <v>165</v>
      </c>
      <c r="C850">
        <v>37</v>
      </c>
      <c r="D850">
        <v>91.18</v>
      </c>
      <c r="E850">
        <v>4</v>
      </c>
      <c r="F850">
        <v>3373.6600000000003</v>
      </c>
      <c r="G850" t="s">
        <v>148</v>
      </c>
    </row>
    <row r="851" spans="1:7" hidden="1" x14ac:dyDescent="0.25">
      <c r="A851">
        <v>10315</v>
      </c>
      <c r="B851" s="1" t="s">
        <v>549</v>
      </c>
      <c r="C851">
        <v>37</v>
      </c>
      <c r="D851">
        <v>88.39</v>
      </c>
      <c r="E851">
        <v>4</v>
      </c>
      <c r="F851">
        <v>3270.43</v>
      </c>
      <c r="G851" t="s">
        <v>148</v>
      </c>
    </row>
    <row r="852" spans="1:7" hidden="1" x14ac:dyDescent="0.25">
      <c r="A852">
        <v>10318</v>
      </c>
      <c r="B852" s="1" t="s">
        <v>262</v>
      </c>
      <c r="C852">
        <v>37</v>
      </c>
      <c r="D852">
        <v>189.79</v>
      </c>
      <c r="E852">
        <v>3</v>
      </c>
      <c r="F852">
        <v>7022.23</v>
      </c>
      <c r="G852" t="s">
        <v>148</v>
      </c>
    </row>
    <row r="853" spans="1:7" hidden="1" x14ac:dyDescent="0.25">
      <c r="A853">
        <v>10321</v>
      </c>
      <c r="B853" s="1" t="s">
        <v>299</v>
      </c>
      <c r="C853">
        <v>37</v>
      </c>
      <c r="D853">
        <v>73.92</v>
      </c>
      <c r="E853">
        <v>14</v>
      </c>
      <c r="F853">
        <v>2735.04</v>
      </c>
      <c r="G853" t="s">
        <v>148</v>
      </c>
    </row>
    <row r="854" spans="1:7" hidden="1" x14ac:dyDescent="0.25">
      <c r="A854">
        <v>10321</v>
      </c>
      <c r="B854" s="1" t="s">
        <v>523</v>
      </c>
      <c r="C854">
        <v>37</v>
      </c>
      <c r="D854">
        <v>31.72</v>
      </c>
      <c r="E854">
        <v>12</v>
      </c>
      <c r="F854">
        <v>1173.6399999999999</v>
      </c>
      <c r="G854" t="s">
        <v>148</v>
      </c>
    </row>
    <row r="855" spans="1:7" hidden="1" x14ac:dyDescent="0.25">
      <c r="A855">
        <v>10327</v>
      </c>
      <c r="B855" s="1" t="s">
        <v>549</v>
      </c>
      <c r="C855">
        <v>37</v>
      </c>
      <c r="D855">
        <v>83.42</v>
      </c>
      <c r="E855">
        <v>3</v>
      </c>
      <c r="F855">
        <v>3086.54</v>
      </c>
      <c r="G855" t="s">
        <v>148</v>
      </c>
    </row>
    <row r="856" spans="1:7" hidden="1" x14ac:dyDescent="0.25">
      <c r="A856">
        <v>10327</v>
      </c>
      <c r="B856" s="1" t="s">
        <v>543</v>
      </c>
      <c r="C856">
        <v>37</v>
      </c>
      <c r="D856">
        <v>48.05</v>
      </c>
      <c r="E856">
        <v>4</v>
      </c>
      <c r="F856">
        <v>1777.85</v>
      </c>
      <c r="G856" t="s">
        <v>148</v>
      </c>
    </row>
    <row r="857" spans="1:7" hidden="1" x14ac:dyDescent="0.25">
      <c r="A857">
        <v>10328</v>
      </c>
      <c r="B857" s="1" t="s">
        <v>500</v>
      </c>
      <c r="C857">
        <v>37</v>
      </c>
      <c r="D857">
        <v>95.73</v>
      </c>
      <c r="E857">
        <v>10</v>
      </c>
      <c r="F857">
        <v>3542.01</v>
      </c>
      <c r="G857" t="s">
        <v>148</v>
      </c>
    </row>
    <row r="858" spans="1:7" hidden="1" x14ac:dyDescent="0.25">
      <c r="A858">
        <v>10329</v>
      </c>
      <c r="B858" s="1" t="s">
        <v>502</v>
      </c>
      <c r="C858">
        <v>37</v>
      </c>
      <c r="D858">
        <v>71.599999999999994</v>
      </c>
      <c r="E858">
        <v>4</v>
      </c>
      <c r="F858">
        <v>2649.2</v>
      </c>
      <c r="G858" t="s">
        <v>148</v>
      </c>
    </row>
    <row r="859" spans="1:7" hidden="1" x14ac:dyDescent="0.25">
      <c r="A859">
        <v>10330</v>
      </c>
      <c r="B859" s="1" t="s">
        <v>560</v>
      </c>
      <c r="C859">
        <v>37</v>
      </c>
      <c r="D859">
        <v>136.69999999999999</v>
      </c>
      <c r="E859">
        <v>3</v>
      </c>
      <c r="F859">
        <v>5057.8999999999996</v>
      </c>
      <c r="G859" t="s">
        <v>148</v>
      </c>
    </row>
    <row r="860" spans="1:7" hidden="1" x14ac:dyDescent="0.25">
      <c r="A860">
        <v>10348</v>
      </c>
      <c r="B860" s="1" t="s">
        <v>171</v>
      </c>
      <c r="C860">
        <v>37</v>
      </c>
      <c r="D860">
        <v>107.34</v>
      </c>
      <c r="E860">
        <v>1</v>
      </c>
      <c r="F860">
        <v>3971.58</v>
      </c>
      <c r="G860" t="s">
        <v>148</v>
      </c>
    </row>
    <row r="861" spans="1:7" hidden="1" x14ac:dyDescent="0.25">
      <c r="A861">
        <v>10367</v>
      </c>
      <c r="B861" s="1" t="s">
        <v>147</v>
      </c>
      <c r="C861">
        <v>37</v>
      </c>
      <c r="D861">
        <v>144.5</v>
      </c>
      <c r="E861">
        <v>3</v>
      </c>
      <c r="F861">
        <v>5346.5</v>
      </c>
      <c r="G861" t="s">
        <v>148</v>
      </c>
    </row>
    <row r="862" spans="1:7" hidden="1" x14ac:dyDescent="0.25">
      <c r="A862">
        <v>10372</v>
      </c>
      <c r="B862" s="1" t="s">
        <v>540</v>
      </c>
      <c r="C862">
        <v>37</v>
      </c>
      <c r="D862">
        <v>102</v>
      </c>
      <c r="E862">
        <v>8</v>
      </c>
      <c r="F862">
        <v>3774</v>
      </c>
      <c r="G862" t="s">
        <v>148</v>
      </c>
    </row>
    <row r="863" spans="1:7" hidden="1" x14ac:dyDescent="0.25">
      <c r="A863">
        <v>10373</v>
      </c>
      <c r="B863" s="1" t="s">
        <v>549</v>
      </c>
      <c r="C863">
        <v>37</v>
      </c>
      <c r="D863">
        <v>83.42</v>
      </c>
      <c r="E863">
        <v>8</v>
      </c>
      <c r="F863">
        <v>3086.54</v>
      </c>
      <c r="G863" t="s">
        <v>148</v>
      </c>
    </row>
    <row r="864" spans="1:7" hidden="1" x14ac:dyDescent="0.25">
      <c r="A864">
        <v>10375</v>
      </c>
      <c r="B864" s="1" t="s">
        <v>512</v>
      </c>
      <c r="C864">
        <v>37</v>
      </c>
      <c r="D864">
        <v>87.9</v>
      </c>
      <c r="E864">
        <v>3</v>
      </c>
      <c r="F864">
        <v>3252.3</v>
      </c>
      <c r="G864" t="s">
        <v>148</v>
      </c>
    </row>
    <row r="865" spans="1:7" hidden="1" x14ac:dyDescent="0.25">
      <c r="A865">
        <v>10375</v>
      </c>
      <c r="B865" s="1" t="s">
        <v>519</v>
      </c>
      <c r="C865">
        <v>37</v>
      </c>
      <c r="D865">
        <v>86.77</v>
      </c>
      <c r="E865">
        <v>6</v>
      </c>
      <c r="F865">
        <v>3210.49</v>
      </c>
      <c r="G865" t="s">
        <v>148</v>
      </c>
    </row>
    <row r="866" spans="1:7" hidden="1" x14ac:dyDescent="0.25">
      <c r="A866">
        <v>10381</v>
      </c>
      <c r="B866" s="1" t="s">
        <v>161</v>
      </c>
      <c r="C866">
        <v>37</v>
      </c>
      <c r="D866">
        <v>138.88</v>
      </c>
      <c r="E866">
        <v>6</v>
      </c>
      <c r="F866">
        <v>5138.5599999999995</v>
      </c>
      <c r="G866" t="s">
        <v>148</v>
      </c>
    </row>
    <row r="867" spans="1:7" hidden="1" x14ac:dyDescent="0.25">
      <c r="A867">
        <v>10382</v>
      </c>
      <c r="B867" s="1" t="s">
        <v>498</v>
      </c>
      <c r="C867">
        <v>37</v>
      </c>
      <c r="D867">
        <v>145.04</v>
      </c>
      <c r="E867">
        <v>11</v>
      </c>
      <c r="F867">
        <v>5366.48</v>
      </c>
      <c r="G867" t="s">
        <v>148</v>
      </c>
    </row>
    <row r="868" spans="1:7" hidden="1" x14ac:dyDescent="0.25">
      <c r="A868">
        <v>10385</v>
      </c>
      <c r="B868" s="1" t="s">
        <v>550</v>
      </c>
      <c r="C868">
        <v>37</v>
      </c>
      <c r="D868">
        <v>78.83</v>
      </c>
      <c r="E868">
        <v>2</v>
      </c>
      <c r="F868">
        <v>2916.71</v>
      </c>
      <c r="G868" t="s">
        <v>148</v>
      </c>
    </row>
    <row r="869" spans="1:7" hidden="1" x14ac:dyDescent="0.25">
      <c r="A869">
        <v>10386</v>
      </c>
      <c r="B869" s="1" t="s">
        <v>531</v>
      </c>
      <c r="C869">
        <v>37</v>
      </c>
      <c r="D869">
        <v>73.12</v>
      </c>
      <c r="E869">
        <v>5</v>
      </c>
      <c r="F869">
        <v>2705.44</v>
      </c>
      <c r="G869" t="s">
        <v>148</v>
      </c>
    </row>
    <row r="870" spans="1:7" hidden="1" x14ac:dyDescent="0.25">
      <c r="A870">
        <v>10386</v>
      </c>
      <c r="B870" s="1" t="s">
        <v>500</v>
      </c>
      <c r="C870">
        <v>37</v>
      </c>
      <c r="D870">
        <v>90.75</v>
      </c>
      <c r="E870">
        <v>14</v>
      </c>
      <c r="F870">
        <v>3357.75</v>
      </c>
      <c r="G870" t="s">
        <v>148</v>
      </c>
    </row>
    <row r="871" spans="1:7" hidden="1" x14ac:dyDescent="0.25">
      <c r="A871">
        <v>10386</v>
      </c>
      <c r="B871" s="1" t="s">
        <v>545</v>
      </c>
      <c r="C871">
        <v>37</v>
      </c>
      <c r="D871">
        <v>67.22</v>
      </c>
      <c r="E871">
        <v>10</v>
      </c>
      <c r="F871">
        <v>2487.14</v>
      </c>
      <c r="G871" t="s">
        <v>148</v>
      </c>
    </row>
    <row r="872" spans="1:7" hidden="1" x14ac:dyDescent="0.25">
      <c r="A872">
        <v>10390</v>
      </c>
      <c r="B872" s="1" t="s">
        <v>523</v>
      </c>
      <c r="C872">
        <v>37</v>
      </c>
      <c r="D872">
        <v>35.869999999999997</v>
      </c>
      <c r="E872">
        <v>5</v>
      </c>
      <c r="F872">
        <v>1327.1899999999998</v>
      </c>
      <c r="G872" t="s">
        <v>148</v>
      </c>
    </row>
    <row r="873" spans="1:7" hidden="1" x14ac:dyDescent="0.25">
      <c r="A873">
        <v>10391</v>
      </c>
      <c r="B873" s="1" t="s">
        <v>161</v>
      </c>
      <c r="C873">
        <v>37</v>
      </c>
      <c r="D873">
        <v>121.15</v>
      </c>
      <c r="E873">
        <v>7</v>
      </c>
      <c r="F873">
        <v>4482.55</v>
      </c>
      <c r="G873" t="s">
        <v>148</v>
      </c>
    </row>
    <row r="874" spans="1:7" hidden="1" x14ac:dyDescent="0.25">
      <c r="A874">
        <v>10392</v>
      </c>
      <c r="B874" s="1" t="s">
        <v>166</v>
      </c>
      <c r="C874">
        <v>37</v>
      </c>
      <c r="D874">
        <v>61.21</v>
      </c>
      <c r="E874">
        <v>3</v>
      </c>
      <c r="F874">
        <v>2264.77</v>
      </c>
      <c r="G874" t="s">
        <v>148</v>
      </c>
    </row>
    <row r="875" spans="1:7" hidden="1" x14ac:dyDescent="0.25">
      <c r="A875">
        <v>10394</v>
      </c>
      <c r="B875" s="1" t="s">
        <v>539</v>
      </c>
      <c r="C875">
        <v>37</v>
      </c>
      <c r="D875">
        <v>124.95</v>
      </c>
      <c r="E875">
        <v>1</v>
      </c>
      <c r="F875">
        <v>4623.1500000000005</v>
      </c>
      <c r="G875" t="s">
        <v>148</v>
      </c>
    </row>
    <row r="876" spans="1:7" hidden="1" x14ac:dyDescent="0.25">
      <c r="A876">
        <v>10394</v>
      </c>
      <c r="B876" s="1" t="s">
        <v>521</v>
      </c>
      <c r="C876">
        <v>37</v>
      </c>
      <c r="D876">
        <v>104.09</v>
      </c>
      <c r="E876">
        <v>7</v>
      </c>
      <c r="F876">
        <v>3851.33</v>
      </c>
      <c r="G876" t="s">
        <v>148</v>
      </c>
    </row>
    <row r="877" spans="1:7" hidden="1" x14ac:dyDescent="0.25">
      <c r="A877">
        <v>10396</v>
      </c>
      <c r="B877" s="1" t="s">
        <v>550</v>
      </c>
      <c r="C877">
        <v>37</v>
      </c>
      <c r="D877">
        <v>77.989999999999995</v>
      </c>
      <c r="E877">
        <v>8</v>
      </c>
      <c r="F877">
        <v>2885.6299999999997</v>
      </c>
      <c r="G877" t="s">
        <v>148</v>
      </c>
    </row>
    <row r="878" spans="1:7" hidden="1" x14ac:dyDescent="0.25">
      <c r="A878">
        <v>10414</v>
      </c>
      <c r="B878" s="1" t="s">
        <v>529</v>
      </c>
      <c r="C878">
        <v>37</v>
      </c>
      <c r="D878">
        <v>62</v>
      </c>
      <c r="E878">
        <v>6</v>
      </c>
      <c r="F878">
        <v>2294</v>
      </c>
      <c r="G878" t="s">
        <v>148</v>
      </c>
    </row>
    <row r="879" spans="1:7" hidden="1" x14ac:dyDescent="0.25">
      <c r="A879">
        <v>10416</v>
      </c>
      <c r="B879" s="1" t="s">
        <v>507</v>
      </c>
      <c r="C879">
        <v>37</v>
      </c>
      <c r="D879">
        <v>39.71</v>
      </c>
      <c r="E879">
        <v>8</v>
      </c>
      <c r="F879">
        <v>1469.27</v>
      </c>
      <c r="G879" t="s">
        <v>148</v>
      </c>
    </row>
    <row r="880" spans="1:7" hidden="1" x14ac:dyDescent="0.25">
      <c r="A880">
        <v>10419</v>
      </c>
      <c r="B880" s="1" t="s">
        <v>294</v>
      </c>
      <c r="C880">
        <v>37</v>
      </c>
      <c r="D880">
        <v>100.8</v>
      </c>
      <c r="E880">
        <v>1</v>
      </c>
      <c r="F880">
        <v>3729.6</v>
      </c>
      <c r="G880" t="s">
        <v>148</v>
      </c>
    </row>
    <row r="881" spans="1:7" hidden="1" x14ac:dyDescent="0.25">
      <c r="A881">
        <v>10420</v>
      </c>
      <c r="B881" s="1" t="s">
        <v>147</v>
      </c>
      <c r="C881">
        <v>37</v>
      </c>
      <c r="D881">
        <v>153</v>
      </c>
      <c r="E881">
        <v>5</v>
      </c>
      <c r="F881">
        <v>5661</v>
      </c>
      <c r="G881" t="s">
        <v>148</v>
      </c>
    </row>
    <row r="882" spans="1:7" hidden="1" x14ac:dyDescent="0.25">
      <c r="A882">
        <v>10420</v>
      </c>
      <c r="B882" s="1" t="s">
        <v>515</v>
      </c>
      <c r="C882">
        <v>37</v>
      </c>
      <c r="D882">
        <v>48.8</v>
      </c>
      <c r="E882">
        <v>13</v>
      </c>
      <c r="F882">
        <v>1805.6</v>
      </c>
      <c r="G882" t="s">
        <v>148</v>
      </c>
    </row>
    <row r="883" spans="1:7" hidden="1" x14ac:dyDescent="0.25">
      <c r="A883">
        <v>10100</v>
      </c>
      <c r="B883" s="1" t="s">
        <v>147</v>
      </c>
      <c r="C883">
        <v>30</v>
      </c>
      <c r="D883">
        <v>136</v>
      </c>
      <c r="E883">
        <v>3</v>
      </c>
      <c r="F883">
        <v>4080</v>
      </c>
      <c r="G883" t="s">
        <v>148</v>
      </c>
    </row>
    <row r="884" spans="1:7" hidden="1" x14ac:dyDescent="0.25">
      <c r="A884">
        <v>10106</v>
      </c>
      <c r="B884" s="1" t="s">
        <v>517</v>
      </c>
      <c r="C884">
        <v>30</v>
      </c>
      <c r="D884">
        <v>85.09</v>
      </c>
      <c r="E884">
        <v>16</v>
      </c>
      <c r="F884">
        <v>2552.7000000000003</v>
      </c>
      <c r="G884" t="s">
        <v>148</v>
      </c>
    </row>
    <row r="885" spans="1:7" hidden="1" x14ac:dyDescent="0.25">
      <c r="A885">
        <v>10107</v>
      </c>
      <c r="B885" s="1" t="s">
        <v>254</v>
      </c>
      <c r="C885">
        <v>30</v>
      </c>
      <c r="D885">
        <v>81.349999999999994</v>
      </c>
      <c r="E885">
        <v>2</v>
      </c>
      <c r="F885">
        <v>2440.5</v>
      </c>
      <c r="G885" t="s">
        <v>148</v>
      </c>
    </row>
    <row r="886" spans="1:7" hidden="1" x14ac:dyDescent="0.25">
      <c r="A886">
        <v>10108</v>
      </c>
      <c r="B886" s="1" t="s">
        <v>503</v>
      </c>
      <c r="C886">
        <v>30</v>
      </c>
      <c r="D886">
        <v>60.01</v>
      </c>
      <c r="E886">
        <v>5</v>
      </c>
      <c r="F886">
        <v>1800.3</v>
      </c>
      <c r="G886" t="s">
        <v>148</v>
      </c>
    </row>
    <row r="887" spans="1:7" hidden="1" x14ac:dyDescent="0.25">
      <c r="A887">
        <v>10126</v>
      </c>
      <c r="B887" s="1" t="s">
        <v>167</v>
      </c>
      <c r="C887">
        <v>30</v>
      </c>
      <c r="D887">
        <v>93.2</v>
      </c>
      <c r="E887">
        <v>13</v>
      </c>
      <c r="F887">
        <v>2796</v>
      </c>
      <c r="G887" t="s">
        <v>148</v>
      </c>
    </row>
    <row r="888" spans="1:7" hidden="1" x14ac:dyDescent="0.25">
      <c r="A888">
        <v>10129</v>
      </c>
      <c r="B888" s="1" t="s">
        <v>549</v>
      </c>
      <c r="C888">
        <v>30</v>
      </c>
      <c r="D888">
        <v>94.34</v>
      </c>
      <c r="E888">
        <v>7</v>
      </c>
      <c r="F888">
        <v>2830.2000000000003</v>
      </c>
      <c r="G888" t="s">
        <v>148</v>
      </c>
    </row>
    <row r="889" spans="1:7" hidden="1" x14ac:dyDescent="0.25">
      <c r="A889">
        <v>10134</v>
      </c>
      <c r="B889" s="1" t="s">
        <v>530</v>
      </c>
      <c r="C889">
        <v>30</v>
      </c>
      <c r="D889">
        <v>51.48</v>
      </c>
      <c r="E889">
        <v>6</v>
      </c>
      <c r="F889">
        <v>1544.3999999999999</v>
      </c>
      <c r="G889" t="s">
        <v>148</v>
      </c>
    </row>
    <row r="890" spans="1:7" hidden="1" x14ac:dyDescent="0.25">
      <c r="A890">
        <v>10135</v>
      </c>
      <c r="B890" s="1" t="s">
        <v>513</v>
      </c>
      <c r="C890">
        <v>30</v>
      </c>
      <c r="D890">
        <v>91.85</v>
      </c>
      <c r="E890">
        <v>17</v>
      </c>
      <c r="F890">
        <v>2755.5</v>
      </c>
      <c r="G890" t="s">
        <v>148</v>
      </c>
    </row>
    <row r="891" spans="1:7" hidden="1" x14ac:dyDescent="0.25">
      <c r="A891">
        <v>10138</v>
      </c>
      <c r="B891" s="1" t="s">
        <v>509</v>
      </c>
      <c r="C891">
        <v>30</v>
      </c>
      <c r="D891">
        <v>96.3</v>
      </c>
      <c r="E891">
        <v>9</v>
      </c>
      <c r="F891">
        <v>2889</v>
      </c>
      <c r="G891" t="s">
        <v>148</v>
      </c>
    </row>
    <row r="892" spans="1:7" hidden="1" x14ac:dyDescent="0.25">
      <c r="A892">
        <v>10139</v>
      </c>
      <c r="B892" s="1" t="s">
        <v>168</v>
      </c>
      <c r="C892">
        <v>30</v>
      </c>
      <c r="D892">
        <v>81.349999999999994</v>
      </c>
      <c r="E892">
        <v>5</v>
      </c>
      <c r="F892">
        <v>2440.5</v>
      </c>
      <c r="G892" t="s">
        <v>148</v>
      </c>
    </row>
    <row r="893" spans="1:7" hidden="1" x14ac:dyDescent="0.25">
      <c r="A893">
        <v>10145</v>
      </c>
      <c r="B893" s="1" t="s">
        <v>499</v>
      </c>
      <c r="C893">
        <v>30</v>
      </c>
      <c r="D893">
        <v>71.81</v>
      </c>
      <c r="E893">
        <v>14</v>
      </c>
      <c r="F893">
        <v>2154.3000000000002</v>
      </c>
      <c r="G893" t="s">
        <v>148</v>
      </c>
    </row>
    <row r="894" spans="1:7" hidden="1" x14ac:dyDescent="0.25">
      <c r="A894">
        <v>10145</v>
      </c>
      <c r="B894" s="1" t="s">
        <v>530</v>
      </c>
      <c r="C894">
        <v>30</v>
      </c>
      <c r="D894">
        <v>52.7</v>
      </c>
      <c r="E894">
        <v>10</v>
      </c>
      <c r="F894">
        <v>1581</v>
      </c>
      <c r="G894" t="s">
        <v>148</v>
      </c>
    </row>
    <row r="895" spans="1:7" hidden="1" x14ac:dyDescent="0.25">
      <c r="A895">
        <v>10147</v>
      </c>
      <c r="B895" s="1" t="s">
        <v>503</v>
      </c>
      <c r="C895">
        <v>30</v>
      </c>
      <c r="D895">
        <v>48.98</v>
      </c>
      <c r="E895">
        <v>6</v>
      </c>
      <c r="F895">
        <v>1469.3999999999999</v>
      </c>
      <c r="G895" t="s">
        <v>148</v>
      </c>
    </row>
    <row r="896" spans="1:7" hidden="1" x14ac:dyDescent="0.25">
      <c r="A896">
        <v>10149</v>
      </c>
      <c r="B896" s="1" t="s">
        <v>159</v>
      </c>
      <c r="C896">
        <v>30</v>
      </c>
      <c r="D896">
        <v>48.52</v>
      </c>
      <c r="E896">
        <v>3</v>
      </c>
      <c r="F896">
        <v>1455.6000000000001</v>
      </c>
      <c r="G896" t="s">
        <v>148</v>
      </c>
    </row>
    <row r="897" spans="1:7" hidden="1" x14ac:dyDescent="0.25">
      <c r="A897">
        <v>10150</v>
      </c>
      <c r="B897" s="1" t="s">
        <v>162</v>
      </c>
      <c r="C897">
        <v>30</v>
      </c>
      <c r="D897">
        <v>135.30000000000001</v>
      </c>
      <c r="E897">
        <v>5</v>
      </c>
      <c r="F897">
        <v>4059.0000000000005</v>
      </c>
      <c r="G897" t="s">
        <v>148</v>
      </c>
    </row>
    <row r="898" spans="1:7" hidden="1" x14ac:dyDescent="0.25">
      <c r="A898">
        <v>10150</v>
      </c>
      <c r="B898" s="1" t="s">
        <v>166</v>
      </c>
      <c r="C898">
        <v>30</v>
      </c>
      <c r="D898">
        <v>56.21</v>
      </c>
      <c r="E898">
        <v>11</v>
      </c>
      <c r="F898">
        <v>1686.3</v>
      </c>
      <c r="G898" t="s">
        <v>148</v>
      </c>
    </row>
    <row r="899" spans="1:7" hidden="1" x14ac:dyDescent="0.25">
      <c r="A899">
        <v>10150</v>
      </c>
      <c r="B899" s="1" t="s">
        <v>170</v>
      </c>
      <c r="C899">
        <v>30</v>
      </c>
      <c r="D899">
        <v>47.29</v>
      </c>
      <c r="E899">
        <v>6</v>
      </c>
      <c r="F899">
        <v>1418.7</v>
      </c>
      <c r="G899" t="s">
        <v>148</v>
      </c>
    </row>
    <row r="900" spans="1:7" hidden="1" x14ac:dyDescent="0.25">
      <c r="A900">
        <v>10151</v>
      </c>
      <c r="B900" s="1" t="s">
        <v>553</v>
      </c>
      <c r="C900">
        <v>30</v>
      </c>
      <c r="D900">
        <v>29.35</v>
      </c>
      <c r="E900">
        <v>4</v>
      </c>
      <c r="F900">
        <v>880.5</v>
      </c>
      <c r="G900" t="s">
        <v>148</v>
      </c>
    </row>
    <row r="901" spans="1:7" hidden="1" x14ac:dyDescent="0.25">
      <c r="A901">
        <v>10161</v>
      </c>
      <c r="B901" s="1" t="s">
        <v>542</v>
      </c>
      <c r="C901">
        <v>30</v>
      </c>
      <c r="D901">
        <v>94.23</v>
      </c>
      <c r="E901">
        <v>6</v>
      </c>
      <c r="F901">
        <v>2826.9</v>
      </c>
      <c r="G901" t="s">
        <v>148</v>
      </c>
    </row>
    <row r="902" spans="1:7" hidden="1" x14ac:dyDescent="0.25">
      <c r="A902">
        <v>10169</v>
      </c>
      <c r="B902" s="1" t="s">
        <v>270</v>
      </c>
      <c r="C902">
        <v>30</v>
      </c>
      <c r="D902">
        <v>163.44</v>
      </c>
      <c r="E902">
        <v>2</v>
      </c>
      <c r="F902">
        <v>4903.2</v>
      </c>
      <c r="G902" t="s">
        <v>148</v>
      </c>
    </row>
    <row r="903" spans="1:7" hidden="1" x14ac:dyDescent="0.25">
      <c r="A903">
        <v>10178</v>
      </c>
      <c r="B903" s="1" t="s">
        <v>541</v>
      </c>
      <c r="C903">
        <v>30</v>
      </c>
      <c r="D903">
        <v>64.150000000000006</v>
      </c>
      <c r="E903">
        <v>3</v>
      </c>
      <c r="F903">
        <v>1924.5000000000002</v>
      </c>
      <c r="G903" t="s">
        <v>148</v>
      </c>
    </row>
    <row r="904" spans="1:7" hidden="1" x14ac:dyDescent="0.25">
      <c r="A904">
        <v>10181</v>
      </c>
      <c r="B904" s="1" t="s">
        <v>559</v>
      </c>
      <c r="C904">
        <v>30</v>
      </c>
      <c r="D904">
        <v>73.17</v>
      </c>
      <c r="E904">
        <v>17</v>
      </c>
      <c r="F904">
        <v>2195.1</v>
      </c>
      <c r="G904" t="s">
        <v>148</v>
      </c>
    </row>
    <row r="905" spans="1:7" hidden="1" x14ac:dyDescent="0.25">
      <c r="A905">
        <v>10185</v>
      </c>
      <c r="B905" s="1" t="s">
        <v>540</v>
      </c>
      <c r="C905">
        <v>30</v>
      </c>
      <c r="D905">
        <v>105.69</v>
      </c>
      <c r="E905">
        <v>7</v>
      </c>
      <c r="F905">
        <v>3170.7</v>
      </c>
      <c r="G905" t="s">
        <v>148</v>
      </c>
    </row>
    <row r="906" spans="1:7" hidden="1" x14ac:dyDescent="0.25">
      <c r="A906">
        <v>10185</v>
      </c>
      <c r="B906" s="1" t="s">
        <v>544</v>
      </c>
      <c r="C906">
        <v>30</v>
      </c>
      <c r="D906">
        <v>79.680000000000007</v>
      </c>
      <c r="E906">
        <v>10</v>
      </c>
      <c r="F906">
        <v>2390.4</v>
      </c>
      <c r="G906" t="s">
        <v>148</v>
      </c>
    </row>
    <row r="907" spans="1:7" hidden="1" x14ac:dyDescent="0.25">
      <c r="A907">
        <v>10191</v>
      </c>
      <c r="B907" s="1" t="s">
        <v>284</v>
      </c>
      <c r="C907">
        <v>30</v>
      </c>
      <c r="D907">
        <v>70.22</v>
      </c>
      <c r="E907">
        <v>4</v>
      </c>
      <c r="F907">
        <v>2106.6</v>
      </c>
      <c r="G907" t="s">
        <v>148</v>
      </c>
    </row>
    <row r="908" spans="1:7" hidden="1" x14ac:dyDescent="0.25">
      <c r="A908">
        <v>10192</v>
      </c>
      <c r="B908" s="1" t="s">
        <v>523</v>
      </c>
      <c r="C908">
        <v>30</v>
      </c>
      <c r="D908">
        <v>33.229999999999997</v>
      </c>
      <c r="E908">
        <v>13</v>
      </c>
      <c r="F908">
        <v>996.89999999999986</v>
      </c>
      <c r="G908" t="s">
        <v>148</v>
      </c>
    </row>
    <row r="909" spans="1:7" hidden="1" x14ac:dyDescent="0.25">
      <c r="A909">
        <v>10201</v>
      </c>
      <c r="B909" s="1" t="s">
        <v>530</v>
      </c>
      <c r="C909">
        <v>30</v>
      </c>
      <c r="D909">
        <v>48.46</v>
      </c>
      <c r="E909">
        <v>6</v>
      </c>
      <c r="F909">
        <v>1453.8</v>
      </c>
      <c r="G909" t="s">
        <v>148</v>
      </c>
    </row>
    <row r="910" spans="1:7" hidden="1" x14ac:dyDescent="0.25">
      <c r="A910">
        <v>10202</v>
      </c>
      <c r="B910" s="1" t="s">
        <v>551</v>
      </c>
      <c r="C910">
        <v>30</v>
      </c>
      <c r="D910">
        <v>55.33</v>
      </c>
      <c r="E910">
        <v>3</v>
      </c>
      <c r="F910">
        <v>1659.8999999999999</v>
      </c>
      <c r="G910" t="s">
        <v>148</v>
      </c>
    </row>
    <row r="911" spans="1:7" hidden="1" x14ac:dyDescent="0.25">
      <c r="A911">
        <v>10206</v>
      </c>
      <c r="B911" s="1" t="s">
        <v>167</v>
      </c>
      <c r="C911">
        <v>30</v>
      </c>
      <c r="D911">
        <v>102.63</v>
      </c>
      <c r="E911">
        <v>8</v>
      </c>
      <c r="F911">
        <v>3078.8999999999996</v>
      </c>
      <c r="G911" t="s">
        <v>148</v>
      </c>
    </row>
    <row r="912" spans="1:7" hidden="1" x14ac:dyDescent="0.25">
      <c r="A912">
        <v>10208</v>
      </c>
      <c r="B912" s="1" t="s">
        <v>538</v>
      </c>
      <c r="C912">
        <v>30</v>
      </c>
      <c r="D912">
        <v>57.99</v>
      </c>
      <c r="E912">
        <v>15</v>
      </c>
      <c r="F912">
        <v>1739.7</v>
      </c>
      <c r="G912" t="s">
        <v>148</v>
      </c>
    </row>
    <row r="913" spans="1:7" hidden="1" x14ac:dyDescent="0.25">
      <c r="A913">
        <v>10210</v>
      </c>
      <c r="B913" s="1" t="s">
        <v>502</v>
      </c>
      <c r="C913">
        <v>30</v>
      </c>
      <c r="D913">
        <v>63.22</v>
      </c>
      <c r="E913">
        <v>4</v>
      </c>
      <c r="F913">
        <v>1896.6</v>
      </c>
      <c r="G913" t="s">
        <v>148</v>
      </c>
    </row>
    <row r="914" spans="1:7" hidden="1" x14ac:dyDescent="0.25">
      <c r="A914">
        <v>10214</v>
      </c>
      <c r="B914" s="1" t="s">
        <v>147</v>
      </c>
      <c r="C914">
        <v>30</v>
      </c>
      <c r="D914">
        <v>166.6</v>
      </c>
      <c r="E914">
        <v>7</v>
      </c>
      <c r="F914">
        <v>4998</v>
      </c>
      <c r="G914" t="s">
        <v>148</v>
      </c>
    </row>
    <row r="915" spans="1:7" hidden="1" x14ac:dyDescent="0.25">
      <c r="A915">
        <v>10220</v>
      </c>
      <c r="B915" s="1" t="s">
        <v>498</v>
      </c>
      <c r="C915">
        <v>30</v>
      </c>
      <c r="D915">
        <v>151.08000000000001</v>
      </c>
      <c r="E915">
        <v>3</v>
      </c>
      <c r="F915">
        <v>4532.4000000000005</v>
      </c>
      <c r="G915" t="s">
        <v>148</v>
      </c>
    </row>
    <row r="916" spans="1:7" hidden="1" x14ac:dyDescent="0.25">
      <c r="A916">
        <v>10220</v>
      </c>
      <c r="B916" s="1" t="s">
        <v>538</v>
      </c>
      <c r="C916">
        <v>30</v>
      </c>
      <c r="D916">
        <v>56.82</v>
      </c>
      <c r="E916">
        <v>4</v>
      </c>
      <c r="F916">
        <v>1704.6</v>
      </c>
      <c r="G916" t="s">
        <v>148</v>
      </c>
    </row>
    <row r="917" spans="1:7" hidden="1" x14ac:dyDescent="0.25">
      <c r="A917">
        <v>10224</v>
      </c>
      <c r="B917" s="1" t="s">
        <v>513</v>
      </c>
      <c r="C917">
        <v>30</v>
      </c>
      <c r="D917">
        <v>94.91</v>
      </c>
      <c r="E917">
        <v>5</v>
      </c>
      <c r="F917">
        <v>2847.2999999999997</v>
      </c>
      <c r="G917" t="s">
        <v>148</v>
      </c>
    </row>
    <row r="918" spans="1:7" hidden="1" x14ac:dyDescent="0.25">
      <c r="A918">
        <v>10229</v>
      </c>
      <c r="B918" s="1" t="s">
        <v>174</v>
      </c>
      <c r="C918">
        <v>30</v>
      </c>
      <c r="D918">
        <v>52.36</v>
      </c>
      <c r="E918">
        <v>12</v>
      </c>
      <c r="F918">
        <v>1570.8</v>
      </c>
      <c r="G918" t="s">
        <v>148</v>
      </c>
    </row>
    <row r="919" spans="1:7" hidden="1" x14ac:dyDescent="0.25">
      <c r="A919">
        <v>10241</v>
      </c>
      <c r="B919" s="1" t="s">
        <v>564</v>
      </c>
      <c r="C919">
        <v>30</v>
      </c>
      <c r="D919">
        <v>62.72</v>
      </c>
      <c r="E919">
        <v>4</v>
      </c>
      <c r="F919">
        <v>1881.6</v>
      </c>
      <c r="G919" t="s">
        <v>148</v>
      </c>
    </row>
    <row r="920" spans="1:7" hidden="1" x14ac:dyDescent="0.25">
      <c r="A920">
        <v>10244</v>
      </c>
      <c r="B920" s="1" t="s">
        <v>165</v>
      </c>
      <c r="C920">
        <v>30</v>
      </c>
      <c r="D920">
        <v>87.13</v>
      </c>
      <c r="E920">
        <v>1</v>
      </c>
      <c r="F920">
        <v>2613.8999999999996</v>
      </c>
      <c r="G920" t="s">
        <v>148</v>
      </c>
    </row>
    <row r="921" spans="1:7" hidden="1" x14ac:dyDescent="0.25">
      <c r="A921">
        <v>10246</v>
      </c>
      <c r="B921" s="1" t="s">
        <v>164</v>
      </c>
      <c r="C921">
        <v>30</v>
      </c>
      <c r="D921">
        <v>57.73</v>
      </c>
      <c r="E921">
        <v>11</v>
      </c>
      <c r="F921">
        <v>1731.8999999999999</v>
      </c>
      <c r="G921" t="s">
        <v>148</v>
      </c>
    </row>
    <row r="922" spans="1:7" hidden="1" x14ac:dyDescent="0.25">
      <c r="A922">
        <v>10248</v>
      </c>
      <c r="B922" s="1" t="s">
        <v>533</v>
      </c>
      <c r="C922">
        <v>30</v>
      </c>
      <c r="D922">
        <v>85.85</v>
      </c>
      <c r="E922">
        <v>5</v>
      </c>
      <c r="F922">
        <v>2575.5</v>
      </c>
      <c r="G922" t="s">
        <v>148</v>
      </c>
    </row>
    <row r="923" spans="1:7" hidden="1" x14ac:dyDescent="0.25">
      <c r="A923">
        <v>10248</v>
      </c>
      <c r="B923" s="1" t="s">
        <v>537</v>
      </c>
      <c r="C923">
        <v>30</v>
      </c>
      <c r="D923">
        <v>84.14</v>
      </c>
      <c r="E923">
        <v>7</v>
      </c>
      <c r="F923">
        <v>2524.1999999999998</v>
      </c>
      <c r="G923" t="s">
        <v>148</v>
      </c>
    </row>
    <row r="924" spans="1:7" hidden="1" x14ac:dyDescent="0.25">
      <c r="A924">
        <v>10254</v>
      </c>
      <c r="B924" s="1" t="s">
        <v>564</v>
      </c>
      <c r="C924">
        <v>30</v>
      </c>
      <c r="D924">
        <v>59.87</v>
      </c>
      <c r="E924">
        <v>7</v>
      </c>
      <c r="F924">
        <v>1796.1</v>
      </c>
      <c r="G924" t="s">
        <v>148</v>
      </c>
    </row>
    <row r="925" spans="1:7" hidden="1" x14ac:dyDescent="0.25">
      <c r="A925">
        <v>10259</v>
      </c>
      <c r="B925" s="1" t="s">
        <v>563</v>
      </c>
      <c r="C925">
        <v>30</v>
      </c>
      <c r="D925">
        <v>134.26</v>
      </c>
      <c r="E925">
        <v>3</v>
      </c>
      <c r="F925">
        <v>4027.7999999999997</v>
      </c>
      <c r="G925" t="s">
        <v>148</v>
      </c>
    </row>
    <row r="926" spans="1:7" hidden="1" x14ac:dyDescent="0.25">
      <c r="A926">
        <v>10259</v>
      </c>
      <c r="B926" s="1" t="s">
        <v>164</v>
      </c>
      <c r="C926">
        <v>30</v>
      </c>
      <c r="D926">
        <v>59.55</v>
      </c>
      <c r="E926">
        <v>10</v>
      </c>
      <c r="F926">
        <v>1786.5</v>
      </c>
      <c r="G926" t="s">
        <v>148</v>
      </c>
    </row>
    <row r="927" spans="1:7" hidden="1" x14ac:dyDescent="0.25">
      <c r="A927">
        <v>10260</v>
      </c>
      <c r="B927" s="1" t="s">
        <v>498</v>
      </c>
      <c r="C927">
        <v>30</v>
      </c>
      <c r="D927">
        <v>140.5</v>
      </c>
      <c r="E927">
        <v>6</v>
      </c>
      <c r="F927">
        <v>4215</v>
      </c>
      <c r="G927" t="s">
        <v>148</v>
      </c>
    </row>
    <row r="928" spans="1:7" hidden="1" x14ac:dyDescent="0.25">
      <c r="A928">
        <v>10268</v>
      </c>
      <c r="B928" s="1" t="s">
        <v>153</v>
      </c>
      <c r="C928">
        <v>30</v>
      </c>
      <c r="D928">
        <v>37.75</v>
      </c>
      <c r="E928">
        <v>8</v>
      </c>
      <c r="F928">
        <v>1132.5</v>
      </c>
      <c r="G928" t="s">
        <v>148</v>
      </c>
    </row>
    <row r="929" spans="1:7" hidden="1" x14ac:dyDescent="0.25">
      <c r="A929">
        <v>10273</v>
      </c>
      <c r="B929" s="1" t="s">
        <v>265</v>
      </c>
      <c r="C929">
        <v>30</v>
      </c>
      <c r="D929">
        <v>136</v>
      </c>
      <c r="E929">
        <v>4</v>
      </c>
      <c r="F929">
        <v>4080</v>
      </c>
      <c r="G929" t="s">
        <v>148</v>
      </c>
    </row>
    <row r="930" spans="1:7" hidden="1" x14ac:dyDescent="0.25">
      <c r="A930">
        <v>10275</v>
      </c>
      <c r="B930" s="1" t="s">
        <v>502</v>
      </c>
      <c r="C930">
        <v>30</v>
      </c>
      <c r="D930">
        <v>61.7</v>
      </c>
      <c r="E930">
        <v>6</v>
      </c>
      <c r="F930">
        <v>1851</v>
      </c>
      <c r="G930" t="s">
        <v>148</v>
      </c>
    </row>
    <row r="931" spans="1:7" hidden="1" x14ac:dyDescent="0.25">
      <c r="A931">
        <v>10276</v>
      </c>
      <c r="B931" s="1" t="s">
        <v>560</v>
      </c>
      <c r="C931">
        <v>30</v>
      </c>
      <c r="D931">
        <v>139.63999999999999</v>
      </c>
      <c r="E931">
        <v>5</v>
      </c>
      <c r="F931">
        <v>4189.2</v>
      </c>
      <c r="G931" t="s">
        <v>148</v>
      </c>
    </row>
    <row r="932" spans="1:7" hidden="1" x14ac:dyDescent="0.25">
      <c r="A932">
        <v>10284</v>
      </c>
      <c r="B932" s="1" t="s">
        <v>516</v>
      </c>
      <c r="C932">
        <v>30</v>
      </c>
      <c r="D932">
        <v>65.08</v>
      </c>
      <c r="E932">
        <v>12</v>
      </c>
      <c r="F932">
        <v>1952.3999999999999</v>
      </c>
      <c r="G932" t="s">
        <v>148</v>
      </c>
    </row>
    <row r="933" spans="1:7" hidden="1" x14ac:dyDescent="0.25">
      <c r="A933">
        <v>10291</v>
      </c>
      <c r="B933" s="1" t="s">
        <v>161</v>
      </c>
      <c r="C933">
        <v>30</v>
      </c>
      <c r="D933">
        <v>141.83000000000001</v>
      </c>
      <c r="E933">
        <v>4</v>
      </c>
      <c r="F933">
        <v>4254.9000000000005</v>
      </c>
      <c r="G933" t="s">
        <v>148</v>
      </c>
    </row>
    <row r="934" spans="1:7" hidden="1" x14ac:dyDescent="0.25">
      <c r="A934">
        <v>10306</v>
      </c>
      <c r="B934" s="1" t="s">
        <v>549</v>
      </c>
      <c r="C934">
        <v>30</v>
      </c>
      <c r="D934">
        <v>87.39</v>
      </c>
      <c r="E934">
        <v>5</v>
      </c>
      <c r="F934">
        <v>2621.7</v>
      </c>
      <c r="G934" t="s">
        <v>148</v>
      </c>
    </row>
    <row r="935" spans="1:7" hidden="1" x14ac:dyDescent="0.25">
      <c r="A935">
        <v>10312</v>
      </c>
      <c r="B935" s="1" t="s">
        <v>149</v>
      </c>
      <c r="C935">
        <v>30</v>
      </c>
      <c r="D935">
        <v>48.43</v>
      </c>
      <c r="E935">
        <v>16</v>
      </c>
      <c r="F935">
        <v>1452.9</v>
      </c>
      <c r="G935" t="s">
        <v>148</v>
      </c>
    </row>
    <row r="936" spans="1:7" hidden="1" x14ac:dyDescent="0.25">
      <c r="A936">
        <v>10313</v>
      </c>
      <c r="B936" s="1" t="s">
        <v>175</v>
      </c>
      <c r="C936">
        <v>30</v>
      </c>
      <c r="D936">
        <v>96.09</v>
      </c>
      <c r="E936">
        <v>9</v>
      </c>
      <c r="F936">
        <v>2882.7000000000003</v>
      </c>
      <c r="G936" t="s">
        <v>148</v>
      </c>
    </row>
    <row r="937" spans="1:7" hidden="1" x14ac:dyDescent="0.25">
      <c r="A937">
        <v>10316</v>
      </c>
      <c r="B937" s="1" t="s">
        <v>541</v>
      </c>
      <c r="C937">
        <v>30</v>
      </c>
      <c r="D937">
        <v>67.56</v>
      </c>
      <c r="E937">
        <v>8</v>
      </c>
      <c r="F937">
        <v>2026.8000000000002</v>
      </c>
      <c r="G937" t="s">
        <v>148</v>
      </c>
    </row>
    <row r="938" spans="1:7" hidden="1" x14ac:dyDescent="0.25">
      <c r="A938">
        <v>10319</v>
      </c>
      <c r="B938" s="1" t="s">
        <v>277</v>
      </c>
      <c r="C938">
        <v>30</v>
      </c>
      <c r="D938">
        <v>134.05000000000001</v>
      </c>
      <c r="E938">
        <v>9</v>
      </c>
      <c r="F938">
        <v>4021.5000000000005</v>
      </c>
      <c r="G938" t="s">
        <v>148</v>
      </c>
    </row>
    <row r="939" spans="1:7" hidden="1" x14ac:dyDescent="0.25">
      <c r="A939">
        <v>10321</v>
      </c>
      <c r="B939" s="1" t="s">
        <v>527</v>
      </c>
      <c r="C939">
        <v>30</v>
      </c>
      <c r="D939">
        <v>68.349999999999994</v>
      </c>
      <c r="E939">
        <v>3</v>
      </c>
      <c r="F939">
        <v>2050.5</v>
      </c>
      <c r="G939" t="s">
        <v>148</v>
      </c>
    </row>
    <row r="940" spans="1:7" hidden="1" x14ac:dyDescent="0.25">
      <c r="A940">
        <v>10321</v>
      </c>
      <c r="B940" s="1" t="s">
        <v>552</v>
      </c>
      <c r="C940">
        <v>30</v>
      </c>
      <c r="D940">
        <v>74.510000000000005</v>
      </c>
      <c r="E940">
        <v>1</v>
      </c>
      <c r="F940">
        <v>2235.3000000000002</v>
      </c>
      <c r="G940" t="s">
        <v>148</v>
      </c>
    </row>
    <row r="941" spans="1:7" hidden="1" x14ac:dyDescent="0.25">
      <c r="A941">
        <v>10322</v>
      </c>
      <c r="B941" s="1" t="s">
        <v>157</v>
      </c>
      <c r="C941">
        <v>30</v>
      </c>
      <c r="D941">
        <v>40.770000000000003</v>
      </c>
      <c r="E941">
        <v>4</v>
      </c>
      <c r="F941">
        <v>1223.1000000000001</v>
      </c>
      <c r="G941" t="s">
        <v>148</v>
      </c>
    </row>
    <row r="942" spans="1:7" hidden="1" x14ac:dyDescent="0.25">
      <c r="A942">
        <v>10324</v>
      </c>
      <c r="B942" s="1" t="s">
        <v>553</v>
      </c>
      <c r="C942">
        <v>30</v>
      </c>
      <c r="D942">
        <v>29.35</v>
      </c>
      <c r="E942">
        <v>9</v>
      </c>
      <c r="F942">
        <v>880.5</v>
      </c>
      <c r="G942" t="s">
        <v>148</v>
      </c>
    </row>
    <row r="943" spans="1:7" hidden="1" x14ac:dyDescent="0.25">
      <c r="A943">
        <v>10329</v>
      </c>
      <c r="B943" s="1" t="s">
        <v>534</v>
      </c>
      <c r="C943">
        <v>30</v>
      </c>
      <c r="D943">
        <v>104.81</v>
      </c>
      <c r="E943">
        <v>7</v>
      </c>
      <c r="F943">
        <v>3144.3</v>
      </c>
      <c r="G943" t="s">
        <v>148</v>
      </c>
    </row>
    <row r="944" spans="1:7" hidden="1" x14ac:dyDescent="0.25">
      <c r="A944">
        <v>10331</v>
      </c>
      <c r="B944" s="1" t="s">
        <v>302</v>
      </c>
      <c r="C944">
        <v>30</v>
      </c>
      <c r="D944">
        <v>135.13999999999999</v>
      </c>
      <c r="E944">
        <v>8</v>
      </c>
      <c r="F944">
        <v>4054.2</v>
      </c>
      <c r="G944" t="s">
        <v>148</v>
      </c>
    </row>
    <row r="945" spans="1:7" hidden="1" x14ac:dyDescent="0.25">
      <c r="A945">
        <v>10339</v>
      </c>
      <c r="B945" s="1" t="s">
        <v>530</v>
      </c>
      <c r="C945">
        <v>30</v>
      </c>
      <c r="D945">
        <v>48.46</v>
      </c>
      <c r="E945">
        <v>1</v>
      </c>
      <c r="F945">
        <v>1453.8</v>
      </c>
      <c r="G945" t="s">
        <v>148</v>
      </c>
    </row>
    <row r="946" spans="1:7" hidden="1" x14ac:dyDescent="0.25">
      <c r="A946">
        <v>10340</v>
      </c>
      <c r="B946" s="1" t="s">
        <v>519</v>
      </c>
      <c r="C946">
        <v>30</v>
      </c>
      <c r="D946">
        <v>73.989999999999995</v>
      </c>
      <c r="E946">
        <v>5</v>
      </c>
      <c r="F946">
        <v>2219.6999999999998</v>
      </c>
      <c r="G946" t="s">
        <v>148</v>
      </c>
    </row>
    <row r="947" spans="1:7" hidden="1" x14ac:dyDescent="0.25">
      <c r="A947">
        <v>10342</v>
      </c>
      <c r="B947" s="1" t="s">
        <v>505</v>
      </c>
      <c r="C947">
        <v>30</v>
      </c>
      <c r="D947">
        <v>167.65</v>
      </c>
      <c r="E947">
        <v>4</v>
      </c>
      <c r="F947">
        <v>5029.5</v>
      </c>
      <c r="G947" t="s">
        <v>148</v>
      </c>
    </row>
    <row r="948" spans="1:7" hidden="1" x14ac:dyDescent="0.25">
      <c r="A948">
        <v>10343</v>
      </c>
      <c r="B948" s="1" t="s">
        <v>546</v>
      </c>
      <c r="C948">
        <v>30</v>
      </c>
      <c r="D948">
        <v>76.8</v>
      </c>
      <c r="E948">
        <v>1</v>
      </c>
      <c r="F948">
        <v>2304</v>
      </c>
      <c r="G948" t="s">
        <v>148</v>
      </c>
    </row>
    <row r="949" spans="1:7" hidden="1" x14ac:dyDescent="0.25">
      <c r="A949">
        <v>10344</v>
      </c>
      <c r="B949" s="1" t="s">
        <v>154</v>
      </c>
      <c r="C949">
        <v>30</v>
      </c>
      <c r="D949">
        <v>118.23</v>
      </c>
      <c r="E949">
        <v>3</v>
      </c>
      <c r="F949">
        <v>3546.9</v>
      </c>
      <c r="G949" t="s">
        <v>148</v>
      </c>
    </row>
    <row r="950" spans="1:7" hidden="1" x14ac:dyDescent="0.25">
      <c r="A950">
        <v>10347</v>
      </c>
      <c r="B950" s="1" t="s">
        <v>160</v>
      </c>
      <c r="C950">
        <v>30</v>
      </c>
      <c r="D950">
        <v>188.58</v>
      </c>
      <c r="E950">
        <v>1</v>
      </c>
      <c r="F950">
        <v>5657.4000000000005</v>
      </c>
      <c r="G950" t="s">
        <v>148</v>
      </c>
    </row>
    <row r="951" spans="1:7" hidden="1" x14ac:dyDescent="0.25">
      <c r="A951">
        <v>10350</v>
      </c>
      <c r="B951" s="1" t="s">
        <v>532</v>
      </c>
      <c r="C951">
        <v>30</v>
      </c>
      <c r="D951">
        <v>70.22</v>
      </c>
      <c r="E951">
        <v>3</v>
      </c>
      <c r="F951">
        <v>2106.6</v>
      </c>
      <c r="G951" t="s">
        <v>148</v>
      </c>
    </row>
    <row r="952" spans="1:7" hidden="1" x14ac:dyDescent="0.25">
      <c r="A952">
        <v>10350</v>
      </c>
      <c r="B952" s="1" t="s">
        <v>533</v>
      </c>
      <c r="C952">
        <v>30</v>
      </c>
      <c r="D952">
        <v>86.74</v>
      </c>
      <c r="E952">
        <v>9</v>
      </c>
      <c r="F952">
        <v>2602.1999999999998</v>
      </c>
      <c r="G952" t="s">
        <v>148</v>
      </c>
    </row>
    <row r="953" spans="1:7" hidden="1" x14ac:dyDescent="0.25">
      <c r="A953">
        <v>10356</v>
      </c>
      <c r="B953" s="1" t="s">
        <v>155</v>
      </c>
      <c r="C953">
        <v>30</v>
      </c>
      <c r="D953">
        <v>158.63</v>
      </c>
      <c r="E953">
        <v>1</v>
      </c>
      <c r="F953">
        <v>4758.8999999999996</v>
      </c>
      <c r="G953" t="s">
        <v>148</v>
      </c>
    </row>
    <row r="954" spans="1:7" hidden="1" x14ac:dyDescent="0.25">
      <c r="A954">
        <v>10358</v>
      </c>
      <c r="B954" s="1" t="s">
        <v>170</v>
      </c>
      <c r="C954">
        <v>30</v>
      </c>
      <c r="D954">
        <v>46.29</v>
      </c>
      <c r="E954">
        <v>8</v>
      </c>
      <c r="F954">
        <v>1388.7</v>
      </c>
      <c r="G954" t="s">
        <v>148</v>
      </c>
    </row>
    <row r="955" spans="1:7" hidden="1" x14ac:dyDescent="0.25">
      <c r="A955">
        <v>10360</v>
      </c>
      <c r="B955" s="1" t="s">
        <v>545</v>
      </c>
      <c r="C955">
        <v>30</v>
      </c>
      <c r="D955">
        <v>70.11</v>
      </c>
      <c r="E955">
        <v>7</v>
      </c>
      <c r="F955">
        <v>2103.3000000000002</v>
      </c>
      <c r="G955" t="s">
        <v>148</v>
      </c>
    </row>
    <row r="956" spans="1:7" hidden="1" x14ac:dyDescent="0.25">
      <c r="A956">
        <v>10365</v>
      </c>
      <c r="B956" s="1" t="s">
        <v>290</v>
      </c>
      <c r="C956">
        <v>30</v>
      </c>
      <c r="D956">
        <v>116.06</v>
      </c>
      <c r="E956">
        <v>1</v>
      </c>
      <c r="F956">
        <v>3481.8</v>
      </c>
      <c r="G956" t="s">
        <v>148</v>
      </c>
    </row>
    <row r="957" spans="1:7" hidden="1" x14ac:dyDescent="0.25">
      <c r="A957">
        <v>10371</v>
      </c>
      <c r="B957" s="1" t="s">
        <v>555</v>
      </c>
      <c r="C957">
        <v>30</v>
      </c>
      <c r="D957">
        <v>53.44</v>
      </c>
      <c r="E957">
        <v>11</v>
      </c>
      <c r="F957">
        <v>1603.1999999999998</v>
      </c>
      <c r="G957" t="s">
        <v>148</v>
      </c>
    </row>
    <row r="958" spans="1:7" hidden="1" x14ac:dyDescent="0.25">
      <c r="A958">
        <v>10386</v>
      </c>
      <c r="B958" s="1" t="s">
        <v>549</v>
      </c>
      <c r="C958">
        <v>30</v>
      </c>
      <c r="D958">
        <v>80.44</v>
      </c>
      <c r="E958">
        <v>3</v>
      </c>
      <c r="F958">
        <v>2413.1999999999998</v>
      </c>
      <c r="G958" t="s">
        <v>148</v>
      </c>
    </row>
    <row r="959" spans="1:7" hidden="1" x14ac:dyDescent="0.25">
      <c r="A959">
        <v>10390</v>
      </c>
      <c r="B959" s="1" t="s">
        <v>546</v>
      </c>
      <c r="C959">
        <v>30</v>
      </c>
      <c r="D959">
        <v>66.290000000000006</v>
      </c>
      <c r="E959">
        <v>10</v>
      </c>
      <c r="F959">
        <v>1988.7000000000003</v>
      </c>
      <c r="G959" t="s">
        <v>148</v>
      </c>
    </row>
    <row r="960" spans="1:7" hidden="1" x14ac:dyDescent="0.25">
      <c r="A960">
        <v>10393</v>
      </c>
      <c r="B960" s="1" t="s">
        <v>169</v>
      </c>
      <c r="C960">
        <v>30</v>
      </c>
      <c r="D960">
        <v>106.55</v>
      </c>
      <c r="E960">
        <v>9</v>
      </c>
      <c r="F960">
        <v>3196.5</v>
      </c>
      <c r="G960" t="s">
        <v>148</v>
      </c>
    </row>
    <row r="961" spans="1:7" hidden="1" x14ac:dyDescent="0.25">
      <c r="A961">
        <v>10394</v>
      </c>
      <c r="B961" s="1" t="s">
        <v>555</v>
      </c>
      <c r="C961">
        <v>30</v>
      </c>
      <c r="D961">
        <v>55.93</v>
      </c>
      <c r="E961">
        <v>4</v>
      </c>
      <c r="F961">
        <v>1677.9</v>
      </c>
      <c r="G961" t="s">
        <v>148</v>
      </c>
    </row>
    <row r="962" spans="1:7" hidden="1" x14ac:dyDescent="0.25">
      <c r="A962">
        <v>10399</v>
      </c>
      <c r="B962" s="1" t="s">
        <v>530</v>
      </c>
      <c r="C962">
        <v>30</v>
      </c>
      <c r="D962">
        <v>51.48</v>
      </c>
      <c r="E962">
        <v>4</v>
      </c>
      <c r="F962">
        <v>1544.3999999999999</v>
      </c>
      <c r="G962" t="s">
        <v>148</v>
      </c>
    </row>
    <row r="963" spans="1:7" hidden="1" x14ac:dyDescent="0.25">
      <c r="A963">
        <v>10400</v>
      </c>
      <c r="B963" s="1" t="s">
        <v>531</v>
      </c>
      <c r="C963">
        <v>30</v>
      </c>
      <c r="D963">
        <v>74.84</v>
      </c>
      <c r="E963">
        <v>7</v>
      </c>
      <c r="F963">
        <v>2245.2000000000003</v>
      </c>
      <c r="G963" t="s">
        <v>148</v>
      </c>
    </row>
    <row r="964" spans="1:7" hidden="1" x14ac:dyDescent="0.25">
      <c r="A964">
        <v>10403</v>
      </c>
      <c r="B964" s="1" t="s">
        <v>518</v>
      </c>
      <c r="C964">
        <v>30</v>
      </c>
      <c r="D964">
        <v>35.799999999999997</v>
      </c>
      <c r="E964">
        <v>2</v>
      </c>
      <c r="F964">
        <v>1074</v>
      </c>
      <c r="G964" t="s">
        <v>148</v>
      </c>
    </row>
    <row r="965" spans="1:7" hidden="1" x14ac:dyDescent="0.25">
      <c r="A965">
        <v>10412</v>
      </c>
      <c r="B965" s="1" t="s">
        <v>553</v>
      </c>
      <c r="C965">
        <v>30</v>
      </c>
      <c r="D965">
        <v>32.880000000000003</v>
      </c>
      <c r="E965">
        <v>6</v>
      </c>
      <c r="F965">
        <v>986.40000000000009</v>
      </c>
      <c r="G965" t="s">
        <v>148</v>
      </c>
    </row>
    <row r="966" spans="1:7" hidden="1" x14ac:dyDescent="0.25">
      <c r="A966">
        <v>10103</v>
      </c>
      <c r="B966" s="1" t="s">
        <v>163</v>
      </c>
      <c r="C966">
        <v>35</v>
      </c>
      <c r="D966">
        <v>94.5</v>
      </c>
      <c r="E966">
        <v>10</v>
      </c>
      <c r="F966">
        <v>3307.5</v>
      </c>
      <c r="G966" t="s">
        <v>148</v>
      </c>
    </row>
    <row r="967" spans="1:7" hidden="1" x14ac:dyDescent="0.25">
      <c r="A967">
        <v>10103</v>
      </c>
      <c r="B967" s="1" t="s">
        <v>166</v>
      </c>
      <c r="C967">
        <v>35</v>
      </c>
      <c r="D967">
        <v>61.84</v>
      </c>
      <c r="E967">
        <v>14</v>
      </c>
      <c r="F967">
        <v>2164.4</v>
      </c>
      <c r="G967" t="s">
        <v>148</v>
      </c>
    </row>
    <row r="968" spans="1:7" hidden="1" x14ac:dyDescent="0.25">
      <c r="A968">
        <v>10104</v>
      </c>
      <c r="B968" s="1" t="s">
        <v>548</v>
      </c>
      <c r="C968">
        <v>35</v>
      </c>
      <c r="D968">
        <v>52.02</v>
      </c>
      <c r="E968">
        <v>6</v>
      </c>
      <c r="F968">
        <v>1820.7</v>
      </c>
      <c r="G968" t="s">
        <v>148</v>
      </c>
    </row>
    <row r="969" spans="1:7" hidden="1" x14ac:dyDescent="0.25">
      <c r="A969">
        <v>10104</v>
      </c>
      <c r="B969" s="1" t="s">
        <v>554</v>
      </c>
      <c r="C969">
        <v>35</v>
      </c>
      <c r="D969">
        <v>51.95</v>
      </c>
      <c r="E969">
        <v>11</v>
      </c>
      <c r="F969">
        <v>1818.25</v>
      </c>
      <c r="G969" t="s">
        <v>148</v>
      </c>
    </row>
    <row r="970" spans="1:7" hidden="1" x14ac:dyDescent="0.25">
      <c r="A970">
        <v>10108</v>
      </c>
      <c r="B970" s="1" t="s">
        <v>557</v>
      </c>
      <c r="C970">
        <v>35</v>
      </c>
      <c r="D970">
        <v>64.41</v>
      </c>
      <c r="E970">
        <v>15</v>
      </c>
      <c r="F970">
        <v>2254.35</v>
      </c>
      <c r="G970" t="s">
        <v>148</v>
      </c>
    </row>
    <row r="971" spans="1:7" hidden="1" x14ac:dyDescent="0.25">
      <c r="A971">
        <v>10119</v>
      </c>
      <c r="B971" s="1" t="s">
        <v>533</v>
      </c>
      <c r="C971">
        <v>35</v>
      </c>
      <c r="D971">
        <v>72.58</v>
      </c>
      <c r="E971">
        <v>13</v>
      </c>
      <c r="F971">
        <v>2540.2999999999997</v>
      </c>
      <c r="G971" t="s">
        <v>148</v>
      </c>
    </row>
    <row r="972" spans="1:7" hidden="1" x14ac:dyDescent="0.25">
      <c r="A972">
        <v>10119</v>
      </c>
      <c r="B972" s="1" t="s">
        <v>550</v>
      </c>
      <c r="C972">
        <v>35</v>
      </c>
      <c r="D972">
        <v>82.18</v>
      </c>
      <c r="E972">
        <v>10</v>
      </c>
      <c r="F972">
        <v>2876.3</v>
      </c>
      <c r="G972" t="s">
        <v>148</v>
      </c>
    </row>
    <row r="973" spans="1:7" hidden="1" x14ac:dyDescent="0.25">
      <c r="A973">
        <v>10120</v>
      </c>
      <c r="B973" s="1" t="s">
        <v>534</v>
      </c>
      <c r="C973">
        <v>35</v>
      </c>
      <c r="D973">
        <v>110.45</v>
      </c>
      <c r="E973">
        <v>1</v>
      </c>
      <c r="F973">
        <v>3865.75</v>
      </c>
      <c r="G973" t="s">
        <v>148</v>
      </c>
    </row>
    <row r="974" spans="1:7" hidden="1" x14ac:dyDescent="0.25">
      <c r="A974">
        <v>10122</v>
      </c>
      <c r="B974" s="1" t="s">
        <v>551</v>
      </c>
      <c r="C974">
        <v>35</v>
      </c>
      <c r="D974">
        <v>59.06</v>
      </c>
      <c r="E974">
        <v>16</v>
      </c>
      <c r="F974">
        <v>2067.1</v>
      </c>
      <c r="G974" t="s">
        <v>148</v>
      </c>
    </row>
    <row r="975" spans="1:7" hidden="1" x14ac:dyDescent="0.25">
      <c r="A975">
        <v>10131</v>
      </c>
      <c r="B975" s="1" t="s">
        <v>516</v>
      </c>
      <c r="C975">
        <v>35</v>
      </c>
      <c r="D975">
        <v>60.97</v>
      </c>
      <c r="E975">
        <v>5</v>
      </c>
      <c r="F975">
        <v>2133.9499999999998</v>
      </c>
      <c r="G975" t="s">
        <v>148</v>
      </c>
    </row>
    <row r="976" spans="1:7" hidden="1" x14ac:dyDescent="0.25">
      <c r="A976">
        <v>10134</v>
      </c>
      <c r="B976" s="1" t="s">
        <v>534</v>
      </c>
      <c r="C976">
        <v>35</v>
      </c>
      <c r="D976">
        <v>94.67</v>
      </c>
      <c r="E976">
        <v>3</v>
      </c>
      <c r="F976">
        <v>3313.4500000000003</v>
      </c>
      <c r="G976" t="s">
        <v>148</v>
      </c>
    </row>
    <row r="977" spans="1:7" hidden="1" x14ac:dyDescent="0.25">
      <c r="A977">
        <v>10152</v>
      </c>
      <c r="B977" s="1" t="s">
        <v>539</v>
      </c>
      <c r="C977">
        <v>35</v>
      </c>
      <c r="D977">
        <v>117.77</v>
      </c>
      <c r="E977">
        <v>1</v>
      </c>
      <c r="F977">
        <v>4121.95</v>
      </c>
      <c r="G977" t="s">
        <v>148</v>
      </c>
    </row>
    <row r="978" spans="1:7" hidden="1" x14ac:dyDescent="0.25">
      <c r="A978">
        <v>10159</v>
      </c>
      <c r="B978" s="1" t="s">
        <v>518</v>
      </c>
      <c r="C978">
        <v>35</v>
      </c>
      <c r="D978">
        <v>39.43</v>
      </c>
      <c r="E978">
        <v>9</v>
      </c>
      <c r="F978">
        <v>1380.05</v>
      </c>
      <c r="G978" t="s">
        <v>148</v>
      </c>
    </row>
    <row r="979" spans="1:7" hidden="1" x14ac:dyDescent="0.25">
      <c r="A979">
        <v>10160</v>
      </c>
      <c r="B979" s="1" t="s">
        <v>514</v>
      </c>
      <c r="C979">
        <v>35</v>
      </c>
      <c r="D979">
        <v>130.6</v>
      </c>
      <c r="E979">
        <v>3</v>
      </c>
      <c r="F979">
        <v>4571</v>
      </c>
      <c r="G979" t="s">
        <v>148</v>
      </c>
    </row>
    <row r="980" spans="1:7" hidden="1" x14ac:dyDescent="0.25">
      <c r="A980">
        <v>10169</v>
      </c>
      <c r="B980" s="1" t="s">
        <v>277</v>
      </c>
      <c r="C980">
        <v>35</v>
      </c>
      <c r="D980">
        <v>126.52</v>
      </c>
      <c r="E980">
        <v>13</v>
      </c>
      <c r="F980">
        <v>4428.2</v>
      </c>
      <c r="G980" t="s">
        <v>148</v>
      </c>
    </row>
    <row r="981" spans="1:7" hidden="1" x14ac:dyDescent="0.25">
      <c r="A981">
        <v>10171</v>
      </c>
      <c r="B981" s="1" t="s">
        <v>290</v>
      </c>
      <c r="C981">
        <v>35</v>
      </c>
      <c r="D981">
        <v>134.46</v>
      </c>
      <c r="E981">
        <v>2</v>
      </c>
      <c r="F981">
        <v>4706.1000000000004</v>
      </c>
      <c r="G981" t="s">
        <v>148</v>
      </c>
    </row>
    <row r="982" spans="1:7" hidden="1" x14ac:dyDescent="0.25">
      <c r="A982">
        <v>10171</v>
      </c>
      <c r="B982" s="1" t="s">
        <v>302</v>
      </c>
      <c r="C982">
        <v>35</v>
      </c>
      <c r="D982">
        <v>128.03</v>
      </c>
      <c r="E982">
        <v>1</v>
      </c>
      <c r="F982">
        <v>4481.05</v>
      </c>
      <c r="G982" t="s">
        <v>148</v>
      </c>
    </row>
    <row r="983" spans="1:7" hidden="1" x14ac:dyDescent="0.25">
      <c r="A983">
        <v>10173</v>
      </c>
      <c r="B983" s="1" t="s">
        <v>153</v>
      </c>
      <c r="C983">
        <v>35</v>
      </c>
      <c r="D983">
        <v>35.700000000000003</v>
      </c>
      <c r="E983">
        <v>11</v>
      </c>
      <c r="F983">
        <v>1249.5</v>
      </c>
      <c r="G983" t="s">
        <v>148</v>
      </c>
    </row>
    <row r="984" spans="1:7" hidden="1" x14ac:dyDescent="0.25">
      <c r="A984">
        <v>10177</v>
      </c>
      <c r="B984" s="1" t="s">
        <v>532</v>
      </c>
      <c r="C984">
        <v>35</v>
      </c>
      <c r="D984">
        <v>82.5</v>
      </c>
      <c r="E984">
        <v>8</v>
      </c>
      <c r="F984">
        <v>2887.5</v>
      </c>
      <c r="G984" t="s">
        <v>148</v>
      </c>
    </row>
    <row r="985" spans="1:7" hidden="1" x14ac:dyDescent="0.25">
      <c r="A985">
        <v>10180</v>
      </c>
      <c r="B985" s="1" t="s">
        <v>557</v>
      </c>
      <c r="C985">
        <v>35</v>
      </c>
      <c r="D985">
        <v>60.95</v>
      </c>
      <c r="E985">
        <v>6</v>
      </c>
      <c r="F985">
        <v>2133.25</v>
      </c>
      <c r="G985" t="s">
        <v>148</v>
      </c>
    </row>
    <row r="986" spans="1:7" hidden="1" x14ac:dyDescent="0.25">
      <c r="A986">
        <v>10195</v>
      </c>
      <c r="B986" s="1" t="s">
        <v>528</v>
      </c>
      <c r="C986">
        <v>35</v>
      </c>
      <c r="D986">
        <v>112.91</v>
      </c>
      <c r="E986">
        <v>9</v>
      </c>
      <c r="F986">
        <v>3951.85</v>
      </c>
      <c r="G986" t="s">
        <v>148</v>
      </c>
    </row>
    <row r="987" spans="1:7" hidden="1" x14ac:dyDescent="0.25">
      <c r="A987">
        <v>10196</v>
      </c>
      <c r="B987" s="1" t="s">
        <v>561</v>
      </c>
      <c r="C987">
        <v>35</v>
      </c>
      <c r="D987">
        <v>81.680000000000007</v>
      </c>
      <c r="E987">
        <v>3</v>
      </c>
      <c r="F987">
        <v>2858.8</v>
      </c>
      <c r="G987" t="s">
        <v>148</v>
      </c>
    </row>
    <row r="988" spans="1:7" hidden="1" x14ac:dyDescent="0.25">
      <c r="A988">
        <v>10197</v>
      </c>
      <c r="B988" s="1" t="s">
        <v>549</v>
      </c>
      <c r="C988">
        <v>35</v>
      </c>
      <c r="D988">
        <v>88.39</v>
      </c>
      <c r="E988">
        <v>11</v>
      </c>
      <c r="F988">
        <v>3093.65</v>
      </c>
      <c r="G988" t="s">
        <v>148</v>
      </c>
    </row>
    <row r="989" spans="1:7" hidden="1" x14ac:dyDescent="0.25">
      <c r="A989">
        <v>10200</v>
      </c>
      <c r="B989" s="1" t="s">
        <v>512</v>
      </c>
      <c r="C989">
        <v>35</v>
      </c>
      <c r="D989">
        <v>80.91</v>
      </c>
      <c r="E989">
        <v>1</v>
      </c>
      <c r="F989">
        <v>2831.85</v>
      </c>
      <c r="G989" t="s">
        <v>148</v>
      </c>
    </row>
    <row r="990" spans="1:7" hidden="1" x14ac:dyDescent="0.25">
      <c r="A990">
        <v>10204</v>
      </c>
      <c r="B990" s="1" t="s">
        <v>504</v>
      </c>
      <c r="C990">
        <v>35</v>
      </c>
      <c r="D990">
        <v>132.80000000000001</v>
      </c>
      <c r="E990">
        <v>15</v>
      </c>
      <c r="F990">
        <v>4648</v>
      </c>
      <c r="G990" t="s">
        <v>148</v>
      </c>
    </row>
    <row r="991" spans="1:7" hidden="1" x14ac:dyDescent="0.25">
      <c r="A991">
        <v>10208</v>
      </c>
      <c r="B991" s="1" t="s">
        <v>540</v>
      </c>
      <c r="C991">
        <v>35</v>
      </c>
      <c r="D991">
        <v>122.89</v>
      </c>
      <c r="E991">
        <v>7</v>
      </c>
      <c r="F991">
        <v>4301.1499999999996</v>
      </c>
      <c r="G991" t="s">
        <v>148</v>
      </c>
    </row>
    <row r="992" spans="1:7" hidden="1" x14ac:dyDescent="0.25">
      <c r="A992">
        <v>10211</v>
      </c>
      <c r="B992" s="1" t="s">
        <v>559</v>
      </c>
      <c r="C992">
        <v>35</v>
      </c>
      <c r="D992">
        <v>73.17</v>
      </c>
      <c r="E992">
        <v>5</v>
      </c>
      <c r="F992">
        <v>2560.9500000000003</v>
      </c>
      <c r="G992" t="s">
        <v>148</v>
      </c>
    </row>
    <row r="993" spans="1:7" hidden="1" x14ac:dyDescent="0.25">
      <c r="A993">
        <v>10215</v>
      </c>
      <c r="B993" s="1" t="s">
        <v>160</v>
      </c>
      <c r="C993">
        <v>35</v>
      </c>
      <c r="D993">
        <v>205.73</v>
      </c>
      <c r="E993">
        <v>3</v>
      </c>
      <c r="F993">
        <v>7200.5499999999993</v>
      </c>
      <c r="G993" t="s">
        <v>148</v>
      </c>
    </row>
    <row r="994" spans="1:7" hidden="1" x14ac:dyDescent="0.25">
      <c r="A994">
        <v>10217</v>
      </c>
      <c r="B994" s="1" t="s">
        <v>164</v>
      </c>
      <c r="C994">
        <v>35</v>
      </c>
      <c r="D994">
        <v>58.34</v>
      </c>
      <c r="E994">
        <v>2</v>
      </c>
      <c r="F994">
        <v>2041.9</v>
      </c>
      <c r="G994" t="s">
        <v>148</v>
      </c>
    </row>
    <row r="995" spans="1:7" hidden="1" x14ac:dyDescent="0.25">
      <c r="A995">
        <v>10219</v>
      </c>
      <c r="B995" s="1" t="s">
        <v>554</v>
      </c>
      <c r="C995">
        <v>35</v>
      </c>
      <c r="D995">
        <v>47.62</v>
      </c>
      <c r="E995">
        <v>4</v>
      </c>
      <c r="F995">
        <v>1666.6999999999998</v>
      </c>
      <c r="G995" t="s">
        <v>148</v>
      </c>
    </row>
    <row r="996" spans="1:7" hidden="1" x14ac:dyDescent="0.25">
      <c r="A996">
        <v>10225</v>
      </c>
      <c r="B996" s="1" t="s">
        <v>535</v>
      </c>
      <c r="C996">
        <v>35</v>
      </c>
      <c r="D996">
        <v>135.41</v>
      </c>
      <c r="E996">
        <v>14</v>
      </c>
      <c r="F996">
        <v>4739.3499999999995</v>
      </c>
      <c r="G996" t="s">
        <v>148</v>
      </c>
    </row>
    <row r="997" spans="1:7" hidden="1" x14ac:dyDescent="0.25">
      <c r="A997">
        <v>10232</v>
      </c>
      <c r="B997" s="1" t="s">
        <v>549</v>
      </c>
      <c r="C997">
        <v>35</v>
      </c>
      <c r="D997">
        <v>81.430000000000007</v>
      </c>
      <c r="E997">
        <v>2</v>
      </c>
      <c r="F997">
        <v>2850.05</v>
      </c>
      <c r="G997" t="s">
        <v>148</v>
      </c>
    </row>
    <row r="998" spans="1:7" hidden="1" x14ac:dyDescent="0.25">
      <c r="A998">
        <v>10246</v>
      </c>
      <c r="B998" s="1" t="s">
        <v>554</v>
      </c>
      <c r="C998">
        <v>35</v>
      </c>
      <c r="D998">
        <v>45.45</v>
      </c>
      <c r="E998">
        <v>7</v>
      </c>
      <c r="F998">
        <v>1590.75</v>
      </c>
      <c r="G998" t="s">
        <v>148</v>
      </c>
    </row>
    <row r="999" spans="1:7" hidden="1" x14ac:dyDescent="0.25">
      <c r="A999">
        <v>10248</v>
      </c>
      <c r="B999" s="1" t="s">
        <v>549</v>
      </c>
      <c r="C999">
        <v>35</v>
      </c>
      <c r="D999">
        <v>92.36</v>
      </c>
      <c r="E999">
        <v>8</v>
      </c>
      <c r="F999">
        <v>3232.6</v>
      </c>
      <c r="G999" t="s">
        <v>148</v>
      </c>
    </row>
    <row r="1000" spans="1:7" hidden="1" x14ac:dyDescent="0.25">
      <c r="A1000">
        <v>10250</v>
      </c>
      <c r="B1000" s="1" t="s">
        <v>500</v>
      </c>
      <c r="C1000">
        <v>35</v>
      </c>
      <c r="D1000">
        <v>90.75</v>
      </c>
      <c r="E1000">
        <v>11</v>
      </c>
      <c r="F1000">
        <v>3176.25</v>
      </c>
      <c r="G1000" t="s">
        <v>148</v>
      </c>
    </row>
    <row r="1001" spans="1:7" hidden="1" x14ac:dyDescent="0.25">
      <c r="A1001">
        <v>10262</v>
      </c>
      <c r="B1001" s="1" t="s">
        <v>508</v>
      </c>
      <c r="C1001">
        <v>35</v>
      </c>
      <c r="D1001">
        <v>64.41</v>
      </c>
      <c r="E1001">
        <v>7</v>
      </c>
      <c r="F1001">
        <v>2254.35</v>
      </c>
      <c r="G1001" t="s">
        <v>148</v>
      </c>
    </row>
    <row r="1002" spans="1:7" hidden="1" x14ac:dyDescent="0.25">
      <c r="A1002">
        <v>10266</v>
      </c>
      <c r="B1002" s="1" t="s">
        <v>284</v>
      </c>
      <c r="C1002">
        <v>35</v>
      </c>
      <c r="D1002">
        <v>67.83</v>
      </c>
      <c r="E1002">
        <v>15</v>
      </c>
      <c r="F1002">
        <v>2374.0499999999997</v>
      </c>
      <c r="G1002" t="s">
        <v>148</v>
      </c>
    </row>
    <row r="1003" spans="1:7" hidden="1" x14ac:dyDescent="0.25">
      <c r="A1003">
        <v>10268</v>
      </c>
      <c r="B1003" s="1" t="s">
        <v>155</v>
      </c>
      <c r="C1003">
        <v>35</v>
      </c>
      <c r="D1003">
        <v>148.5</v>
      </c>
      <c r="E1003">
        <v>4</v>
      </c>
      <c r="F1003">
        <v>5197.5</v>
      </c>
      <c r="G1003" t="s">
        <v>148</v>
      </c>
    </row>
    <row r="1004" spans="1:7" hidden="1" x14ac:dyDescent="0.25">
      <c r="A1004">
        <v>10268</v>
      </c>
      <c r="B1004" s="1" t="s">
        <v>151</v>
      </c>
      <c r="C1004">
        <v>35</v>
      </c>
      <c r="D1004">
        <v>84.67</v>
      </c>
      <c r="E1004">
        <v>11</v>
      </c>
      <c r="F1004">
        <v>2963.4500000000003</v>
      </c>
      <c r="G1004" t="s">
        <v>148</v>
      </c>
    </row>
    <row r="1005" spans="1:7" hidden="1" x14ac:dyDescent="0.25">
      <c r="A1005">
        <v>10271</v>
      </c>
      <c r="B1005" s="1" t="s">
        <v>554</v>
      </c>
      <c r="C1005">
        <v>35</v>
      </c>
      <c r="D1005">
        <v>51.95</v>
      </c>
      <c r="E1005">
        <v>7</v>
      </c>
      <c r="F1005">
        <v>1818.25</v>
      </c>
      <c r="G1005" t="s">
        <v>148</v>
      </c>
    </row>
    <row r="1006" spans="1:7" hidden="1" x14ac:dyDescent="0.25">
      <c r="A1006">
        <v>10272</v>
      </c>
      <c r="B1006" s="1" t="s">
        <v>273</v>
      </c>
      <c r="C1006">
        <v>35</v>
      </c>
      <c r="D1006">
        <v>187.02</v>
      </c>
      <c r="E1006">
        <v>2</v>
      </c>
      <c r="F1006">
        <v>6545.7000000000007</v>
      </c>
      <c r="G1006" t="s">
        <v>148</v>
      </c>
    </row>
    <row r="1007" spans="1:7" hidden="1" x14ac:dyDescent="0.25">
      <c r="A1007">
        <v>10275</v>
      </c>
      <c r="B1007" s="1" t="s">
        <v>499</v>
      </c>
      <c r="C1007">
        <v>35</v>
      </c>
      <c r="D1007">
        <v>70.12</v>
      </c>
      <c r="E1007">
        <v>9</v>
      </c>
      <c r="F1007">
        <v>2454.2000000000003</v>
      </c>
      <c r="G1007" t="s">
        <v>148</v>
      </c>
    </row>
    <row r="1008" spans="1:7" hidden="1" x14ac:dyDescent="0.25">
      <c r="A1008">
        <v>10278</v>
      </c>
      <c r="B1008" s="1" t="s">
        <v>515</v>
      </c>
      <c r="C1008">
        <v>35</v>
      </c>
      <c r="D1008">
        <v>48.8</v>
      </c>
      <c r="E1008">
        <v>1</v>
      </c>
      <c r="F1008">
        <v>1708</v>
      </c>
      <c r="G1008" t="s">
        <v>148</v>
      </c>
    </row>
    <row r="1009" spans="1:7" hidden="1" x14ac:dyDescent="0.25">
      <c r="A1009">
        <v>10280</v>
      </c>
      <c r="B1009" s="1" t="s">
        <v>151</v>
      </c>
      <c r="C1009">
        <v>35</v>
      </c>
      <c r="D1009">
        <v>77.31</v>
      </c>
      <c r="E1009">
        <v>17</v>
      </c>
      <c r="F1009">
        <v>2705.85</v>
      </c>
      <c r="G1009" t="s">
        <v>148</v>
      </c>
    </row>
    <row r="1010" spans="1:7" hidden="1" x14ac:dyDescent="0.25">
      <c r="A1010">
        <v>10288</v>
      </c>
      <c r="B1010" s="1" t="s">
        <v>151</v>
      </c>
      <c r="C1010">
        <v>35</v>
      </c>
      <c r="D1010">
        <v>90.19</v>
      </c>
      <c r="E1010">
        <v>6</v>
      </c>
      <c r="F1010">
        <v>3156.65</v>
      </c>
      <c r="G1010" t="s">
        <v>148</v>
      </c>
    </row>
    <row r="1011" spans="1:7" hidden="1" x14ac:dyDescent="0.25">
      <c r="A1011">
        <v>10288</v>
      </c>
      <c r="B1011" s="1" t="s">
        <v>552</v>
      </c>
      <c r="C1011">
        <v>35</v>
      </c>
      <c r="D1011">
        <v>81.78</v>
      </c>
      <c r="E1011">
        <v>9</v>
      </c>
      <c r="F1011">
        <v>2862.3</v>
      </c>
      <c r="G1011" t="s">
        <v>148</v>
      </c>
    </row>
    <row r="1012" spans="1:7" hidden="1" x14ac:dyDescent="0.25">
      <c r="A1012">
        <v>10292</v>
      </c>
      <c r="B1012" s="1" t="s">
        <v>538</v>
      </c>
      <c r="C1012">
        <v>35</v>
      </c>
      <c r="D1012">
        <v>49.79</v>
      </c>
      <c r="E1012">
        <v>1</v>
      </c>
      <c r="F1012">
        <v>1742.6499999999999</v>
      </c>
      <c r="G1012" t="s">
        <v>148</v>
      </c>
    </row>
    <row r="1013" spans="1:7" hidden="1" x14ac:dyDescent="0.25">
      <c r="A1013">
        <v>10297</v>
      </c>
      <c r="B1013" s="1" t="s">
        <v>556</v>
      </c>
      <c r="C1013">
        <v>35</v>
      </c>
      <c r="D1013">
        <v>111.53</v>
      </c>
      <c r="E1013">
        <v>3</v>
      </c>
      <c r="F1013">
        <v>3903.55</v>
      </c>
      <c r="G1013" t="s">
        <v>148</v>
      </c>
    </row>
    <row r="1014" spans="1:7" hidden="1" x14ac:dyDescent="0.25">
      <c r="A1014">
        <v>10306</v>
      </c>
      <c r="B1014" s="1" t="s">
        <v>543</v>
      </c>
      <c r="C1014">
        <v>35</v>
      </c>
      <c r="D1014">
        <v>48.05</v>
      </c>
      <c r="E1014">
        <v>6</v>
      </c>
      <c r="F1014">
        <v>1681.75</v>
      </c>
      <c r="G1014" t="s">
        <v>148</v>
      </c>
    </row>
    <row r="1015" spans="1:7" hidden="1" x14ac:dyDescent="0.25">
      <c r="A1015">
        <v>10308</v>
      </c>
      <c r="B1015" s="1" t="s">
        <v>500</v>
      </c>
      <c r="C1015">
        <v>35</v>
      </c>
      <c r="D1015">
        <v>88.75</v>
      </c>
      <c r="E1015">
        <v>14</v>
      </c>
      <c r="F1015">
        <v>3106.25</v>
      </c>
      <c r="G1015" t="s">
        <v>148</v>
      </c>
    </row>
    <row r="1016" spans="1:7" hidden="1" x14ac:dyDescent="0.25">
      <c r="A1016">
        <v>10312</v>
      </c>
      <c r="B1016" s="1" t="s">
        <v>166</v>
      </c>
      <c r="C1016">
        <v>35</v>
      </c>
      <c r="D1016">
        <v>54.34</v>
      </c>
      <c r="E1016">
        <v>6</v>
      </c>
      <c r="F1016">
        <v>1901.9</v>
      </c>
      <c r="G1016" t="s">
        <v>148</v>
      </c>
    </row>
    <row r="1017" spans="1:7" hidden="1" x14ac:dyDescent="0.25">
      <c r="A1017">
        <v>10314</v>
      </c>
      <c r="B1017" s="1" t="s">
        <v>555</v>
      </c>
      <c r="C1017">
        <v>35</v>
      </c>
      <c r="D1017">
        <v>58.41</v>
      </c>
      <c r="E1017">
        <v>9</v>
      </c>
      <c r="F1017">
        <v>2044.35</v>
      </c>
      <c r="G1017" t="s">
        <v>148</v>
      </c>
    </row>
    <row r="1018" spans="1:7" hidden="1" x14ac:dyDescent="0.25">
      <c r="A1018">
        <v>10315</v>
      </c>
      <c r="B1018" s="1" t="s">
        <v>540</v>
      </c>
      <c r="C1018">
        <v>35</v>
      </c>
      <c r="D1018">
        <v>111.83</v>
      </c>
      <c r="E1018">
        <v>6</v>
      </c>
      <c r="F1018">
        <v>3914.0499999999997</v>
      </c>
      <c r="G1018" t="s">
        <v>148</v>
      </c>
    </row>
    <row r="1019" spans="1:7" hidden="1" x14ac:dyDescent="0.25">
      <c r="A1019">
        <v>10317</v>
      </c>
      <c r="B1019" s="1" t="s">
        <v>558</v>
      </c>
      <c r="C1019">
        <v>35</v>
      </c>
      <c r="D1019">
        <v>69.55</v>
      </c>
      <c r="E1019">
        <v>1</v>
      </c>
      <c r="F1019">
        <v>2434.25</v>
      </c>
      <c r="G1019" t="s">
        <v>148</v>
      </c>
    </row>
    <row r="1020" spans="1:7" hidden="1" x14ac:dyDescent="0.25">
      <c r="A1020">
        <v>10320</v>
      </c>
      <c r="B1020" s="1" t="s">
        <v>280</v>
      </c>
      <c r="C1020">
        <v>35</v>
      </c>
      <c r="D1020">
        <v>102.17</v>
      </c>
      <c r="E1020">
        <v>1</v>
      </c>
      <c r="F1020">
        <v>3575.9500000000003</v>
      </c>
      <c r="G1020" t="s">
        <v>148</v>
      </c>
    </row>
    <row r="1021" spans="1:7" hidden="1" x14ac:dyDescent="0.25">
      <c r="A1021">
        <v>10322</v>
      </c>
      <c r="B1021" s="1" t="s">
        <v>164</v>
      </c>
      <c r="C1021">
        <v>35</v>
      </c>
      <c r="D1021">
        <v>57.12</v>
      </c>
      <c r="E1021">
        <v>11</v>
      </c>
      <c r="F1021">
        <v>1999.1999999999998</v>
      </c>
      <c r="G1021" t="s">
        <v>148</v>
      </c>
    </row>
    <row r="1022" spans="1:7" hidden="1" x14ac:dyDescent="0.25">
      <c r="A1022">
        <v>10328</v>
      </c>
      <c r="B1022" s="1" t="s">
        <v>541</v>
      </c>
      <c r="C1022">
        <v>35</v>
      </c>
      <c r="D1022">
        <v>55.96</v>
      </c>
      <c r="E1022">
        <v>3</v>
      </c>
      <c r="F1022">
        <v>1958.6000000000001</v>
      </c>
      <c r="G1022" t="s">
        <v>148</v>
      </c>
    </row>
    <row r="1023" spans="1:7" hidden="1" x14ac:dyDescent="0.25">
      <c r="A1023">
        <v>10332</v>
      </c>
      <c r="B1023" s="1" t="s">
        <v>154</v>
      </c>
      <c r="C1023">
        <v>35</v>
      </c>
      <c r="D1023">
        <v>116.96</v>
      </c>
      <c r="E1023">
        <v>8</v>
      </c>
      <c r="F1023">
        <v>4093.6</v>
      </c>
      <c r="G1023" t="s">
        <v>148</v>
      </c>
    </row>
    <row r="1024" spans="1:7" hidden="1" x14ac:dyDescent="0.25">
      <c r="A1024">
        <v>10353</v>
      </c>
      <c r="B1024" s="1" t="s">
        <v>558</v>
      </c>
      <c r="C1024">
        <v>35</v>
      </c>
      <c r="D1024">
        <v>69.55</v>
      </c>
      <c r="E1024">
        <v>3</v>
      </c>
      <c r="F1024">
        <v>2434.25</v>
      </c>
      <c r="G1024" t="s">
        <v>148</v>
      </c>
    </row>
    <row r="1025" spans="1:7" hidden="1" x14ac:dyDescent="0.25">
      <c r="A1025">
        <v>10354</v>
      </c>
      <c r="B1025" s="1" t="s">
        <v>277</v>
      </c>
      <c r="C1025">
        <v>35</v>
      </c>
      <c r="D1025">
        <v>141.58000000000001</v>
      </c>
      <c r="E1025">
        <v>4</v>
      </c>
      <c r="F1025">
        <v>4955.3</v>
      </c>
      <c r="G1025" t="s">
        <v>148</v>
      </c>
    </row>
    <row r="1026" spans="1:7" hidden="1" x14ac:dyDescent="0.25">
      <c r="A1026">
        <v>10360</v>
      </c>
      <c r="B1026" s="1" t="s">
        <v>537</v>
      </c>
      <c r="C1026">
        <v>35</v>
      </c>
      <c r="D1026">
        <v>83.14</v>
      </c>
      <c r="E1026">
        <v>9</v>
      </c>
      <c r="F1026">
        <v>2909.9</v>
      </c>
      <c r="G1026" t="s">
        <v>148</v>
      </c>
    </row>
    <row r="1027" spans="1:7" hidden="1" x14ac:dyDescent="0.25">
      <c r="A1027">
        <v>10361</v>
      </c>
      <c r="B1027" s="1" t="s">
        <v>508</v>
      </c>
      <c r="C1027">
        <v>35</v>
      </c>
      <c r="D1027">
        <v>62.19</v>
      </c>
      <c r="E1027">
        <v>11</v>
      </c>
      <c r="F1027">
        <v>2176.65</v>
      </c>
      <c r="G1027" t="s">
        <v>148</v>
      </c>
    </row>
    <row r="1028" spans="1:7" hidden="1" x14ac:dyDescent="0.25">
      <c r="A1028">
        <v>10370</v>
      </c>
      <c r="B1028" s="1" t="s">
        <v>161</v>
      </c>
      <c r="C1028">
        <v>35</v>
      </c>
      <c r="D1028">
        <v>128.53</v>
      </c>
      <c r="E1028">
        <v>4</v>
      </c>
      <c r="F1028">
        <v>4498.55</v>
      </c>
      <c r="G1028" t="s">
        <v>148</v>
      </c>
    </row>
    <row r="1029" spans="1:7" hidden="1" x14ac:dyDescent="0.25">
      <c r="A1029">
        <v>10376</v>
      </c>
      <c r="B1029" s="1" t="s">
        <v>280</v>
      </c>
      <c r="C1029">
        <v>35</v>
      </c>
      <c r="D1029">
        <v>98.65</v>
      </c>
      <c r="E1029">
        <v>1</v>
      </c>
      <c r="F1029">
        <v>3452.75</v>
      </c>
      <c r="G1029" t="s">
        <v>148</v>
      </c>
    </row>
    <row r="1030" spans="1:7" hidden="1" x14ac:dyDescent="0.25">
      <c r="A1030">
        <v>10377</v>
      </c>
      <c r="B1030" s="1" t="s">
        <v>290</v>
      </c>
      <c r="C1030">
        <v>35</v>
      </c>
      <c r="D1030">
        <v>124.56</v>
      </c>
      <c r="E1030">
        <v>2</v>
      </c>
      <c r="F1030">
        <v>4359.6000000000004</v>
      </c>
      <c r="G1030" t="s">
        <v>148</v>
      </c>
    </row>
    <row r="1031" spans="1:7" hidden="1" x14ac:dyDescent="0.25">
      <c r="A1031">
        <v>10381</v>
      </c>
      <c r="B1031" s="1" t="s">
        <v>164</v>
      </c>
      <c r="C1031">
        <v>35</v>
      </c>
      <c r="D1031">
        <v>60.77</v>
      </c>
      <c r="E1031">
        <v>7</v>
      </c>
      <c r="F1031">
        <v>2126.9500000000003</v>
      </c>
      <c r="G1031" t="s">
        <v>148</v>
      </c>
    </row>
    <row r="1032" spans="1:7" hidden="1" x14ac:dyDescent="0.25">
      <c r="A1032">
        <v>10381</v>
      </c>
      <c r="B1032" s="1" t="s">
        <v>167</v>
      </c>
      <c r="C1032">
        <v>35</v>
      </c>
      <c r="D1032">
        <v>93.2</v>
      </c>
      <c r="E1032">
        <v>5</v>
      </c>
      <c r="F1032">
        <v>3262</v>
      </c>
      <c r="G1032" t="s">
        <v>148</v>
      </c>
    </row>
    <row r="1033" spans="1:7" hidden="1" x14ac:dyDescent="0.25">
      <c r="A1033">
        <v>10386</v>
      </c>
      <c r="B1033" s="1" t="s">
        <v>510</v>
      </c>
      <c r="C1033">
        <v>35</v>
      </c>
      <c r="D1033">
        <v>54.57</v>
      </c>
      <c r="E1033">
        <v>9</v>
      </c>
      <c r="F1033">
        <v>1909.95</v>
      </c>
      <c r="G1033" t="s">
        <v>148</v>
      </c>
    </row>
    <row r="1034" spans="1:7" hidden="1" x14ac:dyDescent="0.25">
      <c r="A1034">
        <v>10388</v>
      </c>
      <c r="B1034" s="1" t="s">
        <v>526</v>
      </c>
      <c r="C1034">
        <v>35</v>
      </c>
      <c r="D1034">
        <v>58.47</v>
      </c>
      <c r="E1034">
        <v>8</v>
      </c>
      <c r="F1034">
        <v>2046.45</v>
      </c>
      <c r="G1034" t="s">
        <v>148</v>
      </c>
    </row>
    <row r="1035" spans="1:7" hidden="1" x14ac:dyDescent="0.25">
      <c r="A1035">
        <v>10390</v>
      </c>
      <c r="B1035" s="1" t="s">
        <v>557</v>
      </c>
      <c r="C1035">
        <v>35</v>
      </c>
      <c r="D1035">
        <v>67.87</v>
      </c>
      <c r="E1035">
        <v>4</v>
      </c>
      <c r="F1035">
        <v>2375.4500000000003</v>
      </c>
      <c r="G1035" t="s">
        <v>148</v>
      </c>
    </row>
    <row r="1036" spans="1:7" hidden="1" x14ac:dyDescent="0.25">
      <c r="A1036">
        <v>10391</v>
      </c>
      <c r="B1036" s="1" t="s">
        <v>158</v>
      </c>
      <c r="C1036">
        <v>35</v>
      </c>
      <c r="D1036">
        <v>102.74</v>
      </c>
      <c r="E1036">
        <v>2</v>
      </c>
      <c r="F1036">
        <v>3595.8999999999996</v>
      </c>
      <c r="G1036" t="s">
        <v>148</v>
      </c>
    </row>
    <row r="1037" spans="1:7" hidden="1" x14ac:dyDescent="0.25">
      <c r="A1037">
        <v>10393</v>
      </c>
      <c r="B1037" s="1" t="s">
        <v>498</v>
      </c>
      <c r="C1037">
        <v>35</v>
      </c>
      <c r="D1037">
        <v>145.04</v>
      </c>
      <c r="E1037">
        <v>8</v>
      </c>
      <c r="F1037">
        <v>5076.3999999999996</v>
      </c>
      <c r="G1037" t="s">
        <v>148</v>
      </c>
    </row>
    <row r="1038" spans="1:7" hidden="1" x14ac:dyDescent="0.25">
      <c r="A1038">
        <v>10411</v>
      </c>
      <c r="B1038" s="1" t="s">
        <v>170</v>
      </c>
      <c r="C1038">
        <v>35</v>
      </c>
      <c r="D1038">
        <v>41.25</v>
      </c>
      <c r="E1038">
        <v>7</v>
      </c>
      <c r="F1038">
        <v>1443.75</v>
      </c>
      <c r="G1038" t="s">
        <v>148</v>
      </c>
    </row>
    <row r="1039" spans="1:7" hidden="1" x14ac:dyDescent="0.25">
      <c r="A1039">
        <v>10417</v>
      </c>
      <c r="B1039" s="1" t="s">
        <v>534</v>
      </c>
      <c r="C1039">
        <v>35</v>
      </c>
      <c r="D1039">
        <v>109.32</v>
      </c>
      <c r="E1039">
        <v>3</v>
      </c>
      <c r="F1039">
        <v>3826.2</v>
      </c>
      <c r="G1039" t="s">
        <v>148</v>
      </c>
    </row>
    <row r="1040" spans="1:7" hidden="1" x14ac:dyDescent="0.25">
      <c r="A1040">
        <v>10419</v>
      </c>
      <c r="B1040" s="1" t="s">
        <v>505</v>
      </c>
      <c r="C1040">
        <v>35</v>
      </c>
      <c r="D1040">
        <v>165.95</v>
      </c>
      <c r="E1040">
        <v>6</v>
      </c>
      <c r="F1040">
        <v>5808.25</v>
      </c>
      <c r="G1040" t="s">
        <v>148</v>
      </c>
    </row>
    <row r="1041" spans="1:7" hidden="1" x14ac:dyDescent="0.25">
      <c r="A1041">
        <v>10420</v>
      </c>
      <c r="B1041" s="1" t="s">
        <v>536</v>
      </c>
      <c r="C1041">
        <v>35</v>
      </c>
      <c r="D1041">
        <v>77.05</v>
      </c>
      <c r="E1041">
        <v>10</v>
      </c>
      <c r="F1041">
        <v>2696.75</v>
      </c>
      <c r="G1041" t="s">
        <v>148</v>
      </c>
    </row>
    <row r="1042" spans="1:7" hidden="1" x14ac:dyDescent="0.25">
      <c r="A1042">
        <v>10421</v>
      </c>
      <c r="B1042" s="1" t="s">
        <v>155</v>
      </c>
      <c r="C1042">
        <v>35</v>
      </c>
      <c r="D1042">
        <v>167.06</v>
      </c>
      <c r="E1042">
        <v>1</v>
      </c>
      <c r="F1042">
        <v>5847.1</v>
      </c>
      <c r="G1042" t="s">
        <v>148</v>
      </c>
    </row>
    <row r="1043" spans="1:7" hidden="1" x14ac:dyDescent="0.25">
      <c r="A1043">
        <v>10251</v>
      </c>
      <c r="B1043" s="1" t="s">
        <v>254</v>
      </c>
      <c r="C1043">
        <v>59</v>
      </c>
      <c r="D1043">
        <v>93.79</v>
      </c>
      <c r="E1043">
        <v>2</v>
      </c>
      <c r="F1043">
        <v>5533.6100000000006</v>
      </c>
      <c r="G1043" t="s">
        <v>150</v>
      </c>
    </row>
    <row r="1044" spans="1:7" hidden="1" x14ac:dyDescent="0.25">
      <c r="A1044">
        <v>10339</v>
      </c>
      <c r="B1044" s="1" t="s">
        <v>516</v>
      </c>
      <c r="C1044">
        <v>55</v>
      </c>
      <c r="D1044">
        <v>67.819999999999993</v>
      </c>
      <c r="E1044">
        <v>12</v>
      </c>
      <c r="F1044">
        <v>3730.0999999999995</v>
      </c>
      <c r="G1044" t="s">
        <v>150</v>
      </c>
    </row>
    <row r="1045" spans="1:7" hidden="1" x14ac:dyDescent="0.25">
      <c r="A1045">
        <v>10339</v>
      </c>
      <c r="B1045" s="1" t="s">
        <v>533</v>
      </c>
      <c r="C1045">
        <v>55</v>
      </c>
      <c r="D1045">
        <v>73.459999999999994</v>
      </c>
      <c r="E1045">
        <v>13</v>
      </c>
      <c r="F1045">
        <v>4040.2999999999997</v>
      </c>
      <c r="G1045" t="s">
        <v>150</v>
      </c>
    </row>
    <row r="1046" spans="1:7" hidden="1" x14ac:dyDescent="0.25">
      <c r="A1046">
        <v>10339</v>
      </c>
      <c r="B1046" s="1" t="s">
        <v>517</v>
      </c>
      <c r="C1046">
        <v>55</v>
      </c>
      <c r="D1046">
        <v>86.9</v>
      </c>
      <c r="E1046">
        <v>15</v>
      </c>
      <c r="F1046">
        <v>4779.5</v>
      </c>
      <c r="G1046" t="s">
        <v>150</v>
      </c>
    </row>
    <row r="1047" spans="1:7" hidden="1" x14ac:dyDescent="0.25">
      <c r="A1047">
        <v>10340</v>
      </c>
      <c r="B1047" s="1" t="s">
        <v>502</v>
      </c>
      <c r="C1047">
        <v>55</v>
      </c>
      <c r="D1047">
        <v>62.46</v>
      </c>
      <c r="E1047">
        <v>8</v>
      </c>
      <c r="F1047">
        <v>3435.3</v>
      </c>
      <c r="G1047" t="s">
        <v>150</v>
      </c>
    </row>
    <row r="1048" spans="1:7" hidden="1" x14ac:dyDescent="0.25">
      <c r="A1048">
        <v>10340</v>
      </c>
      <c r="B1048" s="1" t="s">
        <v>512</v>
      </c>
      <c r="C1048">
        <v>55</v>
      </c>
      <c r="D1048">
        <v>95.89</v>
      </c>
      <c r="E1048">
        <v>2</v>
      </c>
      <c r="F1048">
        <v>5273.95</v>
      </c>
      <c r="G1048" t="s">
        <v>150</v>
      </c>
    </row>
    <row r="1049" spans="1:7" hidden="1" x14ac:dyDescent="0.25">
      <c r="A1049">
        <v>10340</v>
      </c>
      <c r="B1049" s="1" t="s">
        <v>500</v>
      </c>
      <c r="C1049">
        <v>55</v>
      </c>
      <c r="D1049">
        <v>81.77</v>
      </c>
      <c r="E1049">
        <v>7</v>
      </c>
      <c r="F1049">
        <v>4497.3499999999995</v>
      </c>
      <c r="G1049" t="s">
        <v>150</v>
      </c>
    </row>
    <row r="1050" spans="1:7" hidden="1" x14ac:dyDescent="0.25">
      <c r="A1050">
        <v>10341</v>
      </c>
      <c r="B1050" s="1" t="s">
        <v>277</v>
      </c>
      <c r="C1050">
        <v>55</v>
      </c>
      <c r="D1050">
        <v>120.5</v>
      </c>
      <c r="E1050">
        <v>8</v>
      </c>
      <c r="F1050">
        <v>6627.5</v>
      </c>
      <c r="G1050" t="s">
        <v>150</v>
      </c>
    </row>
    <row r="1051" spans="1:7" hidden="1" x14ac:dyDescent="0.25">
      <c r="A1051">
        <v>10341</v>
      </c>
      <c r="B1051" s="1" t="s">
        <v>287</v>
      </c>
      <c r="C1051">
        <v>55</v>
      </c>
      <c r="D1051">
        <v>109.4</v>
      </c>
      <c r="E1051">
        <v>7</v>
      </c>
      <c r="F1051">
        <v>6017</v>
      </c>
      <c r="G1051" t="s">
        <v>150</v>
      </c>
    </row>
    <row r="1052" spans="1:7" hidden="1" x14ac:dyDescent="0.25">
      <c r="A1052">
        <v>10342</v>
      </c>
      <c r="B1052" s="1" t="s">
        <v>299</v>
      </c>
      <c r="C1052">
        <v>55</v>
      </c>
      <c r="D1052">
        <v>63.14</v>
      </c>
      <c r="E1052">
        <v>1</v>
      </c>
      <c r="F1052">
        <v>3472.7</v>
      </c>
      <c r="G1052" t="s">
        <v>150</v>
      </c>
    </row>
    <row r="1053" spans="1:7" hidden="1" x14ac:dyDescent="0.25">
      <c r="A1053">
        <v>10342</v>
      </c>
      <c r="B1053" s="1" t="s">
        <v>560</v>
      </c>
      <c r="C1053">
        <v>55</v>
      </c>
      <c r="D1053">
        <v>136.69999999999999</v>
      </c>
      <c r="E1053">
        <v>7</v>
      </c>
      <c r="F1053">
        <v>7518.4999999999991</v>
      </c>
      <c r="G1053" t="s">
        <v>150</v>
      </c>
    </row>
    <row r="1054" spans="1:7" hidden="1" x14ac:dyDescent="0.25">
      <c r="A1054">
        <v>10399</v>
      </c>
      <c r="B1054" s="1" t="s">
        <v>259</v>
      </c>
      <c r="C1054">
        <v>51</v>
      </c>
      <c r="D1054">
        <v>99.91</v>
      </c>
      <c r="E1054">
        <v>7</v>
      </c>
      <c r="F1054">
        <v>5095.41</v>
      </c>
      <c r="G1054" t="s">
        <v>150</v>
      </c>
    </row>
    <row r="1055" spans="1:7" hidden="1" x14ac:dyDescent="0.25">
      <c r="A1055">
        <v>10399</v>
      </c>
      <c r="B1055" s="1" t="s">
        <v>534</v>
      </c>
      <c r="C1055">
        <v>57</v>
      </c>
      <c r="D1055">
        <v>104.81</v>
      </c>
      <c r="E1055">
        <v>3</v>
      </c>
      <c r="F1055">
        <v>5974.17</v>
      </c>
      <c r="G1055" t="s">
        <v>150</v>
      </c>
    </row>
    <row r="1056" spans="1:7" hidden="1" x14ac:dyDescent="0.25">
      <c r="A1056">
        <v>10399</v>
      </c>
      <c r="B1056" s="1" t="s">
        <v>502</v>
      </c>
      <c r="C1056">
        <v>58</v>
      </c>
      <c r="D1056">
        <v>75.41</v>
      </c>
      <c r="E1056">
        <v>2</v>
      </c>
      <c r="F1056">
        <v>4373.78</v>
      </c>
      <c r="G1056" t="s">
        <v>150</v>
      </c>
    </row>
    <row r="1057" spans="1:7" hidden="1" x14ac:dyDescent="0.25">
      <c r="A1057">
        <v>10400</v>
      </c>
      <c r="B1057" s="1" t="s">
        <v>265</v>
      </c>
      <c r="C1057">
        <v>64</v>
      </c>
      <c r="D1057">
        <v>134.63999999999999</v>
      </c>
      <c r="E1057">
        <v>9</v>
      </c>
      <c r="F1057">
        <v>8616.9599999999991</v>
      </c>
      <c r="G1057" t="s">
        <v>150</v>
      </c>
    </row>
    <row r="1058" spans="1:7" hidden="1" x14ac:dyDescent="0.25">
      <c r="A1058">
        <v>10400</v>
      </c>
      <c r="B1058" s="1" t="s">
        <v>506</v>
      </c>
      <c r="C1058">
        <v>58</v>
      </c>
      <c r="D1058">
        <v>88.93</v>
      </c>
      <c r="E1058">
        <v>6</v>
      </c>
      <c r="F1058">
        <v>5157.9400000000005</v>
      </c>
      <c r="G1058" t="s">
        <v>150</v>
      </c>
    </row>
    <row r="1059" spans="1:7" hidden="1" x14ac:dyDescent="0.25">
      <c r="A1059">
        <v>10401</v>
      </c>
      <c r="B1059" s="1" t="s">
        <v>541</v>
      </c>
      <c r="C1059">
        <v>64</v>
      </c>
      <c r="D1059">
        <v>59.37</v>
      </c>
      <c r="E1059">
        <v>12</v>
      </c>
      <c r="F1059">
        <v>3799.68</v>
      </c>
      <c r="G1059" t="s">
        <v>150</v>
      </c>
    </row>
    <row r="1060" spans="1:7" hidden="1" x14ac:dyDescent="0.25">
      <c r="A1060">
        <v>10401</v>
      </c>
      <c r="B1060" s="1" t="s">
        <v>558</v>
      </c>
      <c r="C1060">
        <v>52</v>
      </c>
      <c r="D1060">
        <v>65.930000000000007</v>
      </c>
      <c r="E1060">
        <v>4</v>
      </c>
      <c r="F1060">
        <v>3428.3600000000006</v>
      </c>
      <c r="G1060" t="s">
        <v>150</v>
      </c>
    </row>
    <row r="1061" spans="1:7" hidden="1" x14ac:dyDescent="0.25">
      <c r="A1061">
        <v>10401</v>
      </c>
      <c r="B1061" s="1" t="s">
        <v>526</v>
      </c>
      <c r="C1061">
        <v>62</v>
      </c>
      <c r="D1061">
        <v>62.6</v>
      </c>
      <c r="E1061">
        <v>6</v>
      </c>
      <c r="F1061">
        <v>3881.2000000000003</v>
      </c>
      <c r="G1061" t="s">
        <v>150</v>
      </c>
    </row>
    <row r="1062" spans="1:7" hidden="1" x14ac:dyDescent="0.25">
      <c r="A1062">
        <v>10401</v>
      </c>
      <c r="B1062" s="1" t="s">
        <v>507</v>
      </c>
      <c r="C1062">
        <v>56</v>
      </c>
      <c r="D1062">
        <v>41.46</v>
      </c>
      <c r="E1062">
        <v>7</v>
      </c>
      <c r="F1062">
        <v>2321.7600000000002</v>
      </c>
      <c r="G1062" t="s">
        <v>150</v>
      </c>
    </row>
    <row r="1063" spans="1:7" hidden="1" x14ac:dyDescent="0.25">
      <c r="A1063">
        <v>10401</v>
      </c>
      <c r="B1063" s="1" t="s">
        <v>500</v>
      </c>
      <c r="C1063">
        <v>85</v>
      </c>
      <c r="D1063">
        <v>98.72</v>
      </c>
      <c r="E1063">
        <v>10</v>
      </c>
      <c r="F1063">
        <v>8391.2000000000007</v>
      </c>
      <c r="G1063" t="s">
        <v>150</v>
      </c>
    </row>
    <row r="1064" spans="1:7" hidden="1" x14ac:dyDescent="0.25">
      <c r="A1064">
        <v>10401</v>
      </c>
      <c r="B1064" s="1" t="s">
        <v>520</v>
      </c>
      <c r="C1064">
        <v>77</v>
      </c>
      <c r="D1064">
        <v>73.599999999999994</v>
      </c>
      <c r="E1064">
        <v>9</v>
      </c>
      <c r="F1064">
        <v>5667.2</v>
      </c>
      <c r="G1064" t="s">
        <v>150</v>
      </c>
    </row>
    <row r="1065" spans="1:7" hidden="1" x14ac:dyDescent="0.25">
      <c r="A1065">
        <v>10402</v>
      </c>
      <c r="B1065" s="1" t="s">
        <v>530</v>
      </c>
      <c r="C1065">
        <v>55</v>
      </c>
      <c r="D1065">
        <v>58.15</v>
      </c>
      <c r="E1065">
        <v>2</v>
      </c>
      <c r="F1065">
        <v>3198.25</v>
      </c>
      <c r="G1065" t="s">
        <v>150</v>
      </c>
    </row>
    <row r="1066" spans="1:7" hidden="1" x14ac:dyDescent="0.25">
      <c r="A1066">
        <v>10402</v>
      </c>
      <c r="B1066" s="1" t="s">
        <v>502</v>
      </c>
      <c r="C1066">
        <v>59</v>
      </c>
      <c r="D1066">
        <v>61.7</v>
      </c>
      <c r="E1066">
        <v>3</v>
      </c>
      <c r="F1066">
        <v>3640.3</v>
      </c>
      <c r="G1066" t="s">
        <v>150</v>
      </c>
    </row>
    <row r="1067" spans="1:7" hidden="1" x14ac:dyDescent="0.25">
      <c r="A1067">
        <v>10403</v>
      </c>
      <c r="B1067" s="1" t="s">
        <v>262</v>
      </c>
      <c r="C1067">
        <v>66</v>
      </c>
      <c r="D1067">
        <v>174.29</v>
      </c>
      <c r="E1067">
        <v>9</v>
      </c>
      <c r="F1067">
        <v>11503.14</v>
      </c>
      <c r="G1067" t="s">
        <v>150</v>
      </c>
    </row>
    <row r="1068" spans="1:7" hidden="1" x14ac:dyDescent="0.25">
      <c r="A1068">
        <v>10403</v>
      </c>
      <c r="B1068" s="1" t="s">
        <v>277</v>
      </c>
      <c r="C1068">
        <v>66</v>
      </c>
      <c r="D1068">
        <v>122</v>
      </c>
      <c r="E1068">
        <v>6</v>
      </c>
      <c r="F1068">
        <v>8052</v>
      </c>
      <c r="G1068" t="s">
        <v>150</v>
      </c>
    </row>
    <row r="1069" spans="1:7" hidden="1" x14ac:dyDescent="0.25">
      <c r="A1069">
        <v>10404</v>
      </c>
      <c r="B1069" s="1" t="s">
        <v>270</v>
      </c>
      <c r="C1069">
        <v>64</v>
      </c>
      <c r="D1069">
        <v>163.44</v>
      </c>
      <c r="E1069">
        <v>3</v>
      </c>
      <c r="F1069">
        <v>10460.16</v>
      </c>
      <c r="G1069" t="s">
        <v>150</v>
      </c>
    </row>
    <row r="1070" spans="1:7" hidden="1" x14ac:dyDescent="0.25">
      <c r="A1070">
        <v>10404</v>
      </c>
      <c r="B1070" s="1" t="s">
        <v>284</v>
      </c>
      <c r="C1070">
        <v>77</v>
      </c>
      <c r="D1070">
        <v>67.03</v>
      </c>
      <c r="E1070">
        <v>4</v>
      </c>
      <c r="F1070">
        <v>5161.3100000000004</v>
      </c>
      <c r="G1070" t="s">
        <v>150</v>
      </c>
    </row>
    <row r="1071" spans="1:7" hidden="1" x14ac:dyDescent="0.25">
      <c r="A1071">
        <v>10404</v>
      </c>
      <c r="B1071" s="1" t="s">
        <v>559</v>
      </c>
      <c r="C1071">
        <v>90</v>
      </c>
      <c r="D1071">
        <v>67.540000000000006</v>
      </c>
      <c r="E1071">
        <v>6</v>
      </c>
      <c r="F1071">
        <v>6078.6</v>
      </c>
      <c r="G1071" t="s">
        <v>150</v>
      </c>
    </row>
    <row r="1072" spans="1:7" hidden="1" x14ac:dyDescent="0.25">
      <c r="A1072">
        <v>10405</v>
      </c>
      <c r="B1072" s="1" t="s">
        <v>287</v>
      </c>
      <c r="C1072">
        <v>97</v>
      </c>
      <c r="D1072">
        <v>115.16</v>
      </c>
      <c r="E1072">
        <v>5</v>
      </c>
      <c r="F1072">
        <v>11170.52</v>
      </c>
      <c r="G1072" t="s">
        <v>150</v>
      </c>
    </row>
    <row r="1073" spans="1:7" hidden="1" x14ac:dyDescent="0.25">
      <c r="A1073">
        <v>10405</v>
      </c>
      <c r="B1073" s="1" t="s">
        <v>299</v>
      </c>
      <c r="C1073">
        <v>61</v>
      </c>
      <c r="D1073">
        <v>72.38</v>
      </c>
      <c r="E1073">
        <v>4</v>
      </c>
      <c r="F1073">
        <v>4415.1799999999994</v>
      </c>
      <c r="G1073" t="s">
        <v>150</v>
      </c>
    </row>
    <row r="1074" spans="1:7" hidden="1" x14ac:dyDescent="0.25">
      <c r="A1074">
        <v>10405</v>
      </c>
      <c r="B1074" s="1" t="s">
        <v>505</v>
      </c>
      <c r="C1074">
        <v>55</v>
      </c>
      <c r="D1074">
        <v>147.33000000000001</v>
      </c>
      <c r="E1074">
        <v>1</v>
      </c>
      <c r="F1074">
        <v>8103.1500000000005</v>
      </c>
      <c r="G1074" t="s">
        <v>150</v>
      </c>
    </row>
    <row r="1075" spans="1:7" hidden="1" x14ac:dyDescent="0.25">
      <c r="A1075">
        <v>10405</v>
      </c>
      <c r="B1075" s="1" t="s">
        <v>514</v>
      </c>
      <c r="C1075">
        <v>76</v>
      </c>
      <c r="D1075">
        <v>127.79</v>
      </c>
      <c r="E1075">
        <v>3</v>
      </c>
      <c r="F1075">
        <v>9712.0400000000009</v>
      </c>
      <c r="G1075" t="s">
        <v>150</v>
      </c>
    </row>
    <row r="1076" spans="1:7" hidden="1" x14ac:dyDescent="0.25">
      <c r="A1076">
        <v>10406</v>
      </c>
      <c r="B1076" s="1" t="s">
        <v>290</v>
      </c>
      <c r="C1076">
        <v>61</v>
      </c>
      <c r="D1076">
        <v>124.56</v>
      </c>
      <c r="E1076">
        <v>3</v>
      </c>
      <c r="F1076">
        <v>7598.16</v>
      </c>
      <c r="G1076" t="s">
        <v>150</v>
      </c>
    </row>
    <row r="1077" spans="1:7" hidden="1" x14ac:dyDescent="0.25">
      <c r="A1077">
        <v>10406</v>
      </c>
      <c r="B1077" s="1" t="s">
        <v>504</v>
      </c>
      <c r="C1077">
        <v>65</v>
      </c>
      <c r="D1077">
        <v>117.26</v>
      </c>
      <c r="E1077">
        <v>1</v>
      </c>
      <c r="F1077">
        <v>7621.9000000000005</v>
      </c>
      <c r="G1077" t="s">
        <v>150</v>
      </c>
    </row>
    <row r="1078" spans="1:7" hidden="1" x14ac:dyDescent="0.25">
      <c r="A1078">
        <v>10407</v>
      </c>
      <c r="B1078" s="1" t="s">
        <v>294</v>
      </c>
      <c r="C1078">
        <v>59</v>
      </c>
      <c r="D1078">
        <v>114.48</v>
      </c>
      <c r="E1078">
        <v>11</v>
      </c>
      <c r="F1078">
        <v>6754.3200000000006</v>
      </c>
      <c r="G1078" t="s">
        <v>150</v>
      </c>
    </row>
    <row r="1079" spans="1:7" hidden="1" x14ac:dyDescent="0.25">
      <c r="A1079">
        <v>10407</v>
      </c>
      <c r="B1079" s="1" t="s">
        <v>147</v>
      </c>
      <c r="C1079">
        <v>76</v>
      </c>
      <c r="D1079">
        <v>141.1</v>
      </c>
      <c r="E1079">
        <v>2</v>
      </c>
      <c r="F1079">
        <v>10723.6</v>
      </c>
      <c r="G1079" t="s">
        <v>150</v>
      </c>
    </row>
    <row r="1080" spans="1:7" hidden="1" x14ac:dyDescent="0.25">
      <c r="A1080">
        <v>10407</v>
      </c>
      <c r="B1080" s="1" t="s">
        <v>564</v>
      </c>
      <c r="C1080">
        <v>66</v>
      </c>
      <c r="D1080">
        <v>64.14</v>
      </c>
      <c r="E1080">
        <v>4</v>
      </c>
      <c r="F1080">
        <v>4233.24</v>
      </c>
      <c r="G1080" t="s">
        <v>150</v>
      </c>
    </row>
    <row r="1081" spans="1:7" hidden="1" x14ac:dyDescent="0.25">
      <c r="A1081">
        <v>10407</v>
      </c>
      <c r="B1081" s="1" t="s">
        <v>515</v>
      </c>
      <c r="C1081">
        <v>64</v>
      </c>
      <c r="D1081">
        <v>45.78</v>
      </c>
      <c r="E1081">
        <v>10</v>
      </c>
      <c r="F1081">
        <v>2929.92</v>
      </c>
      <c r="G1081" t="s">
        <v>150</v>
      </c>
    </row>
    <row r="1082" spans="1:7" hidden="1" x14ac:dyDescent="0.25">
      <c r="A1082">
        <v>10407</v>
      </c>
      <c r="B1082" s="1" t="s">
        <v>552</v>
      </c>
      <c r="C1082">
        <v>76</v>
      </c>
      <c r="D1082">
        <v>81.78</v>
      </c>
      <c r="E1082">
        <v>6</v>
      </c>
      <c r="F1082">
        <v>6215.28</v>
      </c>
      <c r="G1082" t="s">
        <v>150</v>
      </c>
    </row>
    <row r="1083" spans="1:7" hidden="1" x14ac:dyDescent="0.25">
      <c r="A1083">
        <v>10407</v>
      </c>
      <c r="B1083" s="1" t="s">
        <v>509</v>
      </c>
      <c r="C1083">
        <v>59</v>
      </c>
      <c r="D1083">
        <v>98.65</v>
      </c>
      <c r="E1083">
        <v>5</v>
      </c>
      <c r="F1083">
        <v>5820.35</v>
      </c>
      <c r="G1083" t="s">
        <v>150</v>
      </c>
    </row>
    <row r="1084" spans="1:7" hidden="1" x14ac:dyDescent="0.25">
      <c r="A1084">
        <v>10409</v>
      </c>
      <c r="B1084" s="1" t="s">
        <v>156</v>
      </c>
      <c r="C1084">
        <v>61</v>
      </c>
      <c r="D1084">
        <v>27.88</v>
      </c>
      <c r="E1084">
        <v>1</v>
      </c>
      <c r="F1084">
        <v>1700.6799999999998</v>
      </c>
      <c r="G1084" t="s">
        <v>150</v>
      </c>
    </row>
    <row r="1085" spans="1:7" hidden="1" x14ac:dyDescent="0.25">
      <c r="A1085">
        <v>10410</v>
      </c>
      <c r="B1085" s="1" t="s">
        <v>158</v>
      </c>
      <c r="C1085">
        <v>65</v>
      </c>
      <c r="D1085">
        <v>99.66</v>
      </c>
      <c r="E1085">
        <v>7</v>
      </c>
      <c r="F1085">
        <v>6477.9</v>
      </c>
      <c r="G1085" t="s">
        <v>150</v>
      </c>
    </row>
    <row r="1086" spans="1:7" hidden="1" x14ac:dyDescent="0.25">
      <c r="A1086">
        <v>10410</v>
      </c>
      <c r="B1086" s="1" t="s">
        <v>155</v>
      </c>
      <c r="C1086">
        <v>56</v>
      </c>
      <c r="D1086">
        <v>145.13</v>
      </c>
      <c r="E1086">
        <v>8</v>
      </c>
      <c r="F1086">
        <v>8127.28</v>
      </c>
      <c r="G1086" t="s">
        <v>150</v>
      </c>
    </row>
    <row r="1087" spans="1:7" hidden="1" x14ac:dyDescent="0.25">
      <c r="A1087">
        <v>10410</v>
      </c>
      <c r="B1087" s="1" t="s">
        <v>166</v>
      </c>
      <c r="C1087">
        <v>53</v>
      </c>
      <c r="D1087">
        <v>49.97</v>
      </c>
      <c r="E1087">
        <v>3</v>
      </c>
      <c r="F1087">
        <v>2648.41</v>
      </c>
      <c r="G1087" t="s">
        <v>150</v>
      </c>
    </row>
    <row r="1088" spans="1:7" hidden="1" x14ac:dyDescent="0.25">
      <c r="A1088">
        <v>10412</v>
      </c>
      <c r="B1088" s="1" t="s">
        <v>522</v>
      </c>
      <c r="C1088">
        <v>54</v>
      </c>
      <c r="D1088">
        <v>100.73</v>
      </c>
      <c r="E1088">
        <v>5</v>
      </c>
      <c r="F1088">
        <v>5439.42</v>
      </c>
      <c r="G1088" t="s">
        <v>150</v>
      </c>
    </row>
    <row r="1089" spans="1:7" hidden="1" x14ac:dyDescent="0.25">
      <c r="A1089">
        <v>10412</v>
      </c>
      <c r="B1089" s="1" t="s">
        <v>528</v>
      </c>
      <c r="C1089">
        <v>56</v>
      </c>
      <c r="D1089">
        <v>120.28</v>
      </c>
      <c r="E1089">
        <v>8</v>
      </c>
      <c r="F1089">
        <v>6735.68</v>
      </c>
      <c r="G1089" t="s">
        <v>150</v>
      </c>
    </row>
    <row r="1090" spans="1:7" hidden="1" x14ac:dyDescent="0.25">
      <c r="A1090">
        <v>10412</v>
      </c>
      <c r="B1090" s="1" t="s">
        <v>505</v>
      </c>
      <c r="C1090">
        <v>60</v>
      </c>
      <c r="D1090">
        <v>157.49</v>
      </c>
      <c r="E1090">
        <v>9</v>
      </c>
      <c r="F1090">
        <v>9449.4000000000015</v>
      </c>
      <c r="G1090" t="s">
        <v>150</v>
      </c>
    </row>
    <row r="1091" spans="1:7" hidden="1" x14ac:dyDescent="0.25">
      <c r="A1091">
        <v>10412</v>
      </c>
      <c r="B1091" s="1" t="s">
        <v>171</v>
      </c>
      <c r="C1091">
        <v>70</v>
      </c>
      <c r="D1091">
        <v>109.9</v>
      </c>
      <c r="E1091">
        <v>10</v>
      </c>
      <c r="F1091">
        <v>7693</v>
      </c>
      <c r="G1091" t="s">
        <v>150</v>
      </c>
    </row>
    <row r="1092" spans="1:7" hidden="1" x14ac:dyDescent="0.25">
      <c r="A1092">
        <v>10413</v>
      </c>
      <c r="B1092" s="1" t="s">
        <v>538</v>
      </c>
      <c r="C1092">
        <v>51</v>
      </c>
      <c r="D1092">
        <v>53.31</v>
      </c>
      <c r="E1092">
        <v>4</v>
      </c>
      <c r="F1092">
        <v>2718.81</v>
      </c>
      <c r="G1092" t="s">
        <v>150</v>
      </c>
    </row>
    <row r="1093" spans="1:7" hidden="1" x14ac:dyDescent="0.25">
      <c r="A1093">
        <v>10414</v>
      </c>
      <c r="B1093" s="1" t="s">
        <v>532</v>
      </c>
      <c r="C1093">
        <v>56</v>
      </c>
      <c r="D1093">
        <v>83.38</v>
      </c>
      <c r="E1093">
        <v>11</v>
      </c>
      <c r="F1093">
        <v>4669.28</v>
      </c>
      <c r="G1093" t="s">
        <v>150</v>
      </c>
    </row>
    <row r="1094" spans="1:7" hidden="1" x14ac:dyDescent="0.25">
      <c r="A1094">
        <v>10414</v>
      </c>
      <c r="B1094" s="1" t="s">
        <v>533</v>
      </c>
      <c r="C1094">
        <v>60</v>
      </c>
      <c r="D1094">
        <v>72.58</v>
      </c>
      <c r="E1094">
        <v>5</v>
      </c>
      <c r="F1094">
        <v>4354.8</v>
      </c>
      <c r="G1094" t="s">
        <v>150</v>
      </c>
    </row>
    <row r="1095" spans="1:7" hidden="1" x14ac:dyDescent="0.25">
      <c r="A1095">
        <v>10414</v>
      </c>
      <c r="B1095" s="1" t="s">
        <v>550</v>
      </c>
      <c r="C1095">
        <v>51</v>
      </c>
      <c r="D1095">
        <v>72.959999999999994</v>
      </c>
      <c r="E1095">
        <v>2</v>
      </c>
      <c r="F1095">
        <v>3720.9599999999996</v>
      </c>
      <c r="G1095" t="s">
        <v>150</v>
      </c>
    </row>
    <row r="1096" spans="1:7" hidden="1" x14ac:dyDescent="0.25">
      <c r="A1096">
        <v>10415</v>
      </c>
      <c r="B1096" s="1" t="s">
        <v>506</v>
      </c>
      <c r="C1096">
        <v>51</v>
      </c>
      <c r="D1096">
        <v>86.81</v>
      </c>
      <c r="E1096">
        <v>5</v>
      </c>
      <c r="F1096">
        <v>4427.3100000000004</v>
      </c>
      <c r="G1096" t="s">
        <v>150</v>
      </c>
    </row>
    <row r="1097" spans="1:7" hidden="1" x14ac:dyDescent="0.25">
      <c r="A1097">
        <v>10417</v>
      </c>
      <c r="B1097" s="1" t="s">
        <v>254</v>
      </c>
      <c r="C1097">
        <v>66</v>
      </c>
      <c r="D1097">
        <v>79.430000000000007</v>
      </c>
      <c r="E1097">
        <v>2</v>
      </c>
      <c r="F1097">
        <v>5242.38</v>
      </c>
      <c r="G1097" t="s">
        <v>150</v>
      </c>
    </row>
    <row r="1098" spans="1:7" hidden="1" x14ac:dyDescent="0.25">
      <c r="A1098">
        <v>10417</v>
      </c>
      <c r="B1098" s="1" t="s">
        <v>262</v>
      </c>
      <c r="C1098">
        <v>56</v>
      </c>
      <c r="D1098">
        <v>162.66999999999999</v>
      </c>
      <c r="E1098">
        <v>4</v>
      </c>
      <c r="F1098">
        <v>9109.5199999999986</v>
      </c>
      <c r="G1098" t="s">
        <v>150</v>
      </c>
    </row>
    <row r="1099" spans="1:7" hidden="1" x14ac:dyDescent="0.25">
      <c r="A1099">
        <v>10418</v>
      </c>
      <c r="B1099" s="1" t="s">
        <v>557</v>
      </c>
      <c r="C1099">
        <v>52</v>
      </c>
      <c r="D1099">
        <v>64.41</v>
      </c>
      <c r="E1099">
        <v>8</v>
      </c>
      <c r="F1099">
        <v>3349.3199999999997</v>
      </c>
      <c r="G1099" t="s">
        <v>150</v>
      </c>
    </row>
    <row r="1100" spans="1:7" hidden="1" x14ac:dyDescent="0.25">
      <c r="A1100">
        <v>10419</v>
      </c>
      <c r="B1100" s="1" t="s">
        <v>562</v>
      </c>
      <c r="C1100">
        <v>55</v>
      </c>
      <c r="D1100">
        <v>116.16</v>
      </c>
      <c r="E1100">
        <v>2</v>
      </c>
      <c r="F1100">
        <v>6388.8</v>
      </c>
      <c r="G1100" t="s">
        <v>150</v>
      </c>
    </row>
    <row r="1101" spans="1:7" hidden="1" x14ac:dyDescent="0.25">
      <c r="A1101">
        <v>10419</v>
      </c>
      <c r="B1101" s="1" t="s">
        <v>503</v>
      </c>
      <c r="C1101">
        <v>55</v>
      </c>
      <c r="D1101">
        <v>52.66</v>
      </c>
      <c r="E1101">
        <v>12</v>
      </c>
      <c r="F1101">
        <v>2896.2999999999997</v>
      </c>
      <c r="G1101" t="s">
        <v>150</v>
      </c>
    </row>
    <row r="1102" spans="1:7" hidden="1" x14ac:dyDescent="0.25">
      <c r="A1102">
        <v>10419</v>
      </c>
      <c r="B1102" s="1" t="s">
        <v>514</v>
      </c>
      <c r="C1102">
        <v>70</v>
      </c>
      <c r="D1102">
        <v>112.34</v>
      </c>
      <c r="E1102">
        <v>8</v>
      </c>
      <c r="F1102">
        <v>7863.8</v>
      </c>
      <c r="G1102" t="s">
        <v>150</v>
      </c>
    </row>
    <row r="1103" spans="1:7" hidden="1" x14ac:dyDescent="0.25">
      <c r="A1103">
        <v>10420</v>
      </c>
      <c r="B1103" s="1" t="s">
        <v>151</v>
      </c>
      <c r="C1103">
        <v>66</v>
      </c>
      <c r="D1103">
        <v>73.62</v>
      </c>
      <c r="E1103">
        <v>6</v>
      </c>
      <c r="F1103">
        <v>4858.92</v>
      </c>
      <c r="G1103" t="s">
        <v>150</v>
      </c>
    </row>
    <row r="1104" spans="1:7" hidden="1" x14ac:dyDescent="0.25">
      <c r="A1104">
        <v>10420</v>
      </c>
      <c r="B1104" s="1" t="s">
        <v>527</v>
      </c>
      <c r="C1104">
        <v>60</v>
      </c>
      <c r="D1104">
        <v>60.26</v>
      </c>
      <c r="E1104">
        <v>11</v>
      </c>
      <c r="F1104">
        <v>3615.6</v>
      </c>
      <c r="G1104" t="s">
        <v>150</v>
      </c>
    </row>
    <row r="1105" spans="1:7" hidden="1" x14ac:dyDescent="0.25">
      <c r="A1105">
        <v>10420</v>
      </c>
      <c r="B1105" s="1" t="s">
        <v>509</v>
      </c>
      <c r="C1105">
        <v>55</v>
      </c>
      <c r="D1105">
        <v>115.09</v>
      </c>
      <c r="E1105">
        <v>8</v>
      </c>
      <c r="F1105">
        <v>6329.95</v>
      </c>
      <c r="G1105" t="s">
        <v>150</v>
      </c>
    </row>
    <row r="1106" spans="1:7" hidden="1" x14ac:dyDescent="0.25">
      <c r="A1106">
        <v>10422</v>
      </c>
      <c r="B1106" s="1" t="s">
        <v>158</v>
      </c>
      <c r="C1106">
        <v>51</v>
      </c>
      <c r="D1106">
        <v>91.44</v>
      </c>
      <c r="E1106">
        <v>2</v>
      </c>
      <c r="F1106">
        <v>4663.4399999999996</v>
      </c>
      <c r="G1106" t="s">
        <v>150</v>
      </c>
    </row>
    <row r="1107" spans="1:7" hidden="1" x14ac:dyDescent="0.25">
      <c r="A1107">
        <v>10424</v>
      </c>
      <c r="B1107" s="1" t="s">
        <v>163</v>
      </c>
      <c r="C1107">
        <v>54</v>
      </c>
      <c r="D1107">
        <v>108.5</v>
      </c>
      <c r="E1107">
        <v>5</v>
      </c>
      <c r="F1107">
        <v>5859</v>
      </c>
      <c r="G1107" t="s">
        <v>150</v>
      </c>
    </row>
    <row r="1108" spans="1:7" hidden="1" x14ac:dyDescent="0.25">
      <c r="A1108">
        <v>10425</v>
      </c>
      <c r="B1108" s="1" t="s">
        <v>548</v>
      </c>
      <c r="C1108">
        <v>55</v>
      </c>
      <c r="D1108">
        <v>53.75</v>
      </c>
      <c r="E1108">
        <v>1</v>
      </c>
      <c r="F1108">
        <v>2956.25</v>
      </c>
      <c r="G1108" t="s">
        <v>150</v>
      </c>
    </row>
    <row r="1109" spans="1:7" hidden="1" x14ac:dyDescent="0.25">
      <c r="A1109">
        <v>10100</v>
      </c>
      <c r="B1109" s="1" t="s">
        <v>149</v>
      </c>
      <c r="C1109">
        <v>50</v>
      </c>
      <c r="D1109">
        <v>55.09</v>
      </c>
      <c r="E1109">
        <v>2</v>
      </c>
      <c r="F1109">
        <v>2754.5</v>
      </c>
      <c r="G1109" t="s">
        <v>150</v>
      </c>
    </row>
    <row r="1110" spans="1:7" hidden="1" x14ac:dyDescent="0.25">
      <c r="A1110">
        <v>10105</v>
      </c>
      <c r="B1110" s="1" t="s">
        <v>265</v>
      </c>
      <c r="C1110">
        <v>50</v>
      </c>
      <c r="D1110">
        <v>127.84</v>
      </c>
      <c r="E1110">
        <v>2</v>
      </c>
      <c r="F1110">
        <v>6392</v>
      </c>
      <c r="G1110" t="s">
        <v>150</v>
      </c>
    </row>
    <row r="1111" spans="1:7" hidden="1" x14ac:dyDescent="0.25">
      <c r="A1111">
        <v>10105</v>
      </c>
      <c r="B1111" s="1" t="s">
        <v>550</v>
      </c>
      <c r="C1111">
        <v>50</v>
      </c>
      <c r="D1111">
        <v>75.47</v>
      </c>
      <c r="E1111">
        <v>1</v>
      </c>
      <c r="F1111">
        <v>3773.5</v>
      </c>
      <c r="G1111" t="s">
        <v>150</v>
      </c>
    </row>
    <row r="1112" spans="1:7" hidden="1" x14ac:dyDescent="0.25">
      <c r="A1112">
        <v>10106</v>
      </c>
      <c r="B1112" s="1" t="s">
        <v>541</v>
      </c>
      <c r="C1112">
        <v>50</v>
      </c>
      <c r="D1112">
        <v>55.96</v>
      </c>
      <c r="E1112">
        <v>11</v>
      </c>
      <c r="F1112">
        <v>2798</v>
      </c>
      <c r="G1112" t="s">
        <v>150</v>
      </c>
    </row>
    <row r="1113" spans="1:7" hidden="1" x14ac:dyDescent="0.25">
      <c r="A1113">
        <v>10113</v>
      </c>
      <c r="B1113" s="1" t="s">
        <v>170</v>
      </c>
      <c r="C1113">
        <v>50</v>
      </c>
      <c r="D1113">
        <v>43.27</v>
      </c>
      <c r="E1113">
        <v>3</v>
      </c>
      <c r="F1113">
        <v>2163.5</v>
      </c>
      <c r="G1113" t="s">
        <v>150</v>
      </c>
    </row>
    <row r="1114" spans="1:7" hidden="1" x14ac:dyDescent="0.25">
      <c r="A1114">
        <v>10117</v>
      </c>
      <c r="B1114" s="1" t="s">
        <v>543</v>
      </c>
      <c r="C1114">
        <v>50</v>
      </c>
      <c r="D1114">
        <v>52.42</v>
      </c>
      <c r="E1114">
        <v>2</v>
      </c>
      <c r="F1114">
        <v>2621</v>
      </c>
      <c r="G1114" t="s">
        <v>150</v>
      </c>
    </row>
    <row r="1115" spans="1:7" hidden="1" x14ac:dyDescent="0.25">
      <c r="A1115">
        <v>10121</v>
      </c>
      <c r="B1115" s="1" t="s">
        <v>277</v>
      </c>
      <c r="C1115">
        <v>50</v>
      </c>
      <c r="D1115">
        <v>126.52</v>
      </c>
      <c r="E1115">
        <v>4</v>
      </c>
      <c r="F1115">
        <v>6326</v>
      </c>
      <c r="G1115" t="s">
        <v>150</v>
      </c>
    </row>
    <row r="1116" spans="1:7" hidden="1" x14ac:dyDescent="0.25">
      <c r="A1116">
        <v>10123</v>
      </c>
      <c r="B1116" s="1" t="s">
        <v>515</v>
      </c>
      <c r="C1116">
        <v>50</v>
      </c>
      <c r="D1116">
        <v>43.27</v>
      </c>
      <c r="E1116">
        <v>1</v>
      </c>
      <c r="F1116">
        <v>2163.5</v>
      </c>
      <c r="G1116" t="s">
        <v>150</v>
      </c>
    </row>
    <row r="1117" spans="1:7" hidden="1" x14ac:dyDescent="0.25">
      <c r="A1117">
        <v>10126</v>
      </c>
      <c r="B1117" s="1" t="s">
        <v>169</v>
      </c>
      <c r="C1117">
        <v>50</v>
      </c>
      <c r="D1117">
        <v>102.92</v>
      </c>
      <c r="E1117">
        <v>5</v>
      </c>
      <c r="F1117">
        <v>5146</v>
      </c>
      <c r="G1117" t="s">
        <v>150</v>
      </c>
    </row>
    <row r="1118" spans="1:7" hidden="1" x14ac:dyDescent="0.25">
      <c r="A1118">
        <v>10129</v>
      </c>
      <c r="B1118" s="1" t="s">
        <v>550</v>
      </c>
      <c r="C1118">
        <v>50</v>
      </c>
      <c r="D1118">
        <v>76.31</v>
      </c>
      <c r="E1118">
        <v>1</v>
      </c>
      <c r="F1118">
        <v>3815.5</v>
      </c>
      <c r="G1118" t="s">
        <v>150</v>
      </c>
    </row>
    <row r="1119" spans="1:7" hidden="1" x14ac:dyDescent="0.25">
      <c r="A1119">
        <v>10131</v>
      </c>
      <c r="B1119" s="1" t="s">
        <v>541</v>
      </c>
      <c r="C1119">
        <v>50</v>
      </c>
      <c r="D1119">
        <v>54.59</v>
      </c>
      <c r="E1119">
        <v>3</v>
      </c>
      <c r="F1119">
        <v>2729.5</v>
      </c>
      <c r="G1119" t="s">
        <v>150</v>
      </c>
    </row>
    <row r="1120" spans="1:7" hidden="1" x14ac:dyDescent="0.25">
      <c r="A1120">
        <v>10149</v>
      </c>
      <c r="B1120" s="1" t="s">
        <v>158</v>
      </c>
      <c r="C1120">
        <v>50</v>
      </c>
      <c r="D1120">
        <v>87.33</v>
      </c>
      <c r="E1120">
        <v>4</v>
      </c>
      <c r="F1120">
        <v>4366.5</v>
      </c>
      <c r="G1120" t="s">
        <v>150</v>
      </c>
    </row>
    <row r="1121" spans="1:7" hidden="1" x14ac:dyDescent="0.25">
      <c r="A1121">
        <v>10153</v>
      </c>
      <c r="B1121" s="1" t="s">
        <v>537</v>
      </c>
      <c r="C1121">
        <v>50</v>
      </c>
      <c r="D1121">
        <v>87.15</v>
      </c>
      <c r="E1121">
        <v>2</v>
      </c>
      <c r="F1121">
        <v>4357.5</v>
      </c>
      <c r="G1121" t="s">
        <v>150</v>
      </c>
    </row>
    <row r="1122" spans="1:7" hidden="1" x14ac:dyDescent="0.25">
      <c r="A1122">
        <v>10153</v>
      </c>
      <c r="B1122" s="1" t="s">
        <v>543</v>
      </c>
      <c r="C1122">
        <v>50</v>
      </c>
      <c r="D1122">
        <v>51.87</v>
      </c>
      <c r="E1122">
        <v>4</v>
      </c>
      <c r="F1122">
        <v>2593.5</v>
      </c>
      <c r="G1122" t="s">
        <v>150</v>
      </c>
    </row>
    <row r="1123" spans="1:7" hidden="1" x14ac:dyDescent="0.25">
      <c r="A1123">
        <v>10159</v>
      </c>
      <c r="B1123" s="1" t="s">
        <v>503</v>
      </c>
      <c r="C1123">
        <v>50</v>
      </c>
      <c r="D1123">
        <v>49.6</v>
      </c>
      <c r="E1123">
        <v>1</v>
      </c>
      <c r="F1123">
        <v>2480</v>
      </c>
      <c r="G1123" t="s">
        <v>150</v>
      </c>
    </row>
    <row r="1124" spans="1:7" hidden="1" x14ac:dyDescent="0.25">
      <c r="A1124">
        <v>10160</v>
      </c>
      <c r="B1124" s="1" t="s">
        <v>287</v>
      </c>
      <c r="C1124">
        <v>50</v>
      </c>
      <c r="D1124">
        <v>93.28</v>
      </c>
      <c r="E1124">
        <v>5</v>
      </c>
      <c r="F1124">
        <v>4664</v>
      </c>
      <c r="G1124" t="s">
        <v>150</v>
      </c>
    </row>
    <row r="1125" spans="1:7" hidden="1" x14ac:dyDescent="0.25">
      <c r="A1125">
        <v>10165</v>
      </c>
      <c r="B1125" s="1" t="s">
        <v>561</v>
      </c>
      <c r="C1125">
        <v>50</v>
      </c>
      <c r="D1125">
        <v>84.71</v>
      </c>
      <c r="E1125">
        <v>1</v>
      </c>
      <c r="F1125">
        <v>4235.5</v>
      </c>
      <c r="G1125" t="s">
        <v>150</v>
      </c>
    </row>
    <row r="1126" spans="1:7" hidden="1" x14ac:dyDescent="0.25">
      <c r="A1126">
        <v>10168</v>
      </c>
      <c r="B1126" s="1" t="s">
        <v>534</v>
      </c>
      <c r="C1126">
        <v>50</v>
      </c>
      <c r="D1126">
        <v>103.68</v>
      </c>
      <c r="E1126">
        <v>2</v>
      </c>
      <c r="F1126">
        <v>5184</v>
      </c>
      <c r="G1126" t="s">
        <v>150</v>
      </c>
    </row>
    <row r="1127" spans="1:7" hidden="1" x14ac:dyDescent="0.25">
      <c r="A1127">
        <v>10175</v>
      </c>
      <c r="B1127" s="1" t="s">
        <v>554</v>
      </c>
      <c r="C1127">
        <v>50</v>
      </c>
      <c r="D1127">
        <v>50.86</v>
      </c>
      <c r="E1127">
        <v>3</v>
      </c>
      <c r="F1127">
        <v>2543</v>
      </c>
      <c r="G1127" t="s">
        <v>150</v>
      </c>
    </row>
    <row r="1128" spans="1:7" hidden="1" x14ac:dyDescent="0.25">
      <c r="A1128">
        <v>10176</v>
      </c>
      <c r="B1128" s="1" t="s">
        <v>282</v>
      </c>
      <c r="C1128">
        <v>50</v>
      </c>
      <c r="D1128">
        <v>160.91</v>
      </c>
      <c r="E1128">
        <v>1</v>
      </c>
      <c r="F1128">
        <v>8045.5</v>
      </c>
      <c r="G1128" t="s">
        <v>150</v>
      </c>
    </row>
    <row r="1129" spans="1:7" hidden="1" x14ac:dyDescent="0.25">
      <c r="A1129">
        <v>10177</v>
      </c>
      <c r="B1129" s="1" t="s">
        <v>540</v>
      </c>
      <c r="C1129">
        <v>50</v>
      </c>
      <c r="D1129">
        <v>115.52</v>
      </c>
      <c r="E1129">
        <v>7</v>
      </c>
      <c r="F1129">
        <v>5776</v>
      </c>
      <c r="G1129" t="s">
        <v>150</v>
      </c>
    </row>
    <row r="1130" spans="1:7" hidden="1" x14ac:dyDescent="0.25">
      <c r="A1130">
        <v>10195</v>
      </c>
      <c r="B1130" s="1" t="s">
        <v>505</v>
      </c>
      <c r="C1130">
        <v>50</v>
      </c>
      <c r="D1130">
        <v>150.71</v>
      </c>
      <c r="E1130">
        <v>10</v>
      </c>
      <c r="F1130">
        <v>7535.5</v>
      </c>
      <c r="G1130" t="s">
        <v>150</v>
      </c>
    </row>
    <row r="1131" spans="1:7" hidden="1" x14ac:dyDescent="0.25">
      <c r="A1131">
        <v>10196</v>
      </c>
      <c r="B1131" s="1" t="s">
        <v>544</v>
      </c>
      <c r="C1131">
        <v>50</v>
      </c>
      <c r="D1131">
        <v>84.88</v>
      </c>
      <c r="E1131">
        <v>2</v>
      </c>
      <c r="F1131">
        <v>4244</v>
      </c>
      <c r="G1131" t="s">
        <v>150</v>
      </c>
    </row>
    <row r="1132" spans="1:7" hidden="1" x14ac:dyDescent="0.25">
      <c r="A1132">
        <v>10197</v>
      </c>
      <c r="B1132" s="1" t="s">
        <v>532</v>
      </c>
      <c r="C1132">
        <v>50</v>
      </c>
      <c r="D1132">
        <v>78.989999999999995</v>
      </c>
      <c r="E1132">
        <v>14</v>
      </c>
      <c r="F1132">
        <v>3949.4999999999995</v>
      </c>
      <c r="G1132" t="s">
        <v>150</v>
      </c>
    </row>
    <row r="1133" spans="1:7" hidden="1" x14ac:dyDescent="0.25">
      <c r="A1133">
        <v>10197</v>
      </c>
      <c r="B1133" s="1" t="s">
        <v>545</v>
      </c>
      <c r="C1133">
        <v>50</v>
      </c>
      <c r="D1133">
        <v>66.5</v>
      </c>
      <c r="E1133">
        <v>7</v>
      </c>
      <c r="F1133">
        <v>3325</v>
      </c>
      <c r="G1133" t="s">
        <v>150</v>
      </c>
    </row>
    <row r="1134" spans="1:7" hidden="1" x14ac:dyDescent="0.25">
      <c r="A1134">
        <v>10202</v>
      </c>
      <c r="B1134" s="1" t="s">
        <v>557</v>
      </c>
      <c r="C1134">
        <v>50</v>
      </c>
      <c r="D1134">
        <v>56.1</v>
      </c>
      <c r="E1134">
        <v>6</v>
      </c>
      <c r="F1134">
        <v>2805</v>
      </c>
      <c r="G1134" t="s">
        <v>150</v>
      </c>
    </row>
    <row r="1135" spans="1:7" hidden="1" x14ac:dyDescent="0.25">
      <c r="A1135">
        <v>10202</v>
      </c>
      <c r="B1135" s="1" t="s">
        <v>546</v>
      </c>
      <c r="C1135">
        <v>50</v>
      </c>
      <c r="D1135">
        <v>75.180000000000007</v>
      </c>
      <c r="E1135">
        <v>1</v>
      </c>
      <c r="F1135">
        <v>3759.0000000000005</v>
      </c>
      <c r="G1135" t="s">
        <v>150</v>
      </c>
    </row>
    <row r="1136" spans="1:7" hidden="1" x14ac:dyDescent="0.25">
      <c r="A1136">
        <v>10210</v>
      </c>
      <c r="B1136" s="1" t="s">
        <v>499</v>
      </c>
      <c r="C1136">
        <v>50</v>
      </c>
      <c r="D1136">
        <v>68.430000000000007</v>
      </c>
      <c r="E1136">
        <v>7</v>
      </c>
      <c r="F1136">
        <v>3421.5000000000005</v>
      </c>
      <c r="G1136" t="s">
        <v>150</v>
      </c>
    </row>
    <row r="1137" spans="1:7" hidden="1" x14ac:dyDescent="0.25">
      <c r="A1137">
        <v>10214</v>
      </c>
      <c r="B1137" s="1" t="s">
        <v>155</v>
      </c>
      <c r="C1137">
        <v>50</v>
      </c>
      <c r="D1137">
        <v>167.06</v>
      </c>
      <c r="E1137">
        <v>1</v>
      </c>
      <c r="F1137">
        <v>8353</v>
      </c>
      <c r="G1137" t="s">
        <v>150</v>
      </c>
    </row>
    <row r="1138" spans="1:7" hidden="1" x14ac:dyDescent="0.25">
      <c r="A1138">
        <v>10220</v>
      </c>
      <c r="B1138" s="1" t="s">
        <v>539</v>
      </c>
      <c r="C1138">
        <v>50</v>
      </c>
      <c r="D1138">
        <v>126.39</v>
      </c>
      <c r="E1138">
        <v>5</v>
      </c>
      <c r="F1138">
        <v>6319.5</v>
      </c>
      <c r="G1138" t="s">
        <v>150</v>
      </c>
    </row>
    <row r="1139" spans="1:7" hidden="1" x14ac:dyDescent="0.25">
      <c r="A1139">
        <v>10224</v>
      </c>
      <c r="B1139" s="1" t="s">
        <v>501</v>
      </c>
      <c r="C1139">
        <v>50</v>
      </c>
      <c r="D1139">
        <v>81.36</v>
      </c>
      <c r="E1139">
        <v>3</v>
      </c>
      <c r="F1139">
        <v>4068</v>
      </c>
      <c r="G1139" t="s">
        <v>150</v>
      </c>
    </row>
    <row r="1140" spans="1:7" hidden="1" x14ac:dyDescent="0.25">
      <c r="A1140">
        <v>10229</v>
      </c>
      <c r="B1140" s="1" t="s">
        <v>161</v>
      </c>
      <c r="C1140">
        <v>50</v>
      </c>
      <c r="D1140">
        <v>138.88</v>
      </c>
      <c r="E1140">
        <v>9</v>
      </c>
      <c r="F1140">
        <v>6944</v>
      </c>
      <c r="G1140" t="s">
        <v>150</v>
      </c>
    </row>
    <row r="1141" spans="1:7" hidden="1" x14ac:dyDescent="0.25">
      <c r="A1141">
        <v>10229</v>
      </c>
      <c r="B1141" s="1" t="s">
        <v>175</v>
      </c>
      <c r="C1141">
        <v>50</v>
      </c>
      <c r="D1141">
        <v>91.04</v>
      </c>
      <c r="E1141">
        <v>11</v>
      </c>
      <c r="F1141">
        <v>4552</v>
      </c>
      <c r="G1141" t="s">
        <v>150</v>
      </c>
    </row>
    <row r="1142" spans="1:7" hidden="1" x14ac:dyDescent="0.25">
      <c r="A1142">
        <v>10234</v>
      </c>
      <c r="B1142" s="1" t="s">
        <v>296</v>
      </c>
      <c r="C1142">
        <v>50</v>
      </c>
      <c r="D1142">
        <v>146.65</v>
      </c>
      <c r="E1142">
        <v>1</v>
      </c>
      <c r="F1142">
        <v>7332.5</v>
      </c>
      <c r="G1142" t="s">
        <v>150</v>
      </c>
    </row>
    <row r="1143" spans="1:7" hidden="1" x14ac:dyDescent="0.25">
      <c r="A1143">
        <v>10250</v>
      </c>
      <c r="B1143" s="1" t="s">
        <v>526</v>
      </c>
      <c r="C1143">
        <v>50</v>
      </c>
      <c r="D1143">
        <v>62.6</v>
      </c>
      <c r="E1143">
        <v>7</v>
      </c>
      <c r="F1143">
        <v>3130</v>
      </c>
      <c r="G1143" t="s">
        <v>150</v>
      </c>
    </row>
    <row r="1144" spans="1:7" hidden="1" x14ac:dyDescent="0.25">
      <c r="A1144">
        <v>10251</v>
      </c>
      <c r="B1144" s="1" t="s">
        <v>534</v>
      </c>
      <c r="C1144">
        <v>50</v>
      </c>
      <c r="D1144">
        <v>91.29</v>
      </c>
      <c r="E1144">
        <v>3</v>
      </c>
      <c r="F1144">
        <v>4564.5</v>
      </c>
      <c r="G1144" t="s">
        <v>150</v>
      </c>
    </row>
    <row r="1145" spans="1:7" hidden="1" x14ac:dyDescent="0.25">
      <c r="A1145">
        <v>10257</v>
      </c>
      <c r="B1145" s="1" t="s">
        <v>165</v>
      </c>
      <c r="C1145">
        <v>50</v>
      </c>
      <c r="D1145">
        <v>92.19</v>
      </c>
      <c r="E1145">
        <v>1</v>
      </c>
      <c r="F1145">
        <v>4609.5</v>
      </c>
      <c r="G1145" t="s">
        <v>150</v>
      </c>
    </row>
    <row r="1146" spans="1:7" hidden="1" x14ac:dyDescent="0.25">
      <c r="A1146">
        <v>10261</v>
      </c>
      <c r="B1146" s="1" t="s">
        <v>549</v>
      </c>
      <c r="C1146">
        <v>50</v>
      </c>
      <c r="D1146">
        <v>88.39</v>
      </c>
      <c r="E1146">
        <v>6</v>
      </c>
      <c r="F1146">
        <v>4419.5</v>
      </c>
      <c r="G1146" t="s">
        <v>150</v>
      </c>
    </row>
    <row r="1147" spans="1:7" hidden="1" x14ac:dyDescent="0.25">
      <c r="A1147">
        <v>10268</v>
      </c>
      <c r="B1147" s="1" t="s">
        <v>154</v>
      </c>
      <c r="C1147">
        <v>50</v>
      </c>
      <c r="D1147">
        <v>124.59</v>
      </c>
      <c r="E1147">
        <v>7</v>
      </c>
      <c r="F1147">
        <v>6229.5</v>
      </c>
      <c r="G1147" t="s">
        <v>150</v>
      </c>
    </row>
    <row r="1148" spans="1:7" hidden="1" x14ac:dyDescent="0.25">
      <c r="A1148">
        <v>10271</v>
      </c>
      <c r="B1148" s="1" t="s">
        <v>563</v>
      </c>
      <c r="C1148">
        <v>50</v>
      </c>
      <c r="D1148">
        <v>147.36000000000001</v>
      </c>
      <c r="E1148">
        <v>4</v>
      </c>
      <c r="F1148">
        <v>7368.0000000000009</v>
      </c>
      <c r="G1148" t="s">
        <v>150</v>
      </c>
    </row>
    <row r="1149" spans="1:7" hidden="1" x14ac:dyDescent="0.25">
      <c r="A1149">
        <v>10271</v>
      </c>
      <c r="B1149" s="1" t="s">
        <v>528</v>
      </c>
      <c r="C1149">
        <v>50</v>
      </c>
      <c r="D1149">
        <v>121.5</v>
      </c>
      <c r="E1149">
        <v>8</v>
      </c>
      <c r="F1149">
        <v>6075</v>
      </c>
      <c r="G1149" t="s">
        <v>150</v>
      </c>
    </row>
    <row r="1150" spans="1:7" hidden="1" x14ac:dyDescent="0.25">
      <c r="A1150">
        <v>10273</v>
      </c>
      <c r="B1150" s="1" t="s">
        <v>506</v>
      </c>
      <c r="C1150">
        <v>50</v>
      </c>
      <c r="D1150">
        <v>105.87</v>
      </c>
      <c r="E1150">
        <v>1</v>
      </c>
      <c r="F1150">
        <v>5293.5</v>
      </c>
      <c r="G1150" t="s">
        <v>150</v>
      </c>
    </row>
    <row r="1151" spans="1:7" hidden="1" x14ac:dyDescent="0.25">
      <c r="A1151">
        <v>10276</v>
      </c>
      <c r="B1151" s="1" t="s">
        <v>270</v>
      </c>
      <c r="C1151">
        <v>50</v>
      </c>
      <c r="D1151">
        <v>184.84</v>
      </c>
      <c r="E1151">
        <v>3</v>
      </c>
      <c r="F1151">
        <v>9242</v>
      </c>
      <c r="G1151" t="s">
        <v>150</v>
      </c>
    </row>
    <row r="1152" spans="1:7" hidden="1" x14ac:dyDescent="0.25">
      <c r="A1152">
        <v>10280</v>
      </c>
      <c r="B1152" s="1" t="s">
        <v>158</v>
      </c>
      <c r="C1152">
        <v>50</v>
      </c>
      <c r="D1152">
        <v>87.33</v>
      </c>
      <c r="E1152">
        <v>9</v>
      </c>
      <c r="F1152">
        <v>4366.5</v>
      </c>
      <c r="G1152" t="s">
        <v>150</v>
      </c>
    </row>
    <row r="1153" spans="1:7" hidden="1" x14ac:dyDescent="0.25">
      <c r="A1153">
        <v>10284</v>
      </c>
      <c r="B1153" s="1" t="s">
        <v>526</v>
      </c>
      <c r="C1153">
        <v>50</v>
      </c>
      <c r="D1153">
        <v>60.54</v>
      </c>
      <c r="E1153">
        <v>4</v>
      </c>
      <c r="F1153">
        <v>3027</v>
      </c>
      <c r="G1153" t="s">
        <v>150</v>
      </c>
    </row>
    <row r="1154" spans="1:7" hidden="1" x14ac:dyDescent="0.25">
      <c r="A1154">
        <v>10288</v>
      </c>
      <c r="B1154" s="1" t="s">
        <v>515</v>
      </c>
      <c r="C1154">
        <v>50</v>
      </c>
      <c r="D1154">
        <v>49.3</v>
      </c>
      <c r="E1154">
        <v>13</v>
      </c>
      <c r="F1154">
        <v>2465</v>
      </c>
      <c r="G1154" t="s">
        <v>150</v>
      </c>
    </row>
    <row r="1155" spans="1:7" hidden="1" x14ac:dyDescent="0.25">
      <c r="A1155">
        <v>10292</v>
      </c>
      <c r="B1155" s="1" t="s">
        <v>554</v>
      </c>
      <c r="C1155">
        <v>50</v>
      </c>
      <c r="D1155">
        <v>54.11</v>
      </c>
      <c r="E1155">
        <v>10</v>
      </c>
      <c r="F1155">
        <v>2705.5</v>
      </c>
      <c r="G1155" t="s">
        <v>150</v>
      </c>
    </row>
    <row r="1156" spans="1:7" hidden="1" x14ac:dyDescent="0.25">
      <c r="A1156">
        <v>10301</v>
      </c>
      <c r="B1156" s="1" t="s">
        <v>514</v>
      </c>
      <c r="C1156">
        <v>50</v>
      </c>
      <c r="D1156">
        <v>122.17</v>
      </c>
      <c r="E1156">
        <v>11</v>
      </c>
      <c r="F1156">
        <v>6108.5</v>
      </c>
      <c r="G1156" t="s">
        <v>150</v>
      </c>
    </row>
    <row r="1157" spans="1:7" hidden="1" x14ac:dyDescent="0.25">
      <c r="A1157">
        <v>10306</v>
      </c>
      <c r="B1157" s="1" t="s">
        <v>529</v>
      </c>
      <c r="C1157">
        <v>50</v>
      </c>
      <c r="D1157">
        <v>61.34</v>
      </c>
      <c r="E1157">
        <v>3</v>
      </c>
      <c r="F1157">
        <v>3067</v>
      </c>
      <c r="G1157" t="s">
        <v>150</v>
      </c>
    </row>
    <row r="1158" spans="1:7" hidden="1" x14ac:dyDescent="0.25">
      <c r="A1158">
        <v>10309</v>
      </c>
      <c r="B1158" s="1" t="s">
        <v>513</v>
      </c>
      <c r="C1158">
        <v>50</v>
      </c>
      <c r="D1158">
        <v>93.89</v>
      </c>
      <c r="E1158">
        <v>3</v>
      </c>
      <c r="F1158">
        <v>4694.5</v>
      </c>
      <c r="G1158" t="s">
        <v>150</v>
      </c>
    </row>
    <row r="1159" spans="1:7" hidden="1" x14ac:dyDescent="0.25">
      <c r="A1159">
        <v>10318</v>
      </c>
      <c r="B1159" s="1" t="s">
        <v>556</v>
      </c>
      <c r="C1159">
        <v>50</v>
      </c>
      <c r="D1159">
        <v>102.04</v>
      </c>
      <c r="E1159">
        <v>8</v>
      </c>
      <c r="F1159">
        <v>5102</v>
      </c>
      <c r="G1159" t="s">
        <v>150</v>
      </c>
    </row>
    <row r="1160" spans="1:7" hidden="1" x14ac:dyDescent="0.25">
      <c r="A1160">
        <v>10322</v>
      </c>
      <c r="B1160" s="1" t="s">
        <v>154</v>
      </c>
      <c r="C1160">
        <v>50</v>
      </c>
      <c r="D1160">
        <v>120.77</v>
      </c>
      <c r="E1160">
        <v>6</v>
      </c>
      <c r="F1160">
        <v>6038.5</v>
      </c>
      <c r="G1160" t="s">
        <v>150</v>
      </c>
    </row>
    <row r="1161" spans="1:7" hidden="1" x14ac:dyDescent="0.25">
      <c r="A1161">
        <v>10326</v>
      </c>
      <c r="B1161" s="1" t="s">
        <v>532</v>
      </c>
      <c r="C1161">
        <v>50</v>
      </c>
      <c r="D1161">
        <v>73.73</v>
      </c>
      <c r="E1161">
        <v>5</v>
      </c>
      <c r="F1161">
        <v>3686.5</v>
      </c>
      <c r="G1161" t="s">
        <v>150</v>
      </c>
    </row>
    <row r="1162" spans="1:7" hidden="1" x14ac:dyDescent="0.25">
      <c r="A1162">
        <v>10330</v>
      </c>
      <c r="B1162" s="1" t="s">
        <v>535</v>
      </c>
      <c r="C1162">
        <v>50</v>
      </c>
      <c r="D1162">
        <v>133.91999999999999</v>
      </c>
      <c r="E1162">
        <v>4</v>
      </c>
      <c r="F1162">
        <v>6695.9999999999991</v>
      </c>
      <c r="G1162" t="s">
        <v>150</v>
      </c>
    </row>
    <row r="1163" spans="1:7" hidden="1" x14ac:dyDescent="0.25">
      <c r="A1163">
        <v>10332</v>
      </c>
      <c r="B1163" s="1" t="s">
        <v>151</v>
      </c>
      <c r="C1163">
        <v>50</v>
      </c>
      <c r="D1163">
        <v>92.03</v>
      </c>
      <c r="E1163">
        <v>2</v>
      </c>
      <c r="F1163">
        <v>4601.5</v>
      </c>
      <c r="G1163" t="s">
        <v>150</v>
      </c>
    </row>
    <row r="1164" spans="1:7" hidden="1" x14ac:dyDescent="0.25">
      <c r="A1164">
        <v>10339</v>
      </c>
      <c r="B1164" s="1" t="s">
        <v>545</v>
      </c>
      <c r="C1164">
        <v>50</v>
      </c>
      <c r="D1164">
        <v>62.16</v>
      </c>
      <c r="E1164">
        <v>9</v>
      </c>
      <c r="F1164">
        <v>3108</v>
      </c>
      <c r="G1164" t="s">
        <v>150</v>
      </c>
    </row>
    <row r="1165" spans="1:7" hidden="1" x14ac:dyDescent="0.25">
      <c r="A1165">
        <v>10339</v>
      </c>
      <c r="B1165" s="1" t="s">
        <v>508</v>
      </c>
      <c r="C1165">
        <v>50</v>
      </c>
      <c r="D1165">
        <v>66.63</v>
      </c>
      <c r="E1165">
        <v>8</v>
      </c>
      <c r="F1165">
        <v>3331.5</v>
      </c>
      <c r="G1165" t="s">
        <v>150</v>
      </c>
    </row>
    <row r="1166" spans="1:7" hidden="1" x14ac:dyDescent="0.25">
      <c r="A1166">
        <v>10347</v>
      </c>
      <c r="B1166" s="1" t="s">
        <v>164</v>
      </c>
      <c r="C1166">
        <v>50</v>
      </c>
      <c r="D1166">
        <v>51.05</v>
      </c>
      <c r="E1166">
        <v>8</v>
      </c>
      <c r="F1166">
        <v>2552.5</v>
      </c>
      <c r="G1166" t="s">
        <v>150</v>
      </c>
    </row>
    <row r="1167" spans="1:7" hidden="1" x14ac:dyDescent="0.25">
      <c r="A1167">
        <v>10356</v>
      </c>
      <c r="B1167" s="1" t="s">
        <v>158</v>
      </c>
      <c r="C1167">
        <v>50</v>
      </c>
      <c r="D1167">
        <v>82.19</v>
      </c>
      <c r="E1167">
        <v>9</v>
      </c>
      <c r="F1167">
        <v>4109.5</v>
      </c>
      <c r="G1167" t="s">
        <v>150</v>
      </c>
    </row>
    <row r="1168" spans="1:7" hidden="1" x14ac:dyDescent="0.25">
      <c r="A1168">
        <v>10360</v>
      </c>
      <c r="B1168" s="1" t="s">
        <v>296</v>
      </c>
      <c r="C1168">
        <v>50</v>
      </c>
      <c r="D1168">
        <v>126.15</v>
      </c>
      <c r="E1168">
        <v>12</v>
      </c>
      <c r="F1168">
        <v>6307.5</v>
      </c>
      <c r="G1168" t="s">
        <v>150</v>
      </c>
    </row>
    <row r="1169" spans="1:7" hidden="1" x14ac:dyDescent="0.25">
      <c r="A1169">
        <v>10362</v>
      </c>
      <c r="B1169" s="1" t="s">
        <v>534</v>
      </c>
      <c r="C1169">
        <v>50</v>
      </c>
      <c r="D1169">
        <v>91.29</v>
      </c>
      <c r="E1169">
        <v>2</v>
      </c>
      <c r="F1169">
        <v>4564.5</v>
      </c>
      <c r="G1169" t="s">
        <v>150</v>
      </c>
    </row>
    <row r="1170" spans="1:7" hidden="1" x14ac:dyDescent="0.25">
      <c r="A1170">
        <v>10363</v>
      </c>
      <c r="B1170" s="1" t="s">
        <v>512</v>
      </c>
      <c r="C1170">
        <v>50</v>
      </c>
      <c r="D1170">
        <v>92.9</v>
      </c>
      <c r="E1170">
        <v>2</v>
      </c>
      <c r="F1170">
        <v>4645</v>
      </c>
      <c r="G1170" t="s">
        <v>150</v>
      </c>
    </row>
    <row r="1171" spans="1:7" hidden="1" x14ac:dyDescent="0.25">
      <c r="A1171">
        <v>10373</v>
      </c>
      <c r="B1171" s="1" t="s">
        <v>506</v>
      </c>
      <c r="C1171">
        <v>50</v>
      </c>
      <c r="D1171">
        <v>99.52</v>
      </c>
      <c r="E1171">
        <v>6</v>
      </c>
      <c r="F1171">
        <v>4976</v>
      </c>
      <c r="G1171" t="s">
        <v>150</v>
      </c>
    </row>
    <row r="1172" spans="1:7" hidden="1" x14ac:dyDescent="0.25">
      <c r="A1172">
        <v>10377</v>
      </c>
      <c r="B1172" s="1" t="s">
        <v>287</v>
      </c>
      <c r="C1172">
        <v>50</v>
      </c>
      <c r="D1172">
        <v>112.86</v>
      </c>
      <c r="E1172">
        <v>1</v>
      </c>
      <c r="F1172">
        <v>5643</v>
      </c>
      <c r="G1172" t="s">
        <v>150</v>
      </c>
    </row>
    <row r="1173" spans="1:7" hidden="1" x14ac:dyDescent="0.25">
      <c r="A1173">
        <v>10382</v>
      </c>
      <c r="B1173" s="1" t="s">
        <v>168</v>
      </c>
      <c r="C1173">
        <v>50</v>
      </c>
      <c r="D1173">
        <v>84.33</v>
      </c>
      <c r="E1173">
        <v>7</v>
      </c>
      <c r="F1173">
        <v>4216.5</v>
      </c>
      <c r="G1173" t="s">
        <v>150</v>
      </c>
    </row>
    <row r="1174" spans="1:7" hidden="1" x14ac:dyDescent="0.25">
      <c r="A1174">
        <v>10386</v>
      </c>
      <c r="B1174" s="1" t="s">
        <v>558</v>
      </c>
      <c r="C1174">
        <v>50</v>
      </c>
      <c r="D1174">
        <v>71.73</v>
      </c>
      <c r="E1174">
        <v>8</v>
      </c>
      <c r="F1174">
        <v>3586.5</v>
      </c>
      <c r="G1174" t="s">
        <v>150</v>
      </c>
    </row>
    <row r="1175" spans="1:7" hidden="1" x14ac:dyDescent="0.25">
      <c r="A1175">
        <v>10386</v>
      </c>
      <c r="B1175" s="1" t="s">
        <v>511</v>
      </c>
      <c r="C1175">
        <v>50</v>
      </c>
      <c r="D1175">
        <v>47.67</v>
      </c>
      <c r="E1175">
        <v>16</v>
      </c>
      <c r="F1175">
        <v>2383.5</v>
      </c>
      <c r="G1175" t="s">
        <v>150</v>
      </c>
    </row>
    <row r="1176" spans="1:7" hidden="1" x14ac:dyDescent="0.25">
      <c r="A1176">
        <v>10388</v>
      </c>
      <c r="B1176" s="1" t="s">
        <v>259</v>
      </c>
      <c r="C1176">
        <v>50</v>
      </c>
      <c r="D1176">
        <v>118.94</v>
      </c>
      <c r="E1176">
        <v>5</v>
      </c>
      <c r="F1176">
        <v>5947</v>
      </c>
      <c r="G1176" t="s">
        <v>150</v>
      </c>
    </row>
    <row r="1177" spans="1:7" hidden="1" x14ac:dyDescent="0.25">
      <c r="A1177">
        <v>10388</v>
      </c>
      <c r="B1177" s="1" t="s">
        <v>556</v>
      </c>
      <c r="C1177">
        <v>50</v>
      </c>
      <c r="D1177">
        <v>111.53</v>
      </c>
      <c r="E1177">
        <v>3</v>
      </c>
      <c r="F1177">
        <v>5576.5</v>
      </c>
      <c r="G1177" t="s">
        <v>150</v>
      </c>
    </row>
    <row r="1178" spans="1:7" hidden="1" x14ac:dyDescent="0.25">
      <c r="A1178">
        <v>10390</v>
      </c>
      <c r="B1178" s="1" t="s">
        <v>560</v>
      </c>
      <c r="C1178">
        <v>50</v>
      </c>
      <c r="D1178">
        <v>135.22999999999999</v>
      </c>
      <c r="E1178">
        <v>1</v>
      </c>
      <c r="F1178">
        <v>6761.4999999999991</v>
      </c>
      <c r="G1178" t="s">
        <v>150</v>
      </c>
    </row>
    <row r="1179" spans="1:7" hidden="1" x14ac:dyDescent="0.25">
      <c r="A1179">
        <v>10410</v>
      </c>
      <c r="B1179" s="1" t="s">
        <v>172</v>
      </c>
      <c r="C1179">
        <v>50</v>
      </c>
      <c r="D1179">
        <v>95.44</v>
      </c>
      <c r="E1179">
        <v>4</v>
      </c>
      <c r="F1179">
        <v>4772</v>
      </c>
      <c r="G1179" t="s">
        <v>150</v>
      </c>
    </row>
    <row r="1180" spans="1:7" hidden="1" x14ac:dyDescent="0.25">
      <c r="A1180">
        <v>10418</v>
      </c>
      <c r="B1180" s="1" t="s">
        <v>513</v>
      </c>
      <c r="C1180">
        <v>50</v>
      </c>
      <c r="D1180">
        <v>100.01</v>
      </c>
      <c r="E1180">
        <v>9</v>
      </c>
      <c r="F1180">
        <v>5000.5</v>
      </c>
      <c r="G1180" t="s">
        <v>150</v>
      </c>
    </row>
    <row r="1181" spans="1:7" hidden="1" x14ac:dyDescent="0.25">
      <c r="A1181">
        <v>10424</v>
      </c>
      <c r="B1181" s="1" t="s">
        <v>160</v>
      </c>
      <c r="C1181">
        <v>50</v>
      </c>
      <c r="D1181">
        <v>201.44</v>
      </c>
      <c r="E1181">
        <v>6</v>
      </c>
      <c r="F1181">
        <v>10072</v>
      </c>
      <c r="G1181" t="s">
        <v>150</v>
      </c>
    </row>
    <row r="1182" spans="1:7" hidden="1" x14ac:dyDescent="0.25">
      <c r="A1182">
        <v>10109</v>
      </c>
      <c r="B1182" s="1" t="s">
        <v>504</v>
      </c>
      <c r="C1182">
        <v>47</v>
      </c>
      <c r="D1182">
        <v>125.74</v>
      </c>
      <c r="E1182">
        <v>2</v>
      </c>
      <c r="F1182">
        <v>5909.78</v>
      </c>
      <c r="G1182" t="s">
        <v>150</v>
      </c>
    </row>
    <row r="1183" spans="1:7" hidden="1" x14ac:dyDescent="0.25">
      <c r="A1183">
        <v>10115</v>
      </c>
      <c r="B1183" s="1" t="s">
        <v>548</v>
      </c>
      <c r="C1183">
        <v>47</v>
      </c>
      <c r="D1183">
        <v>56.64</v>
      </c>
      <c r="E1183">
        <v>2</v>
      </c>
      <c r="F1183">
        <v>2662.08</v>
      </c>
      <c r="G1183" t="s">
        <v>150</v>
      </c>
    </row>
    <row r="1184" spans="1:7" hidden="1" x14ac:dyDescent="0.25">
      <c r="A1184">
        <v>10120</v>
      </c>
      <c r="B1184" s="1" t="s">
        <v>519</v>
      </c>
      <c r="C1184">
        <v>47</v>
      </c>
      <c r="D1184">
        <v>91.34</v>
      </c>
      <c r="E1184">
        <v>13</v>
      </c>
      <c r="F1184">
        <v>4292.9800000000005</v>
      </c>
      <c r="G1184" t="s">
        <v>150</v>
      </c>
    </row>
    <row r="1185" spans="1:7" hidden="1" x14ac:dyDescent="0.25">
      <c r="A1185">
        <v>10135</v>
      </c>
      <c r="B1185" s="1" t="s">
        <v>514</v>
      </c>
      <c r="C1185">
        <v>47</v>
      </c>
      <c r="D1185">
        <v>139.03</v>
      </c>
      <c r="E1185">
        <v>2</v>
      </c>
      <c r="F1185">
        <v>6534.41</v>
      </c>
      <c r="G1185" t="s">
        <v>150</v>
      </c>
    </row>
    <row r="1186" spans="1:7" hidden="1" x14ac:dyDescent="0.25">
      <c r="A1186">
        <v>10138</v>
      </c>
      <c r="B1186" s="1" t="s">
        <v>151</v>
      </c>
      <c r="C1186">
        <v>47</v>
      </c>
      <c r="D1186">
        <v>79.150000000000006</v>
      </c>
      <c r="E1186">
        <v>7</v>
      </c>
      <c r="F1186">
        <v>3720.05</v>
      </c>
      <c r="G1186" t="s">
        <v>150</v>
      </c>
    </row>
    <row r="1187" spans="1:7" hidden="1" x14ac:dyDescent="0.25">
      <c r="A1187">
        <v>10140</v>
      </c>
      <c r="B1187" s="1" t="s">
        <v>171</v>
      </c>
      <c r="C1187">
        <v>47</v>
      </c>
      <c r="D1187">
        <v>118.84</v>
      </c>
      <c r="E1187">
        <v>1</v>
      </c>
      <c r="F1187">
        <v>5585.4800000000005</v>
      </c>
      <c r="G1187" t="s">
        <v>150</v>
      </c>
    </row>
    <row r="1188" spans="1:7" hidden="1" x14ac:dyDescent="0.25">
      <c r="A1188">
        <v>10141</v>
      </c>
      <c r="B1188" s="1" t="s">
        <v>528</v>
      </c>
      <c r="C1188">
        <v>47</v>
      </c>
      <c r="D1188">
        <v>103.09</v>
      </c>
      <c r="E1188">
        <v>8</v>
      </c>
      <c r="F1188">
        <v>4845.2300000000005</v>
      </c>
      <c r="G1188" t="s">
        <v>150</v>
      </c>
    </row>
    <row r="1189" spans="1:7" hidden="1" x14ac:dyDescent="0.25">
      <c r="A1189">
        <v>10142</v>
      </c>
      <c r="B1189" s="1" t="s">
        <v>547</v>
      </c>
      <c r="C1189">
        <v>47</v>
      </c>
      <c r="D1189">
        <v>129.76</v>
      </c>
      <c r="E1189">
        <v>8</v>
      </c>
      <c r="F1189">
        <v>6098.7199999999993</v>
      </c>
      <c r="G1189" t="s">
        <v>150</v>
      </c>
    </row>
    <row r="1190" spans="1:7" hidden="1" x14ac:dyDescent="0.25">
      <c r="A1190">
        <v>10145</v>
      </c>
      <c r="B1190" s="1" t="s">
        <v>502</v>
      </c>
      <c r="C1190">
        <v>47</v>
      </c>
      <c r="D1190">
        <v>63.98</v>
      </c>
      <c r="E1190">
        <v>11</v>
      </c>
      <c r="F1190">
        <v>3007.06</v>
      </c>
      <c r="G1190" t="s">
        <v>150</v>
      </c>
    </row>
    <row r="1191" spans="1:7" hidden="1" x14ac:dyDescent="0.25">
      <c r="A1191">
        <v>10146</v>
      </c>
      <c r="B1191" s="1" t="s">
        <v>551</v>
      </c>
      <c r="C1191">
        <v>47</v>
      </c>
      <c r="D1191">
        <v>60.3</v>
      </c>
      <c r="E1191">
        <v>2</v>
      </c>
      <c r="F1191">
        <v>2834.1</v>
      </c>
      <c r="G1191" t="s">
        <v>150</v>
      </c>
    </row>
    <row r="1192" spans="1:7" hidden="1" x14ac:dyDescent="0.25">
      <c r="A1192">
        <v>10148</v>
      </c>
      <c r="B1192" s="1" t="s">
        <v>294</v>
      </c>
      <c r="C1192">
        <v>47</v>
      </c>
      <c r="D1192">
        <v>108.26</v>
      </c>
      <c r="E1192">
        <v>9</v>
      </c>
      <c r="F1192">
        <v>5088.22</v>
      </c>
      <c r="G1192" t="s">
        <v>150</v>
      </c>
    </row>
    <row r="1193" spans="1:7" hidden="1" x14ac:dyDescent="0.25">
      <c r="A1193">
        <v>10148</v>
      </c>
      <c r="B1193" s="1" t="s">
        <v>515</v>
      </c>
      <c r="C1193">
        <v>47</v>
      </c>
      <c r="D1193">
        <v>46.29</v>
      </c>
      <c r="E1193">
        <v>8</v>
      </c>
      <c r="F1193">
        <v>2175.63</v>
      </c>
      <c r="G1193" t="s">
        <v>150</v>
      </c>
    </row>
    <row r="1194" spans="1:7" hidden="1" x14ac:dyDescent="0.25">
      <c r="A1194">
        <v>10150</v>
      </c>
      <c r="B1194" s="1" t="s">
        <v>165</v>
      </c>
      <c r="C1194">
        <v>47</v>
      </c>
      <c r="D1194">
        <v>93.21</v>
      </c>
      <c r="E1194">
        <v>9</v>
      </c>
      <c r="F1194">
        <v>4380.87</v>
      </c>
      <c r="G1194" t="s">
        <v>150</v>
      </c>
    </row>
    <row r="1195" spans="1:7" hidden="1" x14ac:dyDescent="0.25">
      <c r="A1195">
        <v>10165</v>
      </c>
      <c r="B1195" s="1" t="s">
        <v>505</v>
      </c>
      <c r="C1195">
        <v>47</v>
      </c>
      <c r="D1195">
        <v>154.1</v>
      </c>
      <c r="E1195">
        <v>16</v>
      </c>
      <c r="F1195">
        <v>7242.7</v>
      </c>
      <c r="G1195" t="s">
        <v>150</v>
      </c>
    </row>
    <row r="1196" spans="1:7" hidden="1" x14ac:dyDescent="0.25">
      <c r="A1196">
        <v>10170</v>
      </c>
      <c r="B1196" s="1" t="s">
        <v>280</v>
      </c>
      <c r="C1196">
        <v>47</v>
      </c>
      <c r="D1196">
        <v>116.27</v>
      </c>
      <c r="E1196">
        <v>4</v>
      </c>
      <c r="F1196">
        <v>5464.69</v>
      </c>
      <c r="G1196" t="s">
        <v>150</v>
      </c>
    </row>
    <row r="1197" spans="1:7" hidden="1" x14ac:dyDescent="0.25">
      <c r="A1197">
        <v>10175</v>
      </c>
      <c r="B1197" s="1" t="s">
        <v>169</v>
      </c>
      <c r="C1197">
        <v>47</v>
      </c>
      <c r="D1197">
        <v>102.92</v>
      </c>
      <c r="E1197">
        <v>10</v>
      </c>
      <c r="F1197">
        <v>4837.24</v>
      </c>
      <c r="G1197" t="s">
        <v>150</v>
      </c>
    </row>
    <row r="1198" spans="1:7" hidden="1" x14ac:dyDescent="0.25">
      <c r="A1198">
        <v>10176</v>
      </c>
      <c r="B1198" s="1" t="s">
        <v>498</v>
      </c>
      <c r="C1198">
        <v>47</v>
      </c>
      <c r="D1198">
        <v>145.04</v>
      </c>
      <c r="E1198">
        <v>3</v>
      </c>
      <c r="F1198">
        <v>6816.8799999999992</v>
      </c>
      <c r="G1198" t="s">
        <v>150</v>
      </c>
    </row>
    <row r="1199" spans="1:7" hidden="1" x14ac:dyDescent="0.25">
      <c r="A1199">
        <v>10179</v>
      </c>
      <c r="B1199" s="1" t="s">
        <v>524</v>
      </c>
      <c r="C1199">
        <v>47</v>
      </c>
      <c r="D1199">
        <v>105.04</v>
      </c>
      <c r="E1199">
        <v>5</v>
      </c>
      <c r="F1199">
        <v>4936.88</v>
      </c>
      <c r="G1199" t="s">
        <v>150</v>
      </c>
    </row>
    <row r="1200" spans="1:7" hidden="1" x14ac:dyDescent="0.25">
      <c r="A1200">
        <v>10182</v>
      </c>
      <c r="B1200" s="1" t="s">
        <v>527</v>
      </c>
      <c r="C1200">
        <v>47</v>
      </c>
      <c r="D1200">
        <v>63.2</v>
      </c>
      <c r="E1200">
        <v>16</v>
      </c>
      <c r="F1200">
        <v>2970.4</v>
      </c>
      <c r="G1200" t="s">
        <v>150</v>
      </c>
    </row>
    <row r="1201" spans="1:7" hidden="1" x14ac:dyDescent="0.25">
      <c r="A1201">
        <v>10183</v>
      </c>
      <c r="B1201" s="1" t="s">
        <v>172</v>
      </c>
      <c r="C1201">
        <v>47</v>
      </c>
      <c r="D1201">
        <v>81.81</v>
      </c>
      <c r="E1201">
        <v>12</v>
      </c>
      <c r="F1201">
        <v>3845.07</v>
      </c>
      <c r="G1201" t="s">
        <v>150</v>
      </c>
    </row>
    <row r="1202" spans="1:7" hidden="1" x14ac:dyDescent="0.25">
      <c r="A1202">
        <v>10185</v>
      </c>
      <c r="B1202" s="1" t="s">
        <v>532</v>
      </c>
      <c r="C1202">
        <v>47</v>
      </c>
      <c r="D1202">
        <v>87.77</v>
      </c>
      <c r="E1202">
        <v>8</v>
      </c>
      <c r="F1202">
        <v>4125.1899999999996</v>
      </c>
      <c r="G1202" t="s">
        <v>150</v>
      </c>
    </row>
    <row r="1203" spans="1:7" hidden="1" x14ac:dyDescent="0.25">
      <c r="A1203">
        <v>10192</v>
      </c>
      <c r="B1203" s="1" t="s">
        <v>302</v>
      </c>
      <c r="C1203">
        <v>47</v>
      </c>
      <c r="D1203">
        <v>128.03</v>
      </c>
      <c r="E1203">
        <v>10</v>
      </c>
      <c r="F1203">
        <v>6017.41</v>
      </c>
      <c r="G1203" t="s">
        <v>150</v>
      </c>
    </row>
    <row r="1204" spans="1:7" hidden="1" x14ac:dyDescent="0.25">
      <c r="A1204">
        <v>10192</v>
      </c>
      <c r="B1204" s="1" t="s">
        <v>515</v>
      </c>
      <c r="C1204">
        <v>47</v>
      </c>
      <c r="D1204">
        <v>49.3</v>
      </c>
      <c r="E1204">
        <v>6</v>
      </c>
      <c r="F1204">
        <v>2317.1</v>
      </c>
      <c r="G1204" t="s">
        <v>150</v>
      </c>
    </row>
    <row r="1205" spans="1:7" hidden="1" x14ac:dyDescent="0.25">
      <c r="A1205">
        <v>10196</v>
      </c>
      <c r="B1205" s="1" t="s">
        <v>273</v>
      </c>
      <c r="C1205">
        <v>47</v>
      </c>
      <c r="D1205">
        <v>203.64</v>
      </c>
      <c r="E1205">
        <v>5</v>
      </c>
      <c r="F1205">
        <v>9571.08</v>
      </c>
      <c r="G1205" t="s">
        <v>150</v>
      </c>
    </row>
    <row r="1206" spans="1:7" hidden="1" x14ac:dyDescent="0.25">
      <c r="A1206">
        <v>10197</v>
      </c>
      <c r="B1206" s="1" t="s">
        <v>533</v>
      </c>
      <c r="C1206">
        <v>47</v>
      </c>
      <c r="D1206">
        <v>83.2</v>
      </c>
      <c r="E1206">
        <v>8</v>
      </c>
      <c r="F1206">
        <v>3910.4</v>
      </c>
      <c r="G1206" t="s">
        <v>150</v>
      </c>
    </row>
    <row r="1207" spans="1:7" hidden="1" x14ac:dyDescent="0.25">
      <c r="A1207">
        <v>10203</v>
      </c>
      <c r="B1207" s="1" t="s">
        <v>287</v>
      </c>
      <c r="C1207">
        <v>47</v>
      </c>
      <c r="D1207">
        <v>115.16</v>
      </c>
      <c r="E1207">
        <v>5</v>
      </c>
      <c r="F1207">
        <v>5412.5199999999995</v>
      </c>
      <c r="G1207" t="s">
        <v>150</v>
      </c>
    </row>
    <row r="1208" spans="1:7" hidden="1" x14ac:dyDescent="0.25">
      <c r="A1208">
        <v>10203</v>
      </c>
      <c r="B1208" s="1" t="s">
        <v>514</v>
      </c>
      <c r="C1208">
        <v>47</v>
      </c>
      <c r="D1208">
        <v>140.43</v>
      </c>
      <c r="E1208">
        <v>3</v>
      </c>
      <c r="F1208">
        <v>6600.21</v>
      </c>
      <c r="G1208" t="s">
        <v>150</v>
      </c>
    </row>
    <row r="1209" spans="1:7" hidden="1" x14ac:dyDescent="0.25">
      <c r="A1209">
        <v>10204</v>
      </c>
      <c r="B1209" s="1" t="s">
        <v>552</v>
      </c>
      <c r="C1209">
        <v>47</v>
      </c>
      <c r="D1209">
        <v>79.06</v>
      </c>
      <c r="E1209">
        <v>8</v>
      </c>
      <c r="F1209">
        <v>3715.82</v>
      </c>
      <c r="G1209" t="s">
        <v>150</v>
      </c>
    </row>
    <row r="1210" spans="1:7" hidden="1" x14ac:dyDescent="0.25">
      <c r="A1210">
        <v>10206</v>
      </c>
      <c r="B1210" s="1" t="s">
        <v>160</v>
      </c>
      <c r="C1210">
        <v>47</v>
      </c>
      <c r="D1210">
        <v>203.59</v>
      </c>
      <c r="E1210">
        <v>6</v>
      </c>
      <c r="F1210">
        <v>9568.73</v>
      </c>
      <c r="G1210" t="s">
        <v>150</v>
      </c>
    </row>
    <row r="1211" spans="1:7" hidden="1" x14ac:dyDescent="0.25">
      <c r="A1211">
        <v>10207</v>
      </c>
      <c r="B1211" s="1" t="s">
        <v>169</v>
      </c>
      <c r="C1211">
        <v>47</v>
      </c>
      <c r="D1211">
        <v>119.87</v>
      </c>
      <c r="E1211">
        <v>16</v>
      </c>
      <c r="F1211">
        <v>5633.89</v>
      </c>
      <c r="G1211" t="s">
        <v>150</v>
      </c>
    </row>
    <row r="1212" spans="1:7" hidden="1" x14ac:dyDescent="0.25">
      <c r="A1212">
        <v>10222</v>
      </c>
      <c r="B1212" s="1" t="s">
        <v>533</v>
      </c>
      <c r="C1212">
        <v>47</v>
      </c>
      <c r="D1212">
        <v>74.349999999999994</v>
      </c>
      <c r="E1212">
        <v>14</v>
      </c>
      <c r="F1212">
        <v>3494.45</v>
      </c>
      <c r="G1212" t="s">
        <v>150</v>
      </c>
    </row>
    <row r="1213" spans="1:7" hidden="1" x14ac:dyDescent="0.25">
      <c r="A1213">
        <v>10223</v>
      </c>
      <c r="B1213" s="1" t="s">
        <v>259</v>
      </c>
      <c r="C1213">
        <v>47</v>
      </c>
      <c r="D1213">
        <v>110.61</v>
      </c>
      <c r="E1213">
        <v>4</v>
      </c>
      <c r="F1213">
        <v>5198.67</v>
      </c>
      <c r="G1213" t="s">
        <v>150</v>
      </c>
    </row>
    <row r="1214" spans="1:7" hidden="1" x14ac:dyDescent="0.25">
      <c r="A1214">
        <v>10223</v>
      </c>
      <c r="B1214" s="1" t="s">
        <v>499</v>
      </c>
      <c r="C1214">
        <v>47</v>
      </c>
      <c r="D1214">
        <v>67.58</v>
      </c>
      <c r="E1214">
        <v>9</v>
      </c>
      <c r="F1214">
        <v>3176.2599999999998</v>
      </c>
      <c r="G1214" t="s">
        <v>150</v>
      </c>
    </row>
    <row r="1215" spans="1:7" hidden="1" x14ac:dyDescent="0.25">
      <c r="A1215">
        <v>10225</v>
      </c>
      <c r="B1215" s="1" t="s">
        <v>299</v>
      </c>
      <c r="C1215">
        <v>47</v>
      </c>
      <c r="D1215">
        <v>71.61</v>
      </c>
      <c r="E1215">
        <v>5</v>
      </c>
      <c r="F1215">
        <v>3365.67</v>
      </c>
      <c r="G1215" t="s">
        <v>150</v>
      </c>
    </row>
    <row r="1216" spans="1:7" hidden="1" x14ac:dyDescent="0.25">
      <c r="A1216">
        <v>10227</v>
      </c>
      <c r="B1216" s="1" t="s">
        <v>552</v>
      </c>
      <c r="C1216">
        <v>47</v>
      </c>
      <c r="D1216">
        <v>84.51</v>
      </c>
      <c r="E1216">
        <v>14</v>
      </c>
      <c r="F1216">
        <v>3971.9700000000003</v>
      </c>
      <c r="G1216" t="s">
        <v>150</v>
      </c>
    </row>
    <row r="1217" spans="1:7" hidden="1" x14ac:dyDescent="0.25">
      <c r="A1217">
        <v>10238</v>
      </c>
      <c r="B1217" s="1" t="s">
        <v>503</v>
      </c>
      <c r="C1217">
        <v>47</v>
      </c>
      <c r="D1217">
        <v>53.88</v>
      </c>
      <c r="E1217">
        <v>2</v>
      </c>
      <c r="F1217">
        <v>2532.36</v>
      </c>
      <c r="G1217" t="s">
        <v>150</v>
      </c>
    </row>
    <row r="1218" spans="1:7" hidden="1" x14ac:dyDescent="0.25">
      <c r="A1218">
        <v>10239</v>
      </c>
      <c r="B1218" s="1" t="s">
        <v>505</v>
      </c>
      <c r="C1218">
        <v>47</v>
      </c>
      <c r="D1218">
        <v>135.47</v>
      </c>
      <c r="E1218">
        <v>1</v>
      </c>
      <c r="F1218">
        <v>6367.09</v>
      </c>
      <c r="G1218" t="s">
        <v>150</v>
      </c>
    </row>
    <row r="1219" spans="1:7" hidden="1" x14ac:dyDescent="0.25">
      <c r="A1219">
        <v>10241</v>
      </c>
      <c r="B1219" s="1" t="s">
        <v>552</v>
      </c>
      <c r="C1219">
        <v>47</v>
      </c>
      <c r="D1219">
        <v>89.05</v>
      </c>
      <c r="E1219">
        <v>6</v>
      </c>
      <c r="F1219">
        <v>4185.3499999999995</v>
      </c>
      <c r="G1219" t="s">
        <v>150</v>
      </c>
    </row>
    <row r="1220" spans="1:7" hidden="1" x14ac:dyDescent="0.25">
      <c r="A1220">
        <v>10243</v>
      </c>
      <c r="B1220" s="1" t="s">
        <v>154</v>
      </c>
      <c r="C1220">
        <v>47</v>
      </c>
      <c r="D1220">
        <v>111.87</v>
      </c>
      <c r="E1220">
        <v>2</v>
      </c>
      <c r="F1220">
        <v>5257.89</v>
      </c>
      <c r="G1220" t="s">
        <v>150</v>
      </c>
    </row>
    <row r="1221" spans="1:7" hidden="1" x14ac:dyDescent="0.25">
      <c r="A1221">
        <v>10252</v>
      </c>
      <c r="B1221" s="1" t="s">
        <v>557</v>
      </c>
      <c r="C1221">
        <v>47</v>
      </c>
      <c r="D1221">
        <v>63.03</v>
      </c>
      <c r="E1221">
        <v>8</v>
      </c>
      <c r="F1221">
        <v>2962.41</v>
      </c>
      <c r="G1221" t="s">
        <v>150</v>
      </c>
    </row>
    <row r="1222" spans="1:7" hidden="1" x14ac:dyDescent="0.25">
      <c r="A1222">
        <v>10259</v>
      </c>
      <c r="B1222" s="1" t="s">
        <v>171</v>
      </c>
      <c r="C1222">
        <v>47</v>
      </c>
      <c r="D1222">
        <v>121.4</v>
      </c>
      <c r="E1222">
        <v>9</v>
      </c>
      <c r="F1222">
        <v>5705.8</v>
      </c>
      <c r="G1222" t="s">
        <v>150</v>
      </c>
    </row>
    <row r="1223" spans="1:7" hidden="1" x14ac:dyDescent="0.25">
      <c r="A1223">
        <v>10263</v>
      </c>
      <c r="B1223" s="1" t="s">
        <v>556</v>
      </c>
      <c r="C1223">
        <v>47</v>
      </c>
      <c r="D1223">
        <v>117.46</v>
      </c>
      <c r="E1223">
        <v>9</v>
      </c>
      <c r="F1223">
        <v>5520.62</v>
      </c>
      <c r="G1223" t="s">
        <v>150</v>
      </c>
    </row>
    <row r="1224" spans="1:7" hidden="1" x14ac:dyDescent="0.25">
      <c r="A1224">
        <v>10264</v>
      </c>
      <c r="B1224" s="1" t="s">
        <v>546</v>
      </c>
      <c r="C1224">
        <v>47</v>
      </c>
      <c r="D1224">
        <v>75.180000000000007</v>
      </c>
      <c r="E1224">
        <v>1</v>
      </c>
      <c r="F1224">
        <v>3533.4600000000005</v>
      </c>
      <c r="G1224" t="s">
        <v>150</v>
      </c>
    </row>
    <row r="1225" spans="1:7" hidden="1" x14ac:dyDescent="0.25">
      <c r="A1225">
        <v>10264</v>
      </c>
      <c r="B1225" s="1" t="s">
        <v>501</v>
      </c>
      <c r="C1225">
        <v>47</v>
      </c>
      <c r="D1225">
        <v>67.53</v>
      </c>
      <c r="E1225">
        <v>5</v>
      </c>
      <c r="F1225">
        <v>3173.91</v>
      </c>
      <c r="G1225" t="s">
        <v>150</v>
      </c>
    </row>
    <row r="1226" spans="1:7" hidden="1" x14ac:dyDescent="0.25">
      <c r="A1226">
        <v>10266</v>
      </c>
      <c r="B1226" s="1" t="s">
        <v>503</v>
      </c>
      <c r="C1226">
        <v>47</v>
      </c>
      <c r="D1226">
        <v>56.33</v>
      </c>
      <c r="E1226">
        <v>13</v>
      </c>
      <c r="F1226">
        <v>2647.5099999999998</v>
      </c>
      <c r="G1226" t="s">
        <v>150</v>
      </c>
    </row>
    <row r="1227" spans="1:7" hidden="1" x14ac:dyDescent="0.25">
      <c r="A1227">
        <v>10273</v>
      </c>
      <c r="B1227" s="1" t="s">
        <v>561</v>
      </c>
      <c r="C1227">
        <v>47</v>
      </c>
      <c r="D1227">
        <v>87.73</v>
      </c>
      <c r="E1227">
        <v>15</v>
      </c>
      <c r="F1227">
        <v>4123.3100000000004</v>
      </c>
      <c r="G1227" t="s">
        <v>150</v>
      </c>
    </row>
    <row r="1228" spans="1:7" hidden="1" x14ac:dyDescent="0.25">
      <c r="A1228">
        <v>10276</v>
      </c>
      <c r="B1228" s="1" t="s">
        <v>280</v>
      </c>
      <c r="C1228">
        <v>47</v>
      </c>
      <c r="D1228">
        <v>104.52</v>
      </c>
      <c r="E1228">
        <v>1</v>
      </c>
      <c r="F1228">
        <v>4912.4399999999996</v>
      </c>
      <c r="G1228" t="s">
        <v>150</v>
      </c>
    </row>
    <row r="1229" spans="1:7" hidden="1" x14ac:dyDescent="0.25">
      <c r="A1229">
        <v>10283</v>
      </c>
      <c r="B1229" s="1" t="s">
        <v>545</v>
      </c>
      <c r="C1229">
        <v>47</v>
      </c>
      <c r="D1229">
        <v>68.67</v>
      </c>
      <c r="E1229">
        <v>7</v>
      </c>
      <c r="F1229">
        <v>3227.4900000000002</v>
      </c>
      <c r="G1229" t="s">
        <v>150</v>
      </c>
    </row>
    <row r="1230" spans="1:7" hidden="1" x14ac:dyDescent="0.25">
      <c r="A1230">
        <v>10285</v>
      </c>
      <c r="B1230" s="1" t="s">
        <v>259</v>
      </c>
      <c r="C1230">
        <v>47</v>
      </c>
      <c r="D1230">
        <v>110.61</v>
      </c>
      <c r="E1230">
        <v>9</v>
      </c>
      <c r="F1230">
        <v>5198.67</v>
      </c>
      <c r="G1230" t="s">
        <v>150</v>
      </c>
    </row>
    <row r="1231" spans="1:7" hidden="1" x14ac:dyDescent="0.25">
      <c r="A1231">
        <v>10291</v>
      </c>
      <c r="B1231" s="1" t="s">
        <v>165</v>
      </c>
      <c r="C1231">
        <v>47</v>
      </c>
      <c r="D1231">
        <v>99.28</v>
      </c>
      <c r="E1231">
        <v>12</v>
      </c>
      <c r="F1231">
        <v>4666.16</v>
      </c>
      <c r="G1231" t="s">
        <v>150</v>
      </c>
    </row>
    <row r="1232" spans="1:7" hidden="1" x14ac:dyDescent="0.25">
      <c r="A1232">
        <v>10296</v>
      </c>
      <c r="B1232" s="1" t="s">
        <v>508</v>
      </c>
      <c r="C1232">
        <v>47</v>
      </c>
      <c r="D1232">
        <v>61.44</v>
      </c>
      <c r="E1232">
        <v>5</v>
      </c>
      <c r="F1232">
        <v>2887.68</v>
      </c>
      <c r="G1232" t="s">
        <v>150</v>
      </c>
    </row>
    <row r="1233" spans="1:7" hidden="1" x14ac:dyDescent="0.25">
      <c r="A1233">
        <v>10299</v>
      </c>
      <c r="B1233" s="1" t="s">
        <v>534</v>
      </c>
      <c r="C1233">
        <v>47</v>
      </c>
      <c r="D1233">
        <v>107.07</v>
      </c>
      <c r="E1233">
        <v>10</v>
      </c>
      <c r="F1233">
        <v>5032.29</v>
      </c>
      <c r="G1233" t="s">
        <v>150</v>
      </c>
    </row>
    <row r="1234" spans="1:7" hidden="1" x14ac:dyDescent="0.25">
      <c r="A1234">
        <v>10301</v>
      </c>
      <c r="B1234" s="1" t="s">
        <v>302</v>
      </c>
      <c r="C1234">
        <v>47</v>
      </c>
      <c r="D1234">
        <v>119.49</v>
      </c>
      <c r="E1234">
        <v>7</v>
      </c>
      <c r="F1234">
        <v>5616.03</v>
      </c>
      <c r="G1234" t="s">
        <v>150</v>
      </c>
    </row>
    <row r="1235" spans="1:7" hidden="1" x14ac:dyDescent="0.25">
      <c r="A1235">
        <v>10304</v>
      </c>
      <c r="B1235" s="1" t="s">
        <v>160</v>
      </c>
      <c r="C1235">
        <v>47</v>
      </c>
      <c r="D1235">
        <v>201.44</v>
      </c>
      <c r="E1235">
        <v>6</v>
      </c>
      <c r="F1235">
        <v>9467.68</v>
      </c>
      <c r="G1235" t="s">
        <v>150</v>
      </c>
    </row>
    <row r="1236" spans="1:7" hidden="1" x14ac:dyDescent="0.25">
      <c r="A1236">
        <v>10308</v>
      </c>
      <c r="B1236" s="1" t="s">
        <v>502</v>
      </c>
      <c r="C1236">
        <v>47</v>
      </c>
      <c r="D1236">
        <v>68.55</v>
      </c>
      <c r="E1236">
        <v>4</v>
      </c>
      <c r="F1236">
        <v>3221.85</v>
      </c>
      <c r="G1236" t="s">
        <v>150</v>
      </c>
    </row>
    <row r="1237" spans="1:7" hidden="1" x14ac:dyDescent="0.25">
      <c r="A1237">
        <v>10308</v>
      </c>
      <c r="B1237" s="1" t="s">
        <v>507</v>
      </c>
      <c r="C1237">
        <v>47</v>
      </c>
      <c r="D1237">
        <v>37.090000000000003</v>
      </c>
      <c r="E1237">
        <v>11</v>
      </c>
      <c r="F1237">
        <v>1743.2300000000002</v>
      </c>
      <c r="G1237" t="s">
        <v>150</v>
      </c>
    </row>
    <row r="1238" spans="1:7" hidden="1" x14ac:dyDescent="0.25">
      <c r="A1238">
        <v>10316</v>
      </c>
      <c r="B1238" s="1" t="s">
        <v>506</v>
      </c>
      <c r="C1238">
        <v>47</v>
      </c>
      <c r="D1238">
        <v>89.99</v>
      </c>
      <c r="E1238">
        <v>14</v>
      </c>
      <c r="F1238">
        <v>4229.53</v>
      </c>
      <c r="G1238" t="s">
        <v>150</v>
      </c>
    </row>
    <row r="1239" spans="1:7" hidden="1" x14ac:dyDescent="0.25">
      <c r="A1239">
        <v>10316</v>
      </c>
      <c r="B1239" s="1" t="s">
        <v>510</v>
      </c>
      <c r="C1239">
        <v>47</v>
      </c>
      <c r="D1239">
        <v>55.23</v>
      </c>
      <c r="E1239">
        <v>11</v>
      </c>
      <c r="F1239">
        <v>2595.81</v>
      </c>
      <c r="G1239" t="s">
        <v>150</v>
      </c>
    </row>
    <row r="1240" spans="1:7" hidden="1" x14ac:dyDescent="0.25">
      <c r="A1240">
        <v>10318</v>
      </c>
      <c r="B1240" s="1" t="s">
        <v>512</v>
      </c>
      <c r="C1240">
        <v>47</v>
      </c>
      <c r="D1240">
        <v>81.91</v>
      </c>
      <c r="E1240">
        <v>7</v>
      </c>
      <c r="F1240">
        <v>3849.77</v>
      </c>
      <c r="G1240" t="s">
        <v>150</v>
      </c>
    </row>
    <row r="1241" spans="1:7" hidden="1" x14ac:dyDescent="0.25">
      <c r="A1241">
        <v>10323</v>
      </c>
      <c r="B1241" s="1" t="s">
        <v>169</v>
      </c>
      <c r="C1241">
        <v>47</v>
      </c>
      <c r="D1241">
        <v>96.86</v>
      </c>
      <c r="E1241">
        <v>1</v>
      </c>
      <c r="F1241">
        <v>4552.42</v>
      </c>
      <c r="G1241" t="s">
        <v>150</v>
      </c>
    </row>
    <row r="1242" spans="1:7" hidden="1" x14ac:dyDescent="0.25">
      <c r="A1242">
        <v>10324</v>
      </c>
      <c r="B1242" s="1" t="s">
        <v>563</v>
      </c>
      <c r="C1242">
        <v>47</v>
      </c>
      <c r="D1242">
        <v>142.44999999999999</v>
      </c>
      <c r="E1242">
        <v>8</v>
      </c>
      <c r="F1242">
        <v>6695.15</v>
      </c>
      <c r="G1242" t="s">
        <v>150</v>
      </c>
    </row>
    <row r="1243" spans="1:7" hidden="1" x14ac:dyDescent="0.25">
      <c r="A1243">
        <v>10325</v>
      </c>
      <c r="B1243" s="1" t="s">
        <v>265</v>
      </c>
      <c r="C1243">
        <v>47</v>
      </c>
      <c r="D1243">
        <v>111.52</v>
      </c>
      <c r="E1243">
        <v>6</v>
      </c>
      <c r="F1243">
        <v>5241.4399999999996</v>
      </c>
      <c r="G1243" t="s">
        <v>150</v>
      </c>
    </row>
    <row r="1244" spans="1:7" hidden="1" x14ac:dyDescent="0.25">
      <c r="A1244">
        <v>10328</v>
      </c>
      <c r="B1244" s="1" t="s">
        <v>524</v>
      </c>
      <c r="C1244">
        <v>47</v>
      </c>
      <c r="D1244">
        <v>87.54</v>
      </c>
      <c r="E1244">
        <v>14</v>
      </c>
      <c r="F1244">
        <v>4114.38</v>
      </c>
      <c r="G1244" t="s">
        <v>150</v>
      </c>
    </row>
    <row r="1245" spans="1:7" hidden="1" x14ac:dyDescent="0.25">
      <c r="A1245">
        <v>10348</v>
      </c>
      <c r="B1245" s="1" t="s">
        <v>498</v>
      </c>
      <c r="C1245">
        <v>47</v>
      </c>
      <c r="D1245">
        <v>122.37</v>
      </c>
      <c r="E1245">
        <v>4</v>
      </c>
      <c r="F1245">
        <v>5751.39</v>
      </c>
      <c r="G1245" t="s">
        <v>150</v>
      </c>
    </row>
    <row r="1246" spans="1:7" hidden="1" x14ac:dyDescent="0.25">
      <c r="A1246">
        <v>10383</v>
      </c>
      <c r="B1246" s="1" t="s">
        <v>505</v>
      </c>
      <c r="C1246">
        <v>47</v>
      </c>
      <c r="D1246">
        <v>155.79</v>
      </c>
      <c r="E1246">
        <v>6</v>
      </c>
      <c r="F1246">
        <v>7322.1299999999992</v>
      </c>
      <c r="G1246" t="s">
        <v>150</v>
      </c>
    </row>
    <row r="1247" spans="1:7" hidden="1" x14ac:dyDescent="0.25">
      <c r="A1247">
        <v>10389</v>
      </c>
      <c r="B1247" s="1" t="s">
        <v>287</v>
      </c>
      <c r="C1247">
        <v>47</v>
      </c>
      <c r="D1247">
        <v>102.49</v>
      </c>
      <c r="E1247">
        <v>8</v>
      </c>
      <c r="F1247">
        <v>4817.03</v>
      </c>
      <c r="G1247" t="s">
        <v>150</v>
      </c>
    </row>
    <row r="1248" spans="1:7" hidden="1" x14ac:dyDescent="0.25">
      <c r="A1248">
        <v>10398</v>
      </c>
      <c r="B1248" s="1" t="s">
        <v>519</v>
      </c>
      <c r="C1248">
        <v>47</v>
      </c>
      <c r="D1248">
        <v>78.55</v>
      </c>
      <c r="E1248">
        <v>6</v>
      </c>
      <c r="F1248">
        <v>3691.85</v>
      </c>
      <c r="G1248" t="s">
        <v>150</v>
      </c>
    </row>
    <row r="1249" spans="1:7" hidden="1" x14ac:dyDescent="0.25">
      <c r="A1249">
        <v>10405</v>
      </c>
      <c r="B1249" s="1" t="s">
        <v>523</v>
      </c>
      <c r="C1249">
        <v>47</v>
      </c>
      <c r="D1249">
        <v>37.380000000000003</v>
      </c>
      <c r="E1249">
        <v>2</v>
      </c>
      <c r="F1249">
        <v>1756.8600000000001</v>
      </c>
      <c r="G1249" t="s">
        <v>150</v>
      </c>
    </row>
    <row r="1250" spans="1:7" hidden="1" x14ac:dyDescent="0.25">
      <c r="A1250">
        <v>10410</v>
      </c>
      <c r="B1250" s="1" t="s">
        <v>165</v>
      </c>
      <c r="C1250">
        <v>47</v>
      </c>
      <c r="D1250">
        <v>93.21</v>
      </c>
      <c r="E1250">
        <v>1</v>
      </c>
      <c r="F1250">
        <v>4380.87</v>
      </c>
      <c r="G1250" t="s">
        <v>150</v>
      </c>
    </row>
    <row r="1251" spans="1:7" hidden="1" x14ac:dyDescent="0.25">
      <c r="A1251">
        <v>10412</v>
      </c>
      <c r="B1251" s="1" t="s">
        <v>164</v>
      </c>
      <c r="C1251">
        <v>47</v>
      </c>
      <c r="D1251">
        <v>49.83</v>
      </c>
      <c r="E1251">
        <v>11</v>
      </c>
      <c r="F1251">
        <v>2342.0099999999998</v>
      </c>
      <c r="G1251" t="s">
        <v>150</v>
      </c>
    </row>
    <row r="1252" spans="1:7" hidden="1" x14ac:dyDescent="0.25">
      <c r="A1252">
        <v>10413</v>
      </c>
      <c r="B1252" s="1" t="s">
        <v>498</v>
      </c>
      <c r="C1252">
        <v>47</v>
      </c>
      <c r="D1252">
        <v>145.04</v>
      </c>
      <c r="E1252">
        <v>3</v>
      </c>
      <c r="F1252">
        <v>6816.8799999999992</v>
      </c>
      <c r="G1252" t="s">
        <v>150</v>
      </c>
    </row>
    <row r="1253" spans="1:7" hidden="1" x14ac:dyDescent="0.25">
      <c r="A1253">
        <v>10414</v>
      </c>
      <c r="B1253" s="1" t="s">
        <v>543</v>
      </c>
      <c r="C1253">
        <v>47</v>
      </c>
      <c r="D1253">
        <v>54.6</v>
      </c>
      <c r="E1253">
        <v>9</v>
      </c>
      <c r="F1253">
        <v>2566.2000000000003</v>
      </c>
      <c r="G1253" t="s">
        <v>150</v>
      </c>
    </row>
    <row r="1254" spans="1:7" hidden="1" x14ac:dyDescent="0.25">
      <c r="A1254">
        <v>10416</v>
      </c>
      <c r="B1254" s="1" t="s">
        <v>524</v>
      </c>
      <c r="C1254">
        <v>47</v>
      </c>
      <c r="D1254">
        <v>90.82</v>
      </c>
      <c r="E1254">
        <v>6</v>
      </c>
      <c r="F1254">
        <v>4268.54</v>
      </c>
      <c r="G1254" t="s">
        <v>150</v>
      </c>
    </row>
    <row r="1255" spans="1:7" hidden="1" x14ac:dyDescent="0.25">
      <c r="A1255">
        <v>10103</v>
      </c>
      <c r="B1255" s="1" t="s">
        <v>161</v>
      </c>
      <c r="C1255">
        <v>42</v>
      </c>
      <c r="D1255">
        <v>119.67</v>
      </c>
      <c r="E1255">
        <v>4</v>
      </c>
      <c r="F1255">
        <v>5026.1400000000003</v>
      </c>
      <c r="G1255" t="s">
        <v>150</v>
      </c>
    </row>
    <row r="1256" spans="1:7" hidden="1" x14ac:dyDescent="0.25">
      <c r="A1256">
        <v>10103</v>
      </c>
      <c r="B1256" s="1" t="s">
        <v>175</v>
      </c>
      <c r="C1256">
        <v>42</v>
      </c>
      <c r="D1256">
        <v>94.07</v>
      </c>
      <c r="E1256">
        <v>6</v>
      </c>
      <c r="F1256">
        <v>3950.9399999999996</v>
      </c>
      <c r="G1256" t="s">
        <v>150</v>
      </c>
    </row>
    <row r="1257" spans="1:7" hidden="1" x14ac:dyDescent="0.25">
      <c r="A1257">
        <v>10110</v>
      </c>
      <c r="B1257" s="1" t="s">
        <v>147</v>
      </c>
      <c r="C1257">
        <v>42</v>
      </c>
      <c r="D1257">
        <v>153</v>
      </c>
      <c r="E1257">
        <v>7</v>
      </c>
      <c r="F1257">
        <v>6426</v>
      </c>
      <c r="G1257" t="s">
        <v>150</v>
      </c>
    </row>
    <row r="1258" spans="1:7" hidden="1" x14ac:dyDescent="0.25">
      <c r="A1258">
        <v>10110</v>
      </c>
      <c r="B1258" s="1" t="s">
        <v>564</v>
      </c>
      <c r="C1258">
        <v>42</v>
      </c>
      <c r="D1258">
        <v>62</v>
      </c>
      <c r="E1258">
        <v>9</v>
      </c>
      <c r="F1258">
        <v>2604</v>
      </c>
      <c r="G1258" t="s">
        <v>150</v>
      </c>
    </row>
    <row r="1259" spans="1:7" hidden="1" x14ac:dyDescent="0.25">
      <c r="A1259">
        <v>10114</v>
      </c>
      <c r="B1259" s="1" t="s">
        <v>175</v>
      </c>
      <c r="C1259">
        <v>42</v>
      </c>
      <c r="D1259">
        <v>82.94</v>
      </c>
      <c r="E1259">
        <v>10</v>
      </c>
      <c r="F1259">
        <v>3483.48</v>
      </c>
      <c r="G1259" t="s">
        <v>150</v>
      </c>
    </row>
    <row r="1260" spans="1:7" hidden="1" x14ac:dyDescent="0.25">
      <c r="A1260">
        <v>10122</v>
      </c>
      <c r="B1260" s="1" t="s">
        <v>270</v>
      </c>
      <c r="C1260">
        <v>42</v>
      </c>
      <c r="D1260">
        <v>155.66</v>
      </c>
      <c r="E1260">
        <v>10</v>
      </c>
      <c r="F1260">
        <v>6537.72</v>
      </c>
      <c r="G1260" t="s">
        <v>150</v>
      </c>
    </row>
    <row r="1261" spans="1:7" hidden="1" x14ac:dyDescent="0.25">
      <c r="A1261">
        <v>10124</v>
      </c>
      <c r="B1261" s="1" t="s">
        <v>149</v>
      </c>
      <c r="C1261">
        <v>42</v>
      </c>
      <c r="D1261">
        <v>58.12</v>
      </c>
      <c r="E1261">
        <v>5</v>
      </c>
      <c r="F1261">
        <v>2441.04</v>
      </c>
      <c r="G1261" t="s">
        <v>150</v>
      </c>
    </row>
    <row r="1262" spans="1:7" hidden="1" x14ac:dyDescent="0.25">
      <c r="A1262">
        <v>10124</v>
      </c>
      <c r="B1262" s="1" t="s">
        <v>154</v>
      </c>
      <c r="C1262">
        <v>42</v>
      </c>
      <c r="D1262">
        <v>111.87</v>
      </c>
      <c r="E1262">
        <v>3</v>
      </c>
      <c r="F1262">
        <v>4698.54</v>
      </c>
      <c r="G1262" t="s">
        <v>150</v>
      </c>
    </row>
    <row r="1263" spans="1:7" hidden="1" x14ac:dyDescent="0.25">
      <c r="A1263">
        <v>10126</v>
      </c>
      <c r="B1263" s="1" t="s">
        <v>159</v>
      </c>
      <c r="C1263">
        <v>42</v>
      </c>
      <c r="D1263">
        <v>51.21</v>
      </c>
      <c r="E1263">
        <v>17</v>
      </c>
      <c r="F1263">
        <v>2150.8200000000002</v>
      </c>
      <c r="G1263" t="s">
        <v>150</v>
      </c>
    </row>
    <row r="1264" spans="1:7" hidden="1" x14ac:dyDescent="0.25">
      <c r="A1264">
        <v>10127</v>
      </c>
      <c r="B1264" s="1" t="s">
        <v>282</v>
      </c>
      <c r="C1264">
        <v>42</v>
      </c>
      <c r="D1264">
        <v>169.56</v>
      </c>
      <c r="E1264">
        <v>1</v>
      </c>
      <c r="F1264">
        <v>7121.52</v>
      </c>
      <c r="G1264" t="s">
        <v>150</v>
      </c>
    </row>
    <row r="1265" spans="1:7" hidden="1" x14ac:dyDescent="0.25">
      <c r="A1265">
        <v>10129</v>
      </c>
      <c r="B1265" s="1" t="s">
        <v>537</v>
      </c>
      <c r="C1265">
        <v>42</v>
      </c>
      <c r="D1265">
        <v>90.15</v>
      </c>
      <c r="E1265">
        <v>6</v>
      </c>
      <c r="F1265">
        <v>3786.3</v>
      </c>
      <c r="G1265" t="s">
        <v>150</v>
      </c>
    </row>
    <row r="1266" spans="1:7" hidden="1" x14ac:dyDescent="0.25">
      <c r="A1266">
        <v>10135</v>
      </c>
      <c r="B1266" s="1" t="s">
        <v>270</v>
      </c>
      <c r="C1266">
        <v>42</v>
      </c>
      <c r="D1266">
        <v>173.17</v>
      </c>
      <c r="E1266">
        <v>7</v>
      </c>
      <c r="F1266">
        <v>7273.1399999999994</v>
      </c>
      <c r="G1266" t="s">
        <v>150</v>
      </c>
    </row>
    <row r="1267" spans="1:7" hidden="1" x14ac:dyDescent="0.25">
      <c r="A1267">
        <v>10135</v>
      </c>
      <c r="B1267" s="1" t="s">
        <v>560</v>
      </c>
      <c r="C1267">
        <v>42</v>
      </c>
      <c r="D1267">
        <v>139.63999999999999</v>
      </c>
      <c r="E1267">
        <v>9</v>
      </c>
      <c r="F1267">
        <v>5864.8799999999992</v>
      </c>
      <c r="G1267" t="s">
        <v>150</v>
      </c>
    </row>
    <row r="1268" spans="1:7" hidden="1" x14ac:dyDescent="0.25">
      <c r="A1268">
        <v>10142</v>
      </c>
      <c r="B1268" s="1" t="s">
        <v>555</v>
      </c>
      <c r="C1268">
        <v>42</v>
      </c>
      <c r="D1268">
        <v>60.9</v>
      </c>
      <c r="E1268">
        <v>16</v>
      </c>
      <c r="F1268">
        <v>2557.7999999999997</v>
      </c>
      <c r="G1268" t="s">
        <v>150</v>
      </c>
    </row>
    <row r="1269" spans="1:7" hidden="1" x14ac:dyDescent="0.25">
      <c r="A1269">
        <v>10142</v>
      </c>
      <c r="B1269" s="1" t="s">
        <v>538</v>
      </c>
      <c r="C1269">
        <v>42</v>
      </c>
      <c r="D1269">
        <v>56.24</v>
      </c>
      <c r="E1269">
        <v>14</v>
      </c>
      <c r="F1269">
        <v>2362.08</v>
      </c>
      <c r="G1269" t="s">
        <v>150</v>
      </c>
    </row>
    <row r="1270" spans="1:7" hidden="1" x14ac:dyDescent="0.25">
      <c r="A1270">
        <v>10149</v>
      </c>
      <c r="B1270" s="1" t="s">
        <v>168</v>
      </c>
      <c r="C1270">
        <v>42</v>
      </c>
      <c r="D1270">
        <v>89.29</v>
      </c>
      <c r="E1270">
        <v>2</v>
      </c>
      <c r="F1270">
        <v>3750.1800000000003</v>
      </c>
      <c r="G1270" t="s">
        <v>150</v>
      </c>
    </row>
    <row r="1271" spans="1:7" hidden="1" x14ac:dyDescent="0.25">
      <c r="A1271">
        <v>10151</v>
      </c>
      <c r="B1271" s="1" t="s">
        <v>171</v>
      </c>
      <c r="C1271">
        <v>42</v>
      </c>
      <c r="D1271">
        <v>109.9</v>
      </c>
      <c r="E1271">
        <v>8</v>
      </c>
      <c r="F1271">
        <v>4615.8</v>
      </c>
      <c r="G1271" t="s">
        <v>150</v>
      </c>
    </row>
    <row r="1272" spans="1:7" hidden="1" x14ac:dyDescent="0.25">
      <c r="A1272">
        <v>10153</v>
      </c>
      <c r="B1272" s="1" t="s">
        <v>498</v>
      </c>
      <c r="C1272">
        <v>42</v>
      </c>
      <c r="D1272">
        <v>128.41999999999999</v>
      </c>
      <c r="E1272">
        <v>12</v>
      </c>
      <c r="F1272">
        <v>5393.6399999999994</v>
      </c>
      <c r="G1272" t="s">
        <v>150</v>
      </c>
    </row>
    <row r="1273" spans="1:7" hidden="1" x14ac:dyDescent="0.25">
      <c r="A1273">
        <v>10159</v>
      </c>
      <c r="B1273" s="1" t="s">
        <v>530</v>
      </c>
      <c r="C1273">
        <v>42</v>
      </c>
      <c r="D1273">
        <v>51.48</v>
      </c>
      <c r="E1273">
        <v>18</v>
      </c>
      <c r="F1273">
        <v>2162.16</v>
      </c>
      <c r="G1273" t="s">
        <v>150</v>
      </c>
    </row>
    <row r="1274" spans="1:7" hidden="1" x14ac:dyDescent="0.25">
      <c r="A1274">
        <v>10160</v>
      </c>
      <c r="B1274" s="1" t="s">
        <v>523</v>
      </c>
      <c r="C1274">
        <v>42</v>
      </c>
      <c r="D1274">
        <v>30.59</v>
      </c>
      <c r="E1274">
        <v>2</v>
      </c>
      <c r="F1274">
        <v>1284.78</v>
      </c>
      <c r="G1274" t="s">
        <v>150</v>
      </c>
    </row>
    <row r="1275" spans="1:7" hidden="1" x14ac:dyDescent="0.25">
      <c r="A1275">
        <v>10163</v>
      </c>
      <c r="B1275" s="1" t="s">
        <v>172</v>
      </c>
      <c r="C1275">
        <v>42</v>
      </c>
      <c r="D1275">
        <v>96.42</v>
      </c>
      <c r="E1275">
        <v>5</v>
      </c>
      <c r="F1275">
        <v>4049.64</v>
      </c>
      <c r="G1275" t="s">
        <v>150</v>
      </c>
    </row>
    <row r="1276" spans="1:7" hidden="1" x14ac:dyDescent="0.25">
      <c r="A1276">
        <v>10172</v>
      </c>
      <c r="B1276" s="1" t="s">
        <v>294</v>
      </c>
      <c r="C1276">
        <v>42</v>
      </c>
      <c r="D1276">
        <v>109.51</v>
      </c>
      <c r="E1276">
        <v>6</v>
      </c>
      <c r="F1276">
        <v>4599.42</v>
      </c>
      <c r="G1276" t="s">
        <v>150</v>
      </c>
    </row>
    <row r="1277" spans="1:7" hidden="1" x14ac:dyDescent="0.25">
      <c r="A1277">
        <v>10175</v>
      </c>
      <c r="B1277" s="1" t="s">
        <v>175</v>
      </c>
      <c r="C1277">
        <v>42</v>
      </c>
      <c r="D1277">
        <v>80.92</v>
      </c>
      <c r="E1277">
        <v>11</v>
      </c>
      <c r="F1277">
        <v>3398.64</v>
      </c>
      <c r="G1277" t="s">
        <v>150</v>
      </c>
    </row>
    <row r="1278" spans="1:7" hidden="1" x14ac:dyDescent="0.25">
      <c r="A1278">
        <v>10178</v>
      </c>
      <c r="B1278" s="1" t="s">
        <v>296</v>
      </c>
      <c r="C1278">
        <v>42</v>
      </c>
      <c r="D1278">
        <v>127.73</v>
      </c>
      <c r="E1278">
        <v>4</v>
      </c>
      <c r="F1278">
        <v>5364.66</v>
      </c>
      <c r="G1278" t="s">
        <v>150</v>
      </c>
    </row>
    <row r="1279" spans="1:7" hidden="1" x14ac:dyDescent="0.25">
      <c r="A1279">
        <v>10180</v>
      </c>
      <c r="B1279" s="1" t="s">
        <v>259</v>
      </c>
      <c r="C1279">
        <v>42</v>
      </c>
      <c r="D1279">
        <v>99.91</v>
      </c>
      <c r="E1279">
        <v>12</v>
      </c>
      <c r="F1279">
        <v>4196.22</v>
      </c>
      <c r="G1279" t="s">
        <v>150</v>
      </c>
    </row>
    <row r="1280" spans="1:7" hidden="1" x14ac:dyDescent="0.25">
      <c r="A1280">
        <v>10181</v>
      </c>
      <c r="B1280" s="1" t="s">
        <v>294</v>
      </c>
      <c r="C1280">
        <v>42</v>
      </c>
      <c r="D1280">
        <v>124.44</v>
      </c>
      <c r="E1280">
        <v>2</v>
      </c>
      <c r="F1280">
        <v>5226.4799999999996</v>
      </c>
      <c r="G1280" t="s">
        <v>150</v>
      </c>
    </row>
    <row r="1281" spans="1:7" hidden="1" x14ac:dyDescent="0.25">
      <c r="A1281">
        <v>10184</v>
      </c>
      <c r="B1281" s="1" t="s">
        <v>553</v>
      </c>
      <c r="C1281">
        <v>42</v>
      </c>
      <c r="D1281">
        <v>30.06</v>
      </c>
      <c r="E1281">
        <v>7</v>
      </c>
      <c r="F1281">
        <v>1262.52</v>
      </c>
      <c r="G1281" t="s">
        <v>150</v>
      </c>
    </row>
    <row r="1282" spans="1:7" hidden="1" x14ac:dyDescent="0.25">
      <c r="A1282">
        <v>10190</v>
      </c>
      <c r="B1282" s="1" t="s">
        <v>557</v>
      </c>
      <c r="C1282">
        <v>42</v>
      </c>
      <c r="D1282">
        <v>58.87</v>
      </c>
      <c r="E1282">
        <v>3</v>
      </c>
      <c r="F1282">
        <v>2472.54</v>
      </c>
      <c r="G1282" t="s">
        <v>150</v>
      </c>
    </row>
    <row r="1283" spans="1:7" hidden="1" x14ac:dyDescent="0.25">
      <c r="A1283">
        <v>10190</v>
      </c>
      <c r="B1283" s="1" t="s">
        <v>513</v>
      </c>
      <c r="C1283">
        <v>42</v>
      </c>
      <c r="D1283">
        <v>89.8</v>
      </c>
      <c r="E1283">
        <v>4</v>
      </c>
      <c r="F1283">
        <v>3771.6</v>
      </c>
      <c r="G1283" t="s">
        <v>150</v>
      </c>
    </row>
    <row r="1284" spans="1:7" hidden="1" x14ac:dyDescent="0.25">
      <c r="A1284">
        <v>10193</v>
      </c>
      <c r="B1284" s="1" t="s">
        <v>149</v>
      </c>
      <c r="C1284">
        <v>42</v>
      </c>
      <c r="D1284">
        <v>60.54</v>
      </c>
      <c r="E1284">
        <v>13</v>
      </c>
      <c r="F1284">
        <v>2542.6799999999998</v>
      </c>
      <c r="G1284" t="s">
        <v>150</v>
      </c>
    </row>
    <row r="1285" spans="1:7" hidden="1" x14ac:dyDescent="0.25">
      <c r="A1285">
        <v>10194</v>
      </c>
      <c r="B1285" s="1" t="s">
        <v>160</v>
      </c>
      <c r="C1285">
        <v>42</v>
      </c>
      <c r="D1285">
        <v>203.59</v>
      </c>
      <c r="E1285">
        <v>11</v>
      </c>
      <c r="F1285">
        <v>8550.7800000000007</v>
      </c>
      <c r="G1285" t="s">
        <v>150</v>
      </c>
    </row>
    <row r="1286" spans="1:7" hidden="1" x14ac:dyDescent="0.25">
      <c r="A1286">
        <v>10197</v>
      </c>
      <c r="B1286" s="1" t="s">
        <v>543</v>
      </c>
      <c r="C1286">
        <v>42</v>
      </c>
      <c r="D1286">
        <v>48.59</v>
      </c>
      <c r="E1286">
        <v>12</v>
      </c>
      <c r="F1286">
        <v>2040.7800000000002</v>
      </c>
      <c r="G1286" t="s">
        <v>150</v>
      </c>
    </row>
    <row r="1287" spans="1:7" hidden="1" x14ac:dyDescent="0.25">
      <c r="A1287">
        <v>10198</v>
      </c>
      <c r="B1287" s="1" t="s">
        <v>296</v>
      </c>
      <c r="C1287">
        <v>42</v>
      </c>
      <c r="D1287">
        <v>149.81</v>
      </c>
      <c r="E1287">
        <v>4</v>
      </c>
      <c r="F1287">
        <v>6292.02</v>
      </c>
      <c r="G1287" t="s">
        <v>150</v>
      </c>
    </row>
    <row r="1288" spans="1:7" hidden="1" x14ac:dyDescent="0.25">
      <c r="A1288">
        <v>10198</v>
      </c>
      <c r="B1288" s="1" t="s">
        <v>500</v>
      </c>
      <c r="C1288">
        <v>42</v>
      </c>
      <c r="D1288">
        <v>94.73</v>
      </c>
      <c r="E1288">
        <v>1</v>
      </c>
      <c r="F1288">
        <v>3978.6600000000003</v>
      </c>
      <c r="G1288" t="s">
        <v>150</v>
      </c>
    </row>
    <row r="1289" spans="1:7" hidden="1" x14ac:dyDescent="0.25">
      <c r="A1289">
        <v>10204</v>
      </c>
      <c r="B1289" s="1" t="s">
        <v>290</v>
      </c>
      <c r="C1289">
        <v>42</v>
      </c>
      <c r="D1289">
        <v>114.65</v>
      </c>
      <c r="E1289">
        <v>17</v>
      </c>
      <c r="F1289">
        <v>4815.3</v>
      </c>
      <c r="G1289" t="s">
        <v>150</v>
      </c>
    </row>
    <row r="1290" spans="1:7" hidden="1" x14ac:dyDescent="0.25">
      <c r="A1290">
        <v>10204</v>
      </c>
      <c r="B1290" s="1" t="s">
        <v>509</v>
      </c>
      <c r="C1290">
        <v>42</v>
      </c>
      <c r="D1290">
        <v>112.74</v>
      </c>
      <c r="E1290">
        <v>7</v>
      </c>
      <c r="F1290">
        <v>4735.08</v>
      </c>
      <c r="G1290" t="s">
        <v>150</v>
      </c>
    </row>
    <row r="1291" spans="1:7" hidden="1" x14ac:dyDescent="0.25">
      <c r="A1291">
        <v>10207</v>
      </c>
      <c r="B1291" s="1" t="s">
        <v>553</v>
      </c>
      <c r="C1291">
        <v>42</v>
      </c>
      <c r="D1291">
        <v>30.76</v>
      </c>
      <c r="E1291">
        <v>8</v>
      </c>
      <c r="F1291">
        <v>1291.92</v>
      </c>
      <c r="G1291" t="s">
        <v>150</v>
      </c>
    </row>
    <row r="1292" spans="1:7" hidden="1" x14ac:dyDescent="0.25">
      <c r="A1292">
        <v>10208</v>
      </c>
      <c r="B1292" s="1" t="s">
        <v>543</v>
      </c>
      <c r="C1292">
        <v>42</v>
      </c>
      <c r="D1292">
        <v>48.05</v>
      </c>
      <c r="E1292">
        <v>6</v>
      </c>
      <c r="F1292">
        <v>2018.1</v>
      </c>
      <c r="G1292" t="s">
        <v>150</v>
      </c>
    </row>
    <row r="1293" spans="1:7" hidden="1" x14ac:dyDescent="0.25">
      <c r="A1293">
        <v>10210</v>
      </c>
      <c r="B1293" s="1" t="s">
        <v>508</v>
      </c>
      <c r="C1293">
        <v>42</v>
      </c>
      <c r="D1293">
        <v>60.7</v>
      </c>
      <c r="E1293">
        <v>15</v>
      </c>
      <c r="F1293">
        <v>2549.4</v>
      </c>
      <c r="G1293" t="s">
        <v>150</v>
      </c>
    </row>
    <row r="1294" spans="1:7" hidden="1" x14ac:dyDescent="0.25">
      <c r="A1294">
        <v>10225</v>
      </c>
      <c r="B1294" s="1" t="s">
        <v>523</v>
      </c>
      <c r="C1294">
        <v>42</v>
      </c>
      <c r="D1294">
        <v>34.74</v>
      </c>
      <c r="E1294">
        <v>3</v>
      </c>
      <c r="F1294">
        <v>1459.0800000000002</v>
      </c>
      <c r="G1294" t="s">
        <v>150</v>
      </c>
    </row>
    <row r="1295" spans="1:7" hidden="1" x14ac:dyDescent="0.25">
      <c r="A1295">
        <v>10227</v>
      </c>
      <c r="B1295" s="1" t="s">
        <v>156</v>
      </c>
      <c r="C1295">
        <v>42</v>
      </c>
      <c r="D1295">
        <v>27.22</v>
      </c>
      <c r="E1295">
        <v>6</v>
      </c>
      <c r="F1295">
        <v>1143.24</v>
      </c>
      <c r="G1295" t="s">
        <v>150</v>
      </c>
    </row>
    <row r="1296" spans="1:7" hidden="1" x14ac:dyDescent="0.25">
      <c r="A1296">
        <v>10230</v>
      </c>
      <c r="B1296" s="1" t="s">
        <v>539</v>
      </c>
      <c r="C1296">
        <v>42</v>
      </c>
      <c r="D1296">
        <v>142.18</v>
      </c>
      <c r="E1296">
        <v>3</v>
      </c>
      <c r="F1296">
        <v>5971.56</v>
      </c>
      <c r="G1296" t="s">
        <v>150</v>
      </c>
    </row>
    <row r="1297" spans="1:7" hidden="1" x14ac:dyDescent="0.25">
      <c r="A1297">
        <v>10231</v>
      </c>
      <c r="B1297" s="1" t="s">
        <v>273</v>
      </c>
      <c r="C1297">
        <v>42</v>
      </c>
      <c r="D1297">
        <v>193.25</v>
      </c>
      <c r="E1297">
        <v>2</v>
      </c>
      <c r="F1297">
        <v>8116.5</v>
      </c>
      <c r="G1297" t="s">
        <v>150</v>
      </c>
    </row>
    <row r="1298" spans="1:7" hidden="1" x14ac:dyDescent="0.25">
      <c r="A1298">
        <v>10241</v>
      </c>
      <c r="B1298" s="1" t="s">
        <v>151</v>
      </c>
      <c r="C1298">
        <v>42</v>
      </c>
      <c r="D1298">
        <v>77.31</v>
      </c>
      <c r="E1298">
        <v>3</v>
      </c>
      <c r="F1298">
        <v>3247.02</v>
      </c>
      <c r="G1298" t="s">
        <v>150</v>
      </c>
    </row>
    <row r="1299" spans="1:7" hidden="1" x14ac:dyDescent="0.25">
      <c r="A1299">
        <v>10248</v>
      </c>
      <c r="B1299" s="1" t="s">
        <v>561</v>
      </c>
      <c r="C1299">
        <v>42</v>
      </c>
      <c r="D1299">
        <v>95.8</v>
      </c>
      <c r="E1299">
        <v>14</v>
      </c>
      <c r="F1299">
        <v>4023.6</v>
      </c>
      <c r="G1299" t="s">
        <v>150</v>
      </c>
    </row>
    <row r="1300" spans="1:7" hidden="1" x14ac:dyDescent="0.25">
      <c r="A1300">
        <v>10248</v>
      </c>
      <c r="B1300" s="1" t="s">
        <v>532</v>
      </c>
      <c r="C1300">
        <v>42</v>
      </c>
      <c r="D1300">
        <v>87.77</v>
      </c>
      <c r="E1300">
        <v>11</v>
      </c>
      <c r="F1300">
        <v>3686.3399999999997</v>
      </c>
      <c r="G1300" t="s">
        <v>150</v>
      </c>
    </row>
    <row r="1301" spans="1:7" hidden="1" x14ac:dyDescent="0.25">
      <c r="A1301">
        <v>10254</v>
      </c>
      <c r="B1301" s="1" t="s">
        <v>536</v>
      </c>
      <c r="C1301">
        <v>42</v>
      </c>
      <c r="D1301">
        <v>69.34</v>
      </c>
      <c r="E1301">
        <v>10</v>
      </c>
      <c r="F1301">
        <v>2912.28</v>
      </c>
      <c r="G1301" t="s">
        <v>150</v>
      </c>
    </row>
    <row r="1302" spans="1:7" hidden="1" x14ac:dyDescent="0.25">
      <c r="A1302">
        <v>10263</v>
      </c>
      <c r="B1302" s="1" t="s">
        <v>534</v>
      </c>
      <c r="C1302">
        <v>42</v>
      </c>
      <c r="D1302">
        <v>109.32</v>
      </c>
      <c r="E1302">
        <v>3</v>
      </c>
      <c r="F1302">
        <v>4591.4399999999996</v>
      </c>
      <c r="G1302" t="s">
        <v>150</v>
      </c>
    </row>
    <row r="1303" spans="1:7" hidden="1" x14ac:dyDescent="0.25">
      <c r="A1303">
        <v>10273</v>
      </c>
      <c r="B1303" s="1" t="s">
        <v>545</v>
      </c>
      <c r="C1303">
        <v>42</v>
      </c>
      <c r="D1303">
        <v>57.82</v>
      </c>
      <c r="E1303">
        <v>5</v>
      </c>
      <c r="F1303">
        <v>2428.44</v>
      </c>
      <c r="G1303" t="s">
        <v>150</v>
      </c>
    </row>
    <row r="1304" spans="1:7" hidden="1" x14ac:dyDescent="0.25">
      <c r="A1304">
        <v>10278</v>
      </c>
      <c r="B1304" s="1" t="s">
        <v>505</v>
      </c>
      <c r="C1304">
        <v>42</v>
      </c>
      <c r="D1304">
        <v>167.65</v>
      </c>
      <c r="E1304">
        <v>7</v>
      </c>
      <c r="F1304">
        <v>7041.3</v>
      </c>
      <c r="G1304" t="s">
        <v>150</v>
      </c>
    </row>
    <row r="1305" spans="1:7" hidden="1" x14ac:dyDescent="0.25">
      <c r="A1305">
        <v>10283</v>
      </c>
      <c r="B1305" s="1" t="s">
        <v>540</v>
      </c>
      <c r="C1305">
        <v>42</v>
      </c>
      <c r="D1305">
        <v>99.54</v>
      </c>
      <c r="E1305">
        <v>13</v>
      </c>
      <c r="F1305">
        <v>4180.68</v>
      </c>
      <c r="G1305" t="s">
        <v>150</v>
      </c>
    </row>
    <row r="1306" spans="1:7" hidden="1" x14ac:dyDescent="0.25">
      <c r="A1306">
        <v>10296</v>
      </c>
      <c r="B1306" s="1" t="s">
        <v>519</v>
      </c>
      <c r="C1306">
        <v>42</v>
      </c>
      <c r="D1306">
        <v>75.81</v>
      </c>
      <c r="E1306">
        <v>2</v>
      </c>
      <c r="F1306">
        <v>3184.02</v>
      </c>
      <c r="G1306" t="s">
        <v>150</v>
      </c>
    </row>
    <row r="1307" spans="1:7" hidden="1" x14ac:dyDescent="0.25">
      <c r="A1307">
        <v>10305</v>
      </c>
      <c r="B1307" s="1" t="s">
        <v>525</v>
      </c>
      <c r="C1307">
        <v>42</v>
      </c>
      <c r="D1307">
        <v>109.96</v>
      </c>
      <c r="E1307">
        <v>3</v>
      </c>
      <c r="F1307">
        <v>4618.32</v>
      </c>
      <c r="G1307" t="s">
        <v>150</v>
      </c>
    </row>
    <row r="1308" spans="1:7" hidden="1" x14ac:dyDescent="0.25">
      <c r="A1308">
        <v>10310</v>
      </c>
      <c r="B1308" s="1" t="s">
        <v>551</v>
      </c>
      <c r="C1308">
        <v>42</v>
      </c>
      <c r="D1308">
        <v>59.06</v>
      </c>
      <c r="E1308">
        <v>16</v>
      </c>
      <c r="F1308">
        <v>2480.52</v>
      </c>
      <c r="G1308" t="s">
        <v>150</v>
      </c>
    </row>
    <row r="1309" spans="1:7" hidden="1" x14ac:dyDescent="0.25">
      <c r="A1309">
        <v>10313</v>
      </c>
      <c r="B1309" s="1" t="s">
        <v>171</v>
      </c>
      <c r="C1309">
        <v>42</v>
      </c>
      <c r="D1309">
        <v>102.23</v>
      </c>
      <c r="E1309">
        <v>4</v>
      </c>
      <c r="F1309">
        <v>4293.66</v>
      </c>
      <c r="G1309" t="s">
        <v>150</v>
      </c>
    </row>
    <row r="1310" spans="1:7" hidden="1" x14ac:dyDescent="0.25">
      <c r="A1310">
        <v>10314</v>
      </c>
      <c r="B1310" s="1" t="s">
        <v>563</v>
      </c>
      <c r="C1310">
        <v>42</v>
      </c>
      <c r="D1310">
        <v>135.9</v>
      </c>
      <c r="E1310">
        <v>13</v>
      </c>
      <c r="F1310">
        <v>5707.8</v>
      </c>
      <c r="G1310" t="s">
        <v>150</v>
      </c>
    </row>
    <row r="1311" spans="1:7" hidden="1" x14ac:dyDescent="0.25">
      <c r="A1311">
        <v>10318</v>
      </c>
      <c r="B1311" s="1" t="s">
        <v>530</v>
      </c>
      <c r="C1311">
        <v>42</v>
      </c>
      <c r="D1311">
        <v>49.67</v>
      </c>
      <c r="E1311">
        <v>5</v>
      </c>
      <c r="F1311">
        <v>2086.14</v>
      </c>
      <c r="G1311" t="s">
        <v>150</v>
      </c>
    </row>
    <row r="1312" spans="1:7" hidden="1" x14ac:dyDescent="0.25">
      <c r="A1312">
        <v>10325</v>
      </c>
      <c r="B1312" s="1" t="s">
        <v>273</v>
      </c>
      <c r="C1312">
        <v>42</v>
      </c>
      <c r="D1312">
        <v>193.25</v>
      </c>
      <c r="E1312">
        <v>8</v>
      </c>
      <c r="F1312">
        <v>8116.5</v>
      </c>
      <c r="G1312" t="s">
        <v>150</v>
      </c>
    </row>
    <row r="1313" spans="1:7" hidden="1" x14ac:dyDescent="0.25">
      <c r="A1313">
        <v>10329</v>
      </c>
      <c r="B1313" s="1" t="s">
        <v>254</v>
      </c>
      <c r="C1313">
        <v>42</v>
      </c>
      <c r="D1313">
        <v>80.39</v>
      </c>
      <c r="E1313">
        <v>1</v>
      </c>
      <c r="F1313">
        <v>3376.38</v>
      </c>
      <c r="G1313" t="s">
        <v>150</v>
      </c>
    </row>
    <row r="1314" spans="1:7" hidden="1" x14ac:dyDescent="0.25">
      <c r="A1314">
        <v>10330</v>
      </c>
      <c r="B1314" s="1" t="s">
        <v>557</v>
      </c>
      <c r="C1314">
        <v>42</v>
      </c>
      <c r="D1314">
        <v>56.1</v>
      </c>
      <c r="E1314">
        <v>1</v>
      </c>
      <c r="F1314">
        <v>2356.2000000000003</v>
      </c>
      <c r="G1314" t="s">
        <v>150</v>
      </c>
    </row>
    <row r="1315" spans="1:7" hidden="1" x14ac:dyDescent="0.25">
      <c r="A1315">
        <v>10334</v>
      </c>
      <c r="B1315" s="1" t="s">
        <v>171</v>
      </c>
      <c r="C1315">
        <v>42</v>
      </c>
      <c r="D1315">
        <v>117.57</v>
      </c>
      <c r="E1315">
        <v>5</v>
      </c>
      <c r="F1315">
        <v>4937.9399999999996</v>
      </c>
      <c r="G1315" t="s">
        <v>150</v>
      </c>
    </row>
    <row r="1316" spans="1:7" hidden="1" x14ac:dyDescent="0.25">
      <c r="A1316">
        <v>10337</v>
      </c>
      <c r="B1316" s="1" t="s">
        <v>543</v>
      </c>
      <c r="C1316">
        <v>42</v>
      </c>
      <c r="D1316">
        <v>49.14</v>
      </c>
      <c r="E1316">
        <v>5</v>
      </c>
      <c r="F1316">
        <v>2063.88</v>
      </c>
      <c r="G1316" t="s">
        <v>150</v>
      </c>
    </row>
    <row r="1317" spans="1:7" hidden="1" x14ac:dyDescent="0.25">
      <c r="A1317">
        <v>10339</v>
      </c>
      <c r="B1317" s="1" t="s">
        <v>550</v>
      </c>
      <c r="C1317">
        <v>42</v>
      </c>
      <c r="D1317">
        <v>72.959999999999994</v>
      </c>
      <c r="E1317">
        <v>16</v>
      </c>
      <c r="F1317">
        <v>3064.3199999999997</v>
      </c>
      <c r="G1317" t="s">
        <v>150</v>
      </c>
    </row>
    <row r="1318" spans="1:7" hidden="1" x14ac:dyDescent="0.25">
      <c r="A1318">
        <v>10342</v>
      </c>
      <c r="B1318" s="1" t="s">
        <v>514</v>
      </c>
      <c r="C1318">
        <v>42</v>
      </c>
      <c r="D1318">
        <v>112.34</v>
      </c>
      <c r="E1318">
        <v>6</v>
      </c>
      <c r="F1318">
        <v>4718.28</v>
      </c>
      <c r="G1318" t="s">
        <v>150</v>
      </c>
    </row>
    <row r="1319" spans="1:7" hidden="1" x14ac:dyDescent="0.25">
      <c r="A1319">
        <v>10346</v>
      </c>
      <c r="B1319" s="1" t="s">
        <v>158</v>
      </c>
      <c r="C1319">
        <v>42</v>
      </c>
      <c r="D1319">
        <v>88.36</v>
      </c>
      <c r="E1319">
        <v>3</v>
      </c>
      <c r="F1319">
        <v>3711.12</v>
      </c>
      <c r="G1319" t="s">
        <v>150</v>
      </c>
    </row>
    <row r="1320" spans="1:7" hidden="1" x14ac:dyDescent="0.25">
      <c r="A1320">
        <v>10347</v>
      </c>
      <c r="B1320" s="1" t="s">
        <v>163</v>
      </c>
      <c r="C1320">
        <v>42</v>
      </c>
      <c r="D1320">
        <v>113.17</v>
      </c>
      <c r="E1320">
        <v>5</v>
      </c>
      <c r="F1320">
        <v>4753.1400000000003</v>
      </c>
      <c r="G1320" t="s">
        <v>150</v>
      </c>
    </row>
    <row r="1321" spans="1:7" hidden="1" x14ac:dyDescent="0.25">
      <c r="A1321">
        <v>10348</v>
      </c>
      <c r="B1321" s="1" t="s">
        <v>173</v>
      </c>
      <c r="C1321">
        <v>42</v>
      </c>
      <c r="D1321">
        <v>90.53</v>
      </c>
      <c r="E1321">
        <v>3</v>
      </c>
      <c r="F1321">
        <v>3802.26</v>
      </c>
      <c r="G1321" t="s">
        <v>150</v>
      </c>
    </row>
    <row r="1322" spans="1:7" hidden="1" x14ac:dyDescent="0.25">
      <c r="A1322">
        <v>10354</v>
      </c>
      <c r="B1322" s="1" t="s">
        <v>254</v>
      </c>
      <c r="C1322">
        <v>42</v>
      </c>
      <c r="D1322">
        <v>84.22</v>
      </c>
      <c r="E1322">
        <v>6</v>
      </c>
      <c r="F1322">
        <v>3537.24</v>
      </c>
      <c r="G1322" t="s">
        <v>150</v>
      </c>
    </row>
    <row r="1323" spans="1:7" hidden="1" x14ac:dyDescent="0.25">
      <c r="A1323">
        <v>10354</v>
      </c>
      <c r="B1323" s="1" t="s">
        <v>262</v>
      </c>
      <c r="C1323">
        <v>42</v>
      </c>
      <c r="D1323">
        <v>178.17</v>
      </c>
      <c r="E1323">
        <v>3</v>
      </c>
      <c r="F1323">
        <v>7483.1399999999994</v>
      </c>
      <c r="G1323" t="s">
        <v>150</v>
      </c>
    </row>
    <row r="1324" spans="1:7" hidden="1" x14ac:dyDescent="0.25">
      <c r="A1324">
        <v>10358</v>
      </c>
      <c r="B1324" s="1" t="s">
        <v>522</v>
      </c>
      <c r="C1324">
        <v>42</v>
      </c>
      <c r="D1324">
        <v>98.36</v>
      </c>
      <c r="E1324">
        <v>9</v>
      </c>
      <c r="F1324">
        <v>4131.12</v>
      </c>
      <c r="G1324" t="s">
        <v>150</v>
      </c>
    </row>
    <row r="1325" spans="1:7" hidden="1" x14ac:dyDescent="0.25">
      <c r="A1325">
        <v>10359</v>
      </c>
      <c r="B1325" s="1" t="s">
        <v>273</v>
      </c>
      <c r="C1325">
        <v>42</v>
      </c>
      <c r="D1325">
        <v>180.79</v>
      </c>
      <c r="E1325">
        <v>8</v>
      </c>
      <c r="F1325">
        <v>7593.1799999999994</v>
      </c>
      <c r="G1325" t="s">
        <v>150</v>
      </c>
    </row>
    <row r="1326" spans="1:7" hidden="1" x14ac:dyDescent="0.25">
      <c r="A1326">
        <v>10369</v>
      </c>
      <c r="B1326" s="1" t="s">
        <v>165</v>
      </c>
      <c r="C1326">
        <v>42</v>
      </c>
      <c r="D1326">
        <v>100.3</v>
      </c>
      <c r="E1326">
        <v>1</v>
      </c>
      <c r="F1326">
        <v>4212.5999999999995</v>
      </c>
      <c r="G1326" t="s">
        <v>150</v>
      </c>
    </row>
    <row r="1327" spans="1:7" hidden="1" x14ac:dyDescent="0.25">
      <c r="A1327">
        <v>10374</v>
      </c>
      <c r="B1327" s="1" t="s">
        <v>499</v>
      </c>
      <c r="C1327">
        <v>42</v>
      </c>
      <c r="D1327">
        <v>75.19</v>
      </c>
      <c r="E1327">
        <v>2</v>
      </c>
      <c r="F1327">
        <v>3157.98</v>
      </c>
      <c r="G1327" t="s">
        <v>150</v>
      </c>
    </row>
    <row r="1328" spans="1:7" hidden="1" x14ac:dyDescent="0.25">
      <c r="A1328">
        <v>10388</v>
      </c>
      <c r="B1328" s="1" t="s">
        <v>254</v>
      </c>
      <c r="C1328">
        <v>42</v>
      </c>
      <c r="D1328">
        <v>80.39</v>
      </c>
      <c r="E1328">
        <v>4</v>
      </c>
      <c r="F1328">
        <v>3376.38</v>
      </c>
      <c r="G1328" t="s">
        <v>150</v>
      </c>
    </row>
    <row r="1329" spans="1:7" hidden="1" x14ac:dyDescent="0.25">
      <c r="A1329">
        <v>10391</v>
      </c>
      <c r="B1329" s="1" t="s">
        <v>159</v>
      </c>
      <c r="C1329">
        <v>42</v>
      </c>
      <c r="D1329">
        <v>47.44</v>
      </c>
      <c r="E1329">
        <v>3</v>
      </c>
      <c r="F1329">
        <v>1992.48</v>
      </c>
      <c r="G1329" t="s">
        <v>150</v>
      </c>
    </row>
    <row r="1330" spans="1:7" hidden="1" x14ac:dyDescent="0.25">
      <c r="A1330">
        <v>10400</v>
      </c>
      <c r="B1330" s="1" t="s">
        <v>550</v>
      </c>
      <c r="C1330">
        <v>42</v>
      </c>
      <c r="D1330">
        <v>74.64</v>
      </c>
      <c r="E1330">
        <v>8</v>
      </c>
      <c r="F1330">
        <v>3134.88</v>
      </c>
      <c r="G1330" t="s">
        <v>150</v>
      </c>
    </row>
    <row r="1331" spans="1:7" hidden="1" x14ac:dyDescent="0.25">
      <c r="A1331">
        <v>10401</v>
      </c>
      <c r="B1331" s="1" t="s">
        <v>499</v>
      </c>
      <c r="C1331">
        <v>42</v>
      </c>
      <c r="D1331">
        <v>75.19</v>
      </c>
      <c r="E1331">
        <v>3</v>
      </c>
      <c r="F1331">
        <v>3157.98</v>
      </c>
      <c r="G1331" t="s">
        <v>150</v>
      </c>
    </row>
    <row r="1332" spans="1:7" hidden="1" x14ac:dyDescent="0.25">
      <c r="A1332">
        <v>10407</v>
      </c>
      <c r="B1332" s="1" t="s">
        <v>149</v>
      </c>
      <c r="C1332">
        <v>42</v>
      </c>
      <c r="D1332">
        <v>58.12</v>
      </c>
      <c r="E1332">
        <v>1</v>
      </c>
      <c r="F1332">
        <v>2441.04</v>
      </c>
      <c r="G1332" t="s">
        <v>150</v>
      </c>
    </row>
    <row r="1333" spans="1:7" hidden="1" x14ac:dyDescent="0.25">
      <c r="A1333">
        <v>10415</v>
      </c>
      <c r="B1333" s="1" t="s">
        <v>511</v>
      </c>
      <c r="C1333">
        <v>42</v>
      </c>
      <c r="D1333">
        <v>43.2</v>
      </c>
      <c r="E1333">
        <v>3</v>
      </c>
      <c r="F1333">
        <v>1814.4</v>
      </c>
      <c r="G1333" t="s">
        <v>150</v>
      </c>
    </row>
    <row r="1334" spans="1:7" hidden="1" x14ac:dyDescent="0.25">
      <c r="A1334">
        <v>10105</v>
      </c>
      <c r="B1334" s="1" t="s">
        <v>540</v>
      </c>
      <c r="C1334">
        <v>43</v>
      </c>
      <c r="D1334">
        <v>117.97</v>
      </c>
      <c r="E1334">
        <v>9</v>
      </c>
      <c r="F1334">
        <v>5072.71</v>
      </c>
      <c r="G1334" t="s">
        <v>150</v>
      </c>
    </row>
    <row r="1335" spans="1:7" hidden="1" x14ac:dyDescent="0.25">
      <c r="A1335">
        <v>10108</v>
      </c>
      <c r="B1335" s="1" t="s">
        <v>551</v>
      </c>
      <c r="C1335">
        <v>43</v>
      </c>
      <c r="D1335">
        <v>52.84</v>
      </c>
      <c r="E1335">
        <v>12</v>
      </c>
      <c r="F1335">
        <v>2272.1200000000003</v>
      </c>
      <c r="G1335" t="s">
        <v>150</v>
      </c>
    </row>
    <row r="1336" spans="1:7" hidden="1" x14ac:dyDescent="0.25">
      <c r="A1336">
        <v>10110</v>
      </c>
      <c r="B1336" s="1" t="s">
        <v>552</v>
      </c>
      <c r="C1336">
        <v>43</v>
      </c>
      <c r="D1336">
        <v>82.69</v>
      </c>
      <c r="E1336">
        <v>11</v>
      </c>
      <c r="F1336">
        <v>3555.67</v>
      </c>
      <c r="G1336" t="s">
        <v>150</v>
      </c>
    </row>
    <row r="1337" spans="1:7" hidden="1" x14ac:dyDescent="0.25">
      <c r="A1337">
        <v>10111</v>
      </c>
      <c r="B1337" s="1" t="s">
        <v>167</v>
      </c>
      <c r="C1337">
        <v>43</v>
      </c>
      <c r="D1337">
        <v>94.25</v>
      </c>
      <c r="E1337">
        <v>1</v>
      </c>
      <c r="F1337">
        <v>4052.75</v>
      </c>
      <c r="G1337" t="s">
        <v>150</v>
      </c>
    </row>
    <row r="1338" spans="1:7" hidden="1" x14ac:dyDescent="0.25">
      <c r="A1338">
        <v>10117</v>
      </c>
      <c r="B1338" s="1" t="s">
        <v>498</v>
      </c>
      <c r="C1338">
        <v>43</v>
      </c>
      <c r="D1338">
        <v>148.06</v>
      </c>
      <c r="E1338">
        <v>10</v>
      </c>
      <c r="F1338">
        <v>6366.58</v>
      </c>
      <c r="G1338" t="s">
        <v>150</v>
      </c>
    </row>
    <row r="1339" spans="1:7" hidden="1" x14ac:dyDescent="0.25">
      <c r="A1339">
        <v>10119</v>
      </c>
      <c r="B1339" s="1" t="s">
        <v>296</v>
      </c>
      <c r="C1339">
        <v>43</v>
      </c>
      <c r="D1339">
        <v>151.38</v>
      </c>
      <c r="E1339">
        <v>3</v>
      </c>
      <c r="F1339">
        <v>6509.34</v>
      </c>
      <c r="G1339" t="s">
        <v>150</v>
      </c>
    </row>
    <row r="1340" spans="1:7" hidden="1" x14ac:dyDescent="0.25">
      <c r="A1340">
        <v>10120</v>
      </c>
      <c r="B1340" s="1" t="s">
        <v>520</v>
      </c>
      <c r="C1340">
        <v>43</v>
      </c>
      <c r="D1340">
        <v>72</v>
      </c>
      <c r="E1340">
        <v>14</v>
      </c>
      <c r="F1340">
        <v>3096</v>
      </c>
      <c r="G1340" t="s">
        <v>150</v>
      </c>
    </row>
    <row r="1341" spans="1:7" hidden="1" x14ac:dyDescent="0.25">
      <c r="A1341">
        <v>10122</v>
      </c>
      <c r="B1341" s="1" t="s">
        <v>299</v>
      </c>
      <c r="C1341">
        <v>43</v>
      </c>
      <c r="D1341">
        <v>62.37</v>
      </c>
      <c r="E1341">
        <v>6</v>
      </c>
      <c r="F1341">
        <v>2681.91</v>
      </c>
      <c r="G1341" t="s">
        <v>150</v>
      </c>
    </row>
    <row r="1342" spans="1:7" hidden="1" x14ac:dyDescent="0.25">
      <c r="A1342">
        <v>10122</v>
      </c>
      <c r="B1342" s="1" t="s">
        <v>514</v>
      </c>
      <c r="C1342">
        <v>43</v>
      </c>
      <c r="D1342">
        <v>136.22</v>
      </c>
      <c r="E1342">
        <v>5</v>
      </c>
      <c r="F1342">
        <v>5857.46</v>
      </c>
      <c r="G1342" t="s">
        <v>150</v>
      </c>
    </row>
    <row r="1343" spans="1:7" hidden="1" x14ac:dyDescent="0.25">
      <c r="A1343">
        <v>10124</v>
      </c>
      <c r="B1343" s="1" t="s">
        <v>542</v>
      </c>
      <c r="C1343">
        <v>43</v>
      </c>
      <c r="D1343">
        <v>101.73</v>
      </c>
      <c r="E1343">
        <v>13</v>
      </c>
      <c r="F1343">
        <v>4374.3900000000003</v>
      </c>
      <c r="G1343" t="s">
        <v>150</v>
      </c>
    </row>
    <row r="1344" spans="1:7" hidden="1" x14ac:dyDescent="0.25">
      <c r="A1344">
        <v>10126</v>
      </c>
      <c r="B1344" s="1" t="s">
        <v>164</v>
      </c>
      <c r="C1344">
        <v>43</v>
      </c>
      <c r="D1344">
        <v>51.05</v>
      </c>
      <c r="E1344">
        <v>2</v>
      </c>
      <c r="F1344">
        <v>2195.15</v>
      </c>
      <c r="G1344" t="s">
        <v>150</v>
      </c>
    </row>
    <row r="1345" spans="1:7" hidden="1" x14ac:dyDescent="0.25">
      <c r="A1345">
        <v>10126</v>
      </c>
      <c r="B1345" s="1" t="s">
        <v>170</v>
      </c>
      <c r="C1345">
        <v>43</v>
      </c>
      <c r="D1345">
        <v>47.29</v>
      </c>
      <c r="E1345">
        <v>9</v>
      </c>
      <c r="F1345">
        <v>2033.47</v>
      </c>
      <c r="G1345" t="s">
        <v>150</v>
      </c>
    </row>
    <row r="1346" spans="1:7" hidden="1" x14ac:dyDescent="0.25">
      <c r="A1346">
        <v>10126</v>
      </c>
      <c r="B1346" s="1" t="s">
        <v>173</v>
      </c>
      <c r="C1346">
        <v>43</v>
      </c>
      <c r="D1346">
        <v>82.83</v>
      </c>
      <c r="E1346">
        <v>3</v>
      </c>
      <c r="F1346">
        <v>3561.69</v>
      </c>
      <c r="G1346" t="s">
        <v>150</v>
      </c>
    </row>
    <row r="1347" spans="1:7" hidden="1" x14ac:dyDescent="0.25">
      <c r="A1347">
        <v>10128</v>
      </c>
      <c r="B1347" s="1" t="s">
        <v>532</v>
      </c>
      <c r="C1347">
        <v>43</v>
      </c>
      <c r="D1347">
        <v>77.239999999999995</v>
      </c>
      <c r="E1347">
        <v>1</v>
      </c>
      <c r="F1347">
        <v>3321.3199999999997</v>
      </c>
      <c r="G1347" t="s">
        <v>150</v>
      </c>
    </row>
    <row r="1348" spans="1:7" hidden="1" x14ac:dyDescent="0.25">
      <c r="A1348">
        <v>10134</v>
      </c>
      <c r="B1348" s="1" t="s">
        <v>502</v>
      </c>
      <c r="C1348">
        <v>43</v>
      </c>
      <c r="D1348">
        <v>75.41</v>
      </c>
      <c r="E1348">
        <v>7</v>
      </c>
      <c r="F1348">
        <v>3242.6299999999997</v>
      </c>
      <c r="G1348" t="s">
        <v>150</v>
      </c>
    </row>
    <row r="1349" spans="1:7" hidden="1" x14ac:dyDescent="0.25">
      <c r="A1349">
        <v>10142</v>
      </c>
      <c r="B1349" s="1" t="s">
        <v>544</v>
      </c>
      <c r="C1349">
        <v>43</v>
      </c>
      <c r="D1349">
        <v>77.08</v>
      </c>
      <c r="E1349">
        <v>9</v>
      </c>
      <c r="F1349">
        <v>3314.44</v>
      </c>
      <c r="G1349" t="s">
        <v>150</v>
      </c>
    </row>
    <row r="1350" spans="1:7" hidden="1" x14ac:dyDescent="0.25">
      <c r="A1350">
        <v>10145</v>
      </c>
      <c r="B1350" s="1" t="s">
        <v>534</v>
      </c>
      <c r="C1350">
        <v>43</v>
      </c>
      <c r="D1350">
        <v>103.68</v>
      </c>
      <c r="E1350">
        <v>7</v>
      </c>
      <c r="F1350">
        <v>4458.2400000000007</v>
      </c>
      <c r="G1350" t="s">
        <v>150</v>
      </c>
    </row>
    <row r="1351" spans="1:7" hidden="1" x14ac:dyDescent="0.25">
      <c r="A1351">
        <v>10151</v>
      </c>
      <c r="B1351" s="1" t="s">
        <v>563</v>
      </c>
      <c r="C1351">
        <v>43</v>
      </c>
      <c r="D1351">
        <v>152.27000000000001</v>
      </c>
      <c r="E1351">
        <v>2</v>
      </c>
      <c r="F1351">
        <v>6547.6100000000006</v>
      </c>
      <c r="G1351" t="s">
        <v>150</v>
      </c>
    </row>
    <row r="1352" spans="1:7" hidden="1" x14ac:dyDescent="0.25">
      <c r="A1352">
        <v>10153</v>
      </c>
      <c r="B1352" s="1" t="s">
        <v>529</v>
      </c>
      <c r="C1352">
        <v>43</v>
      </c>
      <c r="D1352">
        <v>58</v>
      </c>
      <c r="E1352">
        <v>1</v>
      </c>
      <c r="F1352">
        <v>2494</v>
      </c>
      <c r="G1352" t="s">
        <v>150</v>
      </c>
    </row>
    <row r="1353" spans="1:7" hidden="1" x14ac:dyDescent="0.25">
      <c r="A1353">
        <v>10155</v>
      </c>
      <c r="B1353" s="1" t="s">
        <v>520</v>
      </c>
      <c r="C1353">
        <v>43</v>
      </c>
      <c r="D1353">
        <v>76.8</v>
      </c>
      <c r="E1353">
        <v>1</v>
      </c>
      <c r="F1353">
        <v>3302.4</v>
      </c>
      <c r="G1353" t="s">
        <v>150</v>
      </c>
    </row>
    <row r="1354" spans="1:7" hidden="1" x14ac:dyDescent="0.25">
      <c r="A1354">
        <v>10161</v>
      </c>
      <c r="B1354" s="1" t="s">
        <v>294</v>
      </c>
      <c r="C1354">
        <v>43</v>
      </c>
      <c r="D1354">
        <v>102.04</v>
      </c>
      <c r="E1354">
        <v>8</v>
      </c>
      <c r="F1354">
        <v>4387.72</v>
      </c>
      <c r="G1354" t="s">
        <v>150</v>
      </c>
    </row>
    <row r="1355" spans="1:7" hidden="1" x14ac:dyDescent="0.25">
      <c r="A1355">
        <v>10162</v>
      </c>
      <c r="B1355" s="1" t="s">
        <v>157</v>
      </c>
      <c r="C1355">
        <v>43</v>
      </c>
      <c r="D1355">
        <v>38.979999999999997</v>
      </c>
      <c r="E1355">
        <v>4</v>
      </c>
      <c r="F1355">
        <v>1676.1399999999999</v>
      </c>
      <c r="G1355" t="s">
        <v>150</v>
      </c>
    </row>
    <row r="1356" spans="1:7" hidden="1" x14ac:dyDescent="0.25">
      <c r="A1356">
        <v>10163</v>
      </c>
      <c r="B1356" s="1" t="s">
        <v>168</v>
      </c>
      <c r="C1356">
        <v>43</v>
      </c>
      <c r="D1356">
        <v>80.36</v>
      </c>
      <c r="E1356">
        <v>6</v>
      </c>
      <c r="F1356">
        <v>3455.48</v>
      </c>
      <c r="G1356" t="s">
        <v>150</v>
      </c>
    </row>
    <row r="1357" spans="1:7" hidden="1" x14ac:dyDescent="0.25">
      <c r="A1357">
        <v>10166</v>
      </c>
      <c r="B1357" s="1" t="s">
        <v>547</v>
      </c>
      <c r="C1357">
        <v>43</v>
      </c>
      <c r="D1357">
        <v>136.59</v>
      </c>
      <c r="E1357">
        <v>2</v>
      </c>
      <c r="F1357">
        <v>5873.37</v>
      </c>
      <c r="G1357" t="s">
        <v>150</v>
      </c>
    </row>
    <row r="1358" spans="1:7" hidden="1" x14ac:dyDescent="0.25">
      <c r="A1358">
        <v>10167</v>
      </c>
      <c r="B1358" s="1" t="s">
        <v>296</v>
      </c>
      <c r="C1358">
        <v>43</v>
      </c>
      <c r="D1358">
        <v>141.91999999999999</v>
      </c>
      <c r="E1358">
        <v>1</v>
      </c>
      <c r="F1358">
        <v>6102.5599999999995</v>
      </c>
      <c r="G1358" t="s">
        <v>150</v>
      </c>
    </row>
    <row r="1359" spans="1:7" hidden="1" x14ac:dyDescent="0.25">
      <c r="A1359">
        <v>10167</v>
      </c>
      <c r="B1359" s="1" t="s">
        <v>529</v>
      </c>
      <c r="C1359">
        <v>43</v>
      </c>
      <c r="D1359">
        <v>66</v>
      </c>
      <c r="E1359">
        <v>12</v>
      </c>
      <c r="F1359">
        <v>2838</v>
      </c>
      <c r="G1359" t="s">
        <v>150</v>
      </c>
    </row>
    <row r="1360" spans="1:7" hidden="1" x14ac:dyDescent="0.25">
      <c r="A1360">
        <v>10173</v>
      </c>
      <c r="B1360" s="1" t="s">
        <v>158</v>
      </c>
      <c r="C1360">
        <v>43</v>
      </c>
      <c r="D1360">
        <v>101.71</v>
      </c>
      <c r="E1360">
        <v>6</v>
      </c>
      <c r="F1360">
        <v>4373.53</v>
      </c>
      <c r="G1360" t="s">
        <v>150</v>
      </c>
    </row>
    <row r="1361" spans="1:7" hidden="1" x14ac:dyDescent="0.25">
      <c r="A1361">
        <v>10174</v>
      </c>
      <c r="B1361" s="1" t="s">
        <v>162</v>
      </c>
      <c r="C1361">
        <v>43</v>
      </c>
      <c r="D1361">
        <v>113.44</v>
      </c>
      <c r="E1361">
        <v>1</v>
      </c>
      <c r="F1361">
        <v>4877.92</v>
      </c>
      <c r="G1361" t="s">
        <v>150</v>
      </c>
    </row>
    <row r="1362" spans="1:7" hidden="1" x14ac:dyDescent="0.25">
      <c r="A1362">
        <v>10185</v>
      </c>
      <c r="B1362" s="1" t="s">
        <v>282</v>
      </c>
      <c r="C1362">
        <v>43</v>
      </c>
      <c r="D1362">
        <v>147.07</v>
      </c>
      <c r="E1362">
        <v>12</v>
      </c>
      <c r="F1362">
        <v>6324.0099999999993</v>
      </c>
      <c r="G1362" t="s">
        <v>150</v>
      </c>
    </row>
    <row r="1363" spans="1:7" hidden="1" x14ac:dyDescent="0.25">
      <c r="A1363">
        <v>10187</v>
      </c>
      <c r="B1363" s="1" t="s">
        <v>541</v>
      </c>
      <c r="C1363">
        <v>43</v>
      </c>
      <c r="D1363">
        <v>55.96</v>
      </c>
      <c r="E1363">
        <v>10</v>
      </c>
      <c r="F1363">
        <v>2406.2800000000002</v>
      </c>
      <c r="G1363" t="s">
        <v>150</v>
      </c>
    </row>
    <row r="1364" spans="1:7" hidden="1" x14ac:dyDescent="0.25">
      <c r="A1364">
        <v>10191</v>
      </c>
      <c r="B1364" s="1" t="s">
        <v>551</v>
      </c>
      <c r="C1364">
        <v>43</v>
      </c>
      <c r="D1364">
        <v>60.93</v>
      </c>
      <c r="E1364">
        <v>9</v>
      </c>
      <c r="F1364">
        <v>2619.9899999999998</v>
      </c>
      <c r="G1364" t="s">
        <v>150</v>
      </c>
    </row>
    <row r="1365" spans="1:7" hidden="1" x14ac:dyDescent="0.25">
      <c r="A1365">
        <v>10198</v>
      </c>
      <c r="B1365" s="1" t="s">
        <v>541</v>
      </c>
      <c r="C1365">
        <v>43</v>
      </c>
      <c r="D1365">
        <v>65.510000000000005</v>
      </c>
      <c r="E1365">
        <v>3</v>
      </c>
      <c r="F1365">
        <v>2816.9300000000003</v>
      </c>
      <c r="G1365" t="s">
        <v>150</v>
      </c>
    </row>
    <row r="1366" spans="1:7" hidden="1" x14ac:dyDescent="0.25">
      <c r="A1366">
        <v>10202</v>
      </c>
      <c r="B1366" s="1" t="s">
        <v>535</v>
      </c>
      <c r="C1366">
        <v>43</v>
      </c>
      <c r="D1366">
        <v>124.99</v>
      </c>
      <c r="E1366">
        <v>2</v>
      </c>
      <c r="F1366">
        <v>5374.57</v>
      </c>
      <c r="G1366" t="s">
        <v>150</v>
      </c>
    </row>
    <row r="1367" spans="1:7" hidden="1" x14ac:dyDescent="0.25">
      <c r="A1367">
        <v>10207</v>
      </c>
      <c r="B1367" s="1" t="s">
        <v>528</v>
      </c>
      <c r="C1367">
        <v>43</v>
      </c>
      <c r="D1367">
        <v>109.23</v>
      </c>
      <c r="E1367">
        <v>10</v>
      </c>
      <c r="F1367">
        <v>4696.8900000000003</v>
      </c>
      <c r="G1367" t="s">
        <v>150</v>
      </c>
    </row>
    <row r="1368" spans="1:7" hidden="1" x14ac:dyDescent="0.25">
      <c r="A1368">
        <v>10209</v>
      </c>
      <c r="B1368" s="1" t="s">
        <v>516</v>
      </c>
      <c r="C1368">
        <v>43</v>
      </c>
      <c r="D1368">
        <v>66.45</v>
      </c>
      <c r="E1368">
        <v>1</v>
      </c>
      <c r="F1368">
        <v>2857.35</v>
      </c>
      <c r="G1368" t="s">
        <v>150</v>
      </c>
    </row>
    <row r="1369" spans="1:7" hidden="1" x14ac:dyDescent="0.25">
      <c r="A1369">
        <v>10210</v>
      </c>
      <c r="B1369" s="1" t="s">
        <v>507</v>
      </c>
      <c r="C1369">
        <v>43</v>
      </c>
      <c r="D1369">
        <v>43.2</v>
      </c>
      <c r="E1369">
        <v>11</v>
      </c>
      <c r="F1369">
        <v>1857.6000000000001</v>
      </c>
      <c r="G1369" t="s">
        <v>150</v>
      </c>
    </row>
    <row r="1370" spans="1:7" hidden="1" x14ac:dyDescent="0.25">
      <c r="A1370">
        <v>10216</v>
      </c>
      <c r="B1370" s="1" t="s">
        <v>162</v>
      </c>
      <c r="C1370">
        <v>43</v>
      </c>
      <c r="D1370">
        <v>133.94</v>
      </c>
      <c r="E1370">
        <v>1</v>
      </c>
      <c r="F1370">
        <v>5759.42</v>
      </c>
      <c r="G1370" t="s">
        <v>150</v>
      </c>
    </row>
    <row r="1371" spans="1:7" hidden="1" x14ac:dyDescent="0.25">
      <c r="A1371">
        <v>10219</v>
      </c>
      <c r="B1371" s="1" t="s">
        <v>563</v>
      </c>
      <c r="C1371">
        <v>43</v>
      </c>
      <c r="D1371">
        <v>132.62</v>
      </c>
      <c r="E1371">
        <v>1</v>
      </c>
      <c r="F1371">
        <v>5702.66</v>
      </c>
      <c r="G1371" t="s">
        <v>150</v>
      </c>
    </row>
    <row r="1372" spans="1:7" hidden="1" x14ac:dyDescent="0.25">
      <c r="A1372">
        <v>10222</v>
      </c>
      <c r="B1372" s="1" t="s">
        <v>510</v>
      </c>
      <c r="C1372">
        <v>43</v>
      </c>
      <c r="D1372">
        <v>61.15</v>
      </c>
      <c r="E1372">
        <v>6</v>
      </c>
      <c r="F1372">
        <v>2629.45</v>
      </c>
      <c r="G1372" t="s">
        <v>150</v>
      </c>
    </row>
    <row r="1373" spans="1:7" hidden="1" x14ac:dyDescent="0.25">
      <c r="A1373">
        <v>10222</v>
      </c>
      <c r="B1373" s="1" t="s">
        <v>508</v>
      </c>
      <c r="C1373">
        <v>43</v>
      </c>
      <c r="D1373">
        <v>66.63</v>
      </c>
      <c r="E1373">
        <v>2</v>
      </c>
      <c r="F1373">
        <v>2865.0899999999997</v>
      </c>
      <c r="G1373" t="s">
        <v>150</v>
      </c>
    </row>
    <row r="1374" spans="1:7" hidden="1" x14ac:dyDescent="0.25">
      <c r="A1374">
        <v>10224</v>
      </c>
      <c r="B1374" s="1" t="s">
        <v>277</v>
      </c>
      <c r="C1374">
        <v>43</v>
      </c>
      <c r="D1374">
        <v>141.58000000000001</v>
      </c>
      <c r="E1374">
        <v>6</v>
      </c>
      <c r="F1374">
        <v>6087.9400000000005</v>
      </c>
      <c r="G1374" t="s">
        <v>150</v>
      </c>
    </row>
    <row r="1375" spans="1:7" hidden="1" x14ac:dyDescent="0.25">
      <c r="A1375">
        <v>10224</v>
      </c>
      <c r="B1375" s="1" t="s">
        <v>518</v>
      </c>
      <c r="C1375">
        <v>43</v>
      </c>
      <c r="D1375">
        <v>37.01</v>
      </c>
      <c r="E1375">
        <v>2</v>
      </c>
      <c r="F1375">
        <v>1591.4299999999998</v>
      </c>
      <c r="G1375" t="s">
        <v>150</v>
      </c>
    </row>
    <row r="1376" spans="1:7" hidden="1" x14ac:dyDescent="0.25">
      <c r="A1376">
        <v>10225</v>
      </c>
      <c r="B1376" s="1" t="s">
        <v>505</v>
      </c>
      <c r="C1376">
        <v>43</v>
      </c>
      <c r="D1376">
        <v>162.57</v>
      </c>
      <c r="E1376">
        <v>2</v>
      </c>
      <c r="F1376">
        <v>6990.5099999999993</v>
      </c>
      <c r="G1376" t="s">
        <v>150</v>
      </c>
    </row>
    <row r="1377" spans="1:7" hidden="1" x14ac:dyDescent="0.25">
      <c r="A1377">
        <v>10230</v>
      </c>
      <c r="B1377" s="1" t="s">
        <v>498</v>
      </c>
      <c r="C1377">
        <v>43</v>
      </c>
      <c r="D1377">
        <v>128.41999999999999</v>
      </c>
      <c r="E1377">
        <v>1</v>
      </c>
      <c r="F1377">
        <v>5522.0599999999995</v>
      </c>
      <c r="G1377" t="s">
        <v>150</v>
      </c>
    </row>
    <row r="1378" spans="1:7" hidden="1" x14ac:dyDescent="0.25">
      <c r="A1378">
        <v>10230</v>
      </c>
      <c r="B1378" s="1" t="s">
        <v>538</v>
      </c>
      <c r="C1378">
        <v>43</v>
      </c>
      <c r="D1378">
        <v>57.41</v>
      </c>
      <c r="E1378">
        <v>2</v>
      </c>
      <c r="F1378">
        <v>2468.6299999999997</v>
      </c>
      <c r="G1378" t="s">
        <v>150</v>
      </c>
    </row>
    <row r="1379" spans="1:7" hidden="1" x14ac:dyDescent="0.25">
      <c r="A1379">
        <v>10244</v>
      </c>
      <c r="B1379" s="1" t="s">
        <v>155</v>
      </c>
      <c r="C1379">
        <v>43</v>
      </c>
      <c r="D1379">
        <v>141.75</v>
      </c>
      <c r="E1379">
        <v>8</v>
      </c>
      <c r="F1379">
        <v>6095.25</v>
      </c>
      <c r="G1379" t="s">
        <v>150</v>
      </c>
    </row>
    <row r="1380" spans="1:7" hidden="1" x14ac:dyDescent="0.25">
      <c r="A1380">
        <v>10251</v>
      </c>
      <c r="B1380" s="1" t="s">
        <v>262</v>
      </c>
      <c r="C1380">
        <v>43</v>
      </c>
      <c r="D1380">
        <v>172.36</v>
      </c>
      <c r="E1380">
        <v>4</v>
      </c>
      <c r="F1380">
        <v>7411.4800000000005</v>
      </c>
      <c r="G1380" t="s">
        <v>150</v>
      </c>
    </row>
    <row r="1381" spans="1:7" hidden="1" x14ac:dyDescent="0.25">
      <c r="A1381">
        <v>10267</v>
      </c>
      <c r="B1381" s="1" t="s">
        <v>509</v>
      </c>
      <c r="C1381">
        <v>43</v>
      </c>
      <c r="D1381">
        <v>93.95</v>
      </c>
      <c r="E1381">
        <v>2</v>
      </c>
      <c r="F1381">
        <v>4039.85</v>
      </c>
      <c r="G1381" t="s">
        <v>150</v>
      </c>
    </row>
    <row r="1382" spans="1:7" hidden="1" x14ac:dyDescent="0.25">
      <c r="A1382">
        <v>10267</v>
      </c>
      <c r="B1382" s="1" t="s">
        <v>542</v>
      </c>
      <c r="C1382">
        <v>43</v>
      </c>
      <c r="D1382">
        <v>98.51</v>
      </c>
      <c r="E1382">
        <v>6</v>
      </c>
      <c r="F1382">
        <v>4235.93</v>
      </c>
      <c r="G1382" t="s">
        <v>150</v>
      </c>
    </row>
    <row r="1383" spans="1:7" hidden="1" x14ac:dyDescent="0.25">
      <c r="A1383">
        <v>10270</v>
      </c>
      <c r="B1383" s="1" t="s">
        <v>163</v>
      </c>
      <c r="C1383">
        <v>43</v>
      </c>
      <c r="D1383">
        <v>94.5</v>
      </c>
      <c r="E1383">
        <v>8</v>
      </c>
      <c r="F1383">
        <v>4063.5</v>
      </c>
      <c r="G1383" t="s">
        <v>150</v>
      </c>
    </row>
    <row r="1384" spans="1:7" hidden="1" x14ac:dyDescent="0.25">
      <c r="A1384">
        <v>10271</v>
      </c>
      <c r="B1384" s="1" t="s">
        <v>171</v>
      </c>
      <c r="C1384">
        <v>43</v>
      </c>
      <c r="D1384">
        <v>122.68</v>
      </c>
      <c r="E1384">
        <v>10</v>
      </c>
      <c r="F1384">
        <v>5275.2400000000007</v>
      </c>
      <c r="G1384" t="s">
        <v>150</v>
      </c>
    </row>
    <row r="1385" spans="1:7" hidden="1" x14ac:dyDescent="0.25">
      <c r="A1385">
        <v>10272</v>
      </c>
      <c r="B1385" s="1" t="s">
        <v>538</v>
      </c>
      <c r="C1385">
        <v>43</v>
      </c>
      <c r="D1385">
        <v>53.89</v>
      </c>
      <c r="E1385">
        <v>4</v>
      </c>
      <c r="F1385">
        <v>2317.27</v>
      </c>
      <c r="G1385" t="s">
        <v>150</v>
      </c>
    </row>
    <row r="1386" spans="1:7" hidden="1" x14ac:dyDescent="0.25">
      <c r="A1386">
        <v>10275</v>
      </c>
      <c r="B1386" s="1" t="s">
        <v>520</v>
      </c>
      <c r="C1386">
        <v>43</v>
      </c>
      <c r="D1386">
        <v>72</v>
      </c>
      <c r="E1386">
        <v>15</v>
      </c>
      <c r="F1386">
        <v>3096</v>
      </c>
      <c r="G1386" t="s">
        <v>150</v>
      </c>
    </row>
    <row r="1387" spans="1:7" hidden="1" x14ac:dyDescent="0.25">
      <c r="A1387">
        <v>10276</v>
      </c>
      <c r="B1387" s="1" t="s">
        <v>277</v>
      </c>
      <c r="C1387">
        <v>43</v>
      </c>
      <c r="D1387">
        <v>150.62</v>
      </c>
      <c r="E1387">
        <v>14</v>
      </c>
      <c r="F1387">
        <v>6476.66</v>
      </c>
      <c r="G1387" t="s">
        <v>150</v>
      </c>
    </row>
    <row r="1388" spans="1:7" hidden="1" x14ac:dyDescent="0.25">
      <c r="A1388">
        <v>10280</v>
      </c>
      <c r="B1388" s="1" t="s">
        <v>166</v>
      </c>
      <c r="C1388">
        <v>43</v>
      </c>
      <c r="D1388">
        <v>54.34</v>
      </c>
      <c r="E1388">
        <v>5</v>
      </c>
      <c r="F1388">
        <v>2336.6200000000003</v>
      </c>
      <c r="G1388" t="s">
        <v>150</v>
      </c>
    </row>
    <row r="1389" spans="1:7" hidden="1" x14ac:dyDescent="0.25">
      <c r="A1389">
        <v>10282</v>
      </c>
      <c r="B1389" s="1" t="s">
        <v>547</v>
      </c>
      <c r="C1389">
        <v>43</v>
      </c>
      <c r="D1389">
        <v>122.93</v>
      </c>
      <c r="E1389">
        <v>1</v>
      </c>
      <c r="F1389">
        <v>5285.9900000000007</v>
      </c>
      <c r="G1389" t="s">
        <v>150</v>
      </c>
    </row>
    <row r="1390" spans="1:7" hidden="1" x14ac:dyDescent="0.25">
      <c r="A1390">
        <v>10282</v>
      </c>
      <c r="B1390" s="1" t="s">
        <v>544</v>
      </c>
      <c r="C1390">
        <v>43</v>
      </c>
      <c r="D1390">
        <v>77.95</v>
      </c>
      <c r="E1390">
        <v>2</v>
      </c>
      <c r="F1390">
        <v>3351.85</v>
      </c>
      <c r="G1390" t="s">
        <v>150</v>
      </c>
    </row>
    <row r="1391" spans="1:7" hidden="1" x14ac:dyDescent="0.25">
      <c r="A1391">
        <v>10283</v>
      </c>
      <c r="B1391" s="1" t="s">
        <v>511</v>
      </c>
      <c r="C1391">
        <v>43</v>
      </c>
      <c r="D1391">
        <v>41.22</v>
      </c>
      <c r="E1391">
        <v>1</v>
      </c>
      <c r="F1391">
        <v>1772.46</v>
      </c>
      <c r="G1391" t="s">
        <v>150</v>
      </c>
    </row>
    <row r="1392" spans="1:7" hidden="1" x14ac:dyDescent="0.25">
      <c r="A1392">
        <v>10287</v>
      </c>
      <c r="B1392" s="1" t="s">
        <v>559</v>
      </c>
      <c r="C1392">
        <v>43</v>
      </c>
      <c r="D1392">
        <v>68.349999999999994</v>
      </c>
      <c r="E1392">
        <v>15</v>
      </c>
      <c r="F1392">
        <v>2939.0499999999997</v>
      </c>
      <c r="G1392" t="s">
        <v>150</v>
      </c>
    </row>
    <row r="1393" spans="1:7" hidden="1" x14ac:dyDescent="0.25">
      <c r="A1393">
        <v>10289</v>
      </c>
      <c r="B1393" s="1" t="s">
        <v>155</v>
      </c>
      <c r="C1393">
        <v>43</v>
      </c>
      <c r="D1393">
        <v>141.75</v>
      </c>
      <c r="E1393">
        <v>3</v>
      </c>
      <c r="F1393">
        <v>6095.25</v>
      </c>
      <c r="G1393" t="s">
        <v>150</v>
      </c>
    </row>
    <row r="1394" spans="1:7" hidden="1" x14ac:dyDescent="0.25">
      <c r="A1394">
        <v>10302</v>
      </c>
      <c r="B1394" s="1" t="s">
        <v>147</v>
      </c>
      <c r="C1394">
        <v>43</v>
      </c>
      <c r="D1394">
        <v>166.6</v>
      </c>
      <c r="E1394">
        <v>1</v>
      </c>
      <c r="F1394">
        <v>7163.8</v>
      </c>
      <c r="G1394" t="s">
        <v>150</v>
      </c>
    </row>
    <row r="1395" spans="1:7" hidden="1" x14ac:dyDescent="0.25">
      <c r="A1395">
        <v>10306</v>
      </c>
      <c r="B1395" s="1" t="s">
        <v>545</v>
      </c>
      <c r="C1395">
        <v>43</v>
      </c>
      <c r="D1395">
        <v>62.16</v>
      </c>
      <c r="E1395">
        <v>1</v>
      </c>
      <c r="F1395">
        <v>2672.8799999999997</v>
      </c>
      <c r="G1395" t="s">
        <v>150</v>
      </c>
    </row>
    <row r="1396" spans="1:7" hidden="1" x14ac:dyDescent="0.25">
      <c r="A1396">
        <v>10308</v>
      </c>
      <c r="B1396" s="1" t="s">
        <v>541</v>
      </c>
      <c r="C1396">
        <v>43</v>
      </c>
      <c r="D1396">
        <v>58</v>
      </c>
      <c r="E1396">
        <v>16</v>
      </c>
      <c r="F1396">
        <v>2494</v>
      </c>
      <c r="G1396" t="s">
        <v>150</v>
      </c>
    </row>
    <row r="1397" spans="1:7" hidden="1" x14ac:dyDescent="0.25">
      <c r="A1397">
        <v>10311</v>
      </c>
      <c r="B1397" s="1" t="s">
        <v>562</v>
      </c>
      <c r="C1397">
        <v>43</v>
      </c>
      <c r="D1397">
        <v>114.84</v>
      </c>
      <c r="E1397">
        <v>10</v>
      </c>
      <c r="F1397">
        <v>4938.12</v>
      </c>
      <c r="G1397" t="s">
        <v>150</v>
      </c>
    </row>
    <row r="1398" spans="1:7" hidden="1" x14ac:dyDescent="0.25">
      <c r="A1398">
        <v>10311</v>
      </c>
      <c r="B1398" s="1" t="s">
        <v>509</v>
      </c>
      <c r="C1398">
        <v>43</v>
      </c>
      <c r="D1398">
        <v>116.27</v>
      </c>
      <c r="E1398">
        <v>3</v>
      </c>
      <c r="F1398">
        <v>4999.6099999999997</v>
      </c>
      <c r="G1398" t="s">
        <v>150</v>
      </c>
    </row>
    <row r="1399" spans="1:7" hidden="1" x14ac:dyDescent="0.25">
      <c r="A1399">
        <v>10312</v>
      </c>
      <c r="B1399" s="1" t="s">
        <v>158</v>
      </c>
      <c r="C1399">
        <v>43</v>
      </c>
      <c r="D1399">
        <v>102.74</v>
      </c>
      <c r="E1399">
        <v>10</v>
      </c>
      <c r="F1399">
        <v>4417.82</v>
      </c>
      <c r="G1399" t="s">
        <v>150</v>
      </c>
    </row>
    <row r="1400" spans="1:7" hidden="1" x14ac:dyDescent="0.25">
      <c r="A1400">
        <v>10319</v>
      </c>
      <c r="B1400" s="1" t="s">
        <v>546</v>
      </c>
      <c r="C1400">
        <v>43</v>
      </c>
      <c r="D1400">
        <v>78.41</v>
      </c>
      <c r="E1400">
        <v>2</v>
      </c>
      <c r="F1400">
        <v>3371.6299999999997</v>
      </c>
      <c r="G1400" t="s">
        <v>150</v>
      </c>
    </row>
    <row r="1401" spans="1:7" hidden="1" x14ac:dyDescent="0.25">
      <c r="A1401">
        <v>10322</v>
      </c>
      <c r="B1401" s="1" t="s">
        <v>158</v>
      </c>
      <c r="C1401">
        <v>43</v>
      </c>
      <c r="D1401">
        <v>92.47</v>
      </c>
      <c r="E1401">
        <v>14</v>
      </c>
      <c r="F1401">
        <v>3976.21</v>
      </c>
      <c r="G1401" t="s">
        <v>150</v>
      </c>
    </row>
    <row r="1402" spans="1:7" hidden="1" x14ac:dyDescent="0.25">
      <c r="A1402">
        <v>10327</v>
      </c>
      <c r="B1402" s="1" t="s">
        <v>537</v>
      </c>
      <c r="C1402">
        <v>43</v>
      </c>
      <c r="D1402">
        <v>85.14</v>
      </c>
      <c r="E1402">
        <v>2</v>
      </c>
      <c r="F1402">
        <v>3661.02</v>
      </c>
      <c r="G1402" t="s">
        <v>150</v>
      </c>
    </row>
    <row r="1403" spans="1:7" hidden="1" x14ac:dyDescent="0.25">
      <c r="A1403">
        <v>10328</v>
      </c>
      <c r="B1403" s="1" t="s">
        <v>558</v>
      </c>
      <c r="C1403">
        <v>43</v>
      </c>
      <c r="D1403">
        <v>69.55</v>
      </c>
      <c r="E1403">
        <v>4</v>
      </c>
      <c r="F1403">
        <v>2990.65</v>
      </c>
      <c r="G1403" t="s">
        <v>150</v>
      </c>
    </row>
    <row r="1404" spans="1:7" hidden="1" x14ac:dyDescent="0.25">
      <c r="A1404">
        <v>10345</v>
      </c>
      <c r="B1404" s="1" t="s">
        <v>157</v>
      </c>
      <c r="C1404">
        <v>43</v>
      </c>
      <c r="D1404">
        <v>38.979999999999997</v>
      </c>
      <c r="E1404">
        <v>1</v>
      </c>
      <c r="F1404">
        <v>1676.1399999999999</v>
      </c>
      <c r="G1404" t="s">
        <v>150</v>
      </c>
    </row>
    <row r="1405" spans="1:7" hidden="1" x14ac:dyDescent="0.25">
      <c r="A1405">
        <v>10350</v>
      </c>
      <c r="B1405" s="1" t="s">
        <v>531</v>
      </c>
      <c r="C1405">
        <v>43</v>
      </c>
      <c r="D1405">
        <v>84.3</v>
      </c>
      <c r="E1405">
        <v>6</v>
      </c>
      <c r="F1405">
        <v>3624.9</v>
      </c>
      <c r="G1405" t="s">
        <v>150</v>
      </c>
    </row>
    <row r="1406" spans="1:7" hidden="1" x14ac:dyDescent="0.25">
      <c r="A1406">
        <v>10353</v>
      </c>
      <c r="B1406" s="1" t="s">
        <v>520</v>
      </c>
      <c r="C1406">
        <v>43</v>
      </c>
      <c r="D1406">
        <v>74.400000000000006</v>
      </c>
      <c r="E1406">
        <v>6</v>
      </c>
      <c r="F1406">
        <v>3199.2000000000003</v>
      </c>
      <c r="G1406" t="s">
        <v>150</v>
      </c>
    </row>
    <row r="1407" spans="1:7" hidden="1" x14ac:dyDescent="0.25">
      <c r="A1407">
        <v>10356</v>
      </c>
      <c r="B1407" s="1" t="s">
        <v>290</v>
      </c>
      <c r="C1407">
        <v>43</v>
      </c>
      <c r="D1407">
        <v>120.31</v>
      </c>
      <c r="E1407">
        <v>8</v>
      </c>
      <c r="F1407">
        <v>5173.33</v>
      </c>
      <c r="G1407" t="s">
        <v>150</v>
      </c>
    </row>
    <row r="1408" spans="1:7" hidden="1" x14ac:dyDescent="0.25">
      <c r="A1408">
        <v>10357</v>
      </c>
      <c r="B1408" s="1" t="s">
        <v>161</v>
      </c>
      <c r="C1408">
        <v>43</v>
      </c>
      <c r="D1408">
        <v>135.91999999999999</v>
      </c>
      <c r="E1408">
        <v>9</v>
      </c>
      <c r="F1408">
        <v>5844.5599999999995</v>
      </c>
      <c r="G1408" t="s">
        <v>150</v>
      </c>
    </row>
    <row r="1409" spans="1:7" hidden="1" x14ac:dyDescent="0.25">
      <c r="A1409">
        <v>10363</v>
      </c>
      <c r="B1409" s="1" t="s">
        <v>557</v>
      </c>
      <c r="C1409">
        <v>43</v>
      </c>
      <c r="D1409">
        <v>56.1</v>
      </c>
      <c r="E1409">
        <v>14</v>
      </c>
      <c r="F1409">
        <v>2412.3000000000002</v>
      </c>
      <c r="G1409" t="s">
        <v>150</v>
      </c>
    </row>
    <row r="1410" spans="1:7" hidden="1" x14ac:dyDescent="0.25">
      <c r="A1410">
        <v>10363</v>
      </c>
      <c r="B1410" s="1" t="s">
        <v>546</v>
      </c>
      <c r="C1410">
        <v>43</v>
      </c>
      <c r="D1410">
        <v>75.989999999999995</v>
      </c>
      <c r="E1410">
        <v>9</v>
      </c>
      <c r="F1410">
        <v>3267.5699999999997</v>
      </c>
      <c r="G1410" t="s">
        <v>150</v>
      </c>
    </row>
    <row r="1411" spans="1:7" hidden="1" x14ac:dyDescent="0.25">
      <c r="A1411">
        <v>10367</v>
      </c>
      <c r="B1411" s="1" t="s">
        <v>151</v>
      </c>
      <c r="C1411">
        <v>43</v>
      </c>
      <c r="D1411">
        <v>77.31</v>
      </c>
      <c r="E1411">
        <v>8</v>
      </c>
      <c r="F1411">
        <v>3324.33</v>
      </c>
      <c r="G1411" t="s">
        <v>150</v>
      </c>
    </row>
    <row r="1412" spans="1:7" hidden="1" x14ac:dyDescent="0.25">
      <c r="A1412">
        <v>10375</v>
      </c>
      <c r="B1412" s="1" t="s">
        <v>558</v>
      </c>
      <c r="C1412">
        <v>43</v>
      </c>
      <c r="D1412">
        <v>60.13</v>
      </c>
      <c r="E1412">
        <v>2</v>
      </c>
      <c r="F1412">
        <v>2585.59</v>
      </c>
      <c r="G1412" t="s">
        <v>150</v>
      </c>
    </row>
    <row r="1413" spans="1:7" hidden="1" x14ac:dyDescent="0.25">
      <c r="A1413">
        <v>10378</v>
      </c>
      <c r="B1413" s="1" t="s">
        <v>560</v>
      </c>
      <c r="C1413">
        <v>43</v>
      </c>
      <c r="D1413">
        <v>146.99</v>
      </c>
      <c r="E1413">
        <v>10</v>
      </c>
      <c r="F1413">
        <v>6320.5700000000006</v>
      </c>
      <c r="G1413" t="s">
        <v>150</v>
      </c>
    </row>
    <row r="1414" spans="1:7" hidden="1" x14ac:dyDescent="0.25">
      <c r="A1414">
        <v>10380</v>
      </c>
      <c r="B1414" s="1" t="s">
        <v>153</v>
      </c>
      <c r="C1414">
        <v>43</v>
      </c>
      <c r="D1414">
        <v>32.82</v>
      </c>
      <c r="E1414">
        <v>12</v>
      </c>
      <c r="F1414">
        <v>1411.26</v>
      </c>
      <c r="G1414" t="s">
        <v>150</v>
      </c>
    </row>
    <row r="1415" spans="1:7" hidden="1" x14ac:dyDescent="0.25">
      <c r="A1415">
        <v>10384</v>
      </c>
      <c r="B1415" s="1" t="s">
        <v>533</v>
      </c>
      <c r="C1415">
        <v>43</v>
      </c>
      <c r="D1415">
        <v>71.69</v>
      </c>
      <c r="E1415">
        <v>2</v>
      </c>
      <c r="F1415">
        <v>3082.67</v>
      </c>
      <c r="G1415" t="s">
        <v>150</v>
      </c>
    </row>
    <row r="1416" spans="1:7" hidden="1" x14ac:dyDescent="0.25">
      <c r="A1416">
        <v>10386</v>
      </c>
      <c r="B1416" s="1" t="s">
        <v>543</v>
      </c>
      <c r="C1416">
        <v>43</v>
      </c>
      <c r="D1416">
        <v>52.42</v>
      </c>
      <c r="E1416">
        <v>4</v>
      </c>
      <c r="F1416">
        <v>2254.06</v>
      </c>
      <c r="G1416" t="s">
        <v>150</v>
      </c>
    </row>
    <row r="1417" spans="1:7" hidden="1" x14ac:dyDescent="0.25">
      <c r="A1417">
        <v>10398</v>
      </c>
      <c r="B1417" s="1" t="s">
        <v>524</v>
      </c>
      <c r="C1417">
        <v>43</v>
      </c>
      <c r="D1417">
        <v>100.67</v>
      </c>
      <c r="E1417">
        <v>16</v>
      </c>
      <c r="F1417">
        <v>4328.8100000000004</v>
      </c>
      <c r="G1417" t="s">
        <v>150</v>
      </c>
    </row>
    <row r="1418" spans="1:7" hidden="1" x14ac:dyDescent="0.25">
      <c r="A1418">
        <v>10404</v>
      </c>
      <c r="B1418" s="1" t="s">
        <v>280</v>
      </c>
      <c r="C1418">
        <v>43</v>
      </c>
      <c r="D1418">
        <v>102.17</v>
      </c>
      <c r="E1418">
        <v>1</v>
      </c>
      <c r="F1418">
        <v>4393.3100000000004</v>
      </c>
      <c r="G1418" t="s">
        <v>150</v>
      </c>
    </row>
    <row r="1419" spans="1:7" hidden="1" x14ac:dyDescent="0.25">
      <c r="A1419">
        <v>10407</v>
      </c>
      <c r="B1419" s="1" t="s">
        <v>542</v>
      </c>
      <c r="C1419">
        <v>43</v>
      </c>
      <c r="D1419">
        <v>101.73</v>
      </c>
      <c r="E1419">
        <v>9</v>
      </c>
      <c r="F1419">
        <v>4374.3900000000003</v>
      </c>
      <c r="G1419" t="s">
        <v>150</v>
      </c>
    </row>
    <row r="1420" spans="1:7" hidden="1" x14ac:dyDescent="0.25">
      <c r="A1420">
        <v>10414</v>
      </c>
      <c r="B1420" s="1" t="s">
        <v>540</v>
      </c>
      <c r="C1420">
        <v>43</v>
      </c>
      <c r="D1420">
        <v>108.14</v>
      </c>
      <c r="E1420">
        <v>10</v>
      </c>
      <c r="F1420">
        <v>4650.0200000000004</v>
      </c>
      <c r="G1420" t="s">
        <v>150</v>
      </c>
    </row>
    <row r="1421" spans="1:7" hidden="1" x14ac:dyDescent="0.25">
      <c r="A1421">
        <v>10416</v>
      </c>
      <c r="B1421" s="1" t="s">
        <v>508</v>
      </c>
      <c r="C1421">
        <v>43</v>
      </c>
      <c r="D1421">
        <v>63.67</v>
      </c>
      <c r="E1421">
        <v>12</v>
      </c>
      <c r="F1421">
        <v>2737.81</v>
      </c>
      <c r="G1421" t="s">
        <v>150</v>
      </c>
    </row>
    <row r="1422" spans="1:7" hidden="1" x14ac:dyDescent="0.25">
      <c r="A1422">
        <v>10418</v>
      </c>
      <c r="B1422" s="1" t="s">
        <v>518</v>
      </c>
      <c r="C1422">
        <v>43</v>
      </c>
      <c r="D1422">
        <v>36.61</v>
      </c>
      <c r="E1422">
        <v>6</v>
      </c>
      <c r="F1422">
        <v>1574.23</v>
      </c>
      <c r="G1422" t="s">
        <v>150</v>
      </c>
    </row>
    <row r="1423" spans="1:7" hidden="1" x14ac:dyDescent="0.25">
      <c r="A1423">
        <v>10419</v>
      </c>
      <c r="B1423" s="1" t="s">
        <v>504</v>
      </c>
      <c r="C1423">
        <v>43</v>
      </c>
      <c r="D1423">
        <v>114.44</v>
      </c>
      <c r="E1423">
        <v>3</v>
      </c>
      <c r="F1423">
        <v>4920.92</v>
      </c>
      <c r="G1423" t="s">
        <v>150</v>
      </c>
    </row>
    <row r="1424" spans="1:7" hidden="1" x14ac:dyDescent="0.25">
      <c r="A1424">
        <v>10104</v>
      </c>
      <c r="B1424" s="1" t="s">
        <v>553</v>
      </c>
      <c r="C1424">
        <v>44</v>
      </c>
      <c r="D1424">
        <v>30.41</v>
      </c>
      <c r="E1424">
        <v>10</v>
      </c>
      <c r="F1424">
        <v>1338.04</v>
      </c>
      <c r="G1424" t="s">
        <v>150</v>
      </c>
    </row>
    <row r="1425" spans="1:7" hidden="1" x14ac:dyDescent="0.25">
      <c r="A1425">
        <v>10105</v>
      </c>
      <c r="B1425" s="1" t="s">
        <v>533</v>
      </c>
      <c r="C1425">
        <v>44</v>
      </c>
      <c r="D1425">
        <v>73.459999999999994</v>
      </c>
      <c r="E1425">
        <v>4</v>
      </c>
      <c r="F1425">
        <v>3232.24</v>
      </c>
      <c r="G1425" t="s">
        <v>150</v>
      </c>
    </row>
    <row r="1426" spans="1:7" hidden="1" x14ac:dyDescent="0.25">
      <c r="A1426">
        <v>10106</v>
      </c>
      <c r="B1426" s="1" t="s">
        <v>520</v>
      </c>
      <c r="C1426">
        <v>44</v>
      </c>
      <c r="D1426">
        <v>76</v>
      </c>
      <c r="E1426">
        <v>8</v>
      </c>
      <c r="F1426">
        <v>3344</v>
      </c>
      <c r="G1426" t="s">
        <v>150</v>
      </c>
    </row>
    <row r="1427" spans="1:7" hidden="1" x14ac:dyDescent="0.25">
      <c r="A1427">
        <v>10108</v>
      </c>
      <c r="B1427" s="1" t="s">
        <v>535</v>
      </c>
      <c r="C1427">
        <v>44</v>
      </c>
      <c r="D1427">
        <v>139.87</v>
      </c>
      <c r="E1427">
        <v>11</v>
      </c>
      <c r="F1427">
        <v>6154.2800000000007</v>
      </c>
      <c r="G1427" t="s">
        <v>150</v>
      </c>
    </row>
    <row r="1428" spans="1:7" hidden="1" x14ac:dyDescent="0.25">
      <c r="A1428">
        <v>10115</v>
      </c>
      <c r="B1428" s="1" t="s">
        <v>521</v>
      </c>
      <c r="C1428">
        <v>44</v>
      </c>
      <c r="D1428">
        <v>106.45</v>
      </c>
      <c r="E1428">
        <v>1</v>
      </c>
      <c r="F1428">
        <v>4683.8</v>
      </c>
      <c r="G1428" t="s">
        <v>150</v>
      </c>
    </row>
    <row r="1429" spans="1:7" hidden="1" x14ac:dyDescent="0.25">
      <c r="A1429">
        <v>10121</v>
      </c>
      <c r="B1429" s="1" t="s">
        <v>501</v>
      </c>
      <c r="C1429">
        <v>44</v>
      </c>
      <c r="D1429">
        <v>72.41</v>
      </c>
      <c r="E1429">
        <v>1</v>
      </c>
      <c r="F1429">
        <v>3186.04</v>
      </c>
      <c r="G1429" t="s">
        <v>150</v>
      </c>
    </row>
    <row r="1430" spans="1:7" hidden="1" x14ac:dyDescent="0.25">
      <c r="A1430">
        <v>10135</v>
      </c>
      <c r="B1430" s="1" t="s">
        <v>501</v>
      </c>
      <c r="C1430">
        <v>44</v>
      </c>
      <c r="D1430">
        <v>78.92</v>
      </c>
      <c r="E1430">
        <v>15</v>
      </c>
      <c r="F1430">
        <v>3472.48</v>
      </c>
      <c r="G1430" t="s">
        <v>150</v>
      </c>
    </row>
    <row r="1431" spans="1:7" hidden="1" x14ac:dyDescent="0.25">
      <c r="A1431">
        <v>10137</v>
      </c>
      <c r="B1431" s="1" t="s">
        <v>294</v>
      </c>
      <c r="C1431">
        <v>44</v>
      </c>
      <c r="D1431">
        <v>115.73</v>
      </c>
      <c r="E1431">
        <v>2</v>
      </c>
      <c r="F1431">
        <v>5092.12</v>
      </c>
      <c r="G1431" t="s">
        <v>150</v>
      </c>
    </row>
    <row r="1432" spans="1:7" hidden="1" x14ac:dyDescent="0.25">
      <c r="A1432">
        <v>10141</v>
      </c>
      <c r="B1432" s="1" t="s">
        <v>525</v>
      </c>
      <c r="C1432">
        <v>44</v>
      </c>
      <c r="D1432">
        <v>94.92</v>
      </c>
      <c r="E1432">
        <v>3</v>
      </c>
      <c r="F1432">
        <v>4176.4800000000005</v>
      </c>
      <c r="G1432" t="s">
        <v>150</v>
      </c>
    </row>
    <row r="1433" spans="1:7" hidden="1" x14ac:dyDescent="0.25">
      <c r="A1433">
        <v>10155</v>
      </c>
      <c r="B1433" s="1" t="s">
        <v>531</v>
      </c>
      <c r="C1433">
        <v>44</v>
      </c>
      <c r="D1433">
        <v>83.44</v>
      </c>
      <c r="E1433">
        <v>11</v>
      </c>
      <c r="F1433">
        <v>3671.3599999999997</v>
      </c>
      <c r="G1433" t="s">
        <v>150</v>
      </c>
    </row>
    <row r="1434" spans="1:7" hidden="1" x14ac:dyDescent="0.25">
      <c r="A1434">
        <v>10155</v>
      </c>
      <c r="B1434" s="1" t="s">
        <v>541</v>
      </c>
      <c r="C1434">
        <v>44</v>
      </c>
      <c r="D1434">
        <v>58.69</v>
      </c>
      <c r="E1434">
        <v>4</v>
      </c>
      <c r="F1434">
        <v>2582.3599999999997</v>
      </c>
      <c r="G1434" t="s">
        <v>150</v>
      </c>
    </row>
    <row r="1435" spans="1:7" hidden="1" x14ac:dyDescent="0.25">
      <c r="A1435">
        <v>10155</v>
      </c>
      <c r="B1435" s="1" t="s">
        <v>508</v>
      </c>
      <c r="C1435">
        <v>44</v>
      </c>
      <c r="D1435">
        <v>70.33</v>
      </c>
      <c r="E1435">
        <v>3</v>
      </c>
      <c r="F1435">
        <v>3094.52</v>
      </c>
      <c r="G1435" t="s">
        <v>150</v>
      </c>
    </row>
    <row r="1436" spans="1:7" hidden="1" x14ac:dyDescent="0.25">
      <c r="A1436">
        <v>10159</v>
      </c>
      <c r="B1436" s="1" t="s">
        <v>534</v>
      </c>
      <c r="C1436">
        <v>44</v>
      </c>
      <c r="D1436">
        <v>100.3</v>
      </c>
      <c r="E1436">
        <v>15</v>
      </c>
      <c r="F1436">
        <v>4413.2</v>
      </c>
      <c r="G1436" t="s">
        <v>150</v>
      </c>
    </row>
    <row r="1437" spans="1:7" hidden="1" x14ac:dyDescent="0.25">
      <c r="A1437">
        <v>10165</v>
      </c>
      <c r="B1437" s="1" t="s">
        <v>273</v>
      </c>
      <c r="C1437">
        <v>44</v>
      </c>
      <c r="D1437">
        <v>168.32</v>
      </c>
      <c r="E1437">
        <v>3</v>
      </c>
      <c r="F1437">
        <v>7406.08</v>
      </c>
      <c r="G1437" t="s">
        <v>150</v>
      </c>
    </row>
    <row r="1438" spans="1:7" hidden="1" x14ac:dyDescent="0.25">
      <c r="A1438">
        <v>10165</v>
      </c>
      <c r="B1438" s="1" t="s">
        <v>555</v>
      </c>
      <c r="C1438">
        <v>44</v>
      </c>
      <c r="D1438">
        <v>55.3</v>
      </c>
      <c r="E1438">
        <v>7</v>
      </c>
      <c r="F1438">
        <v>2433.1999999999998</v>
      </c>
      <c r="G1438" t="s">
        <v>150</v>
      </c>
    </row>
    <row r="1439" spans="1:7" hidden="1" x14ac:dyDescent="0.25">
      <c r="A1439">
        <v>10167</v>
      </c>
      <c r="B1439" s="1" t="s">
        <v>265</v>
      </c>
      <c r="C1439">
        <v>44</v>
      </c>
      <c r="D1439">
        <v>123.76</v>
      </c>
      <c r="E1439">
        <v>9</v>
      </c>
      <c r="F1439">
        <v>5445.4400000000005</v>
      </c>
      <c r="G1439" t="s">
        <v>150</v>
      </c>
    </row>
    <row r="1440" spans="1:7" hidden="1" x14ac:dyDescent="0.25">
      <c r="A1440">
        <v>10177</v>
      </c>
      <c r="B1440" s="1" t="s">
        <v>537</v>
      </c>
      <c r="C1440">
        <v>44</v>
      </c>
      <c r="D1440">
        <v>88.15</v>
      </c>
      <c r="E1440">
        <v>4</v>
      </c>
      <c r="F1440">
        <v>3878.6000000000004</v>
      </c>
      <c r="G1440" t="s">
        <v>150</v>
      </c>
    </row>
    <row r="1441" spans="1:7" hidden="1" x14ac:dyDescent="0.25">
      <c r="A1441">
        <v>10180</v>
      </c>
      <c r="B1441" s="1" t="s">
        <v>535</v>
      </c>
      <c r="C1441">
        <v>44</v>
      </c>
      <c r="D1441">
        <v>147.31</v>
      </c>
      <c r="E1441">
        <v>2</v>
      </c>
      <c r="F1441">
        <v>6481.64</v>
      </c>
      <c r="G1441" t="s">
        <v>150</v>
      </c>
    </row>
    <row r="1442" spans="1:7" hidden="1" x14ac:dyDescent="0.25">
      <c r="A1442">
        <v>10181</v>
      </c>
      <c r="B1442" s="1" t="s">
        <v>290</v>
      </c>
      <c r="C1442">
        <v>44</v>
      </c>
      <c r="D1442">
        <v>124.56</v>
      </c>
      <c r="E1442">
        <v>6</v>
      </c>
      <c r="F1442">
        <v>5480.64</v>
      </c>
      <c r="G1442" t="s">
        <v>150</v>
      </c>
    </row>
    <row r="1443" spans="1:7" hidden="1" x14ac:dyDescent="0.25">
      <c r="A1443">
        <v>10182</v>
      </c>
      <c r="B1443" s="1" t="s">
        <v>147</v>
      </c>
      <c r="C1443">
        <v>44</v>
      </c>
      <c r="D1443">
        <v>159.80000000000001</v>
      </c>
      <c r="E1443">
        <v>10</v>
      </c>
      <c r="F1443">
        <v>7031.2000000000007</v>
      </c>
      <c r="G1443" t="s">
        <v>150</v>
      </c>
    </row>
    <row r="1444" spans="1:7" hidden="1" x14ac:dyDescent="0.25">
      <c r="A1444">
        <v>10182</v>
      </c>
      <c r="B1444" s="1" t="s">
        <v>564</v>
      </c>
      <c r="C1444">
        <v>44</v>
      </c>
      <c r="D1444">
        <v>61.29</v>
      </c>
      <c r="E1444">
        <v>12</v>
      </c>
      <c r="F1444">
        <v>2696.7599999999998</v>
      </c>
      <c r="G1444" t="s">
        <v>150</v>
      </c>
    </row>
    <row r="1445" spans="1:7" hidden="1" x14ac:dyDescent="0.25">
      <c r="A1445">
        <v>10184</v>
      </c>
      <c r="B1445" s="1" t="s">
        <v>164</v>
      </c>
      <c r="C1445">
        <v>44</v>
      </c>
      <c r="D1445">
        <v>60.77</v>
      </c>
      <c r="E1445">
        <v>12</v>
      </c>
      <c r="F1445">
        <v>2673.88</v>
      </c>
      <c r="G1445" t="s">
        <v>150</v>
      </c>
    </row>
    <row r="1446" spans="1:7" hidden="1" x14ac:dyDescent="0.25">
      <c r="A1446">
        <v>10187</v>
      </c>
      <c r="B1446" s="1" t="s">
        <v>500</v>
      </c>
      <c r="C1446">
        <v>44</v>
      </c>
      <c r="D1446">
        <v>95.73</v>
      </c>
      <c r="E1446">
        <v>8</v>
      </c>
      <c r="F1446">
        <v>4212.12</v>
      </c>
      <c r="G1446" t="s">
        <v>150</v>
      </c>
    </row>
    <row r="1447" spans="1:7" hidden="1" x14ac:dyDescent="0.25">
      <c r="A1447">
        <v>10187</v>
      </c>
      <c r="B1447" s="1" t="s">
        <v>508</v>
      </c>
      <c r="C1447">
        <v>44</v>
      </c>
      <c r="D1447">
        <v>70.33</v>
      </c>
      <c r="E1447">
        <v>9</v>
      </c>
      <c r="F1447">
        <v>3094.52</v>
      </c>
      <c r="G1447" t="s">
        <v>150</v>
      </c>
    </row>
    <row r="1448" spans="1:7" hidden="1" x14ac:dyDescent="0.25">
      <c r="A1448">
        <v>10188</v>
      </c>
      <c r="B1448" s="1" t="s">
        <v>512</v>
      </c>
      <c r="C1448">
        <v>44</v>
      </c>
      <c r="D1448">
        <v>81.91</v>
      </c>
      <c r="E1448">
        <v>7</v>
      </c>
      <c r="F1448">
        <v>3604.04</v>
      </c>
      <c r="G1448" t="s">
        <v>150</v>
      </c>
    </row>
    <row r="1449" spans="1:7" hidden="1" x14ac:dyDescent="0.25">
      <c r="A1449">
        <v>10191</v>
      </c>
      <c r="B1449" s="1" t="s">
        <v>546</v>
      </c>
      <c r="C1449">
        <v>44</v>
      </c>
      <c r="D1449">
        <v>77.61</v>
      </c>
      <c r="E1449">
        <v>7</v>
      </c>
      <c r="F1449">
        <v>3414.84</v>
      </c>
      <c r="G1449" t="s">
        <v>150</v>
      </c>
    </row>
    <row r="1450" spans="1:7" hidden="1" x14ac:dyDescent="0.25">
      <c r="A1450">
        <v>10193</v>
      </c>
      <c r="B1450" s="1" t="s">
        <v>154</v>
      </c>
      <c r="C1450">
        <v>44</v>
      </c>
      <c r="D1450">
        <v>115.69</v>
      </c>
      <c r="E1450">
        <v>11</v>
      </c>
      <c r="F1450">
        <v>5090.3599999999997</v>
      </c>
      <c r="G1450" t="s">
        <v>150</v>
      </c>
    </row>
    <row r="1451" spans="1:7" hidden="1" x14ac:dyDescent="0.25">
      <c r="A1451">
        <v>10195</v>
      </c>
      <c r="B1451" s="1" t="s">
        <v>548</v>
      </c>
      <c r="C1451">
        <v>44</v>
      </c>
      <c r="D1451">
        <v>54.33</v>
      </c>
      <c r="E1451">
        <v>3</v>
      </c>
      <c r="F1451">
        <v>2390.52</v>
      </c>
      <c r="G1451" t="s">
        <v>150</v>
      </c>
    </row>
    <row r="1452" spans="1:7" hidden="1" x14ac:dyDescent="0.25">
      <c r="A1452">
        <v>10203</v>
      </c>
      <c r="B1452" s="1" t="s">
        <v>284</v>
      </c>
      <c r="C1452">
        <v>44</v>
      </c>
      <c r="D1452">
        <v>63.84</v>
      </c>
      <c r="E1452">
        <v>9</v>
      </c>
      <c r="F1452">
        <v>2808.96</v>
      </c>
      <c r="G1452" t="s">
        <v>150</v>
      </c>
    </row>
    <row r="1453" spans="1:7" hidden="1" x14ac:dyDescent="0.25">
      <c r="A1453">
        <v>10207</v>
      </c>
      <c r="B1453" s="1" t="s">
        <v>563</v>
      </c>
      <c r="C1453">
        <v>44</v>
      </c>
      <c r="D1453">
        <v>140.81</v>
      </c>
      <c r="E1453">
        <v>6</v>
      </c>
      <c r="F1453">
        <v>6195.64</v>
      </c>
      <c r="G1453" t="s">
        <v>150</v>
      </c>
    </row>
    <row r="1454" spans="1:7" hidden="1" x14ac:dyDescent="0.25">
      <c r="A1454">
        <v>10214</v>
      </c>
      <c r="B1454" s="1" t="s">
        <v>153</v>
      </c>
      <c r="C1454">
        <v>44</v>
      </c>
      <c r="D1454">
        <v>38.57</v>
      </c>
      <c r="E1454">
        <v>5</v>
      </c>
      <c r="F1454">
        <v>1697.08</v>
      </c>
      <c r="G1454" t="s">
        <v>150</v>
      </c>
    </row>
    <row r="1455" spans="1:7" hidden="1" x14ac:dyDescent="0.25">
      <c r="A1455">
        <v>10234</v>
      </c>
      <c r="B1455" s="1" t="s">
        <v>516</v>
      </c>
      <c r="C1455">
        <v>44</v>
      </c>
      <c r="D1455">
        <v>67.14</v>
      </c>
      <c r="E1455">
        <v>2</v>
      </c>
      <c r="F1455">
        <v>2954.16</v>
      </c>
      <c r="G1455" t="s">
        <v>150</v>
      </c>
    </row>
    <row r="1456" spans="1:7" hidden="1" x14ac:dyDescent="0.25">
      <c r="A1456">
        <v>10238</v>
      </c>
      <c r="B1456" s="1" t="s">
        <v>535</v>
      </c>
      <c r="C1456">
        <v>44</v>
      </c>
      <c r="D1456">
        <v>120.53</v>
      </c>
      <c r="E1456">
        <v>8</v>
      </c>
      <c r="F1456">
        <v>5303.32</v>
      </c>
      <c r="G1456" t="s">
        <v>150</v>
      </c>
    </row>
    <row r="1457" spans="1:7" hidden="1" x14ac:dyDescent="0.25">
      <c r="A1457">
        <v>10241</v>
      </c>
      <c r="B1457" s="1" t="s">
        <v>562</v>
      </c>
      <c r="C1457">
        <v>44</v>
      </c>
      <c r="D1457">
        <v>126.72</v>
      </c>
      <c r="E1457">
        <v>12</v>
      </c>
      <c r="F1457">
        <v>5575.68</v>
      </c>
      <c r="G1457" t="s">
        <v>150</v>
      </c>
    </row>
    <row r="1458" spans="1:7" hidden="1" x14ac:dyDescent="0.25">
      <c r="A1458">
        <v>10245</v>
      </c>
      <c r="B1458" s="1" t="s">
        <v>174</v>
      </c>
      <c r="C1458">
        <v>44</v>
      </c>
      <c r="D1458">
        <v>54.94</v>
      </c>
      <c r="E1458">
        <v>5</v>
      </c>
      <c r="F1458">
        <v>2417.3599999999997</v>
      </c>
      <c r="G1458" t="s">
        <v>150</v>
      </c>
    </row>
    <row r="1459" spans="1:7" hidden="1" x14ac:dyDescent="0.25">
      <c r="A1459">
        <v>10245</v>
      </c>
      <c r="B1459" s="1" t="s">
        <v>175</v>
      </c>
      <c r="C1459">
        <v>44</v>
      </c>
      <c r="D1459">
        <v>81.93</v>
      </c>
      <c r="E1459">
        <v>4</v>
      </c>
      <c r="F1459">
        <v>3604.92</v>
      </c>
      <c r="G1459" t="s">
        <v>150</v>
      </c>
    </row>
    <row r="1460" spans="1:7" hidden="1" x14ac:dyDescent="0.25">
      <c r="A1460">
        <v>10246</v>
      </c>
      <c r="B1460" s="1" t="s">
        <v>548</v>
      </c>
      <c r="C1460">
        <v>44</v>
      </c>
      <c r="D1460">
        <v>46.24</v>
      </c>
      <c r="E1460">
        <v>2</v>
      </c>
      <c r="F1460">
        <v>2034.5600000000002</v>
      </c>
      <c r="G1460" t="s">
        <v>150</v>
      </c>
    </row>
    <row r="1461" spans="1:7" hidden="1" x14ac:dyDescent="0.25">
      <c r="A1461">
        <v>10247</v>
      </c>
      <c r="B1461" s="1" t="s">
        <v>273</v>
      </c>
      <c r="C1461">
        <v>44</v>
      </c>
      <c r="D1461">
        <v>195.33</v>
      </c>
      <c r="E1461">
        <v>2</v>
      </c>
      <c r="F1461">
        <v>8594.52</v>
      </c>
      <c r="G1461" t="s">
        <v>150</v>
      </c>
    </row>
    <row r="1462" spans="1:7" hidden="1" x14ac:dyDescent="0.25">
      <c r="A1462">
        <v>10250</v>
      </c>
      <c r="B1462" s="1" t="s">
        <v>556</v>
      </c>
      <c r="C1462">
        <v>44</v>
      </c>
      <c r="D1462">
        <v>98.48</v>
      </c>
      <c r="E1462">
        <v>3</v>
      </c>
      <c r="F1462">
        <v>4333.12</v>
      </c>
      <c r="G1462" t="s">
        <v>150</v>
      </c>
    </row>
    <row r="1463" spans="1:7" hidden="1" x14ac:dyDescent="0.25">
      <c r="A1463">
        <v>10250</v>
      </c>
      <c r="B1463" s="1" t="s">
        <v>520</v>
      </c>
      <c r="C1463">
        <v>44</v>
      </c>
      <c r="D1463">
        <v>76</v>
      </c>
      <c r="E1463">
        <v>10</v>
      </c>
      <c r="F1463">
        <v>3344</v>
      </c>
      <c r="G1463" t="s">
        <v>150</v>
      </c>
    </row>
    <row r="1464" spans="1:7" hidden="1" x14ac:dyDescent="0.25">
      <c r="A1464">
        <v>10251</v>
      </c>
      <c r="B1464" s="1" t="s">
        <v>259</v>
      </c>
      <c r="C1464">
        <v>44</v>
      </c>
      <c r="D1464">
        <v>115.37</v>
      </c>
      <c r="E1464">
        <v>5</v>
      </c>
      <c r="F1464">
        <v>5076.2800000000007</v>
      </c>
      <c r="G1464" t="s">
        <v>150</v>
      </c>
    </row>
    <row r="1465" spans="1:7" hidden="1" x14ac:dyDescent="0.25">
      <c r="A1465">
        <v>10251</v>
      </c>
      <c r="B1465" s="1" t="s">
        <v>530</v>
      </c>
      <c r="C1465">
        <v>44</v>
      </c>
      <c r="D1465">
        <v>58.15</v>
      </c>
      <c r="E1465">
        <v>6</v>
      </c>
      <c r="F1465">
        <v>2558.6</v>
      </c>
      <c r="G1465" t="s">
        <v>150</v>
      </c>
    </row>
    <row r="1466" spans="1:7" hidden="1" x14ac:dyDescent="0.25">
      <c r="A1466">
        <v>10260</v>
      </c>
      <c r="B1466" s="1" t="s">
        <v>282</v>
      </c>
      <c r="C1466">
        <v>44</v>
      </c>
      <c r="D1466">
        <v>169.56</v>
      </c>
      <c r="E1466">
        <v>4</v>
      </c>
      <c r="F1466">
        <v>7460.64</v>
      </c>
      <c r="G1466" t="s">
        <v>150</v>
      </c>
    </row>
    <row r="1467" spans="1:7" hidden="1" x14ac:dyDescent="0.25">
      <c r="A1467">
        <v>10261</v>
      </c>
      <c r="B1467" s="1" t="s">
        <v>545</v>
      </c>
      <c r="C1467">
        <v>44</v>
      </c>
      <c r="D1467">
        <v>58.55</v>
      </c>
      <c r="E1467">
        <v>2</v>
      </c>
      <c r="F1467">
        <v>2576.1999999999998</v>
      </c>
      <c r="G1467" t="s">
        <v>150</v>
      </c>
    </row>
    <row r="1468" spans="1:7" hidden="1" x14ac:dyDescent="0.25">
      <c r="A1468">
        <v>10262</v>
      </c>
      <c r="B1468" s="1" t="s">
        <v>517</v>
      </c>
      <c r="C1468">
        <v>44</v>
      </c>
      <c r="D1468">
        <v>83.28</v>
      </c>
      <c r="E1468">
        <v>13</v>
      </c>
      <c r="F1468">
        <v>3664.32</v>
      </c>
      <c r="G1468" t="s">
        <v>150</v>
      </c>
    </row>
    <row r="1469" spans="1:7" hidden="1" x14ac:dyDescent="0.25">
      <c r="A1469">
        <v>10266</v>
      </c>
      <c r="B1469" s="1" t="s">
        <v>270</v>
      </c>
      <c r="C1469">
        <v>44</v>
      </c>
      <c r="D1469">
        <v>188.73</v>
      </c>
      <c r="E1469">
        <v>14</v>
      </c>
      <c r="F1469">
        <v>8304.119999999999</v>
      </c>
      <c r="G1469" t="s">
        <v>150</v>
      </c>
    </row>
    <row r="1470" spans="1:7" hidden="1" x14ac:dyDescent="0.25">
      <c r="A1470">
        <v>10267</v>
      </c>
      <c r="B1470" s="1" t="s">
        <v>536</v>
      </c>
      <c r="C1470">
        <v>44</v>
      </c>
      <c r="D1470">
        <v>83.9</v>
      </c>
      <c r="E1470">
        <v>4</v>
      </c>
      <c r="F1470">
        <v>3691.6000000000004</v>
      </c>
      <c r="G1470" t="s">
        <v>150</v>
      </c>
    </row>
    <row r="1471" spans="1:7" hidden="1" x14ac:dyDescent="0.25">
      <c r="A1471">
        <v>10270</v>
      </c>
      <c r="B1471" s="1" t="s">
        <v>170</v>
      </c>
      <c r="C1471">
        <v>44</v>
      </c>
      <c r="D1471">
        <v>40.25</v>
      </c>
      <c r="E1471">
        <v>7</v>
      </c>
      <c r="F1471">
        <v>1771</v>
      </c>
      <c r="G1471" t="s">
        <v>150</v>
      </c>
    </row>
    <row r="1472" spans="1:7" hidden="1" x14ac:dyDescent="0.25">
      <c r="A1472">
        <v>10281</v>
      </c>
      <c r="B1472" s="1" t="s">
        <v>161</v>
      </c>
      <c r="C1472">
        <v>44</v>
      </c>
      <c r="D1472">
        <v>132.97</v>
      </c>
      <c r="E1472">
        <v>9</v>
      </c>
      <c r="F1472">
        <v>5850.68</v>
      </c>
      <c r="G1472" t="s">
        <v>150</v>
      </c>
    </row>
    <row r="1473" spans="1:7" hidden="1" x14ac:dyDescent="0.25">
      <c r="A1473">
        <v>10281</v>
      </c>
      <c r="B1473" s="1" t="s">
        <v>170</v>
      </c>
      <c r="C1473">
        <v>44</v>
      </c>
      <c r="D1473">
        <v>42.76</v>
      </c>
      <c r="E1473">
        <v>14</v>
      </c>
      <c r="F1473">
        <v>1881.4399999999998</v>
      </c>
      <c r="G1473" t="s">
        <v>150</v>
      </c>
    </row>
    <row r="1474" spans="1:7" hidden="1" x14ac:dyDescent="0.25">
      <c r="A1474">
        <v>10287</v>
      </c>
      <c r="B1474" s="1" t="s">
        <v>299</v>
      </c>
      <c r="C1474">
        <v>44</v>
      </c>
      <c r="D1474">
        <v>61.6</v>
      </c>
      <c r="E1474">
        <v>8</v>
      </c>
      <c r="F1474">
        <v>2710.4</v>
      </c>
      <c r="G1474" t="s">
        <v>150</v>
      </c>
    </row>
    <row r="1475" spans="1:7" hidden="1" x14ac:dyDescent="0.25">
      <c r="A1475">
        <v>10287</v>
      </c>
      <c r="B1475" s="1" t="s">
        <v>562</v>
      </c>
      <c r="C1475">
        <v>44</v>
      </c>
      <c r="D1475">
        <v>114.84</v>
      </c>
      <c r="E1475">
        <v>1</v>
      </c>
      <c r="F1475">
        <v>5052.96</v>
      </c>
      <c r="G1475" t="s">
        <v>150</v>
      </c>
    </row>
    <row r="1476" spans="1:7" hidden="1" x14ac:dyDescent="0.25">
      <c r="A1476">
        <v>10292</v>
      </c>
      <c r="B1476" s="1" t="s">
        <v>539</v>
      </c>
      <c r="C1476">
        <v>44</v>
      </c>
      <c r="D1476">
        <v>114.9</v>
      </c>
      <c r="E1476">
        <v>2</v>
      </c>
      <c r="F1476">
        <v>5055.6000000000004</v>
      </c>
      <c r="G1476" t="s">
        <v>150</v>
      </c>
    </row>
    <row r="1477" spans="1:7" hidden="1" x14ac:dyDescent="0.25">
      <c r="A1477">
        <v>10295</v>
      </c>
      <c r="B1477" s="1" t="s">
        <v>545</v>
      </c>
      <c r="C1477">
        <v>44</v>
      </c>
      <c r="D1477">
        <v>71.56</v>
      </c>
      <c r="E1477">
        <v>2</v>
      </c>
      <c r="F1477">
        <v>3148.6400000000003</v>
      </c>
      <c r="G1477" t="s">
        <v>150</v>
      </c>
    </row>
    <row r="1478" spans="1:7" hidden="1" x14ac:dyDescent="0.25">
      <c r="A1478">
        <v>10299</v>
      </c>
      <c r="B1478" s="1" t="s">
        <v>501</v>
      </c>
      <c r="C1478">
        <v>44</v>
      </c>
      <c r="D1478">
        <v>77.290000000000006</v>
      </c>
      <c r="E1478">
        <v>5</v>
      </c>
      <c r="F1478">
        <v>3400.76</v>
      </c>
      <c r="G1478" t="s">
        <v>150</v>
      </c>
    </row>
    <row r="1479" spans="1:7" hidden="1" x14ac:dyDescent="0.25">
      <c r="A1479">
        <v>10304</v>
      </c>
      <c r="B1479" s="1" t="s">
        <v>157</v>
      </c>
      <c r="C1479">
        <v>44</v>
      </c>
      <c r="D1479">
        <v>42.11</v>
      </c>
      <c r="E1479">
        <v>15</v>
      </c>
      <c r="F1479">
        <v>1852.84</v>
      </c>
      <c r="G1479" t="s">
        <v>150</v>
      </c>
    </row>
    <row r="1480" spans="1:7" hidden="1" x14ac:dyDescent="0.25">
      <c r="A1480">
        <v>10308</v>
      </c>
      <c r="B1480" s="1" t="s">
        <v>558</v>
      </c>
      <c r="C1480">
        <v>44</v>
      </c>
      <c r="D1480">
        <v>71.73</v>
      </c>
      <c r="E1480">
        <v>8</v>
      </c>
      <c r="F1480">
        <v>3156.1200000000003</v>
      </c>
      <c r="G1480" t="s">
        <v>150</v>
      </c>
    </row>
    <row r="1481" spans="1:7" hidden="1" x14ac:dyDescent="0.25">
      <c r="A1481">
        <v>10312</v>
      </c>
      <c r="B1481" s="1" t="s">
        <v>172</v>
      </c>
      <c r="C1481">
        <v>44</v>
      </c>
      <c r="D1481">
        <v>96.42</v>
      </c>
      <c r="E1481">
        <v>7</v>
      </c>
      <c r="F1481">
        <v>4242.4800000000005</v>
      </c>
      <c r="G1481" t="s">
        <v>150</v>
      </c>
    </row>
    <row r="1482" spans="1:7" hidden="1" x14ac:dyDescent="0.25">
      <c r="A1482">
        <v>10314</v>
      </c>
      <c r="B1482" s="1" t="s">
        <v>548</v>
      </c>
      <c r="C1482">
        <v>44</v>
      </c>
      <c r="D1482">
        <v>51.44</v>
      </c>
      <c r="E1482">
        <v>11</v>
      </c>
      <c r="F1482">
        <v>2263.3599999999997</v>
      </c>
      <c r="G1482" t="s">
        <v>150</v>
      </c>
    </row>
    <row r="1483" spans="1:7" hidden="1" x14ac:dyDescent="0.25">
      <c r="A1483">
        <v>10316</v>
      </c>
      <c r="B1483" s="1" t="s">
        <v>508</v>
      </c>
      <c r="C1483">
        <v>44</v>
      </c>
      <c r="D1483">
        <v>68.11</v>
      </c>
      <c r="E1483">
        <v>7</v>
      </c>
      <c r="F1483">
        <v>2996.84</v>
      </c>
      <c r="G1483" t="s">
        <v>150</v>
      </c>
    </row>
    <row r="1484" spans="1:7" hidden="1" x14ac:dyDescent="0.25">
      <c r="A1484">
        <v>10319</v>
      </c>
      <c r="B1484" s="1" t="s">
        <v>551</v>
      </c>
      <c r="C1484">
        <v>44</v>
      </c>
      <c r="D1484">
        <v>54.71</v>
      </c>
      <c r="E1484">
        <v>4</v>
      </c>
      <c r="F1484">
        <v>2407.2400000000002</v>
      </c>
      <c r="G1484" t="s">
        <v>150</v>
      </c>
    </row>
    <row r="1485" spans="1:7" hidden="1" x14ac:dyDescent="0.25">
      <c r="A1485">
        <v>10321</v>
      </c>
      <c r="B1485" s="1" t="s">
        <v>294</v>
      </c>
      <c r="C1485">
        <v>44</v>
      </c>
      <c r="D1485">
        <v>120.71</v>
      </c>
      <c r="E1485">
        <v>6</v>
      </c>
      <c r="F1485">
        <v>5311.24</v>
      </c>
      <c r="G1485" t="s">
        <v>150</v>
      </c>
    </row>
    <row r="1486" spans="1:7" hidden="1" x14ac:dyDescent="0.25">
      <c r="A1486">
        <v>10325</v>
      </c>
      <c r="B1486" s="1" t="s">
        <v>521</v>
      </c>
      <c r="C1486">
        <v>44</v>
      </c>
      <c r="D1486">
        <v>114.73</v>
      </c>
      <c r="E1486">
        <v>5</v>
      </c>
      <c r="F1486">
        <v>5048.12</v>
      </c>
      <c r="G1486" t="s">
        <v>150</v>
      </c>
    </row>
    <row r="1487" spans="1:7" hidden="1" x14ac:dyDescent="0.25">
      <c r="A1487">
        <v>10325</v>
      </c>
      <c r="B1487" s="1" t="s">
        <v>538</v>
      </c>
      <c r="C1487">
        <v>44</v>
      </c>
      <c r="D1487">
        <v>56.24</v>
      </c>
      <c r="E1487">
        <v>7</v>
      </c>
      <c r="F1487">
        <v>2474.56</v>
      </c>
      <c r="G1487" t="s">
        <v>150</v>
      </c>
    </row>
    <row r="1488" spans="1:7" hidden="1" x14ac:dyDescent="0.25">
      <c r="A1488">
        <v>10329</v>
      </c>
      <c r="B1488" s="1" t="s">
        <v>511</v>
      </c>
      <c r="C1488">
        <v>44</v>
      </c>
      <c r="D1488">
        <v>41.22</v>
      </c>
      <c r="E1488">
        <v>8</v>
      </c>
      <c r="F1488">
        <v>1813.6799999999998</v>
      </c>
      <c r="G1488" t="s">
        <v>150</v>
      </c>
    </row>
    <row r="1489" spans="1:7" hidden="1" x14ac:dyDescent="0.25">
      <c r="A1489">
        <v>10331</v>
      </c>
      <c r="B1489" s="1" t="s">
        <v>294</v>
      </c>
      <c r="C1489">
        <v>44</v>
      </c>
      <c r="D1489">
        <v>99.55</v>
      </c>
      <c r="E1489">
        <v>14</v>
      </c>
      <c r="F1489">
        <v>4380.2</v>
      </c>
      <c r="G1489" t="s">
        <v>150</v>
      </c>
    </row>
    <row r="1490" spans="1:7" hidden="1" x14ac:dyDescent="0.25">
      <c r="A1490">
        <v>10331</v>
      </c>
      <c r="B1490" s="1" t="s">
        <v>147</v>
      </c>
      <c r="C1490">
        <v>44</v>
      </c>
      <c r="D1490">
        <v>154.69999999999999</v>
      </c>
      <c r="E1490">
        <v>7</v>
      </c>
      <c r="F1490">
        <v>6806.7999999999993</v>
      </c>
      <c r="G1490" t="s">
        <v>150</v>
      </c>
    </row>
    <row r="1491" spans="1:7" hidden="1" x14ac:dyDescent="0.25">
      <c r="A1491">
        <v>10332</v>
      </c>
      <c r="B1491" s="1" t="s">
        <v>509</v>
      </c>
      <c r="C1491">
        <v>44</v>
      </c>
      <c r="D1491">
        <v>108.04</v>
      </c>
      <c r="E1491">
        <v>11</v>
      </c>
      <c r="F1491">
        <v>4753.76</v>
      </c>
      <c r="G1491" t="s">
        <v>150</v>
      </c>
    </row>
    <row r="1492" spans="1:7" hidden="1" x14ac:dyDescent="0.25">
      <c r="A1492">
        <v>10335</v>
      </c>
      <c r="B1492" s="1" t="s">
        <v>173</v>
      </c>
      <c r="C1492">
        <v>44</v>
      </c>
      <c r="D1492">
        <v>77.05</v>
      </c>
      <c r="E1492">
        <v>1</v>
      </c>
      <c r="F1492">
        <v>3390.2</v>
      </c>
      <c r="G1492" t="s">
        <v>150</v>
      </c>
    </row>
    <row r="1493" spans="1:7" hidden="1" x14ac:dyDescent="0.25">
      <c r="A1493">
        <v>10341</v>
      </c>
      <c r="B1493" s="1" t="s">
        <v>280</v>
      </c>
      <c r="C1493">
        <v>44</v>
      </c>
      <c r="D1493">
        <v>111.57</v>
      </c>
      <c r="E1493">
        <v>1</v>
      </c>
      <c r="F1493">
        <v>4909.08</v>
      </c>
      <c r="G1493" t="s">
        <v>150</v>
      </c>
    </row>
    <row r="1494" spans="1:7" hidden="1" x14ac:dyDescent="0.25">
      <c r="A1494">
        <v>10343</v>
      </c>
      <c r="B1494" s="1" t="s">
        <v>504</v>
      </c>
      <c r="C1494">
        <v>44</v>
      </c>
      <c r="D1494">
        <v>127.15</v>
      </c>
      <c r="E1494">
        <v>2</v>
      </c>
      <c r="F1494">
        <v>5594.6</v>
      </c>
      <c r="G1494" t="s">
        <v>150</v>
      </c>
    </row>
    <row r="1495" spans="1:7" hidden="1" x14ac:dyDescent="0.25">
      <c r="A1495">
        <v>10350</v>
      </c>
      <c r="B1495" s="1" t="s">
        <v>547</v>
      </c>
      <c r="C1495">
        <v>44</v>
      </c>
      <c r="D1495">
        <v>135.22</v>
      </c>
      <c r="E1495">
        <v>1</v>
      </c>
      <c r="F1495">
        <v>5949.68</v>
      </c>
      <c r="G1495" t="s">
        <v>150</v>
      </c>
    </row>
    <row r="1496" spans="1:7" hidden="1" x14ac:dyDescent="0.25">
      <c r="A1496">
        <v>10350</v>
      </c>
      <c r="B1496" s="1" t="s">
        <v>538</v>
      </c>
      <c r="C1496">
        <v>44</v>
      </c>
      <c r="D1496">
        <v>56.82</v>
      </c>
      <c r="E1496">
        <v>17</v>
      </c>
      <c r="F1496">
        <v>2500.08</v>
      </c>
      <c r="G1496" t="s">
        <v>150</v>
      </c>
    </row>
    <row r="1497" spans="1:7" hidden="1" x14ac:dyDescent="0.25">
      <c r="A1497">
        <v>10355</v>
      </c>
      <c r="B1497" s="1" t="s">
        <v>503</v>
      </c>
      <c r="C1497">
        <v>44</v>
      </c>
      <c r="D1497">
        <v>60.62</v>
      </c>
      <c r="E1497">
        <v>6</v>
      </c>
      <c r="F1497">
        <v>2667.2799999999997</v>
      </c>
      <c r="G1497" t="s">
        <v>150</v>
      </c>
    </row>
    <row r="1498" spans="1:7" hidden="1" x14ac:dyDescent="0.25">
      <c r="A1498">
        <v>10357</v>
      </c>
      <c r="B1498" s="1" t="s">
        <v>167</v>
      </c>
      <c r="C1498">
        <v>44</v>
      </c>
      <c r="D1498">
        <v>104.72</v>
      </c>
      <c r="E1498">
        <v>4</v>
      </c>
      <c r="F1498">
        <v>4607.68</v>
      </c>
      <c r="G1498" t="s">
        <v>150</v>
      </c>
    </row>
    <row r="1499" spans="1:7" hidden="1" x14ac:dyDescent="0.25">
      <c r="A1499">
        <v>10358</v>
      </c>
      <c r="B1499" s="1" t="s">
        <v>548</v>
      </c>
      <c r="C1499">
        <v>44</v>
      </c>
      <c r="D1499">
        <v>56.07</v>
      </c>
      <c r="E1499">
        <v>14</v>
      </c>
      <c r="F1499">
        <v>2467.08</v>
      </c>
      <c r="G1499" t="s">
        <v>150</v>
      </c>
    </row>
    <row r="1500" spans="1:7" hidden="1" x14ac:dyDescent="0.25">
      <c r="A1500">
        <v>10361</v>
      </c>
      <c r="B1500" s="1" t="s">
        <v>556</v>
      </c>
      <c r="C1500">
        <v>44</v>
      </c>
      <c r="D1500">
        <v>107.97</v>
      </c>
      <c r="E1500">
        <v>5</v>
      </c>
      <c r="F1500">
        <v>4750.68</v>
      </c>
      <c r="G1500" t="s">
        <v>150</v>
      </c>
    </row>
    <row r="1501" spans="1:7" hidden="1" x14ac:dyDescent="0.25">
      <c r="A1501">
        <v>10361</v>
      </c>
      <c r="B1501" s="1" t="s">
        <v>520</v>
      </c>
      <c r="C1501">
        <v>44</v>
      </c>
      <c r="D1501">
        <v>76.8</v>
      </c>
      <c r="E1501">
        <v>10</v>
      </c>
      <c r="F1501">
        <v>3379.2</v>
      </c>
      <c r="G1501" t="s">
        <v>150</v>
      </c>
    </row>
    <row r="1502" spans="1:7" hidden="1" x14ac:dyDescent="0.25">
      <c r="A1502">
        <v>10365</v>
      </c>
      <c r="B1502" s="1" t="s">
        <v>501</v>
      </c>
      <c r="C1502">
        <v>44</v>
      </c>
      <c r="D1502">
        <v>68.34</v>
      </c>
      <c r="E1502">
        <v>2</v>
      </c>
      <c r="F1502">
        <v>3006.96</v>
      </c>
      <c r="G1502" t="s">
        <v>150</v>
      </c>
    </row>
    <row r="1503" spans="1:7" hidden="1" x14ac:dyDescent="0.25">
      <c r="A1503">
        <v>10367</v>
      </c>
      <c r="B1503" s="1" t="s">
        <v>564</v>
      </c>
      <c r="C1503">
        <v>44</v>
      </c>
      <c r="D1503">
        <v>66.989999999999995</v>
      </c>
      <c r="E1503">
        <v>9</v>
      </c>
      <c r="F1503">
        <v>2947.56</v>
      </c>
      <c r="G1503" t="s">
        <v>150</v>
      </c>
    </row>
    <row r="1504" spans="1:7" hidden="1" x14ac:dyDescent="0.25">
      <c r="A1504">
        <v>10369</v>
      </c>
      <c r="B1504" s="1" t="s">
        <v>158</v>
      </c>
      <c r="C1504">
        <v>44</v>
      </c>
      <c r="D1504">
        <v>89.38</v>
      </c>
      <c r="E1504">
        <v>8</v>
      </c>
      <c r="F1504">
        <v>3932.72</v>
      </c>
      <c r="G1504" t="s">
        <v>150</v>
      </c>
    </row>
    <row r="1505" spans="1:7" hidden="1" x14ac:dyDescent="0.25">
      <c r="A1505">
        <v>10372</v>
      </c>
      <c r="B1505" s="1" t="s">
        <v>544</v>
      </c>
      <c r="C1505">
        <v>44</v>
      </c>
      <c r="D1505">
        <v>74.48</v>
      </c>
      <c r="E1505">
        <v>2</v>
      </c>
      <c r="F1505">
        <v>3277.1200000000003</v>
      </c>
      <c r="G1505" t="s">
        <v>150</v>
      </c>
    </row>
    <row r="1506" spans="1:7" hidden="1" x14ac:dyDescent="0.25">
      <c r="A1506">
        <v>10373</v>
      </c>
      <c r="B1506" s="1" t="s">
        <v>529</v>
      </c>
      <c r="C1506">
        <v>44</v>
      </c>
      <c r="D1506">
        <v>58</v>
      </c>
      <c r="E1506">
        <v>14</v>
      </c>
      <c r="F1506">
        <v>2552</v>
      </c>
      <c r="G1506" t="s">
        <v>150</v>
      </c>
    </row>
    <row r="1507" spans="1:7" hidden="1" x14ac:dyDescent="0.25">
      <c r="A1507">
        <v>10375</v>
      </c>
      <c r="B1507" s="1" t="s">
        <v>526</v>
      </c>
      <c r="C1507">
        <v>44</v>
      </c>
      <c r="D1507">
        <v>59.85</v>
      </c>
      <c r="E1507">
        <v>4</v>
      </c>
      <c r="F1507">
        <v>2633.4</v>
      </c>
      <c r="G1507" t="s">
        <v>150</v>
      </c>
    </row>
    <row r="1508" spans="1:7" hidden="1" x14ac:dyDescent="0.25">
      <c r="A1508">
        <v>10375</v>
      </c>
      <c r="B1508" s="1" t="s">
        <v>520</v>
      </c>
      <c r="C1508">
        <v>44</v>
      </c>
      <c r="D1508">
        <v>69.599999999999994</v>
      </c>
      <c r="E1508">
        <v>11</v>
      </c>
      <c r="F1508">
        <v>3062.3999999999996</v>
      </c>
      <c r="G1508" t="s">
        <v>150</v>
      </c>
    </row>
    <row r="1509" spans="1:7" hidden="1" x14ac:dyDescent="0.25">
      <c r="A1509">
        <v>10380</v>
      </c>
      <c r="B1509" s="1" t="s">
        <v>509</v>
      </c>
      <c r="C1509">
        <v>44</v>
      </c>
      <c r="D1509">
        <v>111.57</v>
      </c>
      <c r="E1509">
        <v>7</v>
      </c>
      <c r="F1509">
        <v>4909.08</v>
      </c>
      <c r="G1509" t="s">
        <v>150</v>
      </c>
    </row>
    <row r="1510" spans="1:7" hidden="1" x14ac:dyDescent="0.25">
      <c r="A1510">
        <v>10380</v>
      </c>
      <c r="B1510" s="1" t="s">
        <v>536</v>
      </c>
      <c r="C1510">
        <v>44</v>
      </c>
      <c r="D1510">
        <v>77.05</v>
      </c>
      <c r="E1510">
        <v>9</v>
      </c>
      <c r="F1510">
        <v>3390.2</v>
      </c>
      <c r="G1510" t="s">
        <v>150</v>
      </c>
    </row>
    <row r="1511" spans="1:7" hidden="1" x14ac:dyDescent="0.25">
      <c r="A1511">
        <v>10383</v>
      </c>
      <c r="B1511" s="1" t="s">
        <v>555</v>
      </c>
      <c r="C1511">
        <v>44</v>
      </c>
      <c r="D1511">
        <v>55.93</v>
      </c>
      <c r="E1511">
        <v>8</v>
      </c>
      <c r="F1511">
        <v>2460.92</v>
      </c>
      <c r="G1511" t="s">
        <v>150</v>
      </c>
    </row>
    <row r="1512" spans="1:7" hidden="1" x14ac:dyDescent="0.25">
      <c r="A1512">
        <v>10386</v>
      </c>
      <c r="B1512" s="1" t="s">
        <v>508</v>
      </c>
      <c r="C1512">
        <v>44</v>
      </c>
      <c r="D1512">
        <v>59.22</v>
      </c>
      <c r="E1512">
        <v>15</v>
      </c>
      <c r="F1512">
        <v>2605.6799999999998</v>
      </c>
      <c r="G1512" t="s">
        <v>150</v>
      </c>
    </row>
    <row r="1513" spans="1:7" hidden="1" x14ac:dyDescent="0.25">
      <c r="A1513">
        <v>10387</v>
      </c>
      <c r="B1513" s="1" t="s">
        <v>512</v>
      </c>
      <c r="C1513">
        <v>44</v>
      </c>
      <c r="D1513">
        <v>79.91</v>
      </c>
      <c r="E1513">
        <v>1</v>
      </c>
      <c r="F1513">
        <v>3516.04</v>
      </c>
      <c r="G1513" t="s">
        <v>150</v>
      </c>
    </row>
    <row r="1514" spans="1:7" hidden="1" x14ac:dyDescent="0.25">
      <c r="A1514">
        <v>10388</v>
      </c>
      <c r="B1514" s="1" t="s">
        <v>277</v>
      </c>
      <c r="C1514">
        <v>44</v>
      </c>
      <c r="D1514">
        <v>125.01</v>
      </c>
      <c r="E1514">
        <v>6</v>
      </c>
      <c r="F1514">
        <v>5500.4400000000005</v>
      </c>
      <c r="G1514" t="s">
        <v>150</v>
      </c>
    </row>
    <row r="1515" spans="1:7" hidden="1" x14ac:dyDescent="0.25">
      <c r="A1515">
        <v>10391</v>
      </c>
      <c r="B1515" s="1" t="s">
        <v>164</v>
      </c>
      <c r="C1515">
        <v>44</v>
      </c>
      <c r="D1515">
        <v>57.73</v>
      </c>
      <c r="E1515">
        <v>5</v>
      </c>
      <c r="F1515">
        <v>2540.12</v>
      </c>
      <c r="G1515" t="s">
        <v>150</v>
      </c>
    </row>
    <row r="1516" spans="1:7" hidden="1" x14ac:dyDescent="0.25">
      <c r="A1516">
        <v>10393</v>
      </c>
      <c r="B1516" s="1" t="s">
        <v>170</v>
      </c>
      <c r="C1516">
        <v>44</v>
      </c>
      <c r="D1516">
        <v>41.76</v>
      </c>
      <c r="E1516">
        <v>1</v>
      </c>
      <c r="F1516">
        <v>1837.4399999999998</v>
      </c>
      <c r="G1516" t="s">
        <v>150</v>
      </c>
    </row>
    <row r="1517" spans="1:7" hidden="1" x14ac:dyDescent="0.25">
      <c r="A1517">
        <v>10410</v>
      </c>
      <c r="B1517" s="1" t="s">
        <v>159</v>
      </c>
      <c r="C1517">
        <v>44</v>
      </c>
      <c r="D1517">
        <v>51.21</v>
      </c>
      <c r="E1517">
        <v>6</v>
      </c>
      <c r="F1517">
        <v>2253.2400000000002</v>
      </c>
      <c r="G1517" t="s">
        <v>150</v>
      </c>
    </row>
    <row r="1518" spans="1:7" hidden="1" x14ac:dyDescent="0.25">
      <c r="A1518">
        <v>10410</v>
      </c>
      <c r="B1518" s="1" t="s">
        <v>168</v>
      </c>
      <c r="C1518">
        <v>44</v>
      </c>
      <c r="D1518">
        <v>81.349999999999994</v>
      </c>
      <c r="E1518">
        <v>5</v>
      </c>
      <c r="F1518">
        <v>3579.3999999999996</v>
      </c>
      <c r="G1518" t="s">
        <v>150</v>
      </c>
    </row>
    <row r="1519" spans="1:7" hidden="1" x14ac:dyDescent="0.25">
      <c r="A1519">
        <v>10414</v>
      </c>
      <c r="B1519" s="1" t="s">
        <v>531</v>
      </c>
      <c r="C1519">
        <v>44</v>
      </c>
      <c r="D1519">
        <v>77.42</v>
      </c>
      <c r="E1519">
        <v>1</v>
      </c>
      <c r="F1519">
        <v>3406.48</v>
      </c>
      <c r="G1519" t="s">
        <v>150</v>
      </c>
    </row>
    <row r="1520" spans="1:7" hidden="1" x14ac:dyDescent="0.25">
      <c r="A1520">
        <v>10424</v>
      </c>
      <c r="B1520" s="1" t="s">
        <v>174</v>
      </c>
      <c r="C1520">
        <v>44</v>
      </c>
      <c r="D1520">
        <v>54.94</v>
      </c>
      <c r="E1520">
        <v>2</v>
      </c>
      <c r="F1520">
        <v>2417.3599999999997</v>
      </c>
      <c r="G1520" t="s">
        <v>150</v>
      </c>
    </row>
    <row r="1521" spans="1:7" hidden="1" x14ac:dyDescent="0.25">
      <c r="A1521">
        <v>10100</v>
      </c>
      <c r="B1521" s="1" t="s">
        <v>153</v>
      </c>
      <c r="C1521">
        <v>49</v>
      </c>
      <c r="D1521">
        <v>35.29</v>
      </c>
      <c r="E1521">
        <v>1</v>
      </c>
      <c r="F1521">
        <v>1729.21</v>
      </c>
      <c r="G1521" t="s">
        <v>150</v>
      </c>
    </row>
    <row r="1522" spans="1:7" hidden="1" x14ac:dyDescent="0.25">
      <c r="A1522">
        <v>10104</v>
      </c>
      <c r="B1522" s="1" t="s">
        <v>555</v>
      </c>
      <c r="C1522">
        <v>49</v>
      </c>
      <c r="D1522">
        <v>56.55</v>
      </c>
      <c r="E1522">
        <v>4</v>
      </c>
      <c r="F1522">
        <v>2770.95</v>
      </c>
      <c r="G1522" t="s">
        <v>150</v>
      </c>
    </row>
    <row r="1523" spans="1:7" hidden="1" x14ac:dyDescent="0.25">
      <c r="A1523">
        <v>10106</v>
      </c>
      <c r="B1523" s="1" t="s">
        <v>516</v>
      </c>
      <c r="C1523">
        <v>49</v>
      </c>
      <c r="D1523">
        <v>65.77</v>
      </c>
      <c r="E1523">
        <v>13</v>
      </c>
      <c r="F1523">
        <v>3222.73</v>
      </c>
      <c r="G1523" t="s">
        <v>150</v>
      </c>
    </row>
    <row r="1524" spans="1:7" hidden="1" x14ac:dyDescent="0.25">
      <c r="A1524">
        <v>10113</v>
      </c>
      <c r="B1524" s="1" t="s">
        <v>163</v>
      </c>
      <c r="C1524">
        <v>49</v>
      </c>
      <c r="D1524">
        <v>101.5</v>
      </c>
      <c r="E1524">
        <v>4</v>
      </c>
      <c r="F1524">
        <v>4973.5</v>
      </c>
      <c r="G1524" t="s">
        <v>150</v>
      </c>
    </row>
    <row r="1525" spans="1:7" hidden="1" x14ac:dyDescent="0.25">
      <c r="A1525">
        <v>10120</v>
      </c>
      <c r="B1525" s="1" t="s">
        <v>507</v>
      </c>
      <c r="C1525">
        <v>49</v>
      </c>
      <c r="D1525">
        <v>41.46</v>
      </c>
      <c r="E1525">
        <v>12</v>
      </c>
      <c r="F1525">
        <v>2031.54</v>
      </c>
      <c r="G1525" t="s">
        <v>150</v>
      </c>
    </row>
    <row r="1526" spans="1:7" hidden="1" x14ac:dyDescent="0.25">
      <c r="A1526">
        <v>10124</v>
      </c>
      <c r="B1526" s="1" t="s">
        <v>536</v>
      </c>
      <c r="C1526">
        <v>49</v>
      </c>
      <c r="D1526">
        <v>76.19</v>
      </c>
      <c r="E1526">
        <v>11</v>
      </c>
      <c r="F1526">
        <v>3733.31</v>
      </c>
      <c r="G1526" t="s">
        <v>150</v>
      </c>
    </row>
    <row r="1527" spans="1:7" hidden="1" x14ac:dyDescent="0.25">
      <c r="A1527">
        <v>10133</v>
      </c>
      <c r="B1527" s="1" t="s">
        <v>499</v>
      </c>
      <c r="C1527">
        <v>49</v>
      </c>
      <c r="D1527">
        <v>80.260000000000005</v>
      </c>
      <c r="E1527">
        <v>3</v>
      </c>
      <c r="F1527">
        <v>3932.7400000000002</v>
      </c>
      <c r="G1527" t="s">
        <v>150</v>
      </c>
    </row>
    <row r="1528" spans="1:7" hidden="1" x14ac:dyDescent="0.25">
      <c r="A1528">
        <v>10133</v>
      </c>
      <c r="B1528" s="1" t="s">
        <v>526</v>
      </c>
      <c r="C1528">
        <v>49</v>
      </c>
      <c r="D1528">
        <v>67.41</v>
      </c>
      <c r="E1528">
        <v>6</v>
      </c>
      <c r="F1528">
        <v>3303.0899999999997</v>
      </c>
      <c r="G1528" t="s">
        <v>150</v>
      </c>
    </row>
    <row r="1529" spans="1:7" hidden="1" x14ac:dyDescent="0.25">
      <c r="A1529">
        <v>10138</v>
      </c>
      <c r="B1529" s="1" t="s">
        <v>536</v>
      </c>
      <c r="C1529">
        <v>49</v>
      </c>
      <c r="D1529">
        <v>77.05</v>
      </c>
      <c r="E1529">
        <v>11</v>
      </c>
      <c r="F1529">
        <v>3775.45</v>
      </c>
      <c r="G1529" t="s">
        <v>150</v>
      </c>
    </row>
    <row r="1530" spans="1:7" hidden="1" x14ac:dyDescent="0.25">
      <c r="A1530">
        <v>10139</v>
      </c>
      <c r="B1530" s="1" t="s">
        <v>159</v>
      </c>
      <c r="C1530">
        <v>49</v>
      </c>
      <c r="D1530">
        <v>52.83</v>
      </c>
      <c r="E1530">
        <v>6</v>
      </c>
      <c r="F1530">
        <v>2588.67</v>
      </c>
      <c r="G1530" t="s">
        <v>150</v>
      </c>
    </row>
    <row r="1531" spans="1:7" hidden="1" x14ac:dyDescent="0.25">
      <c r="A1531">
        <v>10142</v>
      </c>
      <c r="B1531" s="1" t="s">
        <v>533</v>
      </c>
      <c r="C1531">
        <v>49</v>
      </c>
      <c r="D1531">
        <v>74.349999999999994</v>
      </c>
      <c r="E1531">
        <v>1</v>
      </c>
      <c r="F1531">
        <v>3643.1499999999996</v>
      </c>
      <c r="G1531" t="s">
        <v>150</v>
      </c>
    </row>
    <row r="1532" spans="1:7" hidden="1" x14ac:dyDescent="0.25">
      <c r="A1532">
        <v>10143</v>
      </c>
      <c r="B1532" s="1" t="s">
        <v>265</v>
      </c>
      <c r="C1532">
        <v>49</v>
      </c>
      <c r="D1532">
        <v>133.28</v>
      </c>
      <c r="E1532">
        <v>15</v>
      </c>
      <c r="F1532">
        <v>6530.72</v>
      </c>
      <c r="G1532" t="s">
        <v>150</v>
      </c>
    </row>
    <row r="1533" spans="1:7" hidden="1" x14ac:dyDescent="0.25">
      <c r="A1533">
        <v>10145</v>
      </c>
      <c r="B1533" s="1" t="s">
        <v>277</v>
      </c>
      <c r="C1533">
        <v>49</v>
      </c>
      <c r="D1533">
        <v>146.1</v>
      </c>
      <c r="E1533">
        <v>5</v>
      </c>
      <c r="F1533">
        <v>7158.9</v>
      </c>
      <c r="G1533" t="s">
        <v>150</v>
      </c>
    </row>
    <row r="1534" spans="1:7" hidden="1" x14ac:dyDescent="0.25">
      <c r="A1534">
        <v>10149</v>
      </c>
      <c r="B1534" s="1" t="s">
        <v>157</v>
      </c>
      <c r="C1534">
        <v>49</v>
      </c>
      <c r="D1534">
        <v>39.869999999999997</v>
      </c>
      <c r="E1534">
        <v>6</v>
      </c>
      <c r="F1534">
        <v>1953.6299999999999</v>
      </c>
      <c r="G1534" t="s">
        <v>150</v>
      </c>
    </row>
    <row r="1535" spans="1:7" hidden="1" x14ac:dyDescent="0.25">
      <c r="A1535">
        <v>10150</v>
      </c>
      <c r="B1535" s="1" t="s">
        <v>169</v>
      </c>
      <c r="C1535">
        <v>49</v>
      </c>
      <c r="D1535">
        <v>111.39</v>
      </c>
      <c r="E1535">
        <v>2</v>
      </c>
      <c r="F1535">
        <v>5458.11</v>
      </c>
      <c r="G1535" t="s">
        <v>150</v>
      </c>
    </row>
    <row r="1536" spans="1:7" hidden="1" x14ac:dyDescent="0.25">
      <c r="A1536">
        <v>10150</v>
      </c>
      <c r="B1536" s="1" t="s">
        <v>174</v>
      </c>
      <c r="C1536">
        <v>49</v>
      </c>
      <c r="D1536">
        <v>62.05</v>
      </c>
      <c r="E1536">
        <v>4</v>
      </c>
      <c r="F1536">
        <v>3040.45</v>
      </c>
      <c r="G1536" t="s">
        <v>150</v>
      </c>
    </row>
    <row r="1537" spans="1:7" hidden="1" x14ac:dyDescent="0.25">
      <c r="A1537">
        <v>10151</v>
      </c>
      <c r="B1537" s="1" t="s">
        <v>528</v>
      </c>
      <c r="C1537">
        <v>49</v>
      </c>
      <c r="D1537">
        <v>106.78</v>
      </c>
      <c r="E1537">
        <v>6</v>
      </c>
      <c r="F1537">
        <v>5232.22</v>
      </c>
      <c r="G1537" t="s">
        <v>150</v>
      </c>
    </row>
    <row r="1538" spans="1:7" hidden="1" x14ac:dyDescent="0.25">
      <c r="A1538">
        <v>10153</v>
      </c>
      <c r="B1538" s="1" t="s">
        <v>282</v>
      </c>
      <c r="C1538">
        <v>49</v>
      </c>
      <c r="D1538">
        <v>155.72</v>
      </c>
      <c r="E1538">
        <v>10</v>
      </c>
      <c r="F1538">
        <v>7630.28</v>
      </c>
      <c r="G1538" t="s">
        <v>150</v>
      </c>
    </row>
    <row r="1539" spans="1:7" hidden="1" x14ac:dyDescent="0.25">
      <c r="A1539">
        <v>10159</v>
      </c>
      <c r="B1539" s="1" t="s">
        <v>254</v>
      </c>
      <c r="C1539">
        <v>49</v>
      </c>
      <c r="D1539">
        <v>81.349999999999994</v>
      </c>
      <c r="E1539">
        <v>14</v>
      </c>
      <c r="F1539">
        <v>3986.1499999999996</v>
      </c>
      <c r="G1539" t="s">
        <v>150</v>
      </c>
    </row>
    <row r="1540" spans="1:7" hidden="1" x14ac:dyDescent="0.25">
      <c r="A1540">
        <v>10164</v>
      </c>
      <c r="B1540" s="1" t="s">
        <v>162</v>
      </c>
      <c r="C1540">
        <v>49</v>
      </c>
      <c r="D1540">
        <v>121.64</v>
      </c>
      <c r="E1540">
        <v>6</v>
      </c>
      <c r="F1540">
        <v>5960.36</v>
      </c>
      <c r="G1540" t="s">
        <v>150</v>
      </c>
    </row>
    <row r="1541" spans="1:7" hidden="1" x14ac:dyDescent="0.25">
      <c r="A1541">
        <v>10164</v>
      </c>
      <c r="B1541" s="1" t="s">
        <v>174</v>
      </c>
      <c r="C1541">
        <v>49</v>
      </c>
      <c r="D1541">
        <v>57.53</v>
      </c>
      <c r="E1541">
        <v>5</v>
      </c>
      <c r="F1541">
        <v>2818.9700000000003</v>
      </c>
      <c r="G1541" t="s">
        <v>150</v>
      </c>
    </row>
    <row r="1542" spans="1:7" hidden="1" x14ac:dyDescent="0.25">
      <c r="A1542">
        <v>10168</v>
      </c>
      <c r="B1542" s="1" t="s">
        <v>524</v>
      </c>
      <c r="C1542">
        <v>49</v>
      </c>
      <c r="D1542">
        <v>93.01</v>
      </c>
      <c r="E1542">
        <v>11</v>
      </c>
      <c r="F1542">
        <v>4557.4900000000007</v>
      </c>
      <c r="G1542" t="s">
        <v>150</v>
      </c>
    </row>
    <row r="1543" spans="1:7" hidden="1" x14ac:dyDescent="0.25">
      <c r="A1543">
        <v>10174</v>
      </c>
      <c r="B1543" s="1" t="s">
        <v>170</v>
      </c>
      <c r="C1543">
        <v>49</v>
      </c>
      <c r="D1543">
        <v>44.27</v>
      </c>
      <c r="E1543">
        <v>2</v>
      </c>
      <c r="F1543">
        <v>2169.23</v>
      </c>
      <c r="G1543" t="s">
        <v>150</v>
      </c>
    </row>
    <row r="1544" spans="1:7" hidden="1" x14ac:dyDescent="0.25">
      <c r="A1544">
        <v>10182</v>
      </c>
      <c r="B1544" s="1" t="s">
        <v>542</v>
      </c>
      <c r="C1544">
        <v>49</v>
      </c>
      <c r="D1544">
        <v>95.3</v>
      </c>
      <c r="E1544">
        <v>17</v>
      </c>
      <c r="F1544">
        <v>4669.7</v>
      </c>
      <c r="G1544" t="s">
        <v>150</v>
      </c>
    </row>
    <row r="1545" spans="1:7" hidden="1" x14ac:dyDescent="0.25">
      <c r="A1545">
        <v>10183</v>
      </c>
      <c r="B1545" s="1" t="s">
        <v>174</v>
      </c>
      <c r="C1545">
        <v>49</v>
      </c>
      <c r="D1545">
        <v>52.36</v>
      </c>
      <c r="E1545">
        <v>4</v>
      </c>
      <c r="F1545">
        <v>2565.64</v>
      </c>
      <c r="G1545" t="s">
        <v>150</v>
      </c>
    </row>
    <row r="1546" spans="1:7" hidden="1" x14ac:dyDescent="0.25">
      <c r="A1546">
        <v>10184</v>
      </c>
      <c r="B1546" s="1" t="s">
        <v>521</v>
      </c>
      <c r="C1546">
        <v>49</v>
      </c>
      <c r="D1546">
        <v>114.73</v>
      </c>
      <c r="E1546">
        <v>2</v>
      </c>
      <c r="F1546">
        <v>5621.77</v>
      </c>
      <c r="G1546" t="s">
        <v>150</v>
      </c>
    </row>
    <row r="1547" spans="1:7" hidden="1" x14ac:dyDescent="0.25">
      <c r="A1547">
        <v>10185</v>
      </c>
      <c r="B1547" s="1" t="s">
        <v>561</v>
      </c>
      <c r="C1547">
        <v>49</v>
      </c>
      <c r="D1547">
        <v>94.79</v>
      </c>
      <c r="E1547">
        <v>11</v>
      </c>
      <c r="F1547">
        <v>4644.71</v>
      </c>
      <c r="G1547" t="s">
        <v>150</v>
      </c>
    </row>
    <row r="1548" spans="1:7" hidden="1" x14ac:dyDescent="0.25">
      <c r="A1548">
        <v>10194</v>
      </c>
      <c r="B1548" s="1" t="s">
        <v>171</v>
      </c>
      <c r="C1548">
        <v>49</v>
      </c>
      <c r="D1548">
        <v>112.46</v>
      </c>
      <c r="E1548">
        <v>1</v>
      </c>
      <c r="F1548">
        <v>5510.54</v>
      </c>
      <c r="G1548" t="s">
        <v>150</v>
      </c>
    </row>
    <row r="1549" spans="1:7" hidden="1" x14ac:dyDescent="0.25">
      <c r="A1549">
        <v>10195</v>
      </c>
      <c r="B1549" s="1" t="s">
        <v>522</v>
      </c>
      <c r="C1549">
        <v>49</v>
      </c>
      <c r="D1549">
        <v>118.5</v>
      </c>
      <c r="E1549">
        <v>6</v>
      </c>
      <c r="F1549">
        <v>5806.5</v>
      </c>
      <c r="G1549" t="s">
        <v>150</v>
      </c>
    </row>
    <row r="1550" spans="1:7" hidden="1" x14ac:dyDescent="0.25">
      <c r="A1550">
        <v>10195</v>
      </c>
      <c r="B1550" s="1" t="s">
        <v>525</v>
      </c>
      <c r="C1550">
        <v>49</v>
      </c>
      <c r="D1550">
        <v>97.23</v>
      </c>
      <c r="E1550">
        <v>4</v>
      </c>
      <c r="F1550">
        <v>4764.2700000000004</v>
      </c>
      <c r="G1550" t="s">
        <v>150</v>
      </c>
    </row>
    <row r="1551" spans="1:7" hidden="1" x14ac:dyDescent="0.25">
      <c r="A1551">
        <v>10196</v>
      </c>
      <c r="B1551" s="1" t="s">
        <v>547</v>
      </c>
      <c r="C1551">
        <v>49</v>
      </c>
      <c r="D1551">
        <v>127.03</v>
      </c>
      <c r="E1551">
        <v>1</v>
      </c>
      <c r="F1551">
        <v>6224.47</v>
      </c>
      <c r="G1551" t="s">
        <v>150</v>
      </c>
    </row>
    <row r="1552" spans="1:7" hidden="1" x14ac:dyDescent="0.25">
      <c r="A1552">
        <v>10201</v>
      </c>
      <c r="B1552" s="1" t="s">
        <v>262</v>
      </c>
      <c r="C1552">
        <v>49</v>
      </c>
      <c r="D1552">
        <v>191.72</v>
      </c>
      <c r="E1552">
        <v>4</v>
      </c>
      <c r="F1552">
        <v>9394.2800000000007</v>
      </c>
      <c r="G1552" t="s">
        <v>150</v>
      </c>
    </row>
    <row r="1553" spans="1:7" hidden="1" x14ac:dyDescent="0.25">
      <c r="A1553">
        <v>10207</v>
      </c>
      <c r="B1553" s="1" t="s">
        <v>548</v>
      </c>
      <c r="C1553">
        <v>49</v>
      </c>
      <c r="D1553">
        <v>57.8</v>
      </c>
      <c r="E1553">
        <v>4</v>
      </c>
      <c r="F1553">
        <v>2832.2</v>
      </c>
      <c r="G1553" t="s">
        <v>150</v>
      </c>
    </row>
    <row r="1554" spans="1:7" hidden="1" x14ac:dyDescent="0.25">
      <c r="A1554">
        <v>10207</v>
      </c>
      <c r="B1554" s="1" t="s">
        <v>173</v>
      </c>
      <c r="C1554">
        <v>49</v>
      </c>
      <c r="D1554">
        <v>84.75</v>
      </c>
      <c r="E1554">
        <v>14</v>
      </c>
      <c r="F1554">
        <v>4152.75</v>
      </c>
      <c r="G1554" t="s">
        <v>150</v>
      </c>
    </row>
    <row r="1555" spans="1:7" hidden="1" x14ac:dyDescent="0.25">
      <c r="A1555">
        <v>10212</v>
      </c>
      <c r="B1555" s="1" t="s">
        <v>514</v>
      </c>
      <c r="C1555">
        <v>49</v>
      </c>
      <c r="D1555">
        <v>117.96</v>
      </c>
      <c r="E1555">
        <v>13</v>
      </c>
      <c r="F1555">
        <v>5780.04</v>
      </c>
      <c r="G1555" t="s">
        <v>150</v>
      </c>
    </row>
    <row r="1556" spans="1:7" hidden="1" x14ac:dyDescent="0.25">
      <c r="A1556">
        <v>10214</v>
      </c>
      <c r="B1556" s="1" t="s">
        <v>157</v>
      </c>
      <c r="C1556">
        <v>49</v>
      </c>
      <c r="D1556">
        <v>39.869999999999997</v>
      </c>
      <c r="E1556">
        <v>2</v>
      </c>
      <c r="F1556">
        <v>1953.6299999999999</v>
      </c>
      <c r="G1556" t="s">
        <v>150</v>
      </c>
    </row>
    <row r="1557" spans="1:7" hidden="1" x14ac:dyDescent="0.25">
      <c r="A1557">
        <v>10215</v>
      </c>
      <c r="B1557" s="1" t="s">
        <v>165</v>
      </c>
      <c r="C1557">
        <v>49</v>
      </c>
      <c r="D1557">
        <v>97.26</v>
      </c>
      <c r="E1557">
        <v>4</v>
      </c>
      <c r="F1557">
        <v>4765.7400000000007</v>
      </c>
      <c r="G1557" t="s">
        <v>150</v>
      </c>
    </row>
    <row r="1558" spans="1:7" hidden="1" x14ac:dyDescent="0.25">
      <c r="A1558">
        <v>10215</v>
      </c>
      <c r="B1558" s="1" t="s">
        <v>167</v>
      </c>
      <c r="C1558">
        <v>49</v>
      </c>
      <c r="D1558">
        <v>89.01</v>
      </c>
      <c r="E1558">
        <v>5</v>
      </c>
      <c r="F1558">
        <v>4361.4900000000007</v>
      </c>
      <c r="G1558" t="s">
        <v>150</v>
      </c>
    </row>
    <row r="1559" spans="1:7" hidden="1" x14ac:dyDescent="0.25">
      <c r="A1559">
        <v>10221</v>
      </c>
      <c r="B1559" s="1" t="s">
        <v>540</v>
      </c>
      <c r="C1559">
        <v>49</v>
      </c>
      <c r="D1559">
        <v>113.06</v>
      </c>
      <c r="E1559">
        <v>1</v>
      </c>
      <c r="F1559">
        <v>5539.9400000000005</v>
      </c>
      <c r="G1559" t="s">
        <v>150</v>
      </c>
    </row>
    <row r="1560" spans="1:7" hidden="1" x14ac:dyDescent="0.25">
      <c r="A1560">
        <v>10222</v>
      </c>
      <c r="B1560" s="1" t="s">
        <v>265</v>
      </c>
      <c r="C1560">
        <v>49</v>
      </c>
      <c r="D1560">
        <v>133.28</v>
      </c>
      <c r="E1560">
        <v>12</v>
      </c>
      <c r="F1560">
        <v>6530.72</v>
      </c>
      <c r="G1560" t="s">
        <v>150</v>
      </c>
    </row>
    <row r="1561" spans="1:7" hidden="1" x14ac:dyDescent="0.25">
      <c r="A1561">
        <v>10222</v>
      </c>
      <c r="B1561" s="1" t="s">
        <v>296</v>
      </c>
      <c r="C1561">
        <v>49</v>
      </c>
      <c r="D1561">
        <v>137.19</v>
      </c>
      <c r="E1561">
        <v>4</v>
      </c>
      <c r="F1561">
        <v>6722.3099999999995</v>
      </c>
      <c r="G1561" t="s">
        <v>150</v>
      </c>
    </row>
    <row r="1562" spans="1:7" hidden="1" x14ac:dyDescent="0.25">
      <c r="A1562">
        <v>10222</v>
      </c>
      <c r="B1562" s="1" t="s">
        <v>531</v>
      </c>
      <c r="C1562">
        <v>49</v>
      </c>
      <c r="D1562">
        <v>79.14</v>
      </c>
      <c r="E1562">
        <v>10</v>
      </c>
      <c r="F1562">
        <v>3877.86</v>
      </c>
      <c r="G1562" t="s">
        <v>150</v>
      </c>
    </row>
    <row r="1563" spans="1:7" hidden="1" x14ac:dyDescent="0.25">
      <c r="A1563">
        <v>10223</v>
      </c>
      <c r="B1563" s="1" t="s">
        <v>262</v>
      </c>
      <c r="C1563">
        <v>49</v>
      </c>
      <c r="D1563">
        <v>189.79</v>
      </c>
      <c r="E1563">
        <v>3</v>
      </c>
      <c r="F1563">
        <v>9299.7099999999991</v>
      </c>
      <c r="G1563" t="s">
        <v>150</v>
      </c>
    </row>
    <row r="1564" spans="1:7" hidden="1" x14ac:dyDescent="0.25">
      <c r="A1564">
        <v>10230</v>
      </c>
      <c r="B1564" s="1" t="s">
        <v>563</v>
      </c>
      <c r="C1564">
        <v>49</v>
      </c>
      <c r="D1564">
        <v>153.91</v>
      </c>
      <c r="E1564">
        <v>8</v>
      </c>
      <c r="F1564">
        <v>7541.59</v>
      </c>
      <c r="G1564" t="s">
        <v>150</v>
      </c>
    </row>
    <row r="1565" spans="1:7" hidden="1" x14ac:dyDescent="0.25">
      <c r="A1565">
        <v>10231</v>
      </c>
      <c r="B1565" s="1" t="s">
        <v>282</v>
      </c>
      <c r="C1565">
        <v>49</v>
      </c>
      <c r="D1565">
        <v>147.07</v>
      </c>
      <c r="E1565">
        <v>1</v>
      </c>
      <c r="F1565">
        <v>7206.4299999999994</v>
      </c>
      <c r="G1565" t="s">
        <v>150</v>
      </c>
    </row>
    <row r="1566" spans="1:7" hidden="1" x14ac:dyDescent="0.25">
      <c r="A1566">
        <v>10238</v>
      </c>
      <c r="B1566" s="1" t="s">
        <v>560</v>
      </c>
      <c r="C1566">
        <v>49</v>
      </c>
      <c r="D1566">
        <v>144.05000000000001</v>
      </c>
      <c r="E1566">
        <v>5</v>
      </c>
      <c r="F1566">
        <v>7058.4500000000007</v>
      </c>
      <c r="G1566" t="s">
        <v>150</v>
      </c>
    </row>
    <row r="1567" spans="1:7" hidden="1" x14ac:dyDescent="0.25">
      <c r="A1567">
        <v>10246</v>
      </c>
      <c r="B1567" s="1" t="s">
        <v>553</v>
      </c>
      <c r="C1567">
        <v>49</v>
      </c>
      <c r="D1567">
        <v>34.65</v>
      </c>
      <c r="E1567">
        <v>6</v>
      </c>
      <c r="F1567">
        <v>1697.85</v>
      </c>
      <c r="G1567" t="s">
        <v>150</v>
      </c>
    </row>
    <row r="1568" spans="1:7" hidden="1" x14ac:dyDescent="0.25">
      <c r="A1568">
        <v>10247</v>
      </c>
      <c r="B1568" s="1" t="s">
        <v>538</v>
      </c>
      <c r="C1568">
        <v>49</v>
      </c>
      <c r="D1568">
        <v>51.55</v>
      </c>
      <c r="E1568">
        <v>4</v>
      </c>
      <c r="F1568">
        <v>2525.9499999999998</v>
      </c>
      <c r="G1568" t="s">
        <v>150</v>
      </c>
    </row>
    <row r="1569" spans="1:7" hidden="1" x14ac:dyDescent="0.25">
      <c r="A1569">
        <v>10254</v>
      </c>
      <c r="B1569" s="1" t="s">
        <v>147</v>
      </c>
      <c r="C1569">
        <v>49</v>
      </c>
      <c r="D1569">
        <v>137.69999999999999</v>
      </c>
      <c r="E1569">
        <v>5</v>
      </c>
      <c r="F1569">
        <v>6747.2999999999993</v>
      </c>
      <c r="G1569" t="s">
        <v>150</v>
      </c>
    </row>
    <row r="1570" spans="1:7" hidden="1" x14ac:dyDescent="0.25">
      <c r="A1570">
        <v>10254</v>
      </c>
      <c r="B1570" s="1" t="s">
        <v>542</v>
      </c>
      <c r="C1570">
        <v>49</v>
      </c>
      <c r="D1570">
        <v>101.73</v>
      </c>
      <c r="E1570">
        <v>12</v>
      </c>
      <c r="F1570">
        <v>4984.7700000000004</v>
      </c>
      <c r="G1570" t="s">
        <v>150</v>
      </c>
    </row>
    <row r="1571" spans="1:7" hidden="1" x14ac:dyDescent="0.25">
      <c r="A1571">
        <v>10257</v>
      </c>
      <c r="B1571" s="1" t="s">
        <v>166</v>
      </c>
      <c r="C1571">
        <v>49</v>
      </c>
      <c r="D1571">
        <v>59.34</v>
      </c>
      <c r="E1571">
        <v>3</v>
      </c>
      <c r="F1571">
        <v>2907.6600000000003</v>
      </c>
      <c r="G1571" t="s">
        <v>150</v>
      </c>
    </row>
    <row r="1572" spans="1:7" hidden="1" x14ac:dyDescent="0.25">
      <c r="A1572">
        <v>10262</v>
      </c>
      <c r="B1572" s="1" t="s">
        <v>296</v>
      </c>
      <c r="C1572">
        <v>49</v>
      </c>
      <c r="D1572">
        <v>157.69</v>
      </c>
      <c r="E1572">
        <v>9</v>
      </c>
      <c r="F1572">
        <v>7726.8099999999995</v>
      </c>
      <c r="G1572" t="s">
        <v>150</v>
      </c>
    </row>
    <row r="1573" spans="1:7" hidden="1" x14ac:dyDescent="0.25">
      <c r="A1573">
        <v>10262</v>
      </c>
      <c r="B1573" s="1" t="s">
        <v>550</v>
      </c>
      <c r="C1573">
        <v>49</v>
      </c>
      <c r="D1573">
        <v>82.18</v>
      </c>
      <c r="E1573">
        <v>16</v>
      </c>
      <c r="F1573">
        <v>4026.82</v>
      </c>
      <c r="G1573" t="s">
        <v>150</v>
      </c>
    </row>
    <row r="1574" spans="1:7" hidden="1" x14ac:dyDescent="0.25">
      <c r="A1574">
        <v>10262</v>
      </c>
      <c r="B1574" s="1" t="s">
        <v>507</v>
      </c>
      <c r="C1574">
        <v>49</v>
      </c>
      <c r="D1574">
        <v>35.78</v>
      </c>
      <c r="E1574">
        <v>3</v>
      </c>
      <c r="F1574">
        <v>1753.22</v>
      </c>
      <c r="G1574" t="s">
        <v>150</v>
      </c>
    </row>
    <row r="1575" spans="1:7" hidden="1" x14ac:dyDescent="0.25">
      <c r="A1575">
        <v>10265</v>
      </c>
      <c r="B1575" s="1" t="s">
        <v>560</v>
      </c>
      <c r="C1575">
        <v>49</v>
      </c>
      <c r="D1575">
        <v>123.47</v>
      </c>
      <c r="E1575">
        <v>1</v>
      </c>
      <c r="F1575">
        <v>6050.03</v>
      </c>
      <c r="G1575" t="s">
        <v>150</v>
      </c>
    </row>
    <row r="1576" spans="1:7" hidden="1" x14ac:dyDescent="0.25">
      <c r="A1576">
        <v>10266</v>
      </c>
      <c r="B1576" s="1" t="s">
        <v>302</v>
      </c>
      <c r="C1576">
        <v>49</v>
      </c>
      <c r="D1576">
        <v>139.41</v>
      </c>
      <c r="E1576">
        <v>5</v>
      </c>
      <c r="F1576">
        <v>6831.09</v>
      </c>
      <c r="G1576" t="s">
        <v>150</v>
      </c>
    </row>
    <row r="1577" spans="1:7" hidden="1" x14ac:dyDescent="0.25">
      <c r="A1577">
        <v>10268</v>
      </c>
      <c r="B1577" s="1" t="s">
        <v>158</v>
      </c>
      <c r="C1577">
        <v>49</v>
      </c>
      <c r="D1577">
        <v>93.49</v>
      </c>
      <c r="E1577">
        <v>3</v>
      </c>
      <c r="F1577">
        <v>4581.0099999999993</v>
      </c>
      <c r="G1577" t="s">
        <v>150</v>
      </c>
    </row>
    <row r="1578" spans="1:7" hidden="1" x14ac:dyDescent="0.25">
      <c r="A1578">
        <v>10279</v>
      </c>
      <c r="B1578" s="1" t="s">
        <v>552</v>
      </c>
      <c r="C1578">
        <v>49</v>
      </c>
      <c r="D1578">
        <v>76.33</v>
      </c>
      <c r="E1578">
        <v>3</v>
      </c>
      <c r="F1578">
        <v>3740.17</v>
      </c>
      <c r="G1578" t="s">
        <v>150</v>
      </c>
    </row>
    <row r="1579" spans="1:7" hidden="1" x14ac:dyDescent="0.25">
      <c r="A1579">
        <v>10285</v>
      </c>
      <c r="B1579" s="1" t="s">
        <v>277</v>
      </c>
      <c r="C1579">
        <v>49</v>
      </c>
      <c r="D1579">
        <v>131.04</v>
      </c>
      <c r="E1579">
        <v>5</v>
      </c>
      <c r="F1579">
        <v>6420.96</v>
      </c>
      <c r="G1579" t="s">
        <v>150</v>
      </c>
    </row>
    <row r="1580" spans="1:7" hidden="1" x14ac:dyDescent="0.25">
      <c r="A1580">
        <v>10293</v>
      </c>
      <c r="B1580" s="1" t="s">
        <v>532</v>
      </c>
      <c r="C1580">
        <v>49</v>
      </c>
      <c r="D1580">
        <v>72.849999999999994</v>
      </c>
      <c r="E1580">
        <v>3</v>
      </c>
      <c r="F1580">
        <v>3569.6499999999996</v>
      </c>
      <c r="G1580" t="s">
        <v>150</v>
      </c>
    </row>
    <row r="1581" spans="1:7" hidden="1" x14ac:dyDescent="0.25">
      <c r="A1581">
        <v>10299</v>
      </c>
      <c r="B1581" s="1" t="s">
        <v>535</v>
      </c>
      <c r="C1581">
        <v>49</v>
      </c>
      <c r="D1581">
        <v>119.04</v>
      </c>
      <c r="E1581">
        <v>2</v>
      </c>
      <c r="F1581">
        <v>5832.96</v>
      </c>
      <c r="G1581" t="s">
        <v>150</v>
      </c>
    </row>
    <row r="1582" spans="1:7" hidden="1" x14ac:dyDescent="0.25">
      <c r="A1582">
        <v>10300</v>
      </c>
      <c r="B1582" s="1" t="s">
        <v>559</v>
      </c>
      <c r="C1582">
        <v>49</v>
      </c>
      <c r="D1582">
        <v>65.94</v>
      </c>
      <c r="E1582">
        <v>8</v>
      </c>
      <c r="F1582">
        <v>3231.06</v>
      </c>
      <c r="G1582" t="s">
        <v>150</v>
      </c>
    </row>
    <row r="1583" spans="1:7" hidden="1" x14ac:dyDescent="0.25">
      <c r="A1583">
        <v>10302</v>
      </c>
      <c r="B1583" s="1" t="s">
        <v>552</v>
      </c>
      <c r="C1583">
        <v>49</v>
      </c>
      <c r="D1583">
        <v>75.42</v>
      </c>
      <c r="E1583">
        <v>5</v>
      </c>
      <c r="F1583">
        <v>3695.58</v>
      </c>
      <c r="G1583" t="s">
        <v>150</v>
      </c>
    </row>
    <row r="1584" spans="1:7" hidden="1" x14ac:dyDescent="0.25">
      <c r="A1584">
        <v>10310</v>
      </c>
      <c r="B1584" s="1" t="s">
        <v>284</v>
      </c>
      <c r="C1584">
        <v>49</v>
      </c>
      <c r="D1584">
        <v>77.41</v>
      </c>
      <c r="E1584">
        <v>11</v>
      </c>
      <c r="F1584">
        <v>3793.0899999999997</v>
      </c>
      <c r="G1584" t="s">
        <v>150</v>
      </c>
    </row>
    <row r="1585" spans="1:7" hidden="1" x14ac:dyDescent="0.25">
      <c r="A1585">
        <v>10310</v>
      </c>
      <c r="B1585" s="1" t="s">
        <v>560</v>
      </c>
      <c r="C1585">
        <v>49</v>
      </c>
      <c r="D1585">
        <v>122</v>
      </c>
      <c r="E1585">
        <v>12</v>
      </c>
      <c r="F1585">
        <v>5978</v>
      </c>
      <c r="G1585" t="s">
        <v>150</v>
      </c>
    </row>
    <row r="1586" spans="1:7" hidden="1" x14ac:dyDescent="0.25">
      <c r="A1586">
        <v>10310</v>
      </c>
      <c r="B1586" s="1" t="s">
        <v>546</v>
      </c>
      <c r="C1586">
        <v>49</v>
      </c>
      <c r="D1586">
        <v>75.180000000000007</v>
      </c>
      <c r="E1586">
        <v>14</v>
      </c>
      <c r="F1586">
        <v>3683.82</v>
      </c>
      <c r="G1586" t="s">
        <v>150</v>
      </c>
    </row>
    <row r="1587" spans="1:7" hidden="1" x14ac:dyDescent="0.25">
      <c r="A1587">
        <v>10324</v>
      </c>
      <c r="B1587" s="1" t="s">
        <v>539</v>
      </c>
      <c r="C1587">
        <v>49</v>
      </c>
      <c r="D1587">
        <v>120.64</v>
      </c>
      <c r="E1587">
        <v>13</v>
      </c>
      <c r="F1587">
        <v>5911.36</v>
      </c>
      <c r="G1587" t="s">
        <v>150</v>
      </c>
    </row>
    <row r="1588" spans="1:7" hidden="1" x14ac:dyDescent="0.25">
      <c r="A1588">
        <v>10334</v>
      </c>
      <c r="B1588" s="1" t="s">
        <v>169</v>
      </c>
      <c r="C1588">
        <v>49</v>
      </c>
      <c r="D1588">
        <v>101.71</v>
      </c>
      <c r="E1588">
        <v>4</v>
      </c>
      <c r="F1588">
        <v>4983.79</v>
      </c>
      <c r="G1588" t="s">
        <v>150</v>
      </c>
    </row>
    <row r="1589" spans="1:7" hidden="1" x14ac:dyDescent="0.25">
      <c r="A1589">
        <v>10336</v>
      </c>
      <c r="B1589" s="1" t="s">
        <v>282</v>
      </c>
      <c r="C1589">
        <v>49</v>
      </c>
      <c r="D1589">
        <v>141.88</v>
      </c>
      <c r="E1589">
        <v>1</v>
      </c>
      <c r="F1589">
        <v>6952.12</v>
      </c>
      <c r="G1589" t="s">
        <v>150</v>
      </c>
    </row>
    <row r="1590" spans="1:7" hidden="1" x14ac:dyDescent="0.25">
      <c r="A1590">
        <v>10336</v>
      </c>
      <c r="B1590" s="1" t="s">
        <v>563</v>
      </c>
      <c r="C1590">
        <v>49</v>
      </c>
      <c r="D1590">
        <v>153.91</v>
      </c>
      <c r="E1590">
        <v>6</v>
      </c>
      <c r="F1590">
        <v>7541.59</v>
      </c>
      <c r="G1590" t="s">
        <v>150</v>
      </c>
    </row>
    <row r="1591" spans="1:7" hidden="1" x14ac:dyDescent="0.25">
      <c r="A1591">
        <v>10352</v>
      </c>
      <c r="B1591" s="1" t="s">
        <v>500</v>
      </c>
      <c r="C1591">
        <v>49</v>
      </c>
      <c r="D1591">
        <v>87.75</v>
      </c>
      <c r="E1591">
        <v>2</v>
      </c>
      <c r="F1591">
        <v>4299.75</v>
      </c>
      <c r="G1591" t="s">
        <v>150</v>
      </c>
    </row>
    <row r="1592" spans="1:7" hidden="1" x14ac:dyDescent="0.25">
      <c r="A1592">
        <v>10352</v>
      </c>
      <c r="B1592" s="1" t="s">
        <v>511</v>
      </c>
      <c r="C1592">
        <v>49</v>
      </c>
      <c r="D1592">
        <v>46.18</v>
      </c>
      <c r="E1592">
        <v>4</v>
      </c>
      <c r="F1592">
        <v>2262.8200000000002</v>
      </c>
      <c r="G1592" t="s">
        <v>150</v>
      </c>
    </row>
    <row r="1593" spans="1:7" hidden="1" x14ac:dyDescent="0.25">
      <c r="A1593">
        <v>10357</v>
      </c>
      <c r="B1593" s="1" t="s">
        <v>162</v>
      </c>
      <c r="C1593">
        <v>49</v>
      </c>
      <c r="D1593">
        <v>109.34</v>
      </c>
      <c r="E1593">
        <v>8</v>
      </c>
      <c r="F1593">
        <v>5357.66</v>
      </c>
      <c r="G1593" t="s">
        <v>150</v>
      </c>
    </row>
    <row r="1594" spans="1:7" hidden="1" x14ac:dyDescent="0.25">
      <c r="A1594">
        <v>10357</v>
      </c>
      <c r="B1594" s="1" t="s">
        <v>166</v>
      </c>
      <c r="C1594">
        <v>49</v>
      </c>
      <c r="D1594">
        <v>59.34</v>
      </c>
      <c r="E1594">
        <v>5</v>
      </c>
      <c r="F1594">
        <v>2907.6600000000003</v>
      </c>
      <c r="G1594" t="s">
        <v>150</v>
      </c>
    </row>
    <row r="1595" spans="1:7" hidden="1" x14ac:dyDescent="0.25">
      <c r="A1595">
        <v>10358</v>
      </c>
      <c r="B1595" s="1" t="s">
        <v>498</v>
      </c>
      <c r="C1595">
        <v>49</v>
      </c>
      <c r="D1595">
        <v>129.93</v>
      </c>
      <c r="E1595">
        <v>5</v>
      </c>
      <c r="F1595">
        <v>6366.5700000000006</v>
      </c>
      <c r="G1595" t="s">
        <v>150</v>
      </c>
    </row>
    <row r="1596" spans="1:7" hidden="1" x14ac:dyDescent="0.25">
      <c r="A1596">
        <v>10359</v>
      </c>
      <c r="B1596" s="1" t="s">
        <v>282</v>
      </c>
      <c r="C1596">
        <v>49</v>
      </c>
      <c r="D1596">
        <v>162.63999999999999</v>
      </c>
      <c r="E1596">
        <v>5</v>
      </c>
      <c r="F1596">
        <v>7969.36</v>
      </c>
      <c r="G1596" t="s">
        <v>150</v>
      </c>
    </row>
    <row r="1597" spans="1:7" hidden="1" x14ac:dyDescent="0.25">
      <c r="A1597">
        <v>10360</v>
      </c>
      <c r="B1597" s="1" t="s">
        <v>516</v>
      </c>
      <c r="C1597">
        <v>49</v>
      </c>
      <c r="D1597">
        <v>55.49</v>
      </c>
      <c r="E1597">
        <v>16</v>
      </c>
      <c r="F1597">
        <v>2719.01</v>
      </c>
      <c r="G1597" t="s">
        <v>150</v>
      </c>
    </row>
    <row r="1598" spans="1:7" hidden="1" x14ac:dyDescent="0.25">
      <c r="A1598">
        <v>10361</v>
      </c>
      <c r="B1598" s="1" t="s">
        <v>526</v>
      </c>
      <c r="C1598">
        <v>49</v>
      </c>
      <c r="D1598">
        <v>56.41</v>
      </c>
      <c r="E1598">
        <v>2</v>
      </c>
      <c r="F1598">
        <v>2764.0899999999997</v>
      </c>
      <c r="G1598" t="s">
        <v>150</v>
      </c>
    </row>
    <row r="1599" spans="1:7" hidden="1" x14ac:dyDescent="0.25">
      <c r="A1599">
        <v>10366</v>
      </c>
      <c r="B1599" s="1" t="s">
        <v>562</v>
      </c>
      <c r="C1599">
        <v>49</v>
      </c>
      <c r="D1599">
        <v>105.6</v>
      </c>
      <c r="E1599">
        <v>2</v>
      </c>
      <c r="F1599">
        <v>5174.3999999999996</v>
      </c>
      <c r="G1599" t="s">
        <v>150</v>
      </c>
    </row>
    <row r="1600" spans="1:7" hidden="1" x14ac:dyDescent="0.25">
      <c r="A1600">
        <v>10367</v>
      </c>
      <c r="B1600" s="1" t="s">
        <v>294</v>
      </c>
      <c r="C1600">
        <v>49</v>
      </c>
      <c r="D1600">
        <v>105.77</v>
      </c>
      <c r="E1600">
        <v>1</v>
      </c>
      <c r="F1600">
        <v>5182.7299999999996</v>
      </c>
      <c r="G1600" t="s">
        <v>150</v>
      </c>
    </row>
    <row r="1601" spans="1:7" hidden="1" x14ac:dyDescent="0.25">
      <c r="A1601">
        <v>10370</v>
      </c>
      <c r="B1601" s="1" t="s">
        <v>162</v>
      </c>
      <c r="C1601">
        <v>49</v>
      </c>
      <c r="D1601">
        <v>128.47</v>
      </c>
      <c r="E1601">
        <v>8</v>
      </c>
      <c r="F1601">
        <v>6295.03</v>
      </c>
      <c r="G1601" t="s">
        <v>150</v>
      </c>
    </row>
    <row r="1602" spans="1:7" hidden="1" x14ac:dyDescent="0.25">
      <c r="A1602">
        <v>10371</v>
      </c>
      <c r="B1602" s="1" t="s">
        <v>522</v>
      </c>
      <c r="C1602">
        <v>49</v>
      </c>
      <c r="D1602">
        <v>104.28</v>
      </c>
      <c r="E1602">
        <v>4</v>
      </c>
      <c r="F1602">
        <v>5109.72</v>
      </c>
      <c r="G1602" t="s">
        <v>150</v>
      </c>
    </row>
    <row r="1603" spans="1:7" hidden="1" x14ac:dyDescent="0.25">
      <c r="A1603">
        <v>10375</v>
      </c>
      <c r="B1603" s="1" t="s">
        <v>277</v>
      </c>
      <c r="C1603">
        <v>49</v>
      </c>
      <c r="D1603">
        <v>150.62</v>
      </c>
      <c r="E1603">
        <v>13</v>
      </c>
      <c r="F1603">
        <v>7380.38</v>
      </c>
      <c r="G1603" t="s">
        <v>150</v>
      </c>
    </row>
    <row r="1604" spans="1:7" hidden="1" x14ac:dyDescent="0.25">
      <c r="A1604">
        <v>10375</v>
      </c>
      <c r="B1604" s="1" t="s">
        <v>507</v>
      </c>
      <c r="C1604">
        <v>49</v>
      </c>
      <c r="D1604">
        <v>36.22</v>
      </c>
      <c r="E1604">
        <v>5</v>
      </c>
      <c r="F1604">
        <v>1774.78</v>
      </c>
      <c r="G1604" t="s">
        <v>150</v>
      </c>
    </row>
    <row r="1605" spans="1:7" hidden="1" x14ac:dyDescent="0.25">
      <c r="A1605">
        <v>10375</v>
      </c>
      <c r="B1605" s="1" t="s">
        <v>501</v>
      </c>
      <c r="C1605">
        <v>49</v>
      </c>
      <c r="D1605">
        <v>69.16</v>
      </c>
      <c r="E1605">
        <v>8</v>
      </c>
      <c r="F1605">
        <v>3388.8399999999997</v>
      </c>
      <c r="G1605" t="s">
        <v>150</v>
      </c>
    </row>
    <row r="1606" spans="1:7" hidden="1" x14ac:dyDescent="0.25">
      <c r="A1606">
        <v>10378</v>
      </c>
      <c r="B1606" s="1" t="s">
        <v>535</v>
      </c>
      <c r="C1606">
        <v>49</v>
      </c>
      <c r="D1606">
        <v>122.02</v>
      </c>
      <c r="E1606">
        <v>8</v>
      </c>
      <c r="F1606">
        <v>5978.98</v>
      </c>
      <c r="G1606" t="s">
        <v>150</v>
      </c>
    </row>
    <row r="1607" spans="1:7" hidden="1" x14ac:dyDescent="0.25">
      <c r="A1607">
        <v>10384</v>
      </c>
      <c r="B1607" s="1" t="s">
        <v>544</v>
      </c>
      <c r="C1607">
        <v>49</v>
      </c>
      <c r="D1607">
        <v>71.02</v>
      </c>
      <c r="E1607">
        <v>1</v>
      </c>
      <c r="F1607">
        <v>3479.98</v>
      </c>
      <c r="G1607" t="s">
        <v>150</v>
      </c>
    </row>
    <row r="1608" spans="1:7" hidden="1" x14ac:dyDescent="0.25">
      <c r="A1608">
        <v>10389</v>
      </c>
      <c r="B1608" s="1" t="s">
        <v>299</v>
      </c>
      <c r="C1608">
        <v>49</v>
      </c>
      <c r="D1608">
        <v>63.91</v>
      </c>
      <c r="E1608">
        <v>3</v>
      </c>
      <c r="F1608">
        <v>3131.5899999999997</v>
      </c>
      <c r="G1608" t="s">
        <v>150</v>
      </c>
    </row>
    <row r="1609" spans="1:7" hidden="1" x14ac:dyDescent="0.25">
      <c r="A1609">
        <v>10389</v>
      </c>
      <c r="B1609" s="1" t="s">
        <v>502</v>
      </c>
      <c r="C1609">
        <v>49</v>
      </c>
      <c r="D1609">
        <v>61.7</v>
      </c>
      <c r="E1609">
        <v>2</v>
      </c>
      <c r="F1609">
        <v>3023.3</v>
      </c>
      <c r="G1609" t="s">
        <v>150</v>
      </c>
    </row>
    <row r="1610" spans="1:7" hidden="1" x14ac:dyDescent="0.25">
      <c r="A1610">
        <v>10390</v>
      </c>
      <c r="B1610" s="1" t="s">
        <v>535</v>
      </c>
      <c r="C1610">
        <v>49</v>
      </c>
      <c r="D1610">
        <v>122.02</v>
      </c>
      <c r="E1610">
        <v>3</v>
      </c>
      <c r="F1610">
        <v>5978.98</v>
      </c>
      <c r="G1610" t="s">
        <v>150</v>
      </c>
    </row>
    <row r="1611" spans="1:7" hidden="1" x14ac:dyDescent="0.25">
      <c r="A1611">
        <v>10396</v>
      </c>
      <c r="B1611" s="1" t="s">
        <v>540</v>
      </c>
      <c r="C1611">
        <v>49</v>
      </c>
      <c r="D1611">
        <v>100.77</v>
      </c>
      <c r="E1611">
        <v>6</v>
      </c>
      <c r="F1611">
        <v>4937.7299999999996</v>
      </c>
      <c r="G1611" t="s">
        <v>150</v>
      </c>
    </row>
    <row r="1612" spans="1:7" hidden="1" x14ac:dyDescent="0.25">
      <c r="A1612">
        <v>10398</v>
      </c>
      <c r="B1612" s="1" t="s">
        <v>507</v>
      </c>
      <c r="C1612">
        <v>49</v>
      </c>
      <c r="D1612">
        <v>38.840000000000003</v>
      </c>
      <c r="E1612">
        <v>5</v>
      </c>
      <c r="F1612">
        <v>1903.16</v>
      </c>
      <c r="G1612" t="s">
        <v>150</v>
      </c>
    </row>
    <row r="1613" spans="1:7" hidden="1" x14ac:dyDescent="0.25">
      <c r="A1613">
        <v>10401</v>
      </c>
      <c r="B1613" s="1" t="s">
        <v>512</v>
      </c>
      <c r="C1613">
        <v>49</v>
      </c>
      <c r="D1613">
        <v>81.91</v>
      </c>
      <c r="E1613">
        <v>1</v>
      </c>
      <c r="F1613">
        <v>4013.5899999999997</v>
      </c>
      <c r="G1613" t="s">
        <v>150</v>
      </c>
    </row>
    <row r="1614" spans="1:7" hidden="1" x14ac:dyDescent="0.25">
      <c r="A1614">
        <v>10404</v>
      </c>
      <c r="B1614" s="1" t="s">
        <v>503</v>
      </c>
      <c r="C1614">
        <v>49</v>
      </c>
      <c r="D1614">
        <v>53.27</v>
      </c>
      <c r="E1614">
        <v>2</v>
      </c>
      <c r="F1614">
        <v>2610.23</v>
      </c>
      <c r="G1614" t="s">
        <v>150</v>
      </c>
    </row>
    <row r="1615" spans="1:7" hidden="1" x14ac:dyDescent="0.25">
      <c r="A1615">
        <v>10413</v>
      </c>
      <c r="B1615" s="1" t="s">
        <v>539</v>
      </c>
      <c r="C1615">
        <v>49</v>
      </c>
      <c r="D1615">
        <v>133.57</v>
      </c>
      <c r="E1615">
        <v>5</v>
      </c>
      <c r="F1615">
        <v>6544.9299999999994</v>
      </c>
      <c r="G1615" t="s">
        <v>150</v>
      </c>
    </row>
    <row r="1616" spans="1:7" hidden="1" x14ac:dyDescent="0.25">
      <c r="A1616">
        <v>10414</v>
      </c>
      <c r="B1616" s="1" t="s">
        <v>265</v>
      </c>
      <c r="C1616">
        <v>49</v>
      </c>
      <c r="D1616">
        <v>114.24</v>
      </c>
      <c r="E1616">
        <v>3</v>
      </c>
      <c r="F1616">
        <v>5597.7599999999993</v>
      </c>
      <c r="G1616" t="s">
        <v>150</v>
      </c>
    </row>
    <row r="1617" spans="1:7" hidden="1" x14ac:dyDescent="0.25">
      <c r="A1617">
        <v>10424</v>
      </c>
      <c r="B1617" s="1" t="s">
        <v>162</v>
      </c>
      <c r="C1617">
        <v>49</v>
      </c>
      <c r="D1617">
        <v>121.64</v>
      </c>
      <c r="E1617">
        <v>3</v>
      </c>
      <c r="F1617">
        <v>5960.36</v>
      </c>
      <c r="G1617" t="s">
        <v>150</v>
      </c>
    </row>
    <row r="1618" spans="1:7" hidden="1" x14ac:dyDescent="0.25">
      <c r="A1618">
        <v>10425</v>
      </c>
      <c r="B1618" s="1" t="s">
        <v>171</v>
      </c>
      <c r="C1618">
        <v>49</v>
      </c>
      <c r="D1618">
        <v>127.79</v>
      </c>
      <c r="E1618">
        <v>9</v>
      </c>
      <c r="F1618">
        <v>6261.71</v>
      </c>
      <c r="G1618" t="s">
        <v>150</v>
      </c>
    </row>
    <row r="1619" spans="1:7" hidden="1" x14ac:dyDescent="0.25">
      <c r="A1619">
        <v>10102</v>
      </c>
      <c r="B1619" s="1" t="s">
        <v>159</v>
      </c>
      <c r="C1619">
        <v>41</v>
      </c>
      <c r="D1619">
        <v>43.13</v>
      </c>
      <c r="E1619">
        <v>1</v>
      </c>
      <c r="F1619">
        <v>1768.3300000000002</v>
      </c>
      <c r="G1619" t="s">
        <v>150</v>
      </c>
    </row>
    <row r="1620" spans="1:7" hidden="1" x14ac:dyDescent="0.25">
      <c r="A1620">
        <v>10103</v>
      </c>
      <c r="B1620" s="1" t="s">
        <v>170</v>
      </c>
      <c r="C1620">
        <v>41</v>
      </c>
      <c r="D1620">
        <v>40.75</v>
      </c>
      <c r="E1620">
        <v>9</v>
      </c>
      <c r="F1620">
        <v>1670.75</v>
      </c>
      <c r="G1620" t="s">
        <v>150</v>
      </c>
    </row>
    <row r="1621" spans="1:7" hidden="1" x14ac:dyDescent="0.25">
      <c r="A1621">
        <v>10104</v>
      </c>
      <c r="B1621" s="1" t="s">
        <v>522</v>
      </c>
      <c r="C1621">
        <v>41</v>
      </c>
      <c r="D1621">
        <v>111.39</v>
      </c>
      <c r="E1621">
        <v>9</v>
      </c>
      <c r="F1621">
        <v>4566.99</v>
      </c>
      <c r="G1621" t="s">
        <v>150</v>
      </c>
    </row>
    <row r="1622" spans="1:7" hidden="1" x14ac:dyDescent="0.25">
      <c r="A1622">
        <v>10105</v>
      </c>
      <c r="B1622" s="1" t="s">
        <v>273</v>
      </c>
      <c r="C1622">
        <v>41</v>
      </c>
      <c r="D1622">
        <v>205.72</v>
      </c>
      <c r="E1622">
        <v>15</v>
      </c>
      <c r="F1622">
        <v>8434.52</v>
      </c>
      <c r="G1622" t="s">
        <v>150</v>
      </c>
    </row>
    <row r="1623" spans="1:7" hidden="1" x14ac:dyDescent="0.25">
      <c r="A1623">
        <v>10105</v>
      </c>
      <c r="B1623" s="1" t="s">
        <v>532</v>
      </c>
      <c r="C1623">
        <v>41</v>
      </c>
      <c r="D1623">
        <v>75.48</v>
      </c>
      <c r="E1623">
        <v>10</v>
      </c>
      <c r="F1623">
        <v>3094.6800000000003</v>
      </c>
      <c r="G1623" t="s">
        <v>150</v>
      </c>
    </row>
    <row r="1624" spans="1:7" hidden="1" x14ac:dyDescent="0.25">
      <c r="A1624">
        <v>10105</v>
      </c>
      <c r="B1624" s="1" t="s">
        <v>529</v>
      </c>
      <c r="C1624">
        <v>41</v>
      </c>
      <c r="D1624">
        <v>54</v>
      </c>
      <c r="E1624">
        <v>5</v>
      </c>
      <c r="F1624">
        <v>2214</v>
      </c>
      <c r="G1624" t="s">
        <v>150</v>
      </c>
    </row>
    <row r="1625" spans="1:7" hidden="1" x14ac:dyDescent="0.25">
      <c r="A1625">
        <v>10106</v>
      </c>
      <c r="B1625" s="1" t="s">
        <v>531</v>
      </c>
      <c r="C1625">
        <v>41</v>
      </c>
      <c r="D1625">
        <v>80.86</v>
      </c>
      <c r="E1625">
        <v>18</v>
      </c>
      <c r="F1625">
        <v>3315.2599999999998</v>
      </c>
      <c r="G1625" t="s">
        <v>150</v>
      </c>
    </row>
    <row r="1626" spans="1:7" hidden="1" x14ac:dyDescent="0.25">
      <c r="A1626">
        <v>10106</v>
      </c>
      <c r="B1626" s="1" t="s">
        <v>506</v>
      </c>
      <c r="C1626">
        <v>41</v>
      </c>
      <c r="D1626">
        <v>94.22</v>
      </c>
      <c r="E1626">
        <v>17</v>
      </c>
      <c r="F1626">
        <v>3863.02</v>
      </c>
      <c r="G1626" t="s">
        <v>150</v>
      </c>
    </row>
    <row r="1627" spans="1:7" hidden="1" x14ac:dyDescent="0.25">
      <c r="A1627">
        <v>10114</v>
      </c>
      <c r="B1627" s="1" t="s">
        <v>169</v>
      </c>
      <c r="C1627">
        <v>41</v>
      </c>
      <c r="D1627">
        <v>105.34</v>
      </c>
      <c r="E1627">
        <v>9</v>
      </c>
      <c r="F1627">
        <v>4318.9400000000005</v>
      </c>
      <c r="G1627" t="s">
        <v>150</v>
      </c>
    </row>
    <row r="1628" spans="1:7" hidden="1" x14ac:dyDescent="0.25">
      <c r="A1628">
        <v>10117</v>
      </c>
      <c r="B1628" s="1" t="s">
        <v>540</v>
      </c>
      <c r="C1628">
        <v>41</v>
      </c>
      <c r="D1628">
        <v>119.2</v>
      </c>
      <c r="E1628">
        <v>3</v>
      </c>
      <c r="F1628">
        <v>4887.2</v>
      </c>
      <c r="G1628" t="s">
        <v>150</v>
      </c>
    </row>
    <row r="1629" spans="1:7" hidden="1" x14ac:dyDescent="0.25">
      <c r="A1629">
        <v>10119</v>
      </c>
      <c r="B1629" s="1" t="s">
        <v>516</v>
      </c>
      <c r="C1629">
        <v>41</v>
      </c>
      <c r="D1629">
        <v>64.400000000000006</v>
      </c>
      <c r="E1629">
        <v>4</v>
      </c>
      <c r="F1629">
        <v>2640.4</v>
      </c>
      <c r="G1629" t="s">
        <v>150</v>
      </c>
    </row>
    <row r="1630" spans="1:7" hidden="1" x14ac:dyDescent="0.25">
      <c r="A1630">
        <v>10128</v>
      </c>
      <c r="B1630" s="1" t="s">
        <v>547</v>
      </c>
      <c r="C1630">
        <v>41</v>
      </c>
      <c r="D1630">
        <v>120.2</v>
      </c>
      <c r="E1630">
        <v>2</v>
      </c>
      <c r="F1630">
        <v>4928.2</v>
      </c>
      <c r="G1630" t="s">
        <v>150</v>
      </c>
    </row>
    <row r="1631" spans="1:7" hidden="1" x14ac:dyDescent="0.25">
      <c r="A1631">
        <v>10128</v>
      </c>
      <c r="B1631" s="1" t="s">
        <v>561</v>
      </c>
      <c r="C1631">
        <v>41</v>
      </c>
      <c r="D1631">
        <v>80.67</v>
      </c>
      <c r="E1631">
        <v>4</v>
      </c>
      <c r="F1631">
        <v>3307.4700000000003</v>
      </c>
      <c r="G1631" t="s">
        <v>150</v>
      </c>
    </row>
    <row r="1632" spans="1:7" hidden="1" x14ac:dyDescent="0.25">
      <c r="A1632">
        <v>10129</v>
      </c>
      <c r="B1632" s="1" t="s">
        <v>533</v>
      </c>
      <c r="C1632">
        <v>41</v>
      </c>
      <c r="D1632">
        <v>81.430000000000007</v>
      </c>
      <c r="E1632">
        <v>4</v>
      </c>
      <c r="F1632">
        <v>3338.63</v>
      </c>
      <c r="G1632" t="s">
        <v>150</v>
      </c>
    </row>
    <row r="1633" spans="1:7" hidden="1" x14ac:dyDescent="0.25">
      <c r="A1633">
        <v>10133</v>
      </c>
      <c r="B1633" s="1" t="s">
        <v>524</v>
      </c>
      <c r="C1633">
        <v>41</v>
      </c>
      <c r="D1633">
        <v>109.42</v>
      </c>
      <c r="E1633">
        <v>5</v>
      </c>
      <c r="F1633">
        <v>4486.22</v>
      </c>
      <c r="G1633" t="s">
        <v>150</v>
      </c>
    </row>
    <row r="1634" spans="1:7" hidden="1" x14ac:dyDescent="0.25">
      <c r="A1634">
        <v>10134</v>
      </c>
      <c r="B1634" s="1" t="s">
        <v>254</v>
      </c>
      <c r="C1634">
        <v>41</v>
      </c>
      <c r="D1634">
        <v>90.92</v>
      </c>
      <c r="E1634">
        <v>2</v>
      </c>
      <c r="F1634">
        <v>3727.7200000000003</v>
      </c>
      <c r="G1634" t="s">
        <v>150</v>
      </c>
    </row>
    <row r="1635" spans="1:7" hidden="1" x14ac:dyDescent="0.25">
      <c r="A1635">
        <v>10136</v>
      </c>
      <c r="B1635" s="1" t="s">
        <v>505</v>
      </c>
      <c r="C1635">
        <v>41</v>
      </c>
      <c r="D1635">
        <v>169.34</v>
      </c>
      <c r="E1635">
        <v>3</v>
      </c>
      <c r="F1635">
        <v>6942.9400000000005</v>
      </c>
      <c r="G1635" t="s">
        <v>150</v>
      </c>
    </row>
    <row r="1636" spans="1:7" hidden="1" x14ac:dyDescent="0.25">
      <c r="A1636">
        <v>10139</v>
      </c>
      <c r="B1636" s="1" t="s">
        <v>155</v>
      </c>
      <c r="C1636">
        <v>41</v>
      </c>
      <c r="D1636">
        <v>151.88</v>
      </c>
      <c r="E1636">
        <v>8</v>
      </c>
      <c r="F1636">
        <v>6227.08</v>
      </c>
      <c r="G1636" t="s">
        <v>150</v>
      </c>
    </row>
    <row r="1637" spans="1:7" hidden="1" x14ac:dyDescent="0.25">
      <c r="A1637">
        <v>10142</v>
      </c>
      <c r="B1637" s="1" t="s">
        <v>529</v>
      </c>
      <c r="C1637">
        <v>41</v>
      </c>
      <c r="D1637">
        <v>55.34</v>
      </c>
      <c r="E1637">
        <v>2</v>
      </c>
      <c r="F1637">
        <v>2268.94</v>
      </c>
      <c r="G1637" t="s">
        <v>150</v>
      </c>
    </row>
    <row r="1638" spans="1:7" hidden="1" x14ac:dyDescent="0.25">
      <c r="A1638">
        <v>10151</v>
      </c>
      <c r="B1638" s="1" t="s">
        <v>554</v>
      </c>
      <c r="C1638">
        <v>41</v>
      </c>
      <c r="D1638">
        <v>43.29</v>
      </c>
      <c r="E1638">
        <v>5</v>
      </c>
      <c r="F1638">
        <v>1774.8899999999999</v>
      </c>
      <c r="G1638" t="s">
        <v>150</v>
      </c>
    </row>
    <row r="1639" spans="1:7" hidden="1" x14ac:dyDescent="0.25">
      <c r="A1639">
        <v>10159</v>
      </c>
      <c r="B1639" s="1" t="s">
        <v>270</v>
      </c>
      <c r="C1639">
        <v>41</v>
      </c>
      <c r="D1639">
        <v>188.73</v>
      </c>
      <c r="E1639">
        <v>2</v>
      </c>
      <c r="F1639">
        <v>7737.9299999999994</v>
      </c>
      <c r="G1639" t="s">
        <v>150</v>
      </c>
    </row>
    <row r="1640" spans="1:7" hidden="1" x14ac:dyDescent="0.25">
      <c r="A1640">
        <v>10170</v>
      </c>
      <c r="B1640" s="1" t="s">
        <v>287</v>
      </c>
      <c r="C1640">
        <v>41</v>
      </c>
      <c r="D1640">
        <v>93.28</v>
      </c>
      <c r="E1640">
        <v>3</v>
      </c>
      <c r="F1640">
        <v>3824.48</v>
      </c>
      <c r="G1640" t="s">
        <v>150</v>
      </c>
    </row>
    <row r="1641" spans="1:7" hidden="1" x14ac:dyDescent="0.25">
      <c r="A1641">
        <v>10175</v>
      </c>
      <c r="B1641" s="1" t="s">
        <v>164</v>
      </c>
      <c r="C1641">
        <v>41</v>
      </c>
      <c r="D1641">
        <v>59.55</v>
      </c>
      <c r="E1641">
        <v>7</v>
      </c>
      <c r="F1641">
        <v>2441.5499999999997</v>
      </c>
      <c r="G1641" t="s">
        <v>150</v>
      </c>
    </row>
    <row r="1642" spans="1:7" hidden="1" x14ac:dyDescent="0.25">
      <c r="A1642">
        <v>10178</v>
      </c>
      <c r="B1642" s="1" t="s">
        <v>531</v>
      </c>
      <c r="C1642">
        <v>41</v>
      </c>
      <c r="D1642">
        <v>70.540000000000006</v>
      </c>
      <c r="E1642">
        <v>10</v>
      </c>
      <c r="F1642">
        <v>2892.1400000000003</v>
      </c>
      <c r="G1642" t="s">
        <v>150</v>
      </c>
    </row>
    <row r="1643" spans="1:7" hidden="1" x14ac:dyDescent="0.25">
      <c r="A1643">
        <v>10180</v>
      </c>
      <c r="B1643" s="1" t="s">
        <v>262</v>
      </c>
      <c r="C1643">
        <v>41</v>
      </c>
      <c r="D1643">
        <v>164.61</v>
      </c>
      <c r="E1643">
        <v>11</v>
      </c>
      <c r="F1643">
        <v>6749.01</v>
      </c>
      <c r="G1643" t="s">
        <v>150</v>
      </c>
    </row>
    <row r="1644" spans="1:7" hidden="1" x14ac:dyDescent="0.25">
      <c r="A1644">
        <v>10183</v>
      </c>
      <c r="B1644" s="1" t="s">
        <v>162</v>
      </c>
      <c r="C1644">
        <v>41</v>
      </c>
      <c r="D1644">
        <v>114.8</v>
      </c>
      <c r="E1644">
        <v>5</v>
      </c>
      <c r="F1644">
        <v>4706.8</v>
      </c>
      <c r="G1644" t="s">
        <v>150</v>
      </c>
    </row>
    <row r="1645" spans="1:7" hidden="1" x14ac:dyDescent="0.25">
      <c r="A1645">
        <v>10187</v>
      </c>
      <c r="B1645" s="1" t="s">
        <v>507</v>
      </c>
      <c r="C1645">
        <v>41</v>
      </c>
      <c r="D1645">
        <v>39.71</v>
      </c>
      <c r="E1645">
        <v>5</v>
      </c>
      <c r="F1645">
        <v>1628.1100000000001</v>
      </c>
      <c r="G1645" t="s">
        <v>150</v>
      </c>
    </row>
    <row r="1646" spans="1:7" hidden="1" x14ac:dyDescent="0.25">
      <c r="A1646">
        <v>10194</v>
      </c>
      <c r="B1646" s="1" t="s">
        <v>170</v>
      </c>
      <c r="C1646">
        <v>41</v>
      </c>
      <c r="D1646">
        <v>47.79</v>
      </c>
      <c r="E1646">
        <v>9</v>
      </c>
      <c r="F1646">
        <v>1959.3899999999999</v>
      </c>
      <c r="G1646" t="s">
        <v>150</v>
      </c>
    </row>
    <row r="1647" spans="1:7" hidden="1" x14ac:dyDescent="0.25">
      <c r="A1647">
        <v>10197</v>
      </c>
      <c r="B1647" s="1" t="s">
        <v>540</v>
      </c>
      <c r="C1647">
        <v>41</v>
      </c>
      <c r="D1647">
        <v>109.37</v>
      </c>
      <c r="E1647">
        <v>13</v>
      </c>
      <c r="F1647">
        <v>4484.17</v>
      </c>
      <c r="G1647" t="s">
        <v>150</v>
      </c>
    </row>
    <row r="1648" spans="1:7" hidden="1" x14ac:dyDescent="0.25">
      <c r="A1648">
        <v>10211</v>
      </c>
      <c r="B1648" s="1" t="s">
        <v>254</v>
      </c>
      <c r="C1648">
        <v>41</v>
      </c>
      <c r="D1648">
        <v>90.92</v>
      </c>
      <c r="E1648">
        <v>14</v>
      </c>
      <c r="F1648">
        <v>3727.7200000000003</v>
      </c>
      <c r="G1648" t="s">
        <v>150</v>
      </c>
    </row>
    <row r="1649" spans="1:7" hidden="1" x14ac:dyDescent="0.25">
      <c r="A1649">
        <v>10211</v>
      </c>
      <c r="B1649" s="1" t="s">
        <v>270</v>
      </c>
      <c r="C1649">
        <v>41</v>
      </c>
      <c r="D1649">
        <v>171.22</v>
      </c>
      <c r="E1649">
        <v>2</v>
      </c>
      <c r="F1649">
        <v>7020.0199999999995</v>
      </c>
      <c r="G1649" t="s">
        <v>150</v>
      </c>
    </row>
    <row r="1650" spans="1:7" hidden="1" x14ac:dyDescent="0.25">
      <c r="A1650">
        <v>10211</v>
      </c>
      <c r="B1650" s="1" t="s">
        <v>535</v>
      </c>
      <c r="C1650">
        <v>41</v>
      </c>
      <c r="D1650">
        <v>148.80000000000001</v>
      </c>
      <c r="E1650">
        <v>7</v>
      </c>
      <c r="F1650">
        <v>6100.8</v>
      </c>
      <c r="G1650" t="s">
        <v>150</v>
      </c>
    </row>
    <row r="1651" spans="1:7" hidden="1" x14ac:dyDescent="0.25">
      <c r="A1651">
        <v>10211</v>
      </c>
      <c r="B1651" s="1" t="s">
        <v>518</v>
      </c>
      <c r="C1651">
        <v>41</v>
      </c>
      <c r="D1651">
        <v>39.83</v>
      </c>
      <c r="E1651">
        <v>9</v>
      </c>
      <c r="F1651">
        <v>1633.03</v>
      </c>
      <c r="G1651" t="s">
        <v>150</v>
      </c>
    </row>
    <row r="1652" spans="1:7" hidden="1" x14ac:dyDescent="0.25">
      <c r="A1652">
        <v>10212</v>
      </c>
      <c r="B1652" s="1" t="s">
        <v>302</v>
      </c>
      <c r="C1652">
        <v>41</v>
      </c>
      <c r="D1652">
        <v>133.72</v>
      </c>
      <c r="E1652">
        <v>9</v>
      </c>
      <c r="F1652">
        <v>5482.5199999999995</v>
      </c>
      <c r="G1652" t="s">
        <v>150</v>
      </c>
    </row>
    <row r="1653" spans="1:7" hidden="1" x14ac:dyDescent="0.25">
      <c r="A1653">
        <v>10212</v>
      </c>
      <c r="B1653" s="1" t="s">
        <v>527</v>
      </c>
      <c r="C1653">
        <v>41</v>
      </c>
      <c r="D1653">
        <v>61.73</v>
      </c>
      <c r="E1653">
        <v>3</v>
      </c>
      <c r="F1653">
        <v>2530.9299999999998</v>
      </c>
      <c r="G1653" t="s">
        <v>150</v>
      </c>
    </row>
    <row r="1654" spans="1:7" hidden="1" x14ac:dyDescent="0.25">
      <c r="A1654">
        <v>10215</v>
      </c>
      <c r="B1654" s="1" t="s">
        <v>168</v>
      </c>
      <c r="C1654">
        <v>41</v>
      </c>
      <c r="D1654">
        <v>84.33</v>
      </c>
      <c r="E1654">
        <v>8</v>
      </c>
      <c r="F1654">
        <v>3457.5299999999997</v>
      </c>
      <c r="G1654" t="s">
        <v>150</v>
      </c>
    </row>
    <row r="1655" spans="1:7" hidden="1" x14ac:dyDescent="0.25">
      <c r="A1655">
        <v>10223</v>
      </c>
      <c r="B1655" s="1" t="s">
        <v>507</v>
      </c>
      <c r="C1655">
        <v>41</v>
      </c>
      <c r="D1655">
        <v>41.02</v>
      </c>
      <c r="E1655">
        <v>13</v>
      </c>
      <c r="F1655">
        <v>1681.8200000000002</v>
      </c>
      <c r="G1655" t="s">
        <v>150</v>
      </c>
    </row>
    <row r="1656" spans="1:7" hidden="1" x14ac:dyDescent="0.25">
      <c r="A1656">
        <v>10229</v>
      </c>
      <c r="B1656" s="1" t="s">
        <v>169</v>
      </c>
      <c r="C1656">
        <v>41</v>
      </c>
      <c r="D1656">
        <v>119.87</v>
      </c>
      <c r="E1656">
        <v>10</v>
      </c>
      <c r="F1656">
        <v>4914.67</v>
      </c>
      <c r="G1656" t="s">
        <v>150</v>
      </c>
    </row>
    <row r="1657" spans="1:7" hidden="1" x14ac:dyDescent="0.25">
      <c r="A1657">
        <v>10235</v>
      </c>
      <c r="B1657" s="1" t="s">
        <v>512</v>
      </c>
      <c r="C1657">
        <v>41</v>
      </c>
      <c r="D1657">
        <v>90.9</v>
      </c>
      <c r="E1657">
        <v>1</v>
      </c>
      <c r="F1657">
        <v>3726.9</v>
      </c>
      <c r="G1657" t="s">
        <v>150</v>
      </c>
    </row>
    <row r="1658" spans="1:7" hidden="1" x14ac:dyDescent="0.25">
      <c r="A1658">
        <v>10235</v>
      </c>
      <c r="B1658" s="1" t="s">
        <v>507</v>
      </c>
      <c r="C1658">
        <v>41</v>
      </c>
      <c r="D1658">
        <v>37.090000000000003</v>
      </c>
      <c r="E1658">
        <v>7</v>
      </c>
      <c r="F1658">
        <v>1520.69</v>
      </c>
      <c r="G1658" t="s">
        <v>150</v>
      </c>
    </row>
    <row r="1659" spans="1:7" hidden="1" x14ac:dyDescent="0.25">
      <c r="A1659">
        <v>10238</v>
      </c>
      <c r="B1659" s="1" t="s">
        <v>559</v>
      </c>
      <c r="C1659">
        <v>41</v>
      </c>
      <c r="D1659">
        <v>68.349999999999994</v>
      </c>
      <c r="E1659">
        <v>6</v>
      </c>
      <c r="F1659">
        <v>2802.35</v>
      </c>
      <c r="G1659" t="s">
        <v>150</v>
      </c>
    </row>
    <row r="1660" spans="1:7" hidden="1" x14ac:dyDescent="0.25">
      <c r="A1660">
        <v>10240</v>
      </c>
      <c r="B1660" s="1" t="s">
        <v>290</v>
      </c>
      <c r="C1660">
        <v>41</v>
      </c>
      <c r="D1660">
        <v>125.97</v>
      </c>
      <c r="E1660">
        <v>3</v>
      </c>
      <c r="F1660">
        <v>5164.7699999999995</v>
      </c>
      <c r="G1660" t="s">
        <v>150</v>
      </c>
    </row>
    <row r="1661" spans="1:7" hidden="1" x14ac:dyDescent="0.25">
      <c r="A1661">
        <v>10241</v>
      </c>
      <c r="B1661" s="1" t="s">
        <v>147</v>
      </c>
      <c r="C1661">
        <v>41</v>
      </c>
      <c r="D1661">
        <v>153</v>
      </c>
      <c r="E1661">
        <v>2</v>
      </c>
      <c r="F1661">
        <v>6273</v>
      </c>
      <c r="G1661" t="s">
        <v>150</v>
      </c>
    </row>
    <row r="1662" spans="1:7" hidden="1" x14ac:dyDescent="0.25">
      <c r="A1662">
        <v>10252</v>
      </c>
      <c r="B1662" s="1" t="s">
        <v>560</v>
      </c>
      <c r="C1662">
        <v>41</v>
      </c>
      <c r="D1662">
        <v>145.52000000000001</v>
      </c>
      <c r="E1662">
        <v>1</v>
      </c>
      <c r="F1662">
        <v>5966.3200000000006</v>
      </c>
      <c r="G1662" t="s">
        <v>150</v>
      </c>
    </row>
    <row r="1663" spans="1:7" hidden="1" x14ac:dyDescent="0.25">
      <c r="A1663">
        <v>10253</v>
      </c>
      <c r="B1663" s="1" t="s">
        <v>287</v>
      </c>
      <c r="C1663">
        <v>41</v>
      </c>
      <c r="D1663">
        <v>109.4</v>
      </c>
      <c r="E1663">
        <v>10</v>
      </c>
      <c r="F1663">
        <v>4485.4000000000005</v>
      </c>
      <c r="G1663" t="s">
        <v>150</v>
      </c>
    </row>
    <row r="1664" spans="1:7" hidden="1" x14ac:dyDescent="0.25">
      <c r="A1664">
        <v>10254</v>
      </c>
      <c r="B1664" s="1" t="s">
        <v>154</v>
      </c>
      <c r="C1664">
        <v>41</v>
      </c>
      <c r="D1664">
        <v>102.98</v>
      </c>
      <c r="E1664">
        <v>2</v>
      </c>
      <c r="F1664">
        <v>4222.18</v>
      </c>
      <c r="G1664" t="s">
        <v>150</v>
      </c>
    </row>
    <row r="1665" spans="1:7" hidden="1" x14ac:dyDescent="0.25">
      <c r="A1665">
        <v>10258</v>
      </c>
      <c r="B1665" s="1" t="s">
        <v>162</v>
      </c>
      <c r="C1665">
        <v>41</v>
      </c>
      <c r="D1665">
        <v>133.94</v>
      </c>
      <c r="E1665">
        <v>3</v>
      </c>
      <c r="F1665">
        <v>5491.54</v>
      </c>
      <c r="G1665" t="s">
        <v>150</v>
      </c>
    </row>
    <row r="1666" spans="1:7" hidden="1" x14ac:dyDescent="0.25">
      <c r="A1666">
        <v>10258</v>
      </c>
      <c r="B1666" s="1" t="s">
        <v>163</v>
      </c>
      <c r="C1666">
        <v>41</v>
      </c>
      <c r="D1666">
        <v>113.17</v>
      </c>
      <c r="E1666">
        <v>5</v>
      </c>
      <c r="F1666">
        <v>4639.97</v>
      </c>
      <c r="G1666" t="s">
        <v>150</v>
      </c>
    </row>
    <row r="1667" spans="1:7" hidden="1" x14ac:dyDescent="0.25">
      <c r="A1667">
        <v>10259</v>
      </c>
      <c r="B1667" s="1" t="s">
        <v>169</v>
      </c>
      <c r="C1667">
        <v>41</v>
      </c>
      <c r="D1667">
        <v>107.76</v>
      </c>
      <c r="E1667">
        <v>13</v>
      </c>
      <c r="F1667">
        <v>4418.16</v>
      </c>
      <c r="G1667" t="s">
        <v>150</v>
      </c>
    </row>
    <row r="1668" spans="1:7" hidden="1" x14ac:dyDescent="0.25">
      <c r="A1668">
        <v>10263</v>
      </c>
      <c r="B1668" s="1" t="s">
        <v>262</v>
      </c>
      <c r="C1668">
        <v>41</v>
      </c>
      <c r="D1668">
        <v>193.66</v>
      </c>
      <c r="E1668">
        <v>4</v>
      </c>
      <c r="F1668">
        <v>7940.0599999999995</v>
      </c>
      <c r="G1668" t="s">
        <v>150</v>
      </c>
    </row>
    <row r="1669" spans="1:7" hidden="1" x14ac:dyDescent="0.25">
      <c r="A1669">
        <v>10274</v>
      </c>
      <c r="B1669" s="1" t="s">
        <v>296</v>
      </c>
      <c r="C1669">
        <v>41</v>
      </c>
      <c r="D1669">
        <v>129.31</v>
      </c>
      <c r="E1669">
        <v>1</v>
      </c>
      <c r="F1669">
        <v>5301.71</v>
      </c>
      <c r="G1669" t="s">
        <v>150</v>
      </c>
    </row>
    <row r="1670" spans="1:7" hidden="1" x14ac:dyDescent="0.25">
      <c r="A1670">
        <v>10275</v>
      </c>
      <c r="B1670" s="1" t="s">
        <v>541</v>
      </c>
      <c r="C1670">
        <v>41</v>
      </c>
      <c r="D1670">
        <v>58</v>
      </c>
      <c r="E1670">
        <v>18</v>
      </c>
      <c r="F1670">
        <v>2378</v>
      </c>
      <c r="G1670" t="s">
        <v>150</v>
      </c>
    </row>
    <row r="1671" spans="1:7" hidden="1" x14ac:dyDescent="0.25">
      <c r="A1671">
        <v>10281</v>
      </c>
      <c r="B1671" s="1" t="s">
        <v>522</v>
      </c>
      <c r="C1671">
        <v>41</v>
      </c>
      <c r="D1671">
        <v>98.36</v>
      </c>
      <c r="E1671">
        <v>1</v>
      </c>
      <c r="F1671">
        <v>4032.7599999999998</v>
      </c>
      <c r="G1671" t="s">
        <v>150</v>
      </c>
    </row>
    <row r="1672" spans="1:7" hidden="1" x14ac:dyDescent="0.25">
      <c r="A1672">
        <v>10282</v>
      </c>
      <c r="B1672" s="1" t="s">
        <v>273</v>
      </c>
      <c r="C1672">
        <v>41</v>
      </c>
      <c r="D1672">
        <v>176.63</v>
      </c>
      <c r="E1672">
        <v>5</v>
      </c>
      <c r="F1672">
        <v>7241.83</v>
      </c>
      <c r="G1672" t="s">
        <v>150</v>
      </c>
    </row>
    <row r="1673" spans="1:7" hidden="1" x14ac:dyDescent="0.25">
      <c r="A1673">
        <v>10287</v>
      </c>
      <c r="B1673" s="1" t="s">
        <v>284</v>
      </c>
      <c r="C1673">
        <v>41</v>
      </c>
      <c r="D1673">
        <v>74.209999999999994</v>
      </c>
      <c r="E1673">
        <v>13</v>
      </c>
      <c r="F1673">
        <v>3042.6099999999997</v>
      </c>
      <c r="G1673" t="s">
        <v>150</v>
      </c>
    </row>
    <row r="1674" spans="1:7" hidden="1" x14ac:dyDescent="0.25">
      <c r="A1674">
        <v>10287</v>
      </c>
      <c r="B1674" s="1" t="s">
        <v>290</v>
      </c>
      <c r="C1674">
        <v>41</v>
      </c>
      <c r="D1674">
        <v>113.23</v>
      </c>
      <c r="E1674">
        <v>4</v>
      </c>
      <c r="F1674">
        <v>4642.43</v>
      </c>
      <c r="G1674" t="s">
        <v>150</v>
      </c>
    </row>
    <row r="1675" spans="1:7" hidden="1" x14ac:dyDescent="0.25">
      <c r="A1675">
        <v>10288</v>
      </c>
      <c r="B1675" s="1" t="s">
        <v>542</v>
      </c>
      <c r="C1675">
        <v>41</v>
      </c>
      <c r="D1675">
        <v>101.73</v>
      </c>
      <c r="E1675">
        <v>12</v>
      </c>
      <c r="F1675">
        <v>4170.93</v>
      </c>
      <c r="G1675" t="s">
        <v>150</v>
      </c>
    </row>
    <row r="1676" spans="1:7" hidden="1" x14ac:dyDescent="0.25">
      <c r="A1676">
        <v>10291</v>
      </c>
      <c r="B1676" s="1" t="s">
        <v>162</v>
      </c>
      <c r="C1676">
        <v>41</v>
      </c>
      <c r="D1676">
        <v>123</v>
      </c>
      <c r="E1676">
        <v>8</v>
      </c>
      <c r="F1676">
        <v>5043</v>
      </c>
      <c r="G1676" t="s">
        <v>150</v>
      </c>
    </row>
    <row r="1677" spans="1:7" hidden="1" x14ac:dyDescent="0.25">
      <c r="A1677">
        <v>10291</v>
      </c>
      <c r="B1677" s="1" t="s">
        <v>163</v>
      </c>
      <c r="C1677">
        <v>41</v>
      </c>
      <c r="D1677">
        <v>96.84</v>
      </c>
      <c r="E1677">
        <v>10</v>
      </c>
      <c r="F1677">
        <v>3970.44</v>
      </c>
      <c r="G1677" t="s">
        <v>150</v>
      </c>
    </row>
    <row r="1678" spans="1:7" hidden="1" x14ac:dyDescent="0.25">
      <c r="A1678">
        <v>10292</v>
      </c>
      <c r="B1678" s="1" t="s">
        <v>528</v>
      </c>
      <c r="C1678">
        <v>41</v>
      </c>
      <c r="D1678">
        <v>103.09</v>
      </c>
      <c r="E1678">
        <v>11</v>
      </c>
      <c r="F1678">
        <v>4226.6900000000005</v>
      </c>
      <c r="G1678" t="s">
        <v>150</v>
      </c>
    </row>
    <row r="1679" spans="1:7" hidden="1" x14ac:dyDescent="0.25">
      <c r="A1679">
        <v>10292</v>
      </c>
      <c r="B1679" s="1" t="s">
        <v>525</v>
      </c>
      <c r="C1679">
        <v>41</v>
      </c>
      <c r="D1679">
        <v>113.44</v>
      </c>
      <c r="E1679">
        <v>6</v>
      </c>
      <c r="F1679">
        <v>4651.04</v>
      </c>
      <c r="G1679" t="s">
        <v>150</v>
      </c>
    </row>
    <row r="1680" spans="1:7" hidden="1" x14ac:dyDescent="0.25">
      <c r="A1680">
        <v>10300</v>
      </c>
      <c r="B1680" s="1" t="s">
        <v>299</v>
      </c>
      <c r="C1680">
        <v>41</v>
      </c>
      <c r="D1680">
        <v>63.14</v>
      </c>
      <c r="E1680">
        <v>1</v>
      </c>
      <c r="F1680">
        <v>2588.7400000000002</v>
      </c>
      <c r="G1680" t="s">
        <v>150</v>
      </c>
    </row>
    <row r="1681" spans="1:7" hidden="1" x14ac:dyDescent="0.25">
      <c r="A1681">
        <v>10305</v>
      </c>
      <c r="B1681" s="1" t="s">
        <v>164</v>
      </c>
      <c r="C1681">
        <v>41</v>
      </c>
      <c r="D1681">
        <v>58.95</v>
      </c>
      <c r="E1681">
        <v>11</v>
      </c>
      <c r="F1681">
        <v>2416.9500000000003</v>
      </c>
      <c r="G1681" t="s">
        <v>150</v>
      </c>
    </row>
    <row r="1682" spans="1:7" hidden="1" x14ac:dyDescent="0.25">
      <c r="A1682">
        <v>10309</v>
      </c>
      <c r="B1682" s="1" t="s">
        <v>254</v>
      </c>
      <c r="C1682">
        <v>41</v>
      </c>
      <c r="D1682">
        <v>94.74</v>
      </c>
      <c r="E1682">
        <v>5</v>
      </c>
      <c r="F1682">
        <v>3884.3399999999997</v>
      </c>
      <c r="G1682" t="s">
        <v>150</v>
      </c>
    </row>
    <row r="1683" spans="1:7" hidden="1" x14ac:dyDescent="0.25">
      <c r="A1683">
        <v>10311</v>
      </c>
      <c r="B1683" s="1" t="s">
        <v>151</v>
      </c>
      <c r="C1683">
        <v>41</v>
      </c>
      <c r="D1683">
        <v>92.03</v>
      </c>
      <c r="E1683">
        <v>1</v>
      </c>
      <c r="F1683">
        <v>3773.23</v>
      </c>
      <c r="G1683" t="s">
        <v>150</v>
      </c>
    </row>
    <row r="1684" spans="1:7" hidden="1" x14ac:dyDescent="0.25">
      <c r="A1684">
        <v>10315</v>
      </c>
      <c r="B1684" s="1" t="s">
        <v>529</v>
      </c>
      <c r="C1684">
        <v>41</v>
      </c>
      <c r="D1684">
        <v>60.67</v>
      </c>
      <c r="E1684">
        <v>2</v>
      </c>
      <c r="F1684">
        <v>2487.4700000000003</v>
      </c>
      <c r="G1684" t="s">
        <v>150</v>
      </c>
    </row>
    <row r="1685" spans="1:7" hidden="1" x14ac:dyDescent="0.25">
      <c r="A1685">
        <v>10321</v>
      </c>
      <c r="B1685" s="1" t="s">
        <v>290</v>
      </c>
      <c r="C1685">
        <v>41</v>
      </c>
      <c r="D1685">
        <v>123.14</v>
      </c>
      <c r="E1685">
        <v>10</v>
      </c>
      <c r="F1685">
        <v>5048.74</v>
      </c>
      <c r="G1685" t="s">
        <v>150</v>
      </c>
    </row>
    <row r="1686" spans="1:7" hidden="1" x14ac:dyDescent="0.25">
      <c r="A1686">
        <v>10322</v>
      </c>
      <c r="B1686" s="1" t="s">
        <v>159</v>
      </c>
      <c r="C1686">
        <v>41</v>
      </c>
      <c r="D1686">
        <v>44.21</v>
      </c>
      <c r="E1686">
        <v>5</v>
      </c>
      <c r="F1686">
        <v>1812.6100000000001</v>
      </c>
      <c r="G1686" t="s">
        <v>150</v>
      </c>
    </row>
    <row r="1687" spans="1:7" hidden="1" x14ac:dyDescent="0.25">
      <c r="A1687">
        <v>10322</v>
      </c>
      <c r="B1687" s="1" t="s">
        <v>166</v>
      </c>
      <c r="C1687">
        <v>41</v>
      </c>
      <c r="D1687">
        <v>54.34</v>
      </c>
      <c r="E1687">
        <v>13</v>
      </c>
      <c r="F1687">
        <v>2227.94</v>
      </c>
      <c r="G1687" t="s">
        <v>150</v>
      </c>
    </row>
    <row r="1688" spans="1:7" hidden="1" x14ac:dyDescent="0.25">
      <c r="A1688">
        <v>10326</v>
      </c>
      <c r="B1688" s="1" t="s">
        <v>540</v>
      </c>
      <c r="C1688">
        <v>41</v>
      </c>
      <c r="D1688">
        <v>120.43</v>
      </c>
      <c r="E1688">
        <v>4</v>
      </c>
      <c r="F1688">
        <v>4937.63</v>
      </c>
      <c r="G1688" t="s">
        <v>150</v>
      </c>
    </row>
    <row r="1689" spans="1:7" hidden="1" x14ac:dyDescent="0.25">
      <c r="A1689">
        <v>10326</v>
      </c>
      <c r="B1689" s="1" t="s">
        <v>533</v>
      </c>
      <c r="C1689">
        <v>41</v>
      </c>
      <c r="D1689">
        <v>86.74</v>
      </c>
      <c r="E1689">
        <v>3</v>
      </c>
      <c r="F1689">
        <v>3556.3399999999997</v>
      </c>
      <c r="G1689" t="s">
        <v>150</v>
      </c>
    </row>
    <row r="1690" spans="1:7" hidden="1" x14ac:dyDescent="0.25">
      <c r="A1690">
        <v>10328</v>
      </c>
      <c r="B1690" s="1" t="s">
        <v>517</v>
      </c>
      <c r="C1690">
        <v>41</v>
      </c>
      <c r="D1690">
        <v>75.13</v>
      </c>
      <c r="E1690">
        <v>9</v>
      </c>
      <c r="F1690">
        <v>3080.33</v>
      </c>
      <c r="G1690" t="s">
        <v>150</v>
      </c>
    </row>
    <row r="1691" spans="1:7" hidden="1" x14ac:dyDescent="0.25">
      <c r="A1691">
        <v>10329</v>
      </c>
      <c r="B1691" s="1" t="s">
        <v>270</v>
      </c>
      <c r="C1691">
        <v>41</v>
      </c>
      <c r="D1691">
        <v>182.9</v>
      </c>
      <c r="E1691">
        <v>5</v>
      </c>
      <c r="F1691">
        <v>7498.9000000000005</v>
      </c>
      <c r="G1691" t="s">
        <v>150</v>
      </c>
    </row>
    <row r="1692" spans="1:7" hidden="1" x14ac:dyDescent="0.25">
      <c r="A1692">
        <v>10331</v>
      </c>
      <c r="B1692" s="1" t="s">
        <v>546</v>
      </c>
      <c r="C1692">
        <v>41</v>
      </c>
      <c r="D1692">
        <v>70.33</v>
      </c>
      <c r="E1692">
        <v>2</v>
      </c>
      <c r="F1692">
        <v>2883.5299999999997</v>
      </c>
      <c r="G1692" t="s">
        <v>150</v>
      </c>
    </row>
    <row r="1693" spans="1:7" hidden="1" x14ac:dyDescent="0.25">
      <c r="A1693">
        <v>10332</v>
      </c>
      <c r="B1693" s="1" t="s">
        <v>153</v>
      </c>
      <c r="C1693">
        <v>41</v>
      </c>
      <c r="D1693">
        <v>34.47</v>
      </c>
      <c r="E1693">
        <v>14</v>
      </c>
      <c r="F1693">
        <v>1413.27</v>
      </c>
      <c r="G1693" t="s">
        <v>150</v>
      </c>
    </row>
    <row r="1694" spans="1:7" hidden="1" x14ac:dyDescent="0.25">
      <c r="A1694">
        <v>10338</v>
      </c>
      <c r="B1694" s="1" t="s">
        <v>296</v>
      </c>
      <c r="C1694">
        <v>41</v>
      </c>
      <c r="D1694">
        <v>137.19</v>
      </c>
      <c r="E1694">
        <v>1</v>
      </c>
      <c r="F1694">
        <v>5624.79</v>
      </c>
      <c r="G1694" t="s">
        <v>150</v>
      </c>
    </row>
    <row r="1695" spans="1:7" hidden="1" x14ac:dyDescent="0.25">
      <c r="A1695">
        <v>10341</v>
      </c>
      <c r="B1695" s="1" t="s">
        <v>254</v>
      </c>
      <c r="C1695">
        <v>41</v>
      </c>
      <c r="D1695">
        <v>84.22</v>
      </c>
      <c r="E1695">
        <v>9</v>
      </c>
      <c r="F1695">
        <v>3453.02</v>
      </c>
      <c r="G1695" t="s">
        <v>150</v>
      </c>
    </row>
    <row r="1696" spans="1:7" hidden="1" x14ac:dyDescent="0.25">
      <c r="A1696">
        <v>10350</v>
      </c>
      <c r="B1696" s="1" t="s">
        <v>561</v>
      </c>
      <c r="C1696">
        <v>41</v>
      </c>
      <c r="D1696">
        <v>94.79</v>
      </c>
      <c r="E1696">
        <v>2</v>
      </c>
      <c r="F1696">
        <v>3886.3900000000003</v>
      </c>
      <c r="G1696" t="s">
        <v>150</v>
      </c>
    </row>
    <row r="1697" spans="1:7" hidden="1" x14ac:dyDescent="0.25">
      <c r="A1697">
        <v>10355</v>
      </c>
      <c r="B1697" s="1" t="s">
        <v>557</v>
      </c>
      <c r="C1697">
        <v>41</v>
      </c>
      <c r="D1697">
        <v>56.1</v>
      </c>
      <c r="E1697">
        <v>3</v>
      </c>
      <c r="F1697">
        <v>2300.1</v>
      </c>
      <c r="G1697" t="s">
        <v>150</v>
      </c>
    </row>
    <row r="1698" spans="1:7" hidden="1" x14ac:dyDescent="0.25">
      <c r="A1698">
        <v>10357</v>
      </c>
      <c r="B1698" s="1" t="s">
        <v>164</v>
      </c>
      <c r="C1698">
        <v>41</v>
      </c>
      <c r="D1698">
        <v>58.95</v>
      </c>
      <c r="E1698">
        <v>7</v>
      </c>
      <c r="F1698">
        <v>2416.9500000000003</v>
      </c>
      <c r="G1698" t="s">
        <v>150</v>
      </c>
    </row>
    <row r="1699" spans="1:7" hidden="1" x14ac:dyDescent="0.25">
      <c r="A1699">
        <v>10357</v>
      </c>
      <c r="B1699" s="1" t="s">
        <v>165</v>
      </c>
      <c r="C1699">
        <v>41</v>
      </c>
      <c r="D1699">
        <v>91.18</v>
      </c>
      <c r="E1699">
        <v>6</v>
      </c>
      <c r="F1699">
        <v>3738.38</v>
      </c>
      <c r="G1699" t="s">
        <v>150</v>
      </c>
    </row>
    <row r="1700" spans="1:7" hidden="1" x14ac:dyDescent="0.25">
      <c r="A1700">
        <v>10358</v>
      </c>
      <c r="B1700" s="1" t="s">
        <v>171</v>
      </c>
      <c r="C1700">
        <v>41</v>
      </c>
      <c r="D1700">
        <v>127.79</v>
      </c>
      <c r="E1700">
        <v>7</v>
      </c>
      <c r="F1700">
        <v>5239.3900000000003</v>
      </c>
      <c r="G1700" t="s">
        <v>150</v>
      </c>
    </row>
    <row r="1701" spans="1:7" hidden="1" x14ac:dyDescent="0.25">
      <c r="A1701">
        <v>10358</v>
      </c>
      <c r="B1701" s="1" t="s">
        <v>172</v>
      </c>
      <c r="C1701">
        <v>41</v>
      </c>
      <c r="D1701">
        <v>88.62</v>
      </c>
      <c r="E1701">
        <v>6</v>
      </c>
      <c r="F1701">
        <v>3633.42</v>
      </c>
      <c r="G1701" t="s">
        <v>150</v>
      </c>
    </row>
    <row r="1702" spans="1:7" hidden="1" x14ac:dyDescent="0.25">
      <c r="A1702">
        <v>10358</v>
      </c>
      <c r="B1702" s="1" t="s">
        <v>173</v>
      </c>
      <c r="C1702">
        <v>41</v>
      </c>
      <c r="D1702">
        <v>82.83</v>
      </c>
      <c r="E1702">
        <v>1</v>
      </c>
      <c r="F1702">
        <v>3396.0299999999997</v>
      </c>
      <c r="G1702" t="s">
        <v>150</v>
      </c>
    </row>
    <row r="1703" spans="1:7" hidden="1" x14ac:dyDescent="0.25">
      <c r="A1703">
        <v>10360</v>
      </c>
      <c r="B1703" s="1" t="s">
        <v>499</v>
      </c>
      <c r="C1703">
        <v>41</v>
      </c>
      <c r="D1703">
        <v>68.430000000000007</v>
      </c>
      <c r="E1703">
        <v>13</v>
      </c>
      <c r="F1703">
        <v>2805.63</v>
      </c>
      <c r="G1703" t="s">
        <v>150</v>
      </c>
    </row>
    <row r="1704" spans="1:7" hidden="1" x14ac:dyDescent="0.25">
      <c r="A1704">
        <v>10369</v>
      </c>
      <c r="B1704" s="1" t="s">
        <v>160</v>
      </c>
      <c r="C1704">
        <v>41</v>
      </c>
      <c r="D1704">
        <v>195.01</v>
      </c>
      <c r="E1704">
        <v>2</v>
      </c>
      <c r="F1704">
        <v>7995.41</v>
      </c>
      <c r="G1704" t="s">
        <v>150</v>
      </c>
    </row>
    <row r="1705" spans="1:7" hidden="1" x14ac:dyDescent="0.25">
      <c r="A1705">
        <v>10372</v>
      </c>
      <c r="B1705" s="1" t="s">
        <v>532</v>
      </c>
      <c r="C1705">
        <v>41</v>
      </c>
      <c r="D1705">
        <v>78.989999999999995</v>
      </c>
      <c r="E1705">
        <v>7</v>
      </c>
      <c r="F1705">
        <v>3238.5899999999997</v>
      </c>
      <c r="G1705" t="s">
        <v>150</v>
      </c>
    </row>
    <row r="1706" spans="1:7" hidden="1" x14ac:dyDescent="0.25">
      <c r="A1706">
        <v>10373</v>
      </c>
      <c r="B1706" s="1" t="s">
        <v>545</v>
      </c>
      <c r="C1706">
        <v>41</v>
      </c>
      <c r="D1706">
        <v>69.39</v>
      </c>
      <c r="E1706">
        <v>16</v>
      </c>
      <c r="F1706">
        <v>2844.9900000000002</v>
      </c>
      <c r="G1706" t="s">
        <v>150</v>
      </c>
    </row>
    <row r="1707" spans="1:7" hidden="1" x14ac:dyDescent="0.25">
      <c r="A1707">
        <v>10375</v>
      </c>
      <c r="B1707" s="1" t="s">
        <v>513</v>
      </c>
      <c r="C1707">
        <v>41</v>
      </c>
      <c r="D1707">
        <v>96.95</v>
      </c>
      <c r="E1707">
        <v>15</v>
      </c>
      <c r="F1707">
        <v>3974.9500000000003</v>
      </c>
      <c r="G1707" t="s">
        <v>150</v>
      </c>
    </row>
    <row r="1708" spans="1:7" hidden="1" x14ac:dyDescent="0.25">
      <c r="A1708">
        <v>10378</v>
      </c>
      <c r="B1708" s="1" t="s">
        <v>523</v>
      </c>
      <c r="C1708">
        <v>41</v>
      </c>
      <c r="D1708">
        <v>30.59</v>
      </c>
      <c r="E1708">
        <v>7</v>
      </c>
      <c r="F1708">
        <v>1254.19</v>
      </c>
      <c r="G1708" t="s">
        <v>150</v>
      </c>
    </row>
    <row r="1709" spans="1:7" hidden="1" x14ac:dyDescent="0.25">
      <c r="A1709">
        <v>10378</v>
      </c>
      <c r="B1709" s="1" t="s">
        <v>546</v>
      </c>
      <c r="C1709">
        <v>41</v>
      </c>
      <c r="D1709">
        <v>80.84</v>
      </c>
      <c r="E1709">
        <v>2</v>
      </c>
      <c r="F1709">
        <v>3314.44</v>
      </c>
      <c r="G1709" t="s">
        <v>150</v>
      </c>
    </row>
    <row r="1710" spans="1:7" hidden="1" x14ac:dyDescent="0.25">
      <c r="A1710">
        <v>10381</v>
      </c>
      <c r="B1710" s="1" t="s">
        <v>165</v>
      </c>
      <c r="C1710">
        <v>41</v>
      </c>
      <c r="D1710">
        <v>100.3</v>
      </c>
      <c r="E1710">
        <v>8</v>
      </c>
      <c r="F1710">
        <v>4112.3</v>
      </c>
      <c r="G1710" t="s">
        <v>150</v>
      </c>
    </row>
    <row r="1711" spans="1:7" hidden="1" x14ac:dyDescent="0.25">
      <c r="A1711">
        <v>10386</v>
      </c>
      <c r="B1711" s="1" t="s">
        <v>541</v>
      </c>
      <c r="C1711">
        <v>41</v>
      </c>
      <c r="D1711">
        <v>55.96</v>
      </c>
      <c r="E1711">
        <v>12</v>
      </c>
      <c r="F1711">
        <v>2294.36</v>
      </c>
      <c r="G1711" t="s">
        <v>150</v>
      </c>
    </row>
    <row r="1712" spans="1:7" hidden="1" x14ac:dyDescent="0.25">
      <c r="A1712">
        <v>10390</v>
      </c>
      <c r="B1712" s="1" t="s">
        <v>518</v>
      </c>
      <c r="C1712">
        <v>41</v>
      </c>
      <c r="D1712">
        <v>39.020000000000003</v>
      </c>
      <c r="E1712">
        <v>11</v>
      </c>
      <c r="F1712">
        <v>1599.8200000000002</v>
      </c>
      <c r="G1712" t="s">
        <v>150</v>
      </c>
    </row>
    <row r="1713" spans="1:7" hidden="1" x14ac:dyDescent="0.25">
      <c r="A1713">
        <v>10398</v>
      </c>
      <c r="B1713" s="1" t="s">
        <v>541</v>
      </c>
      <c r="C1713">
        <v>41</v>
      </c>
      <c r="D1713">
        <v>56.64</v>
      </c>
      <c r="E1713">
        <v>2</v>
      </c>
      <c r="F1713">
        <v>2322.2400000000002</v>
      </c>
      <c r="G1713" t="s">
        <v>150</v>
      </c>
    </row>
    <row r="1714" spans="1:7" hidden="1" x14ac:dyDescent="0.25">
      <c r="A1714">
        <v>10407</v>
      </c>
      <c r="B1714" s="1" t="s">
        <v>562</v>
      </c>
      <c r="C1714">
        <v>41</v>
      </c>
      <c r="D1714">
        <v>132</v>
      </c>
      <c r="E1714">
        <v>12</v>
      </c>
      <c r="F1714">
        <v>5412</v>
      </c>
      <c r="G1714" t="s">
        <v>150</v>
      </c>
    </row>
    <row r="1715" spans="1:7" hidden="1" x14ac:dyDescent="0.25">
      <c r="A1715">
        <v>10412</v>
      </c>
      <c r="B1715" s="1" t="s">
        <v>563</v>
      </c>
      <c r="C1715">
        <v>41</v>
      </c>
      <c r="D1715">
        <v>150.63</v>
      </c>
      <c r="E1715">
        <v>4</v>
      </c>
      <c r="F1715">
        <v>6175.83</v>
      </c>
      <c r="G1715" t="s">
        <v>150</v>
      </c>
    </row>
    <row r="1716" spans="1:7" hidden="1" x14ac:dyDescent="0.25">
      <c r="A1716">
        <v>10414</v>
      </c>
      <c r="B1716" s="1" t="s">
        <v>547</v>
      </c>
      <c r="C1716">
        <v>41</v>
      </c>
      <c r="D1716">
        <v>128.38999999999999</v>
      </c>
      <c r="E1716">
        <v>12</v>
      </c>
      <c r="F1716">
        <v>5263.99</v>
      </c>
      <c r="G1716" t="s">
        <v>150</v>
      </c>
    </row>
    <row r="1717" spans="1:7" hidden="1" x14ac:dyDescent="0.25">
      <c r="A1717">
        <v>10416</v>
      </c>
      <c r="B1717" s="1" t="s">
        <v>556</v>
      </c>
      <c r="C1717">
        <v>41</v>
      </c>
      <c r="D1717">
        <v>98.48</v>
      </c>
      <c r="E1717">
        <v>3</v>
      </c>
      <c r="F1717">
        <v>4037.6800000000003</v>
      </c>
      <c r="G1717" t="s">
        <v>150</v>
      </c>
    </row>
    <row r="1718" spans="1:7" hidden="1" x14ac:dyDescent="0.25">
      <c r="A1718">
        <v>10425</v>
      </c>
      <c r="B1718" s="1" t="s">
        <v>173</v>
      </c>
      <c r="C1718">
        <v>41</v>
      </c>
      <c r="D1718">
        <v>83.79</v>
      </c>
      <c r="E1718">
        <v>11</v>
      </c>
      <c r="F1718">
        <v>3435.3900000000003</v>
      </c>
      <c r="G1718" t="s">
        <v>150</v>
      </c>
    </row>
    <row r="1719" spans="1:7" hidden="1" x14ac:dyDescent="0.25">
      <c r="A1719">
        <v>10106</v>
      </c>
      <c r="B1719" s="1" t="s">
        <v>508</v>
      </c>
      <c r="C1719">
        <v>48</v>
      </c>
      <c r="D1719">
        <v>70.33</v>
      </c>
      <c r="E1719">
        <v>10</v>
      </c>
      <c r="F1719">
        <v>3375.84</v>
      </c>
      <c r="G1719" t="s">
        <v>150</v>
      </c>
    </row>
    <row r="1720" spans="1:7" hidden="1" x14ac:dyDescent="0.25">
      <c r="A1720">
        <v>10106</v>
      </c>
      <c r="B1720" s="1" t="s">
        <v>511</v>
      </c>
      <c r="C1720">
        <v>48</v>
      </c>
      <c r="D1720">
        <v>43.7</v>
      </c>
      <c r="E1720">
        <v>15</v>
      </c>
      <c r="F1720">
        <v>2097.6000000000004</v>
      </c>
      <c r="G1720" t="s">
        <v>150</v>
      </c>
    </row>
    <row r="1721" spans="1:7" hidden="1" x14ac:dyDescent="0.25">
      <c r="A1721">
        <v>10110</v>
      </c>
      <c r="B1721" s="1" t="s">
        <v>153</v>
      </c>
      <c r="C1721">
        <v>48</v>
      </c>
      <c r="D1721">
        <v>35.29</v>
      </c>
      <c r="E1721">
        <v>5</v>
      </c>
      <c r="F1721">
        <v>1693.92</v>
      </c>
      <c r="G1721" t="s">
        <v>150</v>
      </c>
    </row>
    <row r="1722" spans="1:7" hidden="1" x14ac:dyDescent="0.25">
      <c r="A1722">
        <v>10111</v>
      </c>
      <c r="B1722" s="1" t="s">
        <v>159</v>
      </c>
      <c r="C1722">
        <v>48</v>
      </c>
      <c r="D1722">
        <v>48.52</v>
      </c>
      <c r="E1722">
        <v>5</v>
      </c>
      <c r="F1722">
        <v>2328.96</v>
      </c>
      <c r="G1722" t="s">
        <v>150</v>
      </c>
    </row>
    <row r="1723" spans="1:7" hidden="1" x14ac:dyDescent="0.25">
      <c r="A1723">
        <v>10114</v>
      </c>
      <c r="B1723" s="1" t="s">
        <v>505</v>
      </c>
      <c r="C1723">
        <v>48</v>
      </c>
      <c r="D1723">
        <v>169.34</v>
      </c>
      <c r="E1723">
        <v>4</v>
      </c>
      <c r="F1723">
        <v>8128.32</v>
      </c>
      <c r="G1723" t="s">
        <v>150</v>
      </c>
    </row>
    <row r="1724" spans="1:7" hidden="1" x14ac:dyDescent="0.25">
      <c r="A1724">
        <v>10135</v>
      </c>
      <c r="B1724" s="1" t="s">
        <v>280</v>
      </c>
      <c r="C1724">
        <v>48</v>
      </c>
      <c r="D1724">
        <v>110.39</v>
      </c>
      <c r="E1724">
        <v>5</v>
      </c>
      <c r="F1724">
        <v>5298.72</v>
      </c>
      <c r="G1724" t="s">
        <v>150</v>
      </c>
    </row>
    <row r="1725" spans="1:7" hidden="1" x14ac:dyDescent="0.25">
      <c r="A1725">
        <v>10135</v>
      </c>
      <c r="B1725" s="1" t="s">
        <v>299</v>
      </c>
      <c r="C1725">
        <v>48</v>
      </c>
      <c r="D1725">
        <v>66.989999999999995</v>
      </c>
      <c r="E1725">
        <v>3</v>
      </c>
      <c r="F1725">
        <v>3215.5199999999995</v>
      </c>
      <c r="G1725" t="s">
        <v>150</v>
      </c>
    </row>
    <row r="1726" spans="1:7" hidden="1" x14ac:dyDescent="0.25">
      <c r="A1726">
        <v>10147</v>
      </c>
      <c r="B1726" s="1" t="s">
        <v>270</v>
      </c>
      <c r="C1726">
        <v>48</v>
      </c>
      <c r="D1726">
        <v>161.49</v>
      </c>
      <c r="E1726">
        <v>7</v>
      </c>
      <c r="F1726">
        <v>7751.52</v>
      </c>
      <c r="G1726" t="s">
        <v>150</v>
      </c>
    </row>
    <row r="1727" spans="1:7" hidden="1" x14ac:dyDescent="0.25">
      <c r="A1727">
        <v>10156</v>
      </c>
      <c r="B1727" s="1" t="s">
        <v>519</v>
      </c>
      <c r="C1727">
        <v>48</v>
      </c>
      <c r="D1727">
        <v>77.64</v>
      </c>
      <c r="E1727">
        <v>2</v>
      </c>
      <c r="F1727">
        <v>3726.7200000000003</v>
      </c>
      <c r="G1727" t="s">
        <v>150</v>
      </c>
    </row>
    <row r="1728" spans="1:7" hidden="1" x14ac:dyDescent="0.25">
      <c r="A1728">
        <v>10157</v>
      </c>
      <c r="B1728" s="1" t="s">
        <v>556</v>
      </c>
      <c r="C1728">
        <v>48</v>
      </c>
      <c r="D1728">
        <v>109.16</v>
      </c>
      <c r="E1728">
        <v>2</v>
      </c>
      <c r="F1728">
        <v>5239.68</v>
      </c>
      <c r="G1728" t="s">
        <v>150</v>
      </c>
    </row>
    <row r="1729" spans="1:7" hidden="1" x14ac:dyDescent="0.25">
      <c r="A1729">
        <v>10161</v>
      </c>
      <c r="B1729" s="1" t="s">
        <v>302</v>
      </c>
      <c r="C1729">
        <v>48</v>
      </c>
      <c r="D1729">
        <v>139.41</v>
      </c>
      <c r="E1729">
        <v>11</v>
      </c>
      <c r="F1729">
        <v>6691.68</v>
      </c>
      <c r="G1729" t="s">
        <v>150</v>
      </c>
    </row>
    <row r="1730" spans="1:7" hidden="1" x14ac:dyDescent="0.25">
      <c r="A1730">
        <v>10162</v>
      </c>
      <c r="B1730" s="1" t="s">
        <v>158</v>
      </c>
      <c r="C1730">
        <v>48</v>
      </c>
      <c r="D1730">
        <v>87.33</v>
      </c>
      <c r="E1730">
        <v>2</v>
      </c>
      <c r="F1730">
        <v>4191.84</v>
      </c>
      <c r="G1730" t="s">
        <v>150</v>
      </c>
    </row>
    <row r="1731" spans="1:7" hidden="1" x14ac:dyDescent="0.25">
      <c r="A1731">
        <v>10162</v>
      </c>
      <c r="B1731" s="1" t="s">
        <v>155</v>
      </c>
      <c r="C1731">
        <v>48</v>
      </c>
      <c r="D1731">
        <v>156.94</v>
      </c>
      <c r="E1731">
        <v>3</v>
      </c>
      <c r="F1731">
        <v>7533.12</v>
      </c>
      <c r="G1731" t="s">
        <v>150</v>
      </c>
    </row>
    <row r="1732" spans="1:7" hidden="1" x14ac:dyDescent="0.25">
      <c r="A1732">
        <v>10163</v>
      </c>
      <c r="B1732" s="1" t="s">
        <v>166</v>
      </c>
      <c r="C1732">
        <v>48</v>
      </c>
      <c r="D1732">
        <v>59.96</v>
      </c>
      <c r="E1732">
        <v>4</v>
      </c>
      <c r="F1732">
        <v>2878.08</v>
      </c>
      <c r="G1732" t="s">
        <v>150</v>
      </c>
    </row>
    <row r="1733" spans="1:7" hidden="1" x14ac:dyDescent="0.25">
      <c r="A1733">
        <v>10165</v>
      </c>
      <c r="B1733" s="1" t="s">
        <v>522</v>
      </c>
      <c r="C1733">
        <v>48</v>
      </c>
      <c r="D1733">
        <v>109.02</v>
      </c>
      <c r="E1733">
        <v>12</v>
      </c>
      <c r="F1733">
        <v>5232.96</v>
      </c>
      <c r="G1733" t="s">
        <v>150</v>
      </c>
    </row>
    <row r="1734" spans="1:7" hidden="1" x14ac:dyDescent="0.25">
      <c r="A1734">
        <v>10165</v>
      </c>
      <c r="B1734" s="1" t="s">
        <v>554</v>
      </c>
      <c r="C1734">
        <v>48</v>
      </c>
      <c r="D1734">
        <v>50.86</v>
      </c>
      <c r="E1734">
        <v>14</v>
      </c>
      <c r="F1734">
        <v>2441.2799999999997</v>
      </c>
      <c r="G1734" t="s">
        <v>150</v>
      </c>
    </row>
    <row r="1735" spans="1:7" hidden="1" x14ac:dyDescent="0.25">
      <c r="A1735">
        <v>10165</v>
      </c>
      <c r="B1735" s="1" t="s">
        <v>525</v>
      </c>
      <c r="C1735">
        <v>48</v>
      </c>
      <c r="D1735">
        <v>106.49</v>
      </c>
      <c r="E1735">
        <v>10</v>
      </c>
      <c r="F1735">
        <v>5111.5199999999995</v>
      </c>
      <c r="G1735" t="s">
        <v>150</v>
      </c>
    </row>
    <row r="1736" spans="1:7" hidden="1" x14ac:dyDescent="0.25">
      <c r="A1736">
        <v>10168</v>
      </c>
      <c r="B1736" s="1" t="s">
        <v>558</v>
      </c>
      <c r="C1736">
        <v>48</v>
      </c>
      <c r="D1736">
        <v>68.099999999999994</v>
      </c>
      <c r="E1736">
        <v>10</v>
      </c>
      <c r="F1736">
        <v>3268.7999999999997</v>
      </c>
      <c r="G1736" t="s">
        <v>150</v>
      </c>
    </row>
    <row r="1737" spans="1:7" hidden="1" x14ac:dyDescent="0.25">
      <c r="A1737">
        <v>10168</v>
      </c>
      <c r="B1737" s="1" t="s">
        <v>507</v>
      </c>
      <c r="C1737">
        <v>48</v>
      </c>
      <c r="D1737">
        <v>39.71</v>
      </c>
      <c r="E1737">
        <v>13</v>
      </c>
      <c r="F1737">
        <v>1906.08</v>
      </c>
      <c r="G1737" t="s">
        <v>150</v>
      </c>
    </row>
    <row r="1738" spans="1:7" hidden="1" x14ac:dyDescent="0.25">
      <c r="A1738">
        <v>10168</v>
      </c>
      <c r="B1738" s="1" t="s">
        <v>520</v>
      </c>
      <c r="C1738">
        <v>48</v>
      </c>
      <c r="D1738">
        <v>72</v>
      </c>
      <c r="E1738">
        <v>15</v>
      </c>
      <c r="F1738">
        <v>3456</v>
      </c>
      <c r="G1738" t="s">
        <v>150</v>
      </c>
    </row>
    <row r="1739" spans="1:7" hidden="1" x14ac:dyDescent="0.25">
      <c r="A1739">
        <v>10169</v>
      </c>
      <c r="B1739" s="1" t="s">
        <v>501</v>
      </c>
      <c r="C1739">
        <v>48</v>
      </c>
      <c r="D1739">
        <v>75.66</v>
      </c>
      <c r="E1739">
        <v>10</v>
      </c>
      <c r="F1739">
        <v>3631.68</v>
      </c>
      <c r="G1739" t="s">
        <v>150</v>
      </c>
    </row>
    <row r="1740" spans="1:7" hidden="1" x14ac:dyDescent="0.25">
      <c r="A1740">
        <v>10172</v>
      </c>
      <c r="B1740" s="1" t="s">
        <v>504</v>
      </c>
      <c r="C1740">
        <v>48</v>
      </c>
      <c r="D1740">
        <v>139.87</v>
      </c>
      <c r="E1740">
        <v>8</v>
      </c>
      <c r="F1740">
        <v>6713.76</v>
      </c>
      <c r="G1740" t="s">
        <v>150</v>
      </c>
    </row>
    <row r="1741" spans="1:7" hidden="1" x14ac:dyDescent="0.25">
      <c r="A1741">
        <v>10173</v>
      </c>
      <c r="B1741" s="1" t="s">
        <v>159</v>
      </c>
      <c r="C1741">
        <v>48</v>
      </c>
      <c r="D1741">
        <v>51.75</v>
      </c>
      <c r="E1741">
        <v>5</v>
      </c>
      <c r="F1741">
        <v>2484</v>
      </c>
      <c r="G1741" t="s">
        <v>150</v>
      </c>
    </row>
    <row r="1742" spans="1:7" hidden="1" x14ac:dyDescent="0.25">
      <c r="A1742">
        <v>10174</v>
      </c>
      <c r="B1742" s="1" t="s">
        <v>163</v>
      </c>
      <c r="C1742">
        <v>48</v>
      </c>
      <c r="D1742">
        <v>108.5</v>
      </c>
      <c r="E1742">
        <v>3</v>
      </c>
      <c r="F1742">
        <v>5208</v>
      </c>
      <c r="G1742" t="s">
        <v>150</v>
      </c>
    </row>
    <row r="1743" spans="1:7" hidden="1" x14ac:dyDescent="0.25">
      <c r="A1743">
        <v>10175</v>
      </c>
      <c r="B1743" s="1" t="s">
        <v>528</v>
      </c>
      <c r="C1743">
        <v>48</v>
      </c>
      <c r="D1743">
        <v>101.87</v>
      </c>
      <c r="E1743">
        <v>4</v>
      </c>
      <c r="F1743">
        <v>4889.76</v>
      </c>
      <c r="G1743" t="s">
        <v>150</v>
      </c>
    </row>
    <row r="1744" spans="1:7" hidden="1" x14ac:dyDescent="0.25">
      <c r="A1744">
        <v>10178</v>
      </c>
      <c r="B1744" s="1" t="s">
        <v>506</v>
      </c>
      <c r="C1744">
        <v>48</v>
      </c>
      <c r="D1744">
        <v>104.81</v>
      </c>
      <c r="E1744">
        <v>9</v>
      </c>
      <c r="F1744">
        <v>5030.88</v>
      </c>
      <c r="G1744" t="s">
        <v>150</v>
      </c>
    </row>
    <row r="1745" spans="1:7" hidden="1" x14ac:dyDescent="0.25">
      <c r="A1745">
        <v>10180</v>
      </c>
      <c r="B1745" s="1" t="s">
        <v>534</v>
      </c>
      <c r="C1745">
        <v>48</v>
      </c>
      <c r="D1745">
        <v>98.05</v>
      </c>
      <c r="E1745">
        <v>10</v>
      </c>
      <c r="F1745">
        <v>4706.3999999999996</v>
      </c>
      <c r="G1745" t="s">
        <v>150</v>
      </c>
    </row>
    <row r="1746" spans="1:7" hidden="1" x14ac:dyDescent="0.25">
      <c r="A1746">
        <v>10184</v>
      </c>
      <c r="B1746" s="1" t="s">
        <v>555</v>
      </c>
      <c r="C1746">
        <v>48</v>
      </c>
      <c r="D1746">
        <v>59.03</v>
      </c>
      <c r="E1746">
        <v>1</v>
      </c>
      <c r="F1746">
        <v>2833.44</v>
      </c>
      <c r="G1746" t="s">
        <v>150</v>
      </c>
    </row>
    <row r="1747" spans="1:7" hidden="1" x14ac:dyDescent="0.25">
      <c r="A1747">
        <v>10188</v>
      </c>
      <c r="B1747" s="1" t="s">
        <v>254</v>
      </c>
      <c r="C1747">
        <v>48</v>
      </c>
      <c r="D1747">
        <v>95.7</v>
      </c>
      <c r="E1747">
        <v>1</v>
      </c>
      <c r="F1747">
        <v>4593.6000000000004</v>
      </c>
      <c r="G1747" t="s">
        <v>150</v>
      </c>
    </row>
    <row r="1748" spans="1:7" hidden="1" x14ac:dyDescent="0.25">
      <c r="A1748">
        <v>10191</v>
      </c>
      <c r="B1748" s="1" t="s">
        <v>503</v>
      </c>
      <c r="C1748">
        <v>48</v>
      </c>
      <c r="D1748">
        <v>53.27</v>
      </c>
      <c r="E1748">
        <v>2</v>
      </c>
      <c r="F1748">
        <v>2556.96</v>
      </c>
      <c r="G1748" t="s">
        <v>150</v>
      </c>
    </row>
    <row r="1749" spans="1:7" hidden="1" x14ac:dyDescent="0.25">
      <c r="A1749">
        <v>10198</v>
      </c>
      <c r="B1749" s="1" t="s">
        <v>516</v>
      </c>
      <c r="C1749">
        <v>48</v>
      </c>
      <c r="D1749">
        <v>60.97</v>
      </c>
      <c r="E1749">
        <v>5</v>
      </c>
      <c r="F1749">
        <v>2926.56</v>
      </c>
      <c r="G1749" t="s">
        <v>150</v>
      </c>
    </row>
    <row r="1750" spans="1:7" hidden="1" x14ac:dyDescent="0.25">
      <c r="A1750">
        <v>10199</v>
      </c>
      <c r="B1750" s="1" t="s">
        <v>519</v>
      </c>
      <c r="C1750">
        <v>48</v>
      </c>
      <c r="D1750">
        <v>81.290000000000006</v>
      </c>
      <c r="E1750">
        <v>2</v>
      </c>
      <c r="F1750">
        <v>3901.92</v>
      </c>
      <c r="G1750" t="s">
        <v>150</v>
      </c>
    </row>
    <row r="1751" spans="1:7" hidden="1" x14ac:dyDescent="0.25">
      <c r="A1751">
        <v>10203</v>
      </c>
      <c r="B1751" s="1" t="s">
        <v>505</v>
      </c>
      <c r="C1751">
        <v>48</v>
      </c>
      <c r="D1751">
        <v>157.49</v>
      </c>
      <c r="E1751">
        <v>1</v>
      </c>
      <c r="F1751">
        <v>7559.52</v>
      </c>
      <c r="G1751" t="s">
        <v>150</v>
      </c>
    </row>
    <row r="1752" spans="1:7" hidden="1" x14ac:dyDescent="0.25">
      <c r="A1752">
        <v>10204</v>
      </c>
      <c r="B1752" s="1" t="s">
        <v>542</v>
      </c>
      <c r="C1752">
        <v>48</v>
      </c>
      <c r="D1752">
        <v>104.94</v>
      </c>
      <c r="E1752">
        <v>11</v>
      </c>
      <c r="F1752">
        <v>5037.12</v>
      </c>
      <c r="G1752" t="s">
        <v>150</v>
      </c>
    </row>
    <row r="1753" spans="1:7" hidden="1" x14ac:dyDescent="0.25">
      <c r="A1753">
        <v>10205</v>
      </c>
      <c r="B1753" s="1" t="s">
        <v>159</v>
      </c>
      <c r="C1753">
        <v>48</v>
      </c>
      <c r="D1753">
        <v>45.82</v>
      </c>
      <c r="E1753">
        <v>1</v>
      </c>
      <c r="F1753">
        <v>2199.36</v>
      </c>
      <c r="G1753" t="s">
        <v>150</v>
      </c>
    </row>
    <row r="1754" spans="1:7" hidden="1" x14ac:dyDescent="0.25">
      <c r="A1754">
        <v>10208</v>
      </c>
      <c r="B1754" s="1" t="s">
        <v>561</v>
      </c>
      <c r="C1754">
        <v>48</v>
      </c>
      <c r="D1754">
        <v>96.81</v>
      </c>
      <c r="E1754">
        <v>11</v>
      </c>
      <c r="F1754">
        <v>4646.88</v>
      </c>
      <c r="G1754" t="s">
        <v>150</v>
      </c>
    </row>
    <row r="1755" spans="1:7" hidden="1" x14ac:dyDescent="0.25">
      <c r="A1755">
        <v>10209</v>
      </c>
      <c r="B1755" s="1" t="s">
        <v>511</v>
      </c>
      <c r="C1755">
        <v>48</v>
      </c>
      <c r="D1755">
        <v>44.2</v>
      </c>
      <c r="E1755">
        <v>3</v>
      </c>
      <c r="F1755">
        <v>2121.6000000000004</v>
      </c>
      <c r="G1755" t="s">
        <v>150</v>
      </c>
    </row>
    <row r="1756" spans="1:7" hidden="1" x14ac:dyDescent="0.25">
      <c r="A1756">
        <v>10211</v>
      </c>
      <c r="B1756" s="1" t="s">
        <v>503</v>
      </c>
      <c r="C1756">
        <v>48</v>
      </c>
      <c r="D1756">
        <v>52.66</v>
      </c>
      <c r="E1756">
        <v>1</v>
      </c>
      <c r="F1756">
        <v>2527.6799999999998</v>
      </c>
      <c r="G1756" t="s">
        <v>150</v>
      </c>
    </row>
    <row r="1757" spans="1:7" hidden="1" x14ac:dyDescent="0.25">
      <c r="A1757">
        <v>10217</v>
      </c>
      <c r="B1757" s="1" t="s">
        <v>161</v>
      </c>
      <c r="C1757">
        <v>48</v>
      </c>
      <c r="D1757">
        <v>132.97</v>
      </c>
      <c r="E1757">
        <v>4</v>
      </c>
      <c r="F1757">
        <v>6382.5599999999995</v>
      </c>
      <c r="G1757" t="s">
        <v>150</v>
      </c>
    </row>
    <row r="1758" spans="1:7" hidden="1" x14ac:dyDescent="0.25">
      <c r="A1758">
        <v>10219</v>
      </c>
      <c r="B1758" s="1" t="s">
        <v>522</v>
      </c>
      <c r="C1758">
        <v>48</v>
      </c>
      <c r="D1758">
        <v>94.8</v>
      </c>
      <c r="E1758">
        <v>2</v>
      </c>
      <c r="F1758">
        <v>4550.3999999999996</v>
      </c>
      <c r="G1758" t="s">
        <v>150</v>
      </c>
    </row>
    <row r="1759" spans="1:7" hidden="1" x14ac:dyDescent="0.25">
      <c r="A1759">
        <v>10222</v>
      </c>
      <c r="B1759" s="1" t="s">
        <v>541</v>
      </c>
      <c r="C1759">
        <v>48</v>
      </c>
      <c r="D1759">
        <v>55.27</v>
      </c>
      <c r="E1759">
        <v>3</v>
      </c>
      <c r="F1759">
        <v>2652.96</v>
      </c>
      <c r="G1759" t="s">
        <v>150</v>
      </c>
    </row>
    <row r="1760" spans="1:7" hidden="1" x14ac:dyDescent="0.25">
      <c r="A1760">
        <v>10226</v>
      </c>
      <c r="B1760" s="1" t="s">
        <v>542</v>
      </c>
      <c r="C1760">
        <v>48</v>
      </c>
      <c r="D1760">
        <v>95.3</v>
      </c>
      <c r="E1760">
        <v>2</v>
      </c>
      <c r="F1760">
        <v>4574.3999999999996</v>
      </c>
      <c r="G1760" t="s">
        <v>150</v>
      </c>
    </row>
    <row r="1761" spans="1:7" hidden="1" x14ac:dyDescent="0.25">
      <c r="A1761">
        <v>10229</v>
      </c>
      <c r="B1761" s="1" t="s">
        <v>171</v>
      </c>
      <c r="C1761">
        <v>48</v>
      </c>
      <c r="D1761">
        <v>115.01</v>
      </c>
      <c r="E1761">
        <v>6</v>
      </c>
      <c r="F1761">
        <v>5520.4800000000005</v>
      </c>
      <c r="G1761" t="s">
        <v>150</v>
      </c>
    </row>
    <row r="1762" spans="1:7" hidden="1" x14ac:dyDescent="0.25">
      <c r="A1762">
        <v>10232</v>
      </c>
      <c r="B1762" s="1" t="s">
        <v>561</v>
      </c>
      <c r="C1762">
        <v>48</v>
      </c>
      <c r="D1762">
        <v>97.81</v>
      </c>
      <c r="E1762">
        <v>8</v>
      </c>
      <c r="F1762">
        <v>4694.88</v>
      </c>
      <c r="G1762" t="s">
        <v>150</v>
      </c>
    </row>
    <row r="1763" spans="1:7" hidden="1" x14ac:dyDescent="0.25">
      <c r="A1763">
        <v>10232</v>
      </c>
      <c r="B1763" s="1" t="s">
        <v>537</v>
      </c>
      <c r="C1763">
        <v>48</v>
      </c>
      <c r="D1763">
        <v>86.15</v>
      </c>
      <c r="E1763">
        <v>1</v>
      </c>
      <c r="F1763">
        <v>4135.2000000000007</v>
      </c>
      <c r="G1763" t="s">
        <v>150</v>
      </c>
    </row>
    <row r="1764" spans="1:7" hidden="1" x14ac:dyDescent="0.25">
      <c r="A1764">
        <v>10234</v>
      </c>
      <c r="B1764" s="1" t="s">
        <v>265</v>
      </c>
      <c r="C1764">
        <v>48</v>
      </c>
      <c r="D1764">
        <v>118.32</v>
      </c>
      <c r="E1764">
        <v>9</v>
      </c>
      <c r="F1764">
        <v>5679.36</v>
      </c>
      <c r="G1764" t="s">
        <v>150</v>
      </c>
    </row>
    <row r="1765" spans="1:7" hidden="1" x14ac:dyDescent="0.25">
      <c r="A1765">
        <v>10234</v>
      </c>
      <c r="B1765" s="1" t="s">
        <v>531</v>
      </c>
      <c r="C1765">
        <v>48</v>
      </c>
      <c r="D1765">
        <v>84.3</v>
      </c>
      <c r="E1765">
        <v>7</v>
      </c>
      <c r="F1765">
        <v>4046.3999999999996</v>
      </c>
      <c r="G1765" t="s">
        <v>150</v>
      </c>
    </row>
    <row r="1766" spans="1:7" hidden="1" x14ac:dyDescent="0.25">
      <c r="A1766">
        <v>10247</v>
      </c>
      <c r="B1766" s="1" t="s">
        <v>539</v>
      </c>
      <c r="C1766">
        <v>48</v>
      </c>
      <c r="D1766">
        <v>143.62</v>
      </c>
      <c r="E1766">
        <v>5</v>
      </c>
      <c r="F1766">
        <v>6893.76</v>
      </c>
      <c r="G1766" t="s">
        <v>150</v>
      </c>
    </row>
    <row r="1767" spans="1:7" hidden="1" x14ac:dyDescent="0.25">
      <c r="A1767">
        <v>10248</v>
      </c>
      <c r="B1767" s="1" t="s">
        <v>540</v>
      </c>
      <c r="C1767">
        <v>48</v>
      </c>
      <c r="D1767">
        <v>122.89</v>
      </c>
      <c r="E1767">
        <v>10</v>
      </c>
      <c r="F1767">
        <v>5898.72</v>
      </c>
      <c r="G1767" t="s">
        <v>150</v>
      </c>
    </row>
    <row r="1768" spans="1:7" hidden="1" x14ac:dyDescent="0.25">
      <c r="A1768">
        <v>10252</v>
      </c>
      <c r="B1768" s="1" t="s">
        <v>501</v>
      </c>
      <c r="C1768">
        <v>48</v>
      </c>
      <c r="D1768">
        <v>72.41</v>
      </c>
      <c r="E1768">
        <v>7</v>
      </c>
      <c r="F1768">
        <v>3475.68</v>
      </c>
      <c r="G1768" t="s">
        <v>150</v>
      </c>
    </row>
    <row r="1769" spans="1:7" hidden="1" x14ac:dyDescent="0.25">
      <c r="A1769">
        <v>10262</v>
      </c>
      <c r="B1769" s="1" t="s">
        <v>541</v>
      </c>
      <c r="C1769">
        <v>48</v>
      </c>
      <c r="D1769">
        <v>58.69</v>
      </c>
      <c r="E1769">
        <v>8</v>
      </c>
      <c r="F1769">
        <v>2817.12</v>
      </c>
      <c r="G1769" t="s">
        <v>150</v>
      </c>
    </row>
    <row r="1770" spans="1:7" hidden="1" x14ac:dyDescent="0.25">
      <c r="A1770">
        <v>10263</v>
      </c>
      <c r="B1770" s="1" t="s">
        <v>277</v>
      </c>
      <c r="C1770">
        <v>48</v>
      </c>
      <c r="D1770">
        <v>123.51</v>
      </c>
      <c r="E1770">
        <v>1</v>
      </c>
      <c r="F1770">
        <v>5928.4800000000005</v>
      </c>
      <c r="G1770" t="s">
        <v>150</v>
      </c>
    </row>
    <row r="1771" spans="1:7" hidden="1" x14ac:dyDescent="0.25">
      <c r="A1771">
        <v>10264</v>
      </c>
      <c r="B1771" s="1" t="s">
        <v>551</v>
      </c>
      <c r="C1771">
        <v>48</v>
      </c>
      <c r="D1771">
        <v>58.44</v>
      </c>
      <c r="E1771">
        <v>3</v>
      </c>
      <c r="F1771">
        <v>2805.12</v>
      </c>
      <c r="G1771" t="s">
        <v>150</v>
      </c>
    </row>
    <row r="1772" spans="1:7" hidden="1" x14ac:dyDescent="0.25">
      <c r="A1772">
        <v>10269</v>
      </c>
      <c r="B1772" s="1" t="s">
        <v>172</v>
      </c>
      <c r="C1772">
        <v>48</v>
      </c>
      <c r="D1772">
        <v>95.44</v>
      </c>
      <c r="E1772">
        <v>2</v>
      </c>
      <c r="F1772">
        <v>4581.12</v>
      </c>
      <c r="G1772" t="s">
        <v>150</v>
      </c>
    </row>
    <row r="1773" spans="1:7" hidden="1" x14ac:dyDescent="0.25">
      <c r="A1773">
        <v>10273</v>
      </c>
      <c r="B1773" s="1" t="s">
        <v>550</v>
      </c>
      <c r="C1773">
        <v>48</v>
      </c>
      <c r="D1773">
        <v>83.86</v>
      </c>
      <c r="E1773">
        <v>3</v>
      </c>
      <c r="F1773">
        <v>4025.2799999999997</v>
      </c>
      <c r="G1773" t="s">
        <v>150</v>
      </c>
    </row>
    <row r="1774" spans="1:7" hidden="1" x14ac:dyDescent="0.25">
      <c r="A1774">
        <v>10275</v>
      </c>
      <c r="B1774" s="1" t="s">
        <v>556</v>
      </c>
      <c r="C1774">
        <v>48</v>
      </c>
      <c r="D1774">
        <v>102.04</v>
      </c>
      <c r="E1774">
        <v>8</v>
      </c>
      <c r="F1774">
        <v>4897.92</v>
      </c>
      <c r="G1774" t="s">
        <v>150</v>
      </c>
    </row>
    <row r="1775" spans="1:7" hidden="1" x14ac:dyDescent="0.25">
      <c r="A1775">
        <v>10276</v>
      </c>
      <c r="B1775" s="1" t="s">
        <v>535</v>
      </c>
      <c r="C1775">
        <v>48</v>
      </c>
      <c r="D1775">
        <v>120.53</v>
      </c>
      <c r="E1775">
        <v>8</v>
      </c>
      <c r="F1775">
        <v>5785.4400000000005</v>
      </c>
      <c r="G1775" t="s">
        <v>150</v>
      </c>
    </row>
    <row r="1776" spans="1:7" hidden="1" x14ac:dyDescent="0.25">
      <c r="A1776">
        <v>10276</v>
      </c>
      <c r="B1776" s="1" t="s">
        <v>546</v>
      </c>
      <c r="C1776">
        <v>48</v>
      </c>
      <c r="D1776">
        <v>67.099999999999994</v>
      </c>
      <c r="E1776">
        <v>7</v>
      </c>
      <c r="F1776">
        <v>3220.7999999999997</v>
      </c>
      <c r="G1776" t="s">
        <v>150</v>
      </c>
    </row>
    <row r="1777" spans="1:7" hidden="1" x14ac:dyDescent="0.25">
      <c r="A1777">
        <v>10279</v>
      </c>
      <c r="B1777" s="1" t="s">
        <v>509</v>
      </c>
      <c r="C1777">
        <v>48</v>
      </c>
      <c r="D1777">
        <v>106.87</v>
      </c>
      <c r="E1777">
        <v>2</v>
      </c>
      <c r="F1777">
        <v>5129.76</v>
      </c>
      <c r="G1777" t="s">
        <v>150</v>
      </c>
    </row>
    <row r="1778" spans="1:7" hidden="1" x14ac:dyDescent="0.25">
      <c r="A1778">
        <v>10279</v>
      </c>
      <c r="B1778" s="1" t="s">
        <v>542</v>
      </c>
      <c r="C1778">
        <v>48</v>
      </c>
      <c r="D1778">
        <v>95.3</v>
      </c>
      <c r="E1778">
        <v>6</v>
      </c>
      <c r="F1778">
        <v>4574.3999999999996</v>
      </c>
      <c r="G1778" t="s">
        <v>150</v>
      </c>
    </row>
    <row r="1779" spans="1:7" hidden="1" x14ac:dyDescent="0.25">
      <c r="A1779">
        <v>10281</v>
      </c>
      <c r="B1779" s="1" t="s">
        <v>528</v>
      </c>
      <c r="C1779">
        <v>48</v>
      </c>
      <c r="D1779">
        <v>114.14</v>
      </c>
      <c r="E1779">
        <v>4</v>
      </c>
      <c r="F1779">
        <v>5478.72</v>
      </c>
      <c r="G1779" t="s">
        <v>150</v>
      </c>
    </row>
    <row r="1780" spans="1:7" hidden="1" x14ac:dyDescent="0.25">
      <c r="A1780">
        <v>10288</v>
      </c>
      <c r="B1780" s="1" t="s">
        <v>509</v>
      </c>
      <c r="C1780">
        <v>48</v>
      </c>
      <c r="D1780">
        <v>109.22</v>
      </c>
      <c r="E1780">
        <v>8</v>
      </c>
      <c r="F1780">
        <v>5242.5599999999995</v>
      </c>
      <c r="G1780" t="s">
        <v>150</v>
      </c>
    </row>
    <row r="1781" spans="1:7" hidden="1" x14ac:dyDescent="0.25">
      <c r="A1781">
        <v>10291</v>
      </c>
      <c r="B1781" s="1" t="s">
        <v>169</v>
      </c>
      <c r="C1781">
        <v>48</v>
      </c>
      <c r="D1781">
        <v>96.86</v>
      </c>
      <c r="E1781">
        <v>5</v>
      </c>
      <c r="F1781">
        <v>4649.28</v>
      </c>
      <c r="G1781" t="s">
        <v>150</v>
      </c>
    </row>
    <row r="1782" spans="1:7" hidden="1" x14ac:dyDescent="0.25">
      <c r="A1782">
        <v>10291</v>
      </c>
      <c r="B1782" s="1" t="s">
        <v>171</v>
      </c>
      <c r="C1782">
        <v>48</v>
      </c>
      <c r="D1782">
        <v>109.9</v>
      </c>
      <c r="E1782">
        <v>1</v>
      </c>
      <c r="F1782">
        <v>5275.2000000000007</v>
      </c>
      <c r="G1782" t="s">
        <v>150</v>
      </c>
    </row>
    <row r="1783" spans="1:7" hidden="1" x14ac:dyDescent="0.25">
      <c r="A1783">
        <v>10301</v>
      </c>
      <c r="B1783" s="1" t="s">
        <v>523</v>
      </c>
      <c r="C1783">
        <v>48</v>
      </c>
      <c r="D1783">
        <v>32.1</v>
      </c>
      <c r="E1783">
        <v>10</v>
      </c>
      <c r="F1783">
        <v>1540.8000000000002</v>
      </c>
      <c r="G1783" t="s">
        <v>150</v>
      </c>
    </row>
    <row r="1784" spans="1:7" hidden="1" x14ac:dyDescent="0.25">
      <c r="A1784">
        <v>10302</v>
      </c>
      <c r="B1784" s="1" t="s">
        <v>536</v>
      </c>
      <c r="C1784">
        <v>48</v>
      </c>
      <c r="D1784">
        <v>74.48</v>
      </c>
      <c r="E1784">
        <v>6</v>
      </c>
      <c r="F1784">
        <v>3575.04</v>
      </c>
      <c r="G1784" t="s">
        <v>150</v>
      </c>
    </row>
    <row r="1785" spans="1:7" hidden="1" x14ac:dyDescent="0.25">
      <c r="A1785">
        <v>10305</v>
      </c>
      <c r="B1785" s="1" t="s">
        <v>553</v>
      </c>
      <c r="C1785">
        <v>48</v>
      </c>
      <c r="D1785">
        <v>30.76</v>
      </c>
      <c r="E1785">
        <v>6</v>
      </c>
      <c r="F1785">
        <v>1476.48</v>
      </c>
      <c r="G1785" t="s">
        <v>150</v>
      </c>
    </row>
    <row r="1786" spans="1:7" hidden="1" x14ac:dyDescent="0.25">
      <c r="A1786">
        <v>10307</v>
      </c>
      <c r="B1786" s="1" t="s">
        <v>506</v>
      </c>
      <c r="C1786">
        <v>48</v>
      </c>
      <c r="D1786">
        <v>92.11</v>
      </c>
      <c r="E1786">
        <v>6</v>
      </c>
      <c r="F1786">
        <v>4421.28</v>
      </c>
      <c r="G1786" t="s">
        <v>150</v>
      </c>
    </row>
    <row r="1787" spans="1:7" hidden="1" x14ac:dyDescent="0.25">
      <c r="A1787">
        <v>10310</v>
      </c>
      <c r="B1787" s="1" t="s">
        <v>505</v>
      </c>
      <c r="C1787">
        <v>48</v>
      </c>
      <c r="D1787">
        <v>159.18</v>
      </c>
      <c r="E1787">
        <v>3</v>
      </c>
      <c r="F1787">
        <v>7640.64</v>
      </c>
      <c r="G1787" t="s">
        <v>150</v>
      </c>
    </row>
    <row r="1788" spans="1:7" hidden="1" x14ac:dyDescent="0.25">
      <c r="A1788">
        <v>10312</v>
      </c>
      <c r="B1788" s="1" t="s">
        <v>160</v>
      </c>
      <c r="C1788">
        <v>48</v>
      </c>
      <c r="D1788">
        <v>214.3</v>
      </c>
      <c r="E1788">
        <v>3</v>
      </c>
      <c r="F1788">
        <v>10286.400000000001</v>
      </c>
      <c r="G1788" t="s">
        <v>150</v>
      </c>
    </row>
    <row r="1789" spans="1:7" hidden="1" x14ac:dyDescent="0.25">
      <c r="A1789">
        <v>10312</v>
      </c>
      <c r="B1789" s="1" t="s">
        <v>147</v>
      </c>
      <c r="C1789">
        <v>48</v>
      </c>
      <c r="D1789">
        <v>146.19999999999999</v>
      </c>
      <c r="E1789">
        <v>17</v>
      </c>
      <c r="F1789">
        <v>7017.5999999999995</v>
      </c>
      <c r="G1789" t="s">
        <v>150</v>
      </c>
    </row>
    <row r="1790" spans="1:7" hidden="1" x14ac:dyDescent="0.25">
      <c r="A1790">
        <v>10316</v>
      </c>
      <c r="B1790" s="1" t="s">
        <v>545</v>
      </c>
      <c r="C1790">
        <v>48</v>
      </c>
      <c r="D1790">
        <v>67.22</v>
      </c>
      <c r="E1790">
        <v>18</v>
      </c>
      <c r="F1790">
        <v>3226.56</v>
      </c>
      <c r="G1790" t="s">
        <v>150</v>
      </c>
    </row>
    <row r="1791" spans="1:7" hidden="1" x14ac:dyDescent="0.25">
      <c r="A1791">
        <v>10316</v>
      </c>
      <c r="B1791" s="1" t="s">
        <v>520</v>
      </c>
      <c r="C1791">
        <v>48</v>
      </c>
      <c r="D1791">
        <v>77.599999999999994</v>
      </c>
      <c r="E1791">
        <v>5</v>
      </c>
      <c r="F1791">
        <v>3724.7999999999997</v>
      </c>
      <c r="G1791" t="s">
        <v>150</v>
      </c>
    </row>
    <row r="1792" spans="1:7" hidden="1" x14ac:dyDescent="0.25">
      <c r="A1792">
        <v>10318</v>
      </c>
      <c r="B1792" s="1" t="s">
        <v>534</v>
      </c>
      <c r="C1792">
        <v>48</v>
      </c>
      <c r="D1792">
        <v>93.54</v>
      </c>
      <c r="E1792">
        <v>2</v>
      </c>
      <c r="F1792">
        <v>4489.92</v>
      </c>
      <c r="G1792" t="s">
        <v>150</v>
      </c>
    </row>
    <row r="1793" spans="1:7" hidden="1" x14ac:dyDescent="0.25">
      <c r="A1793">
        <v>10321</v>
      </c>
      <c r="B1793" s="1" t="s">
        <v>515</v>
      </c>
      <c r="C1793">
        <v>48</v>
      </c>
      <c r="D1793">
        <v>42.76</v>
      </c>
      <c r="E1793">
        <v>5</v>
      </c>
      <c r="F1793">
        <v>2052.48</v>
      </c>
      <c r="G1793" t="s">
        <v>150</v>
      </c>
    </row>
    <row r="1794" spans="1:7" hidden="1" x14ac:dyDescent="0.25">
      <c r="A1794">
        <v>10322</v>
      </c>
      <c r="B1794" s="1" t="s">
        <v>167</v>
      </c>
      <c r="C1794">
        <v>48</v>
      </c>
      <c r="D1794">
        <v>90.06</v>
      </c>
      <c r="E1794">
        <v>7</v>
      </c>
      <c r="F1794">
        <v>4322.88</v>
      </c>
      <c r="G1794" t="s">
        <v>150</v>
      </c>
    </row>
    <row r="1795" spans="1:7" hidden="1" x14ac:dyDescent="0.25">
      <c r="A1795">
        <v>10324</v>
      </c>
      <c r="B1795" s="1" t="s">
        <v>174</v>
      </c>
      <c r="C1795">
        <v>48</v>
      </c>
      <c r="D1795">
        <v>60.76</v>
      </c>
      <c r="E1795">
        <v>4</v>
      </c>
      <c r="F1795">
        <v>2916.48</v>
      </c>
      <c r="G1795" t="s">
        <v>150</v>
      </c>
    </row>
    <row r="1796" spans="1:7" hidden="1" x14ac:dyDescent="0.25">
      <c r="A1796">
        <v>10328</v>
      </c>
      <c r="B1796" s="1" t="s">
        <v>516</v>
      </c>
      <c r="C1796">
        <v>48</v>
      </c>
      <c r="D1796">
        <v>67.819999999999993</v>
      </c>
      <c r="E1796">
        <v>1</v>
      </c>
      <c r="F1796">
        <v>3255.3599999999997</v>
      </c>
      <c r="G1796" t="s">
        <v>150</v>
      </c>
    </row>
    <row r="1797" spans="1:7" hidden="1" x14ac:dyDescent="0.25">
      <c r="A1797">
        <v>10336</v>
      </c>
      <c r="B1797" s="1" t="s">
        <v>547</v>
      </c>
      <c r="C1797">
        <v>48</v>
      </c>
      <c r="D1797">
        <v>135.22</v>
      </c>
      <c r="E1797">
        <v>12</v>
      </c>
      <c r="F1797">
        <v>6490.5599999999995</v>
      </c>
      <c r="G1797" t="s">
        <v>150</v>
      </c>
    </row>
    <row r="1798" spans="1:7" hidden="1" x14ac:dyDescent="0.25">
      <c r="A1798">
        <v>10342</v>
      </c>
      <c r="B1798" s="1" t="s">
        <v>503</v>
      </c>
      <c r="C1798">
        <v>48</v>
      </c>
      <c r="D1798">
        <v>60.01</v>
      </c>
      <c r="E1798">
        <v>10</v>
      </c>
      <c r="F1798">
        <v>2880.48</v>
      </c>
      <c r="G1798" t="s">
        <v>150</v>
      </c>
    </row>
    <row r="1799" spans="1:7" hidden="1" x14ac:dyDescent="0.25">
      <c r="A1799">
        <v>10347</v>
      </c>
      <c r="B1799" s="1" t="s">
        <v>165</v>
      </c>
      <c r="C1799">
        <v>48</v>
      </c>
      <c r="D1799">
        <v>84.09</v>
      </c>
      <c r="E1799">
        <v>9</v>
      </c>
      <c r="F1799">
        <v>4036.32</v>
      </c>
      <c r="G1799" t="s">
        <v>150</v>
      </c>
    </row>
    <row r="1800" spans="1:7" hidden="1" x14ac:dyDescent="0.25">
      <c r="A1800">
        <v>10348</v>
      </c>
      <c r="B1800" s="1" t="s">
        <v>273</v>
      </c>
      <c r="C1800">
        <v>48</v>
      </c>
      <c r="D1800">
        <v>207.8</v>
      </c>
      <c r="E1800">
        <v>8</v>
      </c>
      <c r="F1800">
        <v>9974.4000000000015</v>
      </c>
      <c r="G1800" t="s">
        <v>150</v>
      </c>
    </row>
    <row r="1801" spans="1:7" hidden="1" x14ac:dyDescent="0.25">
      <c r="A1801">
        <v>10349</v>
      </c>
      <c r="B1801" s="1" t="s">
        <v>522</v>
      </c>
      <c r="C1801">
        <v>48</v>
      </c>
      <c r="D1801">
        <v>114.95</v>
      </c>
      <c r="E1801">
        <v>9</v>
      </c>
      <c r="F1801">
        <v>5517.6</v>
      </c>
      <c r="G1801" t="s">
        <v>150</v>
      </c>
    </row>
    <row r="1802" spans="1:7" hidden="1" x14ac:dyDescent="0.25">
      <c r="A1802">
        <v>10349</v>
      </c>
      <c r="B1802" s="1" t="s">
        <v>505</v>
      </c>
      <c r="C1802">
        <v>48</v>
      </c>
      <c r="D1802">
        <v>164.26</v>
      </c>
      <c r="E1802">
        <v>6</v>
      </c>
      <c r="F1802">
        <v>7884.48</v>
      </c>
      <c r="G1802" t="s">
        <v>150</v>
      </c>
    </row>
    <row r="1803" spans="1:7" hidden="1" x14ac:dyDescent="0.25">
      <c r="A1803">
        <v>10349</v>
      </c>
      <c r="B1803" s="1" t="s">
        <v>548</v>
      </c>
      <c r="C1803">
        <v>48</v>
      </c>
      <c r="D1803">
        <v>50.29</v>
      </c>
      <c r="E1803">
        <v>4</v>
      </c>
      <c r="F1803">
        <v>2413.92</v>
      </c>
      <c r="G1803" t="s">
        <v>150</v>
      </c>
    </row>
    <row r="1804" spans="1:7" hidden="1" x14ac:dyDescent="0.25">
      <c r="A1804">
        <v>10353</v>
      </c>
      <c r="B1804" s="1" t="s">
        <v>556</v>
      </c>
      <c r="C1804">
        <v>48</v>
      </c>
      <c r="D1804">
        <v>98.48</v>
      </c>
      <c r="E1804">
        <v>4</v>
      </c>
      <c r="F1804">
        <v>4727.04</v>
      </c>
      <c r="G1804" t="s">
        <v>150</v>
      </c>
    </row>
    <row r="1805" spans="1:7" hidden="1" x14ac:dyDescent="0.25">
      <c r="A1805">
        <v>10356</v>
      </c>
      <c r="B1805" s="1" t="s">
        <v>156</v>
      </c>
      <c r="C1805">
        <v>48</v>
      </c>
      <c r="D1805">
        <v>31.86</v>
      </c>
      <c r="E1805">
        <v>5</v>
      </c>
      <c r="F1805">
        <v>1529.28</v>
      </c>
      <c r="G1805" t="s">
        <v>150</v>
      </c>
    </row>
    <row r="1806" spans="1:7" hidden="1" x14ac:dyDescent="0.25">
      <c r="A1806">
        <v>10359</v>
      </c>
      <c r="B1806" s="1" t="s">
        <v>265</v>
      </c>
      <c r="C1806">
        <v>48</v>
      </c>
      <c r="D1806">
        <v>122.4</v>
      </c>
      <c r="E1806">
        <v>6</v>
      </c>
      <c r="F1806">
        <v>5875.2000000000007</v>
      </c>
      <c r="G1806" t="s">
        <v>150</v>
      </c>
    </row>
    <row r="1807" spans="1:7" hidden="1" x14ac:dyDescent="0.25">
      <c r="A1807">
        <v>10364</v>
      </c>
      <c r="B1807" s="1" t="s">
        <v>518</v>
      </c>
      <c r="C1807">
        <v>48</v>
      </c>
      <c r="D1807">
        <v>38.22</v>
      </c>
      <c r="E1807">
        <v>1</v>
      </c>
      <c r="F1807">
        <v>1834.56</v>
      </c>
      <c r="G1807" t="s">
        <v>150</v>
      </c>
    </row>
    <row r="1808" spans="1:7" hidden="1" x14ac:dyDescent="0.25">
      <c r="A1808">
        <v>10371</v>
      </c>
      <c r="B1808" s="1" t="s">
        <v>525</v>
      </c>
      <c r="C1808">
        <v>48</v>
      </c>
      <c r="D1808">
        <v>97.23</v>
      </c>
      <c r="E1808">
        <v>10</v>
      </c>
      <c r="F1808">
        <v>4667.04</v>
      </c>
      <c r="G1808" t="s">
        <v>150</v>
      </c>
    </row>
    <row r="1809" spans="1:7" hidden="1" x14ac:dyDescent="0.25">
      <c r="A1809">
        <v>10372</v>
      </c>
      <c r="B1809" s="1" t="s">
        <v>539</v>
      </c>
      <c r="C1809">
        <v>48</v>
      </c>
      <c r="D1809">
        <v>119.2</v>
      </c>
      <c r="E1809">
        <v>6</v>
      </c>
      <c r="F1809">
        <v>5721.6</v>
      </c>
      <c r="G1809" t="s">
        <v>150</v>
      </c>
    </row>
    <row r="1810" spans="1:7" hidden="1" x14ac:dyDescent="0.25">
      <c r="A1810">
        <v>10381</v>
      </c>
      <c r="B1810" s="1" t="s">
        <v>163</v>
      </c>
      <c r="C1810">
        <v>48</v>
      </c>
      <c r="D1810">
        <v>114.34</v>
      </c>
      <c r="E1810">
        <v>2</v>
      </c>
      <c r="F1810">
        <v>5488.32</v>
      </c>
      <c r="G1810" t="s">
        <v>150</v>
      </c>
    </row>
    <row r="1811" spans="1:7" hidden="1" x14ac:dyDescent="0.25">
      <c r="A1811">
        <v>10382</v>
      </c>
      <c r="B1811" s="1" t="s">
        <v>174</v>
      </c>
      <c r="C1811">
        <v>48</v>
      </c>
      <c r="D1811">
        <v>57.53</v>
      </c>
      <c r="E1811">
        <v>8</v>
      </c>
      <c r="F1811">
        <v>2761.44</v>
      </c>
      <c r="G1811" t="s">
        <v>150</v>
      </c>
    </row>
    <row r="1812" spans="1:7" hidden="1" x14ac:dyDescent="0.25">
      <c r="A1812">
        <v>10397</v>
      </c>
      <c r="B1812" s="1" t="s">
        <v>537</v>
      </c>
      <c r="C1812">
        <v>48</v>
      </c>
      <c r="D1812">
        <v>86.15</v>
      </c>
      <c r="E1812">
        <v>3</v>
      </c>
      <c r="F1812">
        <v>4135.2000000000007</v>
      </c>
      <c r="G1812" t="s">
        <v>150</v>
      </c>
    </row>
    <row r="1813" spans="1:7" hidden="1" x14ac:dyDescent="0.25">
      <c r="A1813">
        <v>10404</v>
      </c>
      <c r="B1813" s="1" t="s">
        <v>535</v>
      </c>
      <c r="C1813">
        <v>48</v>
      </c>
      <c r="D1813">
        <v>124.99</v>
      </c>
      <c r="E1813">
        <v>8</v>
      </c>
      <c r="F1813">
        <v>5999.5199999999995</v>
      </c>
      <c r="G1813" t="s">
        <v>150</v>
      </c>
    </row>
    <row r="1814" spans="1:7" hidden="1" x14ac:dyDescent="0.25">
      <c r="A1814">
        <v>10404</v>
      </c>
      <c r="B1814" s="1" t="s">
        <v>546</v>
      </c>
      <c r="C1814">
        <v>48</v>
      </c>
      <c r="D1814">
        <v>65.48</v>
      </c>
      <c r="E1814">
        <v>7</v>
      </c>
      <c r="F1814">
        <v>3143.04</v>
      </c>
      <c r="G1814" t="s">
        <v>150</v>
      </c>
    </row>
    <row r="1815" spans="1:7" hidden="1" x14ac:dyDescent="0.25">
      <c r="A1815">
        <v>10406</v>
      </c>
      <c r="B1815" s="1" t="s">
        <v>302</v>
      </c>
      <c r="C1815">
        <v>48</v>
      </c>
      <c r="D1815">
        <v>133.72</v>
      </c>
      <c r="E1815">
        <v>2</v>
      </c>
      <c r="F1815">
        <v>6418.5599999999995</v>
      </c>
      <c r="G1815" t="s">
        <v>150</v>
      </c>
    </row>
    <row r="1816" spans="1:7" hidden="1" x14ac:dyDescent="0.25">
      <c r="A1816">
        <v>10414</v>
      </c>
      <c r="B1816" s="1" t="s">
        <v>561</v>
      </c>
      <c r="C1816">
        <v>48</v>
      </c>
      <c r="D1816">
        <v>85.71</v>
      </c>
      <c r="E1816">
        <v>14</v>
      </c>
      <c r="F1816">
        <v>4114.08</v>
      </c>
      <c r="G1816" t="s">
        <v>150</v>
      </c>
    </row>
    <row r="1817" spans="1:7" hidden="1" x14ac:dyDescent="0.25">
      <c r="A1817">
        <v>10416</v>
      </c>
      <c r="B1817" s="1" t="s">
        <v>558</v>
      </c>
      <c r="C1817">
        <v>48</v>
      </c>
      <c r="D1817">
        <v>70.28</v>
      </c>
      <c r="E1817">
        <v>5</v>
      </c>
      <c r="F1817">
        <v>3373.44</v>
      </c>
      <c r="G1817" t="s">
        <v>150</v>
      </c>
    </row>
    <row r="1818" spans="1:7" hidden="1" x14ac:dyDescent="0.25">
      <c r="A1818">
        <v>10101</v>
      </c>
      <c r="B1818" s="1" t="s">
        <v>156</v>
      </c>
      <c r="C1818">
        <v>45</v>
      </c>
      <c r="D1818">
        <v>32.53</v>
      </c>
      <c r="E1818">
        <v>3</v>
      </c>
      <c r="F1818">
        <v>1463.8500000000001</v>
      </c>
      <c r="G1818" t="s">
        <v>150</v>
      </c>
    </row>
    <row r="1819" spans="1:7" hidden="1" x14ac:dyDescent="0.25">
      <c r="A1819">
        <v>10103</v>
      </c>
      <c r="B1819" s="1" t="s">
        <v>174</v>
      </c>
      <c r="C1819">
        <v>45</v>
      </c>
      <c r="D1819">
        <v>63.35</v>
      </c>
      <c r="E1819">
        <v>7</v>
      </c>
      <c r="F1819">
        <v>2850.75</v>
      </c>
      <c r="G1819" t="s">
        <v>150</v>
      </c>
    </row>
    <row r="1820" spans="1:7" hidden="1" x14ac:dyDescent="0.25">
      <c r="A1820">
        <v>10108</v>
      </c>
      <c r="B1820" s="1" t="s">
        <v>280</v>
      </c>
      <c r="C1820">
        <v>45</v>
      </c>
      <c r="D1820">
        <v>96.3</v>
      </c>
      <c r="E1820">
        <v>4</v>
      </c>
      <c r="F1820">
        <v>4333.5</v>
      </c>
      <c r="G1820" t="s">
        <v>150</v>
      </c>
    </row>
    <row r="1821" spans="1:7" hidden="1" x14ac:dyDescent="0.25">
      <c r="A1821">
        <v>10114</v>
      </c>
      <c r="B1821" s="1" t="s">
        <v>164</v>
      </c>
      <c r="C1821">
        <v>45</v>
      </c>
      <c r="D1821">
        <v>53.48</v>
      </c>
      <c r="E1821">
        <v>6</v>
      </c>
      <c r="F1821">
        <v>2406.6</v>
      </c>
      <c r="G1821" t="s">
        <v>150</v>
      </c>
    </row>
    <row r="1822" spans="1:7" hidden="1" x14ac:dyDescent="0.25">
      <c r="A1822">
        <v>10117</v>
      </c>
      <c r="B1822" s="1" t="s">
        <v>549</v>
      </c>
      <c r="C1822">
        <v>45</v>
      </c>
      <c r="D1822">
        <v>89.38</v>
      </c>
      <c r="E1822">
        <v>1</v>
      </c>
      <c r="F1822">
        <v>4022.1</v>
      </c>
      <c r="G1822" t="s">
        <v>150</v>
      </c>
    </row>
    <row r="1823" spans="1:7" hidden="1" x14ac:dyDescent="0.25">
      <c r="A1823">
        <v>10124</v>
      </c>
      <c r="B1823" s="1" t="s">
        <v>156</v>
      </c>
      <c r="C1823">
        <v>45</v>
      </c>
      <c r="D1823">
        <v>30.53</v>
      </c>
      <c r="E1823">
        <v>2</v>
      </c>
      <c r="F1823">
        <v>1373.8500000000001</v>
      </c>
      <c r="G1823" t="s">
        <v>150</v>
      </c>
    </row>
    <row r="1824" spans="1:7" hidden="1" x14ac:dyDescent="0.25">
      <c r="A1824">
        <v>10126</v>
      </c>
      <c r="B1824" s="1" t="s">
        <v>175</v>
      </c>
      <c r="C1824">
        <v>45</v>
      </c>
      <c r="D1824">
        <v>97.1</v>
      </c>
      <c r="E1824">
        <v>6</v>
      </c>
      <c r="F1824">
        <v>4369.5</v>
      </c>
      <c r="G1824" t="s">
        <v>150</v>
      </c>
    </row>
    <row r="1825" spans="1:7" hidden="1" x14ac:dyDescent="0.25">
      <c r="A1825">
        <v>10127</v>
      </c>
      <c r="B1825" s="1" t="s">
        <v>563</v>
      </c>
      <c r="C1825">
        <v>45</v>
      </c>
      <c r="D1825">
        <v>140.81</v>
      </c>
      <c r="E1825">
        <v>10</v>
      </c>
      <c r="F1825">
        <v>6336.45</v>
      </c>
      <c r="G1825" t="s">
        <v>150</v>
      </c>
    </row>
    <row r="1826" spans="1:7" hidden="1" x14ac:dyDescent="0.25">
      <c r="A1826">
        <v>10127</v>
      </c>
      <c r="B1826" s="1" t="s">
        <v>528</v>
      </c>
      <c r="C1826">
        <v>45</v>
      </c>
      <c r="D1826">
        <v>114.14</v>
      </c>
      <c r="E1826">
        <v>14</v>
      </c>
      <c r="F1826">
        <v>5136.3</v>
      </c>
      <c r="G1826" t="s">
        <v>150</v>
      </c>
    </row>
    <row r="1827" spans="1:7" hidden="1" x14ac:dyDescent="0.25">
      <c r="A1827">
        <v>10127</v>
      </c>
      <c r="B1827" s="1" t="s">
        <v>554</v>
      </c>
      <c r="C1827">
        <v>45</v>
      </c>
      <c r="D1827">
        <v>46.53</v>
      </c>
      <c r="E1827">
        <v>13</v>
      </c>
      <c r="F1827">
        <v>2093.85</v>
      </c>
      <c r="G1827" t="s">
        <v>150</v>
      </c>
    </row>
    <row r="1828" spans="1:7" hidden="1" x14ac:dyDescent="0.25">
      <c r="A1828">
        <v>10129</v>
      </c>
      <c r="B1828" s="1" t="s">
        <v>540</v>
      </c>
      <c r="C1828">
        <v>45</v>
      </c>
      <c r="D1828">
        <v>113.06</v>
      </c>
      <c r="E1828">
        <v>9</v>
      </c>
      <c r="F1828">
        <v>5087.7</v>
      </c>
      <c r="G1828" t="s">
        <v>150</v>
      </c>
    </row>
    <row r="1829" spans="1:7" hidden="1" x14ac:dyDescent="0.25">
      <c r="A1829">
        <v>10129</v>
      </c>
      <c r="B1829" s="1" t="s">
        <v>545</v>
      </c>
      <c r="C1829">
        <v>45</v>
      </c>
      <c r="D1829">
        <v>72.28</v>
      </c>
      <c r="E1829">
        <v>3</v>
      </c>
      <c r="F1829">
        <v>3252.6</v>
      </c>
      <c r="G1829" t="s">
        <v>150</v>
      </c>
    </row>
    <row r="1830" spans="1:7" hidden="1" x14ac:dyDescent="0.25">
      <c r="A1830">
        <v>10135</v>
      </c>
      <c r="B1830" s="1" t="s">
        <v>559</v>
      </c>
      <c r="C1830">
        <v>45</v>
      </c>
      <c r="D1830">
        <v>65.94</v>
      </c>
      <c r="E1830">
        <v>10</v>
      </c>
      <c r="F1830">
        <v>2967.2999999999997</v>
      </c>
      <c r="G1830" t="s">
        <v>150</v>
      </c>
    </row>
    <row r="1831" spans="1:7" hidden="1" x14ac:dyDescent="0.25">
      <c r="A1831">
        <v>10135</v>
      </c>
      <c r="B1831" s="1" t="s">
        <v>551</v>
      </c>
      <c r="C1831">
        <v>45</v>
      </c>
      <c r="D1831">
        <v>49.74</v>
      </c>
      <c r="E1831">
        <v>13</v>
      </c>
      <c r="F1831">
        <v>2238.3000000000002</v>
      </c>
      <c r="G1831" t="s">
        <v>150</v>
      </c>
    </row>
    <row r="1832" spans="1:7" hidden="1" x14ac:dyDescent="0.25">
      <c r="A1832">
        <v>10138</v>
      </c>
      <c r="B1832" s="1" t="s">
        <v>527</v>
      </c>
      <c r="C1832">
        <v>45</v>
      </c>
      <c r="D1832">
        <v>59.53</v>
      </c>
      <c r="E1832">
        <v>12</v>
      </c>
      <c r="F1832">
        <v>2678.85</v>
      </c>
      <c r="G1832" t="s">
        <v>150</v>
      </c>
    </row>
    <row r="1833" spans="1:7" hidden="1" x14ac:dyDescent="0.25">
      <c r="A1833">
        <v>10145</v>
      </c>
      <c r="B1833" s="1" t="s">
        <v>254</v>
      </c>
      <c r="C1833">
        <v>45</v>
      </c>
      <c r="D1833">
        <v>76.56</v>
      </c>
      <c r="E1833">
        <v>6</v>
      </c>
      <c r="F1833">
        <v>3445.2000000000003</v>
      </c>
      <c r="G1833" t="s">
        <v>150</v>
      </c>
    </row>
    <row r="1834" spans="1:7" hidden="1" x14ac:dyDescent="0.25">
      <c r="A1834">
        <v>10150</v>
      </c>
      <c r="B1834" s="1" t="s">
        <v>160</v>
      </c>
      <c r="C1834">
        <v>45</v>
      </c>
      <c r="D1834">
        <v>182.16</v>
      </c>
      <c r="E1834">
        <v>8</v>
      </c>
      <c r="F1834">
        <v>8197.2000000000007</v>
      </c>
      <c r="G1834" t="s">
        <v>150</v>
      </c>
    </row>
    <row r="1835" spans="1:7" hidden="1" x14ac:dyDescent="0.25">
      <c r="A1835">
        <v>10162</v>
      </c>
      <c r="B1835" s="1" t="s">
        <v>159</v>
      </c>
      <c r="C1835">
        <v>45</v>
      </c>
      <c r="D1835">
        <v>45.28</v>
      </c>
      <c r="E1835">
        <v>1</v>
      </c>
      <c r="F1835">
        <v>2037.6000000000001</v>
      </c>
      <c r="G1835" t="s">
        <v>150</v>
      </c>
    </row>
    <row r="1836" spans="1:7" hidden="1" x14ac:dyDescent="0.25">
      <c r="A1836">
        <v>10164</v>
      </c>
      <c r="B1836" s="1" t="s">
        <v>169</v>
      </c>
      <c r="C1836">
        <v>45</v>
      </c>
      <c r="D1836">
        <v>107.76</v>
      </c>
      <c r="E1836">
        <v>3</v>
      </c>
      <c r="F1836">
        <v>4849.2</v>
      </c>
      <c r="G1836" t="s">
        <v>150</v>
      </c>
    </row>
    <row r="1837" spans="1:7" hidden="1" x14ac:dyDescent="0.25">
      <c r="A1837">
        <v>10177</v>
      </c>
      <c r="B1837" s="1" t="s">
        <v>533</v>
      </c>
      <c r="C1837">
        <v>45</v>
      </c>
      <c r="D1837">
        <v>79.66</v>
      </c>
      <c r="E1837">
        <v>2</v>
      </c>
      <c r="F1837">
        <v>3584.7</v>
      </c>
      <c r="G1837" t="s">
        <v>150</v>
      </c>
    </row>
    <row r="1838" spans="1:7" hidden="1" x14ac:dyDescent="0.25">
      <c r="A1838">
        <v>10178</v>
      </c>
      <c r="B1838" s="1" t="s">
        <v>508</v>
      </c>
      <c r="C1838">
        <v>45</v>
      </c>
      <c r="D1838">
        <v>68.11</v>
      </c>
      <c r="E1838">
        <v>2</v>
      </c>
      <c r="F1838">
        <v>3064.95</v>
      </c>
      <c r="G1838" t="s">
        <v>150</v>
      </c>
    </row>
    <row r="1839" spans="1:7" hidden="1" x14ac:dyDescent="0.25">
      <c r="A1839">
        <v>10178</v>
      </c>
      <c r="B1839" s="1" t="s">
        <v>511</v>
      </c>
      <c r="C1839">
        <v>45</v>
      </c>
      <c r="D1839">
        <v>41.71</v>
      </c>
      <c r="E1839">
        <v>7</v>
      </c>
      <c r="F1839">
        <v>1876.95</v>
      </c>
      <c r="G1839" t="s">
        <v>150</v>
      </c>
    </row>
    <row r="1840" spans="1:7" hidden="1" x14ac:dyDescent="0.25">
      <c r="A1840">
        <v>10179</v>
      </c>
      <c r="B1840" s="1" t="s">
        <v>512</v>
      </c>
      <c r="C1840">
        <v>45</v>
      </c>
      <c r="D1840">
        <v>86.9</v>
      </c>
      <c r="E1840">
        <v>1</v>
      </c>
      <c r="F1840">
        <v>3910.5000000000005</v>
      </c>
      <c r="G1840" t="s">
        <v>150</v>
      </c>
    </row>
    <row r="1841" spans="1:7" hidden="1" x14ac:dyDescent="0.25">
      <c r="A1841">
        <v>10181</v>
      </c>
      <c r="B1841" s="1" t="s">
        <v>505</v>
      </c>
      <c r="C1841">
        <v>45</v>
      </c>
      <c r="D1841">
        <v>147.33000000000001</v>
      </c>
      <c r="E1841">
        <v>7</v>
      </c>
      <c r="F1841">
        <v>6629.85</v>
      </c>
      <c r="G1841" t="s">
        <v>150</v>
      </c>
    </row>
    <row r="1842" spans="1:7" hidden="1" x14ac:dyDescent="0.25">
      <c r="A1842">
        <v>10184</v>
      </c>
      <c r="B1842" s="1" t="s">
        <v>525</v>
      </c>
      <c r="C1842">
        <v>45</v>
      </c>
      <c r="D1842">
        <v>92.6</v>
      </c>
      <c r="E1842">
        <v>4</v>
      </c>
      <c r="F1842">
        <v>4167</v>
      </c>
      <c r="G1842" t="s">
        <v>150</v>
      </c>
    </row>
    <row r="1843" spans="1:7" hidden="1" x14ac:dyDescent="0.25">
      <c r="A1843">
        <v>10187</v>
      </c>
      <c r="B1843" s="1" t="s">
        <v>499</v>
      </c>
      <c r="C1843">
        <v>45</v>
      </c>
      <c r="D1843">
        <v>70.12</v>
      </c>
      <c r="E1843">
        <v>1</v>
      </c>
      <c r="F1843">
        <v>3155.4</v>
      </c>
      <c r="G1843" t="s">
        <v>150</v>
      </c>
    </row>
    <row r="1844" spans="1:7" hidden="1" x14ac:dyDescent="0.25">
      <c r="A1844">
        <v>10188</v>
      </c>
      <c r="B1844" s="1" t="s">
        <v>262</v>
      </c>
      <c r="C1844">
        <v>45</v>
      </c>
      <c r="D1844">
        <v>182.04</v>
      </c>
      <c r="E1844">
        <v>3</v>
      </c>
      <c r="F1844">
        <v>8191.7999999999993</v>
      </c>
      <c r="G1844" t="s">
        <v>150</v>
      </c>
    </row>
    <row r="1845" spans="1:7" hidden="1" x14ac:dyDescent="0.25">
      <c r="A1845">
        <v>10192</v>
      </c>
      <c r="B1845" s="1" t="s">
        <v>299</v>
      </c>
      <c r="C1845">
        <v>45</v>
      </c>
      <c r="D1845">
        <v>70.84</v>
      </c>
      <c r="E1845">
        <v>15</v>
      </c>
      <c r="F1845">
        <v>3187.8</v>
      </c>
      <c r="G1845" t="s">
        <v>150</v>
      </c>
    </row>
    <row r="1846" spans="1:7" hidden="1" x14ac:dyDescent="0.25">
      <c r="A1846">
        <v>10192</v>
      </c>
      <c r="B1846" s="1" t="s">
        <v>504</v>
      </c>
      <c r="C1846">
        <v>45</v>
      </c>
      <c r="D1846">
        <v>125.74</v>
      </c>
      <c r="E1846">
        <v>9</v>
      </c>
      <c r="F1846">
        <v>5658.3</v>
      </c>
      <c r="G1846" t="s">
        <v>150</v>
      </c>
    </row>
    <row r="1847" spans="1:7" hidden="1" x14ac:dyDescent="0.25">
      <c r="A1847">
        <v>10192</v>
      </c>
      <c r="B1847" s="1" t="s">
        <v>514</v>
      </c>
      <c r="C1847">
        <v>45</v>
      </c>
      <c r="D1847">
        <v>112.34</v>
      </c>
      <c r="E1847">
        <v>14</v>
      </c>
      <c r="F1847">
        <v>5055.3</v>
      </c>
      <c r="G1847" t="s">
        <v>150</v>
      </c>
    </row>
    <row r="1848" spans="1:7" hidden="1" x14ac:dyDescent="0.25">
      <c r="A1848">
        <v>10194</v>
      </c>
      <c r="B1848" s="1" t="s">
        <v>164</v>
      </c>
      <c r="C1848">
        <v>45</v>
      </c>
      <c r="D1848">
        <v>51.05</v>
      </c>
      <c r="E1848">
        <v>2</v>
      </c>
      <c r="F1848">
        <v>2297.25</v>
      </c>
      <c r="G1848" t="s">
        <v>150</v>
      </c>
    </row>
    <row r="1849" spans="1:7" hidden="1" x14ac:dyDescent="0.25">
      <c r="A1849">
        <v>10197</v>
      </c>
      <c r="B1849" s="1" t="s">
        <v>265</v>
      </c>
      <c r="C1849">
        <v>45</v>
      </c>
      <c r="D1849">
        <v>118.32</v>
      </c>
      <c r="E1849">
        <v>6</v>
      </c>
      <c r="F1849">
        <v>5324.4</v>
      </c>
      <c r="G1849" t="s">
        <v>150</v>
      </c>
    </row>
    <row r="1850" spans="1:7" hidden="1" x14ac:dyDescent="0.25">
      <c r="A1850">
        <v>10203</v>
      </c>
      <c r="B1850" s="1" t="s">
        <v>299</v>
      </c>
      <c r="C1850">
        <v>45</v>
      </c>
      <c r="D1850">
        <v>73.150000000000006</v>
      </c>
      <c r="E1850">
        <v>4</v>
      </c>
      <c r="F1850">
        <v>3291.7500000000005</v>
      </c>
      <c r="G1850" t="s">
        <v>150</v>
      </c>
    </row>
    <row r="1851" spans="1:7" hidden="1" x14ac:dyDescent="0.25">
      <c r="A1851">
        <v>10204</v>
      </c>
      <c r="B1851" s="1" t="s">
        <v>564</v>
      </c>
      <c r="C1851">
        <v>45</v>
      </c>
      <c r="D1851">
        <v>69.84</v>
      </c>
      <c r="E1851">
        <v>6</v>
      </c>
      <c r="F1851">
        <v>3142.8</v>
      </c>
      <c r="G1851" t="s">
        <v>150</v>
      </c>
    </row>
    <row r="1852" spans="1:7" hidden="1" x14ac:dyDescent="0.25">
      <c r="A1852">
        <v>10204</v>
      </c>
      <c r="B1852" s="1" t="s">
        <v>515</v>
      </c>
      <c r="C1852">
        <v>45</v>
      </c>
      <c r="D1852">
        <v>46.79</v>
      </c>
      <c r="E1852">
        <v>12</v>
      </c>
      <c r="F1852">
        <v>2105.5500000000002</v>
      </c>
      <c r="G1852" t="s">
        <v>150</v>
      </c>
    </row>
    <row r="1853" spans="1:7" hidden="1" x14ac:dyDescent="0.25">
      <c r="A1853">
        <v>10207</v>
      </c>
      <c r="B1853" s="1" t="s">
        <v>555</v>
      </c>
      <c r="C1853">
        <v>45</v>
      </c>
      <c r="D1853">
        <v>55.3</v>
      </c>
      <c r="E1853">
        <v>2</v>
      </c>
      <c r="F1853">
        <v>2488.5</v>
      </c>
      <c r="G1853" t="s">
        <v>150</v>
      </c>
    </row>
    <row r="1854" spans="1:7" hidden="1" x14ac:dyDescent="0.25">
      <c r="A1854">
        <v>10208</v>
      </c>
      <c r="B1854" s="1" t="s">
        <v>532</v>
      </c>
      <c r="C1854">
        <v>45</v>
      </c>
      <c r="D1854">
        <v>72.849999999999994</v>
      </c>
      <c r="E1854">
        <v>8</v>
      </c>
      <c r="F1854">
        <v>3278.2499999999995</v>
      </c>
      <c r="G1854" t="s">
        <v>150</v>
      </c>
    </row>
    <row r="1855" spans="1:7" hidden="1" x14ac:dyDescent="0.25">
      <c r="A1855">
        <v>10212</v>
      </c>
      <c r="B1855" s="1" t="s">
        <v>504</v>
      </c>
      <c r="C1855">
        <v>45</v>
      </c>
      <c r="D1855">
        <v>115.85</v>
      </c>
      <c r="E1855">
        <v>8</v>
      </c>
      <c r="F1855">
        <v>5213.25</v>
      </c>
      <c r="G1855" t="s">
        <v>150</v>
      </c>
    </row>
    <row r="1856" spans="1:7" hidden="1" x14ac:dyDescent="0.25">
      <c r="A1856">
        <v>10212</v>
      </c>
      <c r="B1856" s="1" t="s">
        <v>515</v>
      </c>
      <c r="C1856">
        <v>45</v>
      </c>
      <c r="D1856">
        <v>43.27</v>
      </c>
      <c r="E1856">
        <v>5</v>
      </c>
      <c r="F1856">
        <v>1947.15</v>
      </c>
      <c r="G1856" t="s">
        <v>150</v>
      </c>
    </row>
    <row r="1857" spans="1:7" hidden="1" x14ac:dyDescent="0.25">
      <c r="A1857">
        <v>10212</v>
      </c>
      <c r="B1857" s="1" t="s">
        <v>552</v>
      </c>
      <c r="C1857">
        <v>45</v>
      </c>
      <c r="D1857">
        <v>81.78</v>
      </c>
      <c r="E1857">
        <v>1</v>
      </c>
      <c r="F1857">
        <v>3680.1</v>
      </c>
      <c r="G1857" t="s">
        <v>150</v>
      </c>
    </row>
    <row r="1858" spans="1:7" hidden="1" x14ac:dyDescent="0.25">
      <c r="A1858">
        <v>10222</v>
      </c>
      <c r="B1858" s="1" t="s">
        <v>506</v>
      </c>
      <c r="C1858">
        <v>45</v>
      </c>
      <c r="D1858">
        <v>88.93</v>
      </c>
      <c r="E1858">
        <v>9</v>
      </c>
      <c r="F1858">
        <v>4001.8500000000004</v>
      </c>
      <c r="G1858" t="s">
        <v>150</v>
      </c>
    </row>
    <row r="1859" spans="1:7" hidden="1" x14ac:dyDescent="0.25">
      <c r="A1859">
        <v>10228</v>
      </c>
      <c r="B1859" s="1" t="s">
        <v>166</v>
      </c>
      <c r="C1859">
        <v>45</v>
      </c>
      <c r="D1859">
        <v>57.46</v>
      </c>
      <c r="E1859">
        <v>5</v>
      </c>
      <c r="F1859">
        <v>2585.6999999999998</v>
      </c>
      <c r="G1859" t="s">
        <v>150</v>
      </c>
    </row>
    <row r="1860" spans="1:7" hidden="1" x14ac:dyDescent="0.25">
      <c r="A1860">
        <v>10230</v>
      </c>
      <c r="B1860" s="1" t="s">
        <v>521</v>
      </c>
      <c r="C1860">
        <v>45</v>
      </c>
      <c r="D1860">
        <v>99.36</v>
      </c>
      <c r="E1860">
        <v>5</v>
      </c>
      <c r="F1860">
        <v>4471.2</v>
      </c>
      <c r="G1860" t="s">
        <v>150</v>
      </c>
    </row>
    <row r="1861" spans="1:7" hidden="1" x14ac:dyDescent="0.25">
      <c r="A1861">
        <v>10245</v>
      </c>
      <c r="B1861" s="1" t="s">
        <v>170</v>
      </c>
      <c r="C1861">
        <v>45</v>
      </c>
      <c r="D1861">
        <v>48.8</v>
      </c>
      <c r="E1861">
        <v>7</v>
      </c>
      <c r="F1861">
        <v>2196</v>
      </c>
      <c r="G1861" t="s">
        <v>150</v>
      </c>
    </row>
    <row r="1862" spans="1:7" hidden="1" x14ac:dyDescent="0.25">
      <c r="A1862">
        <v>10250</v>
      </c>
      <c r="B1862" s="1" t="s">
        <v>296</v>
      </c>
      <c r="C1862">
        <v>45</v>
      </c>
      <c r="D1862">
        <v>148.22999999999999</v>
      </c>
      <c r="E1862">
        <v>14</v>
      </c>
      <c r="F1862">
        <v>6670.3499999999995</v>
      </c>
      <c r="G1862" t="s">
        <v>150</v>
      </c>
    </row>
    <row r="1863" spans="1:7" hidden="1" x14ac:dyDescent="0.25">
      <c r="A1863">
        <v>10258</v>
      </c>
      <c r="B1863" s="1" t="s">
        <v>175</v>
      </c>
      <c r="C1863">
        <v>45</v>
      </c>
      <c r="D1863">
        <v>86.99</v>
      </c>
      <c r="E1863">
        <v>1</v>
      </c>
      <c r="F1863">
        <v>3914.5499999999997</v>
      </c>
      <c r="G1863" t="s">
        <v>150</v>
      </c>
    </row>
    <row r="1864" spans="1:7" hidden="1" x14ac:dyDescent="0.25">
      <c r="A1864">
        <v>10259</v>
      </c>
      <c r="B1864" s="1" t="s">
        <v>173</v>
      </c>
      <c r="C1864">
        <v>45</v>
      </c>
      <c r="D1864">
        <v>95.35</v>
      </c>
      <c r="E1864">
        <v>11</v>
      </c>
      <c r="F1864">
        <v>4290.75</v>
      </c>
      <c r="G1864" t="s">
        <v>150</v>
      </c>
    </row>
    <row r="1865" spans="1:7" hidden="1" x14ac:dyDescent="0.25">
      <c r="A1865">
        <v>10265</v>
      </c>
      <c r="B1865" s="1" t="s">
        <v>559</v>
      </c>
      <c r="C1865">
        <v>45</v>
      </c>
      <c r="D1865">
        <v>74.78</v>
      </c>
      <c r="E1865">
        <v>2</v>
      </c>
      <c r="F1865">
        <v>3365.1</v>
      </c>
      <c r="G1865" t="s">
        <v>150</v>
      </c>
    </row>
    <row r="1866" spans="1:7" hidden="1" x14ac:dyDescent="0.25">
      <c r="A1866">
        <v>10271</v>
      </c>
      <c r="B1866" s="1" t="s">
        <v>548</v>
      </c>
      <c r="C1866">
        <v>45</v>
      </c>
      <c r="D1866">
        <v>49.71</v>
      </c>
      <c r="E1866">
        <v>2</v>
      </c>
      <c r="F1866">
        <v>2236.9499999999998</v>
      </c>
      <c r="G1866" t="s">
        <v>150</v>
      </c>
    </row>
    <row r="1867" spans="1:7" hidden="1" x14ac:dyDescent="0.25">
      <c r="A1867">
        <v>10272</v>
      </c>
      <c r="B1867" s="1" t="s">
        <v>555</v>
      </c>
      <c r="C1867">
        <v>45</v>
      </c>
      <c r="D1867">
        <v>56.55</v>
      </c>
      <c r="E1867">
        <v>6</v>
      </c>
      <c r="F1867">
        <v>2544.75</v>
      </c>
      <c r="G1867" t="s">
        <v>150</v>
      </c>
    </row>
    <row r="1868" spans="1:7" hidden="1" x14ac:dyDescent="0.25">
      <c r="A1868">
        <v>10275</v>
      </c>
      <c r="B1868" s="1" t="s">
        <v>254</v>
      </c>
      <c r="C1868">
        <v>45</v>
      </c>
      <c r="D1868">
        <v>81.349999999999994</v>
      </c>
      <c r="E1868">
        <v>1</v>
      </c>
      <c r="F1868">
        <v>3660.7499999999995</v>
      </c>
      <c r="G1868" t="s">
        <v>150</v>
      </c>
    </row>
    <row r="1869" spans="1:7" hidden="1" x14ac:dyDescent="0.25">
      <c r="A1869">
        <v>10280</v>
      </c>
      <c r="B1869" s="1" t="s">
        <v>157</v>
      </c>
      <c r="C1869">
        <v>45</v>
      </c>
      <c r="D1869">
        <v>36.29</v>
      </c>
      <c r="E1869">
        <v>11</v>
      </c>
      <c r="F1869">
        <v>1633.05</v>
      </c>
      <c r="G1869" t="s">
        <v>150</v>
      </c>
    </row>
    <row r="1870" spans="1:7" hidden="1" x14ac:dyDescent="0.25">
      <c r="A1870">
        <v>10283</v>
      </c>
      <c r="B1870" s="1" t="s">
        <v>529</v>
      </c>
      <c r="C1870">
        <v>45</v>
      </c>
      <c r="D1870">
        <v>62</v>
      </c>
      <c r="E1870">
        <v>9</v>
      </c>
      <c r="F1870">
        <v>2790</v>
      </c>
      <c r="G1870" t="s">
        <v>150</v>
      </c>
    </row>
    <row r="1871" spans="1:7" hidden="1" x14ac:dyDescent="0.25">
      <c r="A1871">
        <v>10284</v>
      </c>
      <c r="B1871" s="1" t="s">
        <v>296</v>
      </c>
      <c r="C1871">
        <v>45</v>
      </c>
      <c r="D1871">
        <v>137.19</v>
      </c>
      <c r="E1871">
        <v>11</v>
      </c>
      <c r="F1871">
        <v>6173.55</v>
      </c>
      <c r="G1871" t="s">
        <v>150</v>
      </c>
    </row>
    <row r="1872" spans="1:7" hidden="1" x14ac:dyDescent="0.25">
      <c r="A1872">
        <v>10284</v>
      </c>
      <c r="B1872" s="1" t="s">
        <v>500</v>
      </c>
      <c r="C1872">
        <v>45</v>
      </c>
      <c r="D1872">
        <v>95.73</v>
      </c>
      <c r="E1872">
        <v>8</v>
      </c>
      <c r="F1872">
        <v>4307.8500000000004</v>
      </c>
      <c r="G1872" t="s">
        <v>150</v>
      </c>
    </row>
    <row r="1873" spans="1:7" hidden="1" x14ac:dyDescent="0.25">
      <c r="A1873">
        <v>10285</v>
      </c>
      <c r="B1873" s="1" t="s">
        <v>556</v>
      </c>
      <c r="C1873">
        <v>45</v>
      </c>
      <c r="D1873">
        <v>102.04</v>
      </c>
      <c r="E1873">
        <v>13</v>
      </c>
      <c r="F1873">
        <v>4591.8</v>
      </c>
      <c r="G1873" t="s">
        <v>150</v>
      </c>
    </row>
    <row r="1874" spans="1:7" hidden="1" x14ac:dyDescent="0.25">
      <c r="A1874">
        <v>10287</v>
      </c>
      <c r="B1874" s="1" t="s">
        <v>280</v>
      </c>
      <c r="C1874">
        <v>45</v>
      </c>
      <c r="D1874">
        <v>117.44</v>
      </c>
      <c r="E1874">
        <v>10</v>
      </c>
      <c r="F1874">
        <v>5284.8</v>
      </c>
      <c r="G1874" t="s">
        <v>150</v>
      </c>
    </row>
    <row r="1875" spans="1:7" hidden="1" x14ac:dyDescent="0.25">
      <c r="A1875">
        <v>10289</v>
      </c>
      <c r="B1875" s="1" t="s">
        <v>157</v>
      </c>
      <c r="C1875">
        <v>45</v>
      </c>
      <c r="D1875">
        <v>41.22</v>
      </c>
      <c r="E1875">
        <v>4</v>
      </c>
      <c r="F1875">
        <v>1854.8999999999999</v>
      </c>
      <c r="G1875" t="s">
        <v>150</v>
      </c>
    </row>
    <row r="1876" spans="1:7" hidden="1" x14ac:dyDescent="0.25">
      <c r="A1876">
        <v>10290</v>
      </c>
      <c r="B1876" s="1" t="s">
        <v>172</v>
      </c>
      <c r="C1876">
        <v>45</v>
      </c>
      <c r="D1876">
        <v>83.76</v>
      </c>
      <c r="E1876">
        <v>1</v>
      </c>
      <c r="F1876">
        <v>3769.2000000000003</v>
      </c>
      <c r="G1876" t="s">
        <v>150</v>
      </c>
    </row>
    <row r="1877" spans="1:7" hidden="1" x14ac:dyDescent="0.25">
      <c r="A1877">
        <v>10293</v>
      </c>
      <c r="B1877" s="1" t="s">
        <v>282</v>
      </c>
      <c r="C1877">
        <v>45</v>
      </c>
      <c r="D1877">
        <v>171.29</v>
      </c>
      <c r="E1877">
        <v>7</v>
      </c>
      <c r="F1877">
        <v>7708.0499999999993</v>
      </c>
      <c r="G1877" t="s">
        <v>150</v>
      </c>
    </row>
    <row r="1878" spans="1:7" hidden="1" x14ac:dyDescent="0.25">
      <c r="A1878">
        <v>10294</v>
      </c>
      <c r="B1878" s="1" t="s">
        <v>549</v>
      </c>
      <c r="C1878">
        <v>45</v>
      </c>
      <c r="D1878">
        <v>98.32</v>
      </c>
      <c r="E1878">
        <v>1</v>
      </c>
      <c r="F1878">
        <v>4424.3999999999996</v>
      </c>
      <c r="G1878" t="s">
        <v>150</v>
      </c>
    </row>
    <row r="1879" spans="1:7" hidden="1" x14ac:dyDescent="0.25">
      <c r="A1879">
        <v>10302</v>
      </c>
      <c r="B1879" s="1" t="s">
        <v>509</v>
      </c>
      <c r="C1879">
        <v>45</v>
      </c>
      <c r="D1879">
        <v>104.52</v>
      </c>
      <c r="E1879">
        <v>4</v>
      </c>
      <c r="F1879">
        <v>4703.3999999999996</v>
      </c>
      <c r="G1879" t="s">
        <v>150</v>
      </c>
    </row>
    <row r="1880" spans="1:7" hidden="1" x14ac:dyDescent="0.25">
      <c r="A1880">
        <v>10305</v>
      </c>
      <c r="B1880" s="1" t="s">
        <v>548</v>
      </c>
      <c r="C1880">
        <v>45</v>
      </c>
      <c r="D1880">
        <v>48.55</v>
      </c>
      <c r="E1880">
        <v>2</v>
      </c>
      <c r="F1880">
        <v>2184.75</v>
      </c>
      <c r="G1880" t="s">
        <v>150</v>
      </c>
    </row>
    <row r="1881" spans="1:7" hidden="1" x14ac:dyDescent="0.25">
      <c r="A1881">
        <v>10310</v>
      </c>
      <c r="B1881" s="1" t="s">
        <v>514</v>
      </c>
      <c r="C1881">
        <v>45</v>
      </c>
      <c r="D1881">
        <v>139.03</v>
      </c>
      <c r="E1881">
        <v>5</v>
      </c>
      <c r="F1881">
        <v>6256.35</v>
      </c>
      <c r="G1881" t="s">
        <v>150</v>
      </c>
    </row>
    <row r="1882" spans="1:7" hidden="1" x14ac:dyDescent="0.25">
      <c r="A1882">
        <v>10311</v>
      </c>
      <c r="B1882" s="1" t="s">
        <v>515</v>
      </c>
      <c r="C1882">
        <v>45</v>
      </c>
      <c r="D1882">
        <v>48.8</v>
      </c>
      <c r="E1882">
        <v>8</v>
      </c>
      <c r="F1882">
        <v>2196</v>
      </c>
      <c r="G1882" t="s">
        <v>150</v>
      </c>
    </row>
    <row r="1883" spans="1:7" hidden="1" x14ac:dyDescent="0.25">
      <c r="A1883">
        <v>10314</v>
      </c>
      <c r="B1883" s="1" t="s">
        <v>522</v>
      </c>
      <c r="C1883">
        <v>45</v>
      </c>
      <c r="D1883">
        <v>95.99</v>
      </c>
      <c r="E1883">
        <v>14</v>
      </c>
      <c r="F1883">
        <v>4319.55</v>
      </c>
      <c r="G1883" t="s">
        <v>150</v>
      </c>
    </row>
    <row r="1884" spans="1:7" hidden="1" x14ac:dyDescent="0.25">
      <c r="A1884">
        <v>10316</v>
      </c>
      <c r="B1884" s="1" t="s">
        <v>517</v>
      </c>
      <c r="C1884">
        <v>45</v>
      </c>
      <c r="D1884">
        <v>73.319999999999993</v>
      </c>
      <c r="E1884">
        <v>13</v>
      </c>
      <c r="F1884">
        <v>3299.3999999999996</v>
      </c>
      <c r="G1884" t="s">
        <v>150</v>
      </c>
    </row>
    <row r="1885" spans="1:7" hidden="1" x14ac:dyDescent="0.25">
      <c r="A1885">
        <v>10318</v>
      </c>
      <c r="B1885" s="1" t="s">
        <v>259</v>
      </c>
      <c r="C1885">
        <v>45</v>
      </c>
      <c r="D1885">
        <v>102.29</v>
      </c>
      <c r="E1885">
        <v>4</v>
      </c>
      <c r="F1885">
        <v>4603.05</v>
      </c>
      <c r="G1885" t="s">
        <v>150</v>
      </c>
    </row>
    <row r="1886" spans="1:7" hidden="1" x14ac:dyDescent="0.25">
      <c r="A1886">
        <v>10319</v>
      </c>
      <c r="B1886" s="1" t="s">
        <v>535</v>
      </c>
      <c r="C1886">
        <v>45</v>
      </c>
      <c r="D1886">
        <v>120.53</v>
      </c>
      <c r="E1886">
        <v>3</v>
      </c>
      <c r="F1886">
        <v>5423.85</v>
      </c>
      <c r="G1886" t="s">
        <v>150</v>
      </c>
    </row>
    <row r="1887" spans="1:7" hidden="1" x14ac:dyDescent="0.25">
      <c r="A1887">
        <v>10319</v>
      </c>
      <c r="B1887" s="1" t="s">
        <v>501</v>
      </c>
      <c r="C1887">
        <v>45</v>
      </c>
      <c r="D1887">
        <v>79.73</v>
      </c>
      <c r="E1887">
        <v>6</v>
      </c>
      <c r="F1887">
        <v>3587.8500000000004</v>
      </c>
      <c r="G1887" t="s">
        <v>150</v>
      </c>
    </row>
    <row r="1888" spans="1:7" hidden="1" x14ac:dyDescent="0.25">
      <c r="A1888">
        <v>10327</v>
      </c>
      <c r="B1888" s="1" t="s">
        <v>499</v>
      </c>
      <c r="C1888">
        <v>45</v>
      </c>
      <c r="D1888">
        <v>74.34</v>
      </c>
      <c r="E1888">
        <v>8</v>
      </c>
      <c r="F1888">
        <v>3345.3</v>
      </c>
      <c r="G1888" t="s">
        <v>150</v>
      </c>
    </row>
    <row r="1889" spans="1:7" hidden="1" x14ac:dyDescent="0.25">
      <c r="A1889">
        <v>10329</v>
      </c>
      <c r="B1889" s="1" t="s">
        <v>512</v>
      </c>
      <c r="C1889">
        <v>45</v>
      </c>
      <c r="D1889">
        <v>80.91</v>
      </c>
      <c r="E1889">
        <v>11</v>
      </c>
      <c r="F1889">
        <v>3640.95</v>
      </c>
      <c r="G1889" t="s">
        <v>150</v>
      </c>
    </row>
    <row r="1890" spans="1:7" hidden="1" x14ac:dyDescent="0.25">
      <c r="A1890">
        <v>10332</v>
      </c>
      <c r="B1890" s="1" t="s">
        <v>156</v>
      </c>
      <c r="C1890">
        <v>45</v>
      </c>
      <c r="D1890">
        <v>29.87</v>
      </c>
      <c r="E1890">
        <v>6</v>
      </c>
      <c r="F1890">
        <v>1344.15</v>
      </c>
      <c r="G1890" t="s">
        <v>150</v>
      </c>
    </row>
    <row r="1891" spans="1:7" hidden="1" x14ac:dyDescent="0.25">
      <c r="A1891">
        <v>10332</v>
      </c>
      <c r="B1891" s="1" t="s">
        <v>536</v>
      </c>
      <c r="C1891">
        <v>45</v>
      </c>
      <c r="D1891">
        <v>77.91</v>
      </c>
      <c r="E1891">
        <v>12</v>
      </c>
      <c r="F1891">
        <v>3505.95</v>
      </c>
      <c r="G1891" t="s">
        <v>150</v>
      </c>
    </row>
    <row r="1892" spans="1:7" hidden="1" x14ac:dyDescent="0.25">
      <c r="A1892">
        <v>10336</v>
      </c>
      <c r="B1892" s="1" t="s">
        <v>548</v>
      </c>
      <c r="C1892">
        <v>45</v>
      </c>
      <c r="D1892">
        <v>49.71</v>
      </c>
      <c r="E1892">
        <v>4</v>
      </c>
      <c r="F1892">
        <v>2236.9499999999998</v>
      </c>
      <c r="G1892" t="s">
        <v>150</v>
      </c>
    </row>
    <row r="1893" spans="1:7" hidden="1" x14ac:dyDescent="0.25">
      <c r="A1893">
        <v>10338</v>
      </c>
      <c r="B1893" s="1" t="s">
        <v>506</v>
      </c>
      <c r="C1893">
        <v>45</v>
      </c>
      <c r="D1893">
        <v>93.17</v>
      </c>
      <c r="E1893">
        <v>2</v>
      </c>
      <c r="F1893">
        <v>4192.6499999999996</v>
      </c>
      <c r="G1893" t="s">
        <v>150</v>
      </c>
    </row>
    <row r="1894" spans="1:7" hidden="1" x14ac:dyDescent="0.25">
      <c r="A1894">
        <v>10339</v>
      </c>
      <c r="B1894" s="1" t="s">
        <v>541</v>
      </c>
      <c r="C1894">
        <v>45</v>
      </c>
      <c r="D1894">
        <v>57.32</v>
      </c>
      <c r="E1894">
        <v>11</v>
      </c>
      <c r="F1894">
        <v>2579.4</v>
      </c>
      <c r="G1894" t="s">
        <v>150</v>
      </c>
    </row>
    <row r="1895" spans="1:7" hidden="1" x14ac:dyDescent="0.25">
      <c r="A1895">
        <v>10341</v>
      </c>
      <c r="B1895" s="1" t="s">
        <v>270</v>
      </c>
      <c r="C1895">
        <v>45</v>
      </c>
      <c r="D1895">
        <v>192.62</v>
      </c>
      <c r="E1895">
        <v>2</v>
      </c>
      <c r="F1895">
        <v>8667.9</v>
      </c>
      <c r="G1895" t="s">
        <v>150</v>
      </c>
    </row>
    <row r="1896" spans="1:7" hidden="1" x14ac:dyDescent="0.25">
      <c r="A1896">
        <v>10344</v>
      </c>
      <c r="B1896" s="1" t="s">
        <v>147</v>
      </c>
      <c r="C1896">
        <v>45</v>
      </c>
      <c r="D1896">
        <v>168.3</v>
      </c>
      <c r="E1896">
        <v>1</v>
      </c>
      <c r="F1896">
        <v>7573.5000000000009</v>
      </c>
      <c r="G1896" t="s">
        <v>150</v>
      </c>
    </row>
    <row r="1897" spans="1:7" hidden="1" x14ac:dyDescent="0.25">
      <c r="A1897">
        <v>10347</v>
      </c>
      <c r="B1897" s="1" t="s">
        <v>167</v>
      </c>
      <c r="C1897">
        <v>45</v>
      </c>
      <c r="D1897">
        <v>95.3</v>
      </c>
      <c r="E1897">
        <v>11</v>
      </c>
      <c r="F1897">
        <v>4288.5</v>
      </c>
      <c r="G1897" t="s">
        <v>150</v>
      </c>
    </row>
    <row r="1898" spans="1:7" hidden="1" x14ac:dyDescent="0.25">
      <c r="A1898">
        <v>10347</v>
      </c>
      <c r="B1898" s="1" t="s">
        <v>169</v>
      </c>
      <c r="C1898">
        <v>45</v>
      </c>
      <c r="D1898">
        <v>115.03</v>
      </c>
      <c r="E1898">
        <v>4</v>
      </c>
      <c r="F1898">
        <v>5176.3500000000004</v>
      </c>
      <c r="G1898" t="s">
        <v>150</v>
      </c>
    </row>
    <row r="1899" spans="1:7" hidden="1" x14ac:dyDescent="0.25">
      <c r="A1899">
        <v>10367</v>
      </c>
      <c r="B1899" s="1" t="s">
        <v>149</v>
      </c>
      <c r="C1899">
        <v>45</v>
      </c>
      <c r="D1899">
        <v>50.25</v>
      </c>
      <c r="E1899">
        <v>4</v>
      </c>
      <c r="F1899">
        <v>2261.25</v>
      </c>
      <c r="G1899" t="s">
        <v>150</v>
      </c>
    </row>
    <row r="1900" spans="1:7" hidden="1" x14ac:dyDescent="0.25">
      <c r="A1900">
        <v>10369</v>
      </c>
      <c r="B1900" s="1" t="s">
        <v>168</v>
      </c>
      <c r="C1900">
        <v>45</v>
      </c>
      <c r="D1900">
        <v>80.36</v>
      </c>
      <c r="E1900">
        <v>4</v>
      </c>
      <c r="F1900">
        <v>3616.2</v>
      </c>
      <c r="G1900" t="s">
        <v>150</v>
      </c>
    </row>
    <row r="1901" spans="1:7" hidden="1" x14ac:dyDescent="0.25">
      <c r="A1901">
        <v>10371</v>
      </c>
      <c r="B1901" s="1" t="s">
        <v>553</v>
      </c>
      <c r="C1901">
        <v>45</v>
      </c>
      <c r="D1901">
        <v>35.01</v>
      </c>
      <c r="E1901">
        <v>8</v>
      </c>
      <c r="F1901">
        <v>1575.4499999999998</v>
      </c>
      <c r="G1901" t="s">
        <v>150</v>
      </c>
    </row>
    <row r="1902" spans="1:7" hidden="1" x14ac:dyDescent="0.25">
      <c r="A1902">
        <v>10373</v>
      </c>
      <c r="B1902" s="1" t="s">
        <v>508</v>
      </c>
      <c r="C1902">
        <v>45</v>
      </c>
      <c r="D1902">
        <v>68.11</v>
      </c>
      <c r="E1902">
        <v>17</v>
      </c>
      <c r="F1902">
        <v>3064.95</v>
      </c>
      <c r="G1902" t="s">
        <v>150</v>
      </c>
    </row>
    <row r="1903" spans="1:7" hidden="1" x14ac:dyDescent="0.25">
      <c r="A1903">
        <v>10375</v>
      </c>
      <c r="B1903" s="1" t="s">
        <v>270</v>
      </c>
      <c r="C1903">
        <v>45</v>
      </c>
      <c r="D1903">
        <v>184.84</v>
      </c>
      <c r="E1903">
        <v>7</v>
      </c>
      <c r="F1903">
        <v>8317.7999999999993</v>
      </c>
      <c r="G1903" t="s">
        <v>150</v>
      </c>
    </row>
    <row r="1904" spans="1:7" hidden="1" x14ac:dyDescent="0.25">
      <c r="A1904">
        <v>10386</v>
      </c>
      <c r="B1904" s="1" t="s">
        <v>537</v>
      </c>
      <c r="C1904">
        <v>45</v>
      </c>
      <c r="D1904">
        <v>83.14</v>
      </c>
      <c r="E1904">
        <v>2</v>
      </c>
      <c r="F1904">
        <v>3741.3</v>
      </c>
      <c r="G1904" t="s">
        <v>150</v>
      </c>
    </row>
    <row r="1905" spans="1:7" hidden="1" x14ac:dyDescent="0.25">
      <c r="A1905">
        <v>10389</v>
      </c>
      <c r="B1905" s="1" t="s">
        <v>534</v>
      </c>
      <c r="C1905">
        <v>45</v>
      </c>
      <c r="D1905">
        <v>112.7</v>
      </c>
      <c r="E1905">
        <v>1</v>
      </c>
      <c r="F1905">
        <v>5071.5</v>
      </c>
      <c r="G1905" t="s">
        <v>150</v>
      </c>
    </row>
    <row r="1906" spans="1:7" hidden="1" x14ac:dyDescent="0.25">
      <c r="A1906">
        <v>10390</v>
      </c>
      <c r="B1906" s="1" t="s">
        <v>514</v>
      </c>
      <c r="C1906">
        <v>45</v>
      </c>
      <c r="D1906">
        <v>134.81</v>
      </c>
      <c r="E1906">
        <v>8</v>
      </c>
      <c r="F1906">
        <v>6066.45</v>
      </c>
      <c r="G1906" t="s">
        <v>150</v>
      </c>
    </row>
    <row r="1907" spans="1:7" hidden="1" x14ac:dyDescent="0.25">
      <c r="A1907">
        <v>10390</v>
      </c>
      <c r="B1907" s="1" t="s">
        <v>513</v>
      </c>
      <c r="C1907">
        <v>45</v>
      </c>
      <c r="D1907">
        <v>101.03</v>
      </c>
      <c r="E1907">
        <v>12</v>
      </c>
      <c r="F1907">
        <v>4546.3500000000004</v>
      </c>
      <c r="G1907" t="s">
        <v>150</v>
      </c>
    </row>
    <row r="1908" spans="1:7" hidden="1" x14ac:dyDescent="0.25">
      <c r="A1908">
        <v>10395</v>
      </c>
      <c r="B1908" s="1" t="s">
        <v>538</v>
      </c>
      <c r="C1908">
        <v>45</v>
      </c>
      <c r="D1908">
        <v>57.99</v>
      </c>
      <c r="E1908">
        <v>3</v>
      </c>
      <c r="F1908">
        <v>2609.5500000000002</v>
      </c>
      <c r="G1908" t="s">
        <v>150</v>
      </c>
    </row>
    <row r="1909" spans="1:7" hidden="1" x14ac:dyDescent="0.25">
      <c r="A1909">
        <v>10396</v>
      </c>
      <c r="B1909" s="1" t="s">
        <v>532</v>
      </c>
      <c r="C1909">
        <v>45</v>
      </c>
      <c r="D1909">
        <v>83.38</v>
      </c>
      <c r="E1909">
        <v>5</v>
      </c>
      <c r="F1909">
        <v>3752.1</v>
      </c>
      <c r="G1909" t="s">
        <v>150</v>
      </c>
    </row>
    <row r="1910" spans="1:7" hidden="1" x14ac:dyDescent="0.25">
      <c r="A1910">
        <v>10398</v>
      </c>
      <c r="B1910" s="1" t="s">
        <v>506</v>
      </c>
      <c r="C1910">
        <v>45</v>
      </c>
      <c r="D1910">
        <v>92.11</v>
      </c>
      <c r="E1910">
        <v>17</v>
      </c>
      <c r="F1910">
        <v>4144.95</v>
      </c>
      <c r="G1910" t="s">
        <v>150</v>
      </c>
    </row>
    <row r="1911" spans="1:7" hidden="1" x14ac:dyDescent="0.25">
      <c r="A1911">
        <v>10398</v>
      </c>
      <c r="B1911" s="1" t="s">
        <v>558</v>
      </c>
      <c r="C1911">
        <v>45</v>
      </c>
      <c r="D1911">
        <v>65.930000000000007</v>
      </c>
      <c r="E1911">
        <v>14</v>
      </c>
      <c r="F1911">
        <v>2966.8500000000004</v>
      </c>
      <c r="G1911" t="s">
        <v>150</v>
      </c>
    </row>
    <row r="1912" spans="1:7" hidden="1" x14ac:dyDescent="0.25">
      <c r="A1912">
        <v>10402</v>
      </c>
      <c r="B1912" s="1" t="s">
        <v>259</v>
      </c>
      <c r="C1912">
        <v>45</v>
      </c>
      <c r="D1912">
        <v>118.94</v>
      </c>
      <c r="E1912">
        <v>1</v>
      </c>
      <c r="F1912">
        <v>5352.3</v>
      </c>
      <c r="G1912" t="s">
        <v>150</v>
      </c>
    </row>
    <row r="1913" spans="1:7" hidden="1" x14ac:dyDescent="0.25">
      <c r="A1913">
        <v>10403</v>
      </c>
      <c r="B1913" s="1" t="s">
        <v>513</v>
      </c>
      <c r="C1913">
        <v>45</v>
      </c>
      <c r="D1913">
        <v>88.78</v>
      </c>
      <c r="E1913">
        <v>5</v>
      </c>
      <c r="F1913">
        <v>3995.1</v>
      </c>
      <c r="G1913" t="s">
        <v>150</v>
      </c>
    </row>
    <row r="1914" spans="1:7" hidden="1" x14ac:dyDescent="0.25">
      <c r="A1914">
        <v>10416</v>
      </c>
      <c r="B1914" s="1" t="s">
        <v>512</v>
      </c>
      <c r="C1914">
        <v>45</v>
      </c>
      <c r="D1914">
        <v>86.9</v>
      </c>
      <c r="E1914">
        <v>2</v>
      </c>
      <c r="F1914">
        <v>3910.5000000000005</v>
      </c>
      <c r="G1914" t="s">
        <v>150</v>
      </c>
    </row>
    <row r="1915" spans="1:7" hidden="1" x14ac:dyDescent="0.25">
      <c r="A1915">
        <v>10417</v>
      </c>
      <c r="B1915" s="1" t="s">
        <v>259</v>
      </c>
      <c r="C1915">
        <v>45</v>
      </c>
      <c r="D1915">
        <v>116.56</v>
      </c>
      <c r="E1915">
        <v>5</v>
      </c>
      <c r="F1915">
        <v>5245.2</v>
      </c>
      <c r="G1915" t="s">
        <v>150</v>
      </c>
    </row>
    <row r="1916" spans="1:7" hidden="1" x14ac:dyDescent="0.25">
      <c r="A1916">
        <v>10420</v>
      </c>
      <c r="B1916" s="1" t="s">
        <v>154</v>
      </c>
      <c r="C1916">
        <v>45</v>
      </c>
      <c r="D1916">
        <v>116.96</v>
      </c>
      <c r="E1916">
        <v>2</v>
      </c>
      <c r="F1916">
        <v>5263.2</v>
      </c>
      <c r="G1916" t="s">
        <v>150</v>
      </c>
    </row>
    <row r="1917" spans="1:7" hidden="1" x14ac:dyDescent="0.25">
      <c r="A1917">
        <v>10420</v>
      </c>
      <c r="B1917" s="1" t="s">
        <v>156</v>
      </c>
      <c r="C1917">
        <v>45</v>
      </c>
      <c r="D1917">
        <v>32.19</v>
      </c>
      <c r="E1917">
        <v>1</v>
      </c>
      <c r="F1917">
        <v>1448.55</v>
      </c>
      <c r="G1917" t="s">
        <v>150</v>
      </c>
    </row>
    <row r="1918" spans="1:7" hidden="1" x14ac:dyDescent="0.25">
      <c r="A1918">
        <v>10101</v>
      </c>
      <c r="B1918" s="1" t="s">
        <v>157</v>
      </c>
      <c r="C1918">
        <v>46</v>
      </c>
      <c r="D1918">
        <v>44.35</v>
      </c>
      <c r="E1918">
        <v>2</v>
      </c>
      <c r="F1918">
        <v>2040.1000000000001</v>
      </c>
      <c r="G1918" t="s">
        <v>150</v>
      </c>
    </row>
    <row r="1919" spans="1:7" hidden="1" x14ac:dyDescent="0.25">
      <c r="A1919">
        <v>10103</v>
      </c>
      <c r="B1919" s="1" t="s">
        <v>168</v>
      </c>
      <c r="C1919">
        <v>46</v>
      </c>
      <c r="D1919">
        <v>86.31</v>
      </c>
      <c r="E1919">
        <v>16</v>
      </c>
      <c r="F1919">
        <v>3970.26</v>
      </c>
      <c r="G1919" t="s">
        <v>150</v>
      </c>
    </row>
    <row r="1920" spans="1:7" hidden="1" x14ac:dyDescent="0.25">
      <c r="A1920">
        <v>10109</v>
      </c>
      <c r="B1920" s="1" t="s">
        <v>505</v>
      </c>
      <c r="C1920">
        <v>46</v>
      </c>
      <c r="D1920">
        <v>160.87</v>
      </c>
      <c r="E1920">
        <v>5</v>
      </c>
      <c r="F1920">
        <v>7400.02</v>
      </c>
      <c r="G1920" t="s">
        <v>150</v>
      </c>
    </row>
    <row r="1921" spans="1:7" hidden="1" x14ac:dyDescent="0.25">
      <c r="A1921">
        <v>10110</v>
      </c>
      <c r="B1921" s="1" t="s">
        <v>509</v>
      </c>
      <c r="C1921">
        <v>46</v>
      </c>
      <c r="D1921">
        <v>112.74</v>
      </c>
      <c r="E1921">
        <v>10</v>
      </c>
      <c r="F1921">
        <v>5186.04</v>
      </c>
      <c r="G1921" t="s">
        <v>150</v>
      </c>
    </row>
    <row r="1922" spans="1:7" hidden="1" x14ac:dyDescent="0.25">
      <c r="A1922">
        <v>10115</v>
      </c>
      <c r="B1922" s="1" t="s">
        <v>522</v>
      </c>
      <c r="C1922">
        <v>46</v>
      </c>
      <c r="D1922">
        <v>111.39</v>
      </c>
      <c r="E1922">
        <v>5</v>
      </c>
      <c r="F1922">
        <v>5123.9399999999996</v>
      </c>
      <c r="G1922" t="s">
        <v>150</v>
      </c>
    </row>
    <row r="1923" spans="1:7" hidden="1" x14ac:dyDescent="0.25">
      <c r="A1923">
        <v>10115</v>
      </c>
      <c r="B1923" s="1" t="s">
        <v>563</v>
      </c>
      <c r="C1923">
        <v>46</v>
      </c>
      <c r="D1923">
        <v>140.81</v>
      </c>
      <c r="E1923">
        <v>4</v>
      </c>
      <c r="F1923">
        <v>6477.26</v>
      </c>
      <c r="G1923" t="s">
        <v>150</v>
      </c>
    </row>
    <row r="1924" spans="1:7" hidden="1" x14ac:dyDescent="0.25">
      <c r="A1924">
        <v>10119</v>
      </c>
      <c r="B1924" s="1" t="s">
        <v>265</v>
      </c>
      <c r="C1924">
        <v>46</v>
      </c>
      <c r="D1924">
        <v>112.88</v>
      </c>
      <c r="E1924">
        <v>11</v>
      </c>
      <c r="F1924">
        <v>5192.4799999999996</v>
      </c>
      <c r="G1924" t="s">
        <v>150</v>
      </c>
    </row>
    <row r="1925" spans="1:7" hidden="1" x14ac:dyDescent="0.25">
      <c r="A1925">
        <v>10120</v>
      </c>
      <c r="B1925" s="1" t="s">
        <v>262</v>
      </c>
      <c r="C1925">
        <v>46</v>
      </c>
      <c r="D1925">
        <v>158.80000000000001</v>
      </c>
      <c r="E1925">
        <v>2</v>
      </c>
      <c r="F1925">
        <v>7304.8</v>
      </c>
      <c r="G1925" t="s">
        <v>150</v>
      </c>
    </row>
    <row r="1926" spans="1:7" hidden="1" x14ac:dyDescent="0.25">
      <c r="A1926">
        <v>10120</v>
      </c>
      <c r="B1926" s="1" t="s">
        <v>530</v>
      </c>
      <c r="C1926">
        <v>46</v>
      </c>
      <c r="D1926">
        <v>57.54</v>
      </c>
      <c r="E1926">
        <v>4</v>
      </c>
      <c r="F1926">
        <v>2646.84</v>
      </c>
      <c r="G1926" t="s">
        <v>150</v>
      </c>
    </row>
    <row r="1927" spans="1:7" hidden="1" x14ac:dyDescent="0.25">
      <c r="A1927">
        <v>10123</v>
      </c>
      <c r="B1927" s="1" t="s">
        <v>562</v>
      </c>
      <c r="C1927">
        <v>46</v>
      </c>
      <c r="D1927">
        <v>114.84</v>
      </c>
      <c r="E1927">
        <v>3</v>
      </c>
      <c r="F1927">
        <v>5282.64</v>
      </c>
      <c r="G1927" t="s">
        <v>150</v>
      </c>
    </row>
    <row r="1928" spans="1:7" hidden="1" x14ac:dyDescent="0.25">
      <c r="A1928">
        <v>10124</v>
      </c>
      <c r="B1928" s="1" t="s">
        <v>153</v>
      </c>
      <c r="C1928">
        <v>46</v>
      </c>
      <c r="D1928">
        <v>36.11</v>
      </c>
      <c r="E1928">
        <v>4</v>
      </c>
      <c r="F1928">
        <v>1661.06</v>
      </c>
      <c r="G1928" t="s">
        <v>150</v>
      </c>
    </row>
    <row r="1929" spans="1:7" hidden="1" x14ac:dyDescent="0.25">
      <c r="A1929">
        <v>10126</v>
      </c>
      <c r="B1929" s="1" t="s">
        <v>166</v>
      </c>
      <c r="C1929">
        <v>46</v>
      </c>
      <c r="D1929">
        <v>61.84</v>
      </c>
      <c r="E1929">
        <v>14</v>
      </c>
      <c r="F1929">
        <v>2844.6400000000003</v>
      </c>
      <c r="G1929" t="s">
        <v>150</v>
      </c>
    </row>
    <row r="1930" spans="1:7" hidden="1" x14ac:dyDescent="0.25">
      <c r="A1930">
        <v>10127</v>
      </c>
      <c r="B1930" s="1" t="s">
        <v>273</v>
      </c>
      <c r="C1930">
        <v>46</v>
      </c>
      <c r="D1930">
        <v>193.25</v>
      </c>
      <c r="E1930">
        <v>2</v>
      </c>
      <c r="F1930">
        <v>8889.5</v>
      </c>
      <c r="G1930" t="s">
        <v>150</v>
      </c>
    </row>
    <row r="1931" spans="1:7" hidden="1" x14ac:dyDescent="0.25">
      <c r="A1931">
        <v>10127</v>
      </c>
      <c r="B1931" s="1" t="s">
        <v>498</v>
      </c>
      <c r="C1931">
        <v>46</v>
      </c>
      <c r="D1931">
        <v>140.5</v>
      </c>
      <c r="E1931">
        <v>3</v>
      </c>
      <c r="F1931">
        <v>6463</v>
      </c>
      <c r="G1931" t="s">
        <v>150</v>
      </c>
    </row>
    <row r="1932" spans="1:7" hidden="1" x14ac:dyDescent="0.25">
      <c r="A1932">
        <v>10127</v>
      </c>
      <c r="B1932" s="1" t="s">
        <v>525</v>
      </c>
      <c r="C1932">
        <v>46</v>
      </c>
      <c r="D1932">
        <v>111.12</v>
      </c>
      <c r="E1932">
        <v>9</v>
      </c>
      <c r="F1932">
        <v>5111.5200000000004</v>
      </c>
      <c r="G1932" t="s">
        <v>150</v>
      </c>
    </row>
    <row r="1933" spans="1:7" hidden="1" x14ac:dyDescent="0.25">
      <c r="A1933">
        <v>10127</v>
      </c>
      <c r="B1933" s="1" t="s">
        <v>538</v>
      </c>
      <c r="C1933">
        <v>46</v>
      </c>
      <c r="D1933">
        <v>55.65</v>
      </c>
      <c r="E1933">
        <v>4</v>
      </c>
      <c r="F1933">
        <v>2559.9</v>
      </c>
      <c r="G1933" t="s">
        <v>150</v>
      </c>
    </row>
    <row r="1934" spans="1:7" hidden="1" x14ac:dyDescent="0.25">
      <c r="A1934">
        <v>10133</v>
      </c>
      <c r="B1934" s="1" t="s">
        <v>558</v>
      </c>
      <c r="C1934">
        <v>46</v>
      </c>
      <c r="D1934">
        <v>61.58</v>
      </c>
      <c r="E1934">
        <v>4</v>
      </c>
      <c r="F1934">
        <v>2832.68</v>
      </c>
      <c r="G1934" t="s">
        <v>150</v>
      </c>
    </row>
    <row r="1935" spans="1:7" hidden="1" x14ac:dyDescent="0.25">
      <c r="A1935">
        <v>10139</v>
      </c>
      <c r="B1935" s="1" t="s">
        <v>165</v>
      </c>
      <c r="C1935">
        <v>46</v>
      </c>
      <c r="D1935">
        <v>91.18</v>
      </c>
      <c r="E1935">
        <v>1</v>
      </c>
      <c r="F1935">
        <v>4194.2800000000007</v>
      </c>
      <c r="G1935" t="s">
        <v>150</v>
      </c>
    </row>
    <row r="1936" spans="1:7" hidden="1" x14ac:dyDescent="0.25">
      <c r="A1936">
        <v>10140</v>
      </c>
      <c r="B1936" s="1" t="s">
        <v>164</v>
      </c>
      <c r="C1936">
        <v>46</v>
      </c>
      <c r="D1936">
        <v>51.05</v>
      </c>
      <c r="E1936">
        <v>2</v>
      </c>
      <c r="F1936">
        <v>2348.2999999999997</v>
      </c>
      <c r="G1936" t="s">
        <v>150</v>
      </c>
    </row>
    <row r="1937" spans="1:7" hidden="1" x14ac:dyDescent="0.25">
      <c r="A1937">
        <v>10142</v>
      </c>
      <c r="B1937" s="1" t="s">
        <v>282</v>
      </c>
      <c r="C1937">
        <v>46</v>
      </c>
      <c r="D1937">
        <v>167.83</v>
      </c>
      <c r="E1937">
        <v>11</v>
      </c>
      <c r="F1937">
        <v>7720.18</v>
      </c>
      <c r="G1937" t="s">
        <v>150</v>
      </c>
    </row>
    <row r="1938" spans="1:7" hidden="1" x14ac:dyDescent="0.25">
      <c r="A1938">
        <v>10143</v>
      </c>
      <c r="B1938" s="1" t="s">
        <v>531</v>
      </c>
      <c r="C1938">
        <v>46</v>
      </c>
      <c r="D1938">
        <v>70.540000000000006</v>
      </c>
      <c r="E1938">
        <v>13</v>
      </c>
      <c r="F1938">
        <v>3244.84</v>
      </c>
      <c r="G1938" t="s">
        <v>150</v>
      </c>
    </row>
    <row r="1939" spans="1:7" hidden="1" x14ac:dyDescent="0.25">
      <c r="A1939">
        <v>10160</v>
      </c>
      <c r="B1939" s="1" t="s">
        <v>280</v>
      </c>
      <c r="C1939">
        <v>46</v>
      </c>
      <c r="D1939">
        <v>96.3</v>
      </c>
      <c r="E1939">
        <v>6</v>
      </c>
      <c r="F1939">
        <v>4429.8</v>
      </c>
      <c r="G1939" t="s">
        <v>150</v>
      </c>
    </row>
    <row r="1940" spans="1:7" hidden="1" x14ac:dyDescent="0.25">
      <c r="A1940">
        <v>10165</v>
      </c>
      <c r="B1940" s="1" t="s">
        <v>528</v>
      </c>
      <c r="C1940">
        <v>46</v>
      </c>
      <c r="D1940">
        <v>120.28</v>
      </c>
      <c r="E1940">
        <v>15</v>
      </c>
      <c r="F1940">
        <v>5532.88</v>
      </c>
      <c r="G1940" t="s">
        <v>150</v>
      </c>
    </row>
    <row r="1941" spans="1:7" hidden="1" x14ac:dyDescent="0.25">
      <c r="A1941">
        <v>10167</v>
      </c>
      <c r="B1941" s="1" t="s">
        <v>531</v>
      </c>
      <c r="C1941">
        <v>46</v>
      </c>
      <c r="D1941">
        <v>69.680000000000007</v>
      </c>
      <c r="E1941">
        <v>7</v>
      </c>
      <c r="F1941">
        <v>3205.28</v>
      </c>
      <c r="G1941" t="s">
        <v>150</v>
      </c>
    </row>
    <row r="1942" spans="1:7" hidden="1" x14ac:dyDescent="0.25">
      <c r="A1942">
        <v>10167</v>
      </c>
      <c r="B1942" s="1" t="s">
        <v>545</v>
      </c>
      <c r="C1942">
        <v>46</v>
      </c>
      <c r="D1942">
        <v>62.16</v>
      </c>
      <c r="E1942">
        <v>10</v>
      </c>
      <c r="F1942">
        <v>2859.3599999999997</v>
      </c>
      <c r="G1942" t="s">
        <v>150</v>
      </c>
    </row>
    <row r="1943" spans="1:7" hidden="1" x14ac:dyDescent="0.25">
      <c r="A1943">
        <v>10168</v>
      </c>
      <c r="B1943" s="1" t="s">
        <v>530</v>
      </c>
      <c r="C1943">
        <v>46</v>
      </c>
      <c r="D1943">
        <v>49.06</v>
      </c>
      <c r="E1943">
        <v>5</v>
      </c>
      <c r="F1943">
        <v>2256.7600000000002</v>
      </c>
      <c r="G1943" t="s">
        <v>150</v>
      </c>
    </row>
    <row r="1944" spans="1:7" hidden="1" x14ac:dyDescent="0.25">
      <c r="A1944">
        <v>10174</v>
      </c>
      <c r="B1944" s="1" t="s">
        <v>165</v>
      </c>
      <c r="C1944">
        <v>46</v>
      </c>
      <c r="D1944">
        <v>100.3</v>
      </c>
      <c r="E1944">
        <v>5</v>
      </c>
      <c r="F1944">
        <v>4613.8</v>
      </c>
      <c r="G1944" t="s">
        <v>150</v>
      </c>
    </row>
    <row r="1945" spans="1:7" hidden="1" x14ac:dyDescent="0.25">
      <c r="A1945">
        <v>10184</v>
      </c>
      <c r="B1945" s="1" t="s">
        <v>563</v>
      </c>
      <c r="C1945">
        <v>46</v>
      </c>
      <c r="D1945">
        <v>145.72</v>
      </c>
      <c r="E1945">
        <v>5</v>
      </c>
      <c r="F1945">
        <v>6703.12</v>
      </c>
      <c r="G1945" t="s">
        <v>150</v>
      </c>
    </row>
    <row r="1946" spans="1:7" hidden="1" x14ac:dyDescent="0.25">
      <c r="A1946">
        <v>10184</v>
      </c>
      <c r="B1946" s="1" t="s">
        <v>528</v>
      </c>
      <c r="C1946">
        <v>46</v>
      </c>
      <c r="D1946">
        <v>119.05</v>
      </c>
      <c r="E1946">
        <v>9</v>
      </c>
      <c r="F1946">
        <v>5476.3</v>
      </c>
      <c r="G1946" t="s">
        <v>150</v>
      </c>
    </row>
    <row r="1947" spans="1:7" hidden="1" x14ac:dyDescent="0.25">
      <c r="A1947">
        <v>10184</v>
      </c>
      <c r="B1947" s="1" t="s">
        <v>173</v>
      </c>
      <c r="C1947">
        <v>46</v>
      </c>
      <c r="D1947">
        <v>84.75</v>
      </c>
      <c r="E1947">
        <v>13</v>
      </c>
      <c r="F1947">
        <v>3898.5</v>
      </c>
      <c r="G1947" t="s">
        <v>150</v>
      </c>
    </row>
    <row r="1948" spans="1:7" hidden="1" x14ac:dyDescent="0.25">
      <c r="A1948">
        <v>10186</v>
      </c>
      <c r="B1948" s="1" t="s">
        <v>506</v>
      </c>
      <c r="C1948">
        <v>46</v>
      </c>
      <c r="D1948">
        <v>98.46</v>
      </c>
      <c r="E1948">
        <v>6</v>
      </c>
      <c r="F1948">
        <v>4529.16</v>
      </c>
      <c r="G1948" t="s">
        <v>150</v>
      </c>
    </row>
    <row r="1949" spans="1:7" hidden="1" x14ac:dyDescent="0.25">
      <c r="A1949">
        <v>10187</v>
      </c>
      <c r="B1949" s="1" t="s">
        <v>524</v>
      </c>
      <c r="C1949">
        <v>46</v>
      </c>
      <c r="D1949">
        <v>96.29</v>
      </c>
      <c r="E1949">
        <v>3</v>
      </c>
      <c r="F1949">
        <v>4429.34</v>
      </c>
      <c r="G1949" t="s">
        <v>150</v>
      </c>
    </row>
    <row r="1950" spans="1:7" hidden="1" x14ac:dyDescent="0.25">
      <c r="A1950">
        <v>10190</v>
      </c>
      <c r="B1950" s="1" t="s">
        <v>518</v>
      </c>
      <c r="C1950">
        <v>46</v>
      </c>
      <c r="D1950">
        <v>38.619999999999997</v>
      </c>
      <c r="E1950">
        <v>1</v>
      </c>
      <c r="F1950">
        <v>1776.52</v>
      </c>
      <c r="G1950" t="s">
        <v>150</v>
      </c>
    </row>
    <row r="1951" spans="1:7" hidden="1" x14ac:dyDescent="0.25">
      <c r="A1951">
        <v>10192</v>
      </c>
      <c r="B1951" s="1" t="s">
        <v>552</v>
      </c>
      <c r="C1951">
        <v>46</v>
      </c>
      <c r="D1951">
        <v>86.33</v>
      </c>
      <c r="E1951">
        <v>2</v>
      </c>
      <c r="F1951">
        <v>3971.18</v>
      </c>
      <c r="G1951" t="s">
        <v>150</v>
      </c>
    </row>
    <row r="1952" spans="1:7" hidden="1" x14ac:dyDescent="0.25">
      <c r="A1952">
        <v>10192</v>
      </c>
      <c r="B1952" s="1" t="s">
        <v>542</v>
      </c>
      <c r="C1952">
        <v>46</v>
      </c>
      <c r="D1952">
        <v>93.16</v>
      </c>
      <c r="E1952">
        <v>5</v>
      </c>
      <c r="F1952">
        <v>4285.3599999999997</v>
      </c>
      <c r="G1952" t="s">
        <v>150</v>
      </c>
    </row>
    <row r="1953" spans="1:7" hidden="1" x14ac:dyDescent="0.25">
      <c r="A1953">
        <v>10193</v>
      </c>
      <c r="B1953" s="1" t="s">
        <v>159</v>
      </c>
      <c r="C1953">
        <v>46</v>
      </c>
      <c r="D1953">
        <v>46.36</v>
      </c>
      <c r="E1953">
        <v>6</v>
      </c>
      <c r="F1953">
        <v>2132.56</v>
      </c>
      <c r="G1953" t="s">
        <v>150</v>
      </c>
    </row>
    <row r="1954" spans="1:7" hidden="1" x14ac:dyDescent="0.25">
      <c r="A1954">
        <v>10196</v>
      </c>
      <c r="B1954" s="1" t="s">
        <v>538</v>
      </c>
      <c r="C1954">
        <v>46</v>
      </c>
      <c r="D1954">
        <v>56.82</v>
      </c>
      <c r="E1954">
        <v>7</v>
      </c>
      <c r="F1954">
        <v>2613.7199999999998</v>
      </c>
      <c r="G1954" t="s">
        <v>150</v>
      </c>
    </row>
    <row r="1955" spans="1:7" hidden="1" x14ac:dyDescent="0.25">
      <c r="A1955">
        <v>10197</v>
      </c>
      <c r="B1955" s="1" t="s">
        <v>531</v>
      </c>
      <c r="C1955">
        <v>46</v>
      </c>
      <c r="D1955">
        <v>83.44</v>
      </c>
      <c r="E1955">
        <v>4</v>
      </c>
      <c r="F1955">
        <v>3838.24</v>
      </c>
      <c r="G1955" t="s">
        <v>150</v>
      </c>
    </row>
    <row r="1956" spans="1:7" hidden="1" x14ac:dyDescent="0.25">
      <c r="A1956">
        <v>10207</v>
      </c>
      <c r="B1956" s="1" t="s">
        <v>171</v>
      </c>
      <c r="C1956">
        <v>46</v>
      </c>
      <c r="D1956">
        <v>127.79</v>
      </c>
      <c r="E1956">
        <v>12</v>
      </c>
      <c r="F1956">
        <v>5878.34</v>
      </c>
      <c r="G1956" t="s">
        <v>150</v>
      </c>
    </row>
    <row r="1957" spans="1:7" hidden="1" x14ac:dyDescent="0.25">
      <c r="A1957">
        <v>10208</v>
      </c>
      <c r="B1957" s="1" t="s">
        <v>273</v>
      </c>
      <c r="C1957">
        <v>46</v>
      </c>
      <c r="D1957">
        <v>176.63</v>
      </c>
      <c r="E1957">
        <v>13</v>
      </c>
      <c r="F1957">
        <v>8124.98</v>
      </c>
      <c r="G1957" t="s">
        <v>150</v>
      </c>
    </row>
    <row r="1958" spans="1:7" hidden="1" x14ac:dyDescent="0.25">
      <c r="A1958">
        <v>10208</v>
      </c>
      <c r="B1958" s="1" t="s">
        <v>545</v>
      </c>
      <c r="C1958">
        <v>46</v>
      </c>
      <c r="D1958">
        <v>63.61</v>
      </c>
      <c r="E1958">
        <v>1</v>
      </c>
      <c r="F1958">
        <v>2926.06</v>
      </c>
      <c r="G1958" t="s">
        <v>150</v>
      </c>
    </row>
    <row r="1959" spans="1:7" hidden="1" x14ac:dyDescent="0.25">
      <c r="A1959">
        <v>10210</v>
      </c>
      <c r="B1959" s="1" t="s">
        <v>512</v>
      </c>
      <c r="C1959">
        <v>46</v>
      </c>
      <c r="D1959">
        <v>84.91</v>
      </c>
      <c r="E1959">
        <v>5</v>
      </c>
      <c r="F1959">
        <v>3905.8599999999997</v>
      </c>
      <c r="G1959" t="s">
        <v>150</v>
      </c>
    </row>
    <row r="1960" spans="1:7" hidden="1" x14ac:dyDescent="0.25">
      <c r="A1960">
        <v>10211</v>
      </c>
      <c r="B1960" s="1" t="s">
        <v>551</v>
      </c>
      <c r="C1960">
        <v>46</v>
      </c>
      <c r="D1960">
        <v>60.3</v>
      </c>
      <c r="E1960">
        <v>8</v>
      </c>
      <c r="F1960">
        <v>2773.7999999999997</v>
      </c>
      <c r="G1960" t="s">
        <v>150</v>
      </c>
    </row>
    <row r="1961" spans="1:7" hidden="1" x14ac:dyDescent="0.25">
      <c r="A1961">
        <v>10212</v>
      </c>
      <c r="B1961" s="1" t="s">
        <v>542</v>
      </c>
      <c r="C1961">
        <v>46</v>
      </c>
      <c r="D1961">
        <v>100.66</v>
      </c>
      <c r="E1961">
        <v>4</v>
      </c>
      <c r="F1961">
        <v>4630.3599999999997</v>
      </c>
      <c r="G1961" t="s">
        <v>150</v>
      </c>
    </row>
    <row r="1962" spans="1:7" hidden="1" x14ac:dyDescent="0.25">
      <c r="A1962">
        <v>10215</v>
      </c>
      <c r="B1962" s="1" t="s">
        <v>163</v>
      </c>
      <c r="C1962">
        <v>46</v>
      </c>
      <c r="D1962">
        <v>100.34</v>
      </c>
      <c r="E1962">
        <v>2</v>
      </c>
      <c r="F1962">
        <v>4615.6400000000003</v>
      </c>
      <c r="G1962" t="s">
        <v>150</v>
      </c>
    </row>
    <row r="1963" spans="1:7" hidden="1" x14ac:dyDescent="0.25">
      <c r="A1963">
        <v>10215</v>
      </c>
      <c r="B1963" s="1" t="s">
        <v>170</v>
      </c>
      <c r="C1963">
        <v>46</v>
      </c>
      <c r="D1963">
        <v>42.76</v>
      </c>
      <c r="E1963">
        <v>1</v>
      </c>
      <c r="F1963">
        <v>1966.9599999999998</v>
      </c>
      <c r="G1963" t="s">
        <v>150</v>
      </c>
    </row>
    <row r="1964" spans="1:7" hidden="1" x14ac:dyDescent="0.25">
      <c r="A1964">
        <v>10222</v>
      </c>
      <c r="B1964" s="1" t="s">
        <v>550</v>
      </c>
      <c r="C1964">
        <v>46</v>
      </c>
      <c r="D1964">
        <v>77.989999999999995</v>
      </c>
      <c r="E1964">
        <v>11</v>
      </c>
      <c r="F1964">
        <v>3587.54</v>
      </c>
      <c r="G1964" t="s">
        <v>150</v>
      </c>
    </row>
    <row r="1965" spans="1:7" hidden="1" x14ac:dyDescent="0.25">
      <c r="A1965">
        <v>10225</v>
      </c>
      <c r="B1965" s="1" t="s">
        <v>546</v>
      </c>
      <c r="C1965">
        <v>46</v>
      </c>
      <c r="D1965">
        <v>77.61</v>
      </c>
      <c r="E1965">
        <v>13</v>
      </c>
      <c r="F1965">
        <v>3570.06</v>
      </c>
      <c r="G1965" t="s">
        <v>150</v>
      </c>
    </row>
    <row r="1966" spans="1:7" hidden="1" x14ac:dyDescent="0.25">
      <c r="A1966">
        <v>10226</v>
      </c>
      <c r="B1966" s="1" t="s">
        <v>504</v>
      </c>
      <c r="C1966">
        <v>46</v>
      </c>
      <c r="D1966">
        <v>122.91</v>
      </c>
      <c r="E1966">
        <v>6</v>
      </c>
      <c r="F1966">
        <v>5653.86</v>
      </c>
      <c r="G1966" t="s">
        <v>150</v>
      </c>
    </row>
    <row r="1967" spans="1:7" hidden="1" x14ac:dyDescent="0.25">
      <c r="A1967">
        <v>10227</v>
      </c>
      <c r="B1967" s="1" t="s">
        <v>154</v>
      </c>
      <c r="C1967">
        <v>46</v>
      </c>
      <c r="D1967">
        <v>118.23</v>
      </c>
      <c r="E1967">
        <v>7</v>
      </c>
      <c r="F1967">
        <v>5438.58</v>
      </c>
      <c r="G1967" t="s">
        <v>150</v>
      </c>
    </row>
    <row r="1968" spans="1:7" hidden="1" x14ac:dyDescent="0.25">
      <c r="A1968">
        <v>10230</v>
      </c>
      <c r="B1968" s="1" t="s">
        <v>555</v>
      </c>
      <c r="C1968">
        <v>46</v>
      </c>
      <c r="D1968">
        <v>59.03</v>
      </c>
      <c r="E1968">
        <v>4</v>
      </c>
      <c r="F1968">
        <v>2715.38</v>
      </c>
      <c r="G1968" t="s">
        <v>150</v>
      </c>
    </row>
    <row r="1969" spans="1:7" hidden="1" x14ac:dyDescent="0.25">
      <c r="A1969">
        <v>10232</v>
      </c>
      <c r="B1969" s="1" t="s">
        <v>540</v>
      </c>
      <c r="C1969">
        <v>46</v>
      </c>
      <c r="D1969">
        <v>113.06</v>
      </c>
      <c r="E1969">
        <v>4</v>
      </c>
      <c r="F1969">
        <v>5200.76</v>
      </c>
      <c r="G1969" t="s">
        <v>150</v>
      </c>
    </row>
    <row r="1970" spans="1:7" hidden="1" x14ac:dyDescent="0.25">
      <c r="A1970">
        <v>10239</v>
      </c>
      <c r="B1970" s="1" t="s">
        <v>299</v>
      </c>
      <c r="C1970">
        <v>46</v>
      </c>
      <c r="D1970">
        <v>70.069999999999993</v>
      </c>
      <c r="E1970">
        <v>4</v>
      </c>
      <c r="F1970">
        <v>3223.22</v>
      </c>
      <c r="G1970" t="s">
        <v>150</v>
      </c>
    </row>
    <row r="1971" spans="1:7" hidden="1" x14ac:dyDescent="0.25">
      <c r="A1971">
        <v>10242</v>
      </c>
      <c r="B1971" s="1" t="s">
        <v>153</v>
      </c>
      <c r="C1971">
        <v>46</v>
      </c>
      <c r="D1971">
        <v>36.520000000000003</v>
      </c>
      <c r="E1971">
        <v>1</v>
      </c>
      <c r="F1971">
        <v>1679.92</v>
      </c>
      <c r="G1971" t="s">
        <v>150</v>
      </c>
    </row>
    <row r="1972" spans="1:7" hidden="1" x14ac:dyDescent="0.25">
      <c r="A1972">
        <v>10246</v>
      </c>
      <c r="B1972" s="1" t="s">
        <v>522</v>
      </c>
      <c r="C1972">
        <v>46</v>
      </c>
      <c r="D1972">
        <v>99.54</v>
      </c>
      <c r="E1972">
        <v>5</v>
      </c>
      <c r="F1972">
        <v>4578.84</v>
      </c>
      <c r="G1972" t="s">
        <v>150</v>
      </c>
    </row>
    <row r="1973" spans="1:7" hidden="1" x14ac:dyDescent="0.25">
      <c r="A1973">
        <v>10246</v>
      </c>
      <c r="B1973" s="1" t="s">
        <v>521</v>
      </c>
      <c r="C1973">
        <v>46</v>
      </c>
      <c r="D1973">
        <v>100.54</v>
      </c>
      <c r="E1973">
        <v>1</v>
      </c>
      <c r="F1973">
        <v>4624.84</v>
      </c>
      <c r="G1973" t="s">
        <v>150</v>
      </c>
    </row>
    <row r="1974" spans="1:7" hidden="1" x14ac:dyDescent="0.25">
      <c r="A1974">
        <v>10249</v>
      </c>
      <c r="B1974" s="1" t="s">
        <v>506</v>
      </c>
      <c r="C1974">
        <v>46</v>
      </c>
      <c r="D1974">
        <v>88.93</v>
      </c>
      <c r="E1974">
        <v>5</v>
      </c>
      <c r="F1974">
        <v>4090.78</v>
      </c>
      <c r="G1974" t="s">
        <v>150</v>
      </c>
    </row>
    <row r="1975" spans="1:7" hidden="1" x14ac:dyDescent="0.25">
      <c r="A1975">
        <v>10251</v>
      </c>
      <c r="B1975" s="1" t="s">
        <v>277</v>
      </c>
      <c r="C1975">
        <v>46</v>
      </c>
      <c r="D1975">
        <v>129.53</v>
      </c>
      <c r="E1975">
        <v>1</v>
      </c>
      <c r="F1975">
        <v>5958.38</v>
      </c>
      <c r="G1975" t="s">
        <v>150</v>
      </c>
    </row>
    <row r="1976" spans="1:7" hidden="1" x14ac:dyDescent="0.25">
      <c r="A1976">
        <v>10257</v>
      </c>
      <c r="B1976" s="1" t="s">
        <v>172</v>
      </c>
      <c r="C1976">
        <v>46</v>
      </c>
      <c r="D1976">
        <v>81.81</v>
      </c>
      <c r="E1976">
        <v>4</v>
      </c>
      <c r="F1976">
        <v>3763.26</v>
      </c>
      <c r="G1976" t="s">
        <v>150</v>
      </c>
    </row>
    <row r="1977" spans="1:7" hidden="1" x14ac:dyDescent="0.25">
      <c r="A1977">
        <v>10259</v>
      </c>
      <c r="B1977" s="1" t="s">
        <v>522</v>
      </c>
      <c r="C1977">
        <v>46</v>
      </c>
      <c r="D1977">
        <v>117.32</v>
      </c>
      <c r="E1977">
        <v>4</v>
      </c>
      <c r="F1977">
        <v>5396.7199999999993</v>
      </c>
      <c r="G1977" t="s">
        <v>150</v>
      </c>
    </row>
    <row r="1978" spans="1:7" hidden="1" x14ac:dyDescent="0.25">
      <c r="A1978">
        <v>10260</v>
      </c>
      <c r="B1978" s="1" t="s">
        <v>273</v>
      </c>
      <c r="C1978">
        <v>46</v>
      </c>
      <c r="D1978">
        <v>180.79</v>
      </c>
      <c r="E1978">
        <v>5</v>
      </c>
      <c r="F1978">
        <v>8316.34</v>
      </c>
      <c r="G1978" t="s">
        <v>150</v>
      </c>
    </row>
    <row r="1979" spans="1:7" hidden="1" x14ac:dyDescent="0.25">
      <c r="A1979">
        <v>10262</v>
      </c>
      <c r="B1979" s="1" t="s">
        <v>510</v>
      </c>
      <c r="C1979">
        <v>46</v>
      </c>
      <c r="D1979">
        <v>65.75</v>
      </c>
      <c r="E1979">
        <v>11</v>
      </c>
      <c r="F1979">
        <v>3024.5</v>
      </c>
      <c r="G1979" t="s">
        <v>150</v>
      </c>
    </row>
    <row r="1980" spans="1:7" hidden="1" x14ac:dyDescent="0.25">
      <c r="A1980">
        <v>10270</v>
      </c>
      <c r="B1980" s="1" t="s">
        <v>175</v>
      </c>
      <c r="C1980">
        <v>46</v>
      </c>
      <c r="D1980">
        <v>101.15</v>
      </c>
      <c r="E1980">
        <v>4</v>
      </c>
      <c r="F1980">
        <v>4652.9000000000005</v>
      </c>
      <c r="G1980" t="s">
        <v>150</v>
      </c>
    </row>
    <row r="1981" spans="1:7" hidden="1" x14ac:dyDescent="0.25">
      <c r="A1981">
        <v>10276</v>
      </c>
      <c r="B1981" s="1" t="s">
        <v>557</v>
      </c>
      <c r="C1981">
        <v>46</v>
      </c>
      <c r="D1981">
        <v>61.64</v>
      </c>
      <c r="E1981">
        <v>12</v>
      </c>
      <c r="F1981">
        <v>2835.44</v>
      </c>
      <c r="G1981" t="s">
        <v>150</v>
      </c>
    </row>
    <row r="1982" spans="1:7" hidden="1" x14ac:dyDescent="0.25">
      <c r="A1982">
        <v>10280</v>
      </c>
      <c r="B1982" s="1" t="s">
        <v>165</v>
      </c>
      <c r="C1982">
        <v>46</v>
      </c>
      <c r="D1982">
        <v>82.06</v>
      </c>
      <c r="E1982">
        <v>3</v>
      </c>
      <c r="F1982">
        <v>3774.76</v>
      </c>
      <c r="G1982" t="s">
        <v>150</v>
      </c>
    </row>
    <row r="1983" spans="1:7" hidden="1" x14ac:dyDescent="0.25">
      <c r="A1983">
        <v>10283</v>
      </c>
      <c r="B1983" s="1" t="s">
        <v>506</v>
      </c>
      <c r="C1983">
        <v>46</v>
      </c>
      <c r="D1983">
        <v>100.58</v>
      </c>
      <c r="E1983">
        <v>3</v>
      </c>
      <c r="F1983">
        <v>4626.68</v>
      </c>
      <c r="G1983" t="s">
        <v>150</v>
      </c>
    </row>
    <row r="1984" spans="1:7" hidden="1" x14ac:dyDescent="0.25">
      <c r="A1984">
        <v>10293</v>
      </c>
      <c r="B1984" s="1" t="s">
        <v>273</v>
      </c>
      <c r="C1984">
        <v>46</v>
      </c>
      <c r="D1984">
        <v>187.02</v>
      </c>
      <c r="E1984">
        <v>8</v>
      </c>
      <c r="F1984">
        <v>8602.92</v>
      </c>
      <c r="G1984" t="s">
        <v>150</v>
      </c>
    </row>
    <row r="1985" spans="1:7" hidden="1" x14ac:dyDescent="0.25">
      <c r="A1985">
        <v>10295</v>
      </c>
      <c r="B1985" s="1" t="s">
        <v>533</v>
      </c>
      <c r="C1985">
        <v>46</v>
      </c>
      <c r="D1985">
        <v>84.08</v>
      </c>
      <c r="E1985">
        <v>3</v>
      </c>
      <c r="F1985">
        <v>3867.68</v>
      </c>
      <c r="G1985" t="s">
        <v>150</v>
      </c>
    </row>
    <row r="1986" spans="1:7" hidden="1" x14ac:dyDescent="0.25">
      <c r="A1986">
        <v>10303</v>
      </c>
      <c r="B1986" s="1" t="s">
        <v>149</v>
      </c>
      <c r="C1986">
        <v>46</v>
      </c>
      <c r="D1986">
        <v>56.91</v>
      </c>
      <c r="E1986">
        <v>2</v>
      </c>
      <c r="F1986">
        <v>2617.8599999999997</v>
      </c>
      <c r="G1986" t="s">
        <v>150</v>
      </c>
    </row>
    <row r="1987" spans="1:7" hidden="1" x14ac:dyDescent="0.25">
      <c r="A1987">
        <v>10304</v>
      </c>
      <c r="B1987" s="1" t="s">
        <v>163</v>
      </c>
      <c r="C1987">
        <v>46</v>
      </c>
      <c r="D1987">
        <v>106.17</v>
      </c>
      <c r="E1987">
        <v>5</v>
      </c>
      <c r="F1987">
        <v>4883.82</v>
      </c>
      <c r="G1987" t="s">
        <v>150</v>
      </c>
    </row>
    <row r="1988" spans="1:7" hidden="1" x14ac:dyDescent="0.25">
      <c r="A1988">
        <v>10304</v>
      </c>
      <c r="B1988" s="1" t="s">
        <v>165</v>
      </c>
      <c r="C1988">
        <v>46</v>
      </c>
      <c r="D1988">
        <v>98.27</v>
      </c>
      <c r="E1988">
        <v>7</v>
      </c>
      <c r="F1988">
        <v>4520.42</v>
      </c>
      <c r="G1988" t="s">
        <v>150</v>
      </c>
    </row>
    <row r="1989" spans="1:7" hidden="1" x14ac:dyDescent="0.25">
      <c r="A1989">
        <v>10306</v>
      </c>
      <c r="B1989" s="1" t="s">
        <v>555</v>
      </c>
      <c r="C1989">
        <v>46</v>
      </c>
      <c r="D1989">
        <v>60.28</v>
      </c>
      <c r="E1989">
        <v>17</v>
      </c>
      <c r="F1989">
        <v>2772.88</v>
      </c>
      <c r="G1989" t="s">
        <v>150</v>
      </c>
    </row>
    <row r="1990" spans="1:7" hidden="1" x14ac:dyDescent="0.25">
      <c r="A1990">
        <v>10308</v>
      </c>
      <c r="B1990" s="1" t="s">
        <v>526</v>
      </c>
      <c r="C1990">
        <v>46</v>
      </c>
      <c r="D1990">
        <v>61.22</v>
      </c>
      <c r="E1990">
        <v>10</v>
      </c>
      <c r="F1990">
        <v>2816.12</v>
      </c>
      <c r="G1990" t="s">
        <v>150</v>
      </c>
    </row>
    <row r="1991" spans="1:7" hidden="1" x14ac:dyDescent="0.25">
      <c r="A1991">
        <v>10311</v>
      </c>
      <c r="B1991" s="1" t="s">
        <v>542</v>
      </c>
      <c r="C1991">
        <v>46</v>
      </c>
      <c r="D1991">
        <v>91.02</v>
      </c>
      <c r="E1991">
        <v>7</v>
      </c>
      <c r="F1991">
        <v>4186.92</v>
      </c>
      <c r="G1991" t="s">
        <v>150</v>
      </c>
    </row>
    <row r="1992" spans="1:7" hidden="1" x14ac:dyDescent="0.25">
      <c r="A1992">
        <v>10314</v>
      </c>
      <c r="B1992" s="1" t="s">
        <v>498</v>
      </c>
      <c r="C1992">
        <v>46</v>
      </c>
      <c r="D1992">
        <v>125.4</v>
      </c>
      <c r="E1992">
        <v>6</v>
      </c>
      <c r="F1992">
        <v>5768.4000000000005</v>
      </c>
      <c r="G1992" t="s">
        <v>150</v>
      </c>
    </row>
    <row r="1993" spans="1:7" hidden="1" x14ac:dyDescent="0.25">
      <c r="A1993">
        <v>10318</v>
      </c>
      <c r="B1993" s="1" t="s">
        <v>254</v>
      </c>
      <c r="C1993">
        <v>46</v>
      </c>
      <c r="D1993">
        <v>84.22</v>
      </c>
      <c r="E1993">
        <v>1</v>
      </c>
      <c r="F1993">
        <v>3874.12</v>
      </c>
      <c r="G1993" t="s">
        <v>150</v>
      </c>
    </row>
    <row r="1994" spans="1:7" hidden="1" x14ac:dyDescent="0.25">
      <c r="A1994">
        <v>10319</v>
      </c>
      <c r="B1994" s="1" t="s">
        <v>559</v>
      </c>
      <c r="C1994">
        <v>46</v>
      </c>
      <c r="D1994">
        <v>77.19</v>
      </c>
      <c r="E1994">
        <v>1</v>
      </c>
      <c r="F1994">
        <v>3550.74</v>
      </c>
      <c r="G1994" t="s">
        <v>150</v>
      </c>
    </row>
    <row r="1995" spans="1:7" hidden="1" x14ac:dyDescent="0.25">
      <c r="A1995">
        <v>10322</v>
      </c>
      <c r="B1995" s="1" t="s">
        <v>161</v>
      </c>
      <c r="C1995">
        <v>46</v>
      </c>
      <c r="D1995">
        <v>141.83000000000001</v>
      </c>
      <c r="E1995">
        <v>8</v>
      </c>
      <c r="F1995">
        <v>6524.18</v>
      </c>
      <c r="G1995" t="s">
        <v>150</v>
      </c>
    </row>
    <row r="1996" spans="1:7" hidden="1" x14ac:dyDescent="0.25">
      <c r="A1996">
        <v>10329</v>
      </c>
      <c r="B1996" s="1" t="s">
        <v>280</v>
      </c>
      <c r="C1996">
        <v>46</v>
      </c>
      <c r="D1996">
        <v>117.44</v>
      </c>
      <c r="E1996">
        <v>13</v>
      </c>
      <c r="F1996">
        <v>5402.24</v>
      </c>
      <c r="G1996" t="s">
        <v>150</v>
      </c>
    </row>
    <row r="1997" spans="1:7" hidden="1" x14ac:dyDescent="0.25">
      <c r="A1997">
        <v>10331</v>
      </c>
      <c r="B1997" s="1" t="s">
        <v>290</v>
      </c>
      <c r="C1997">
        <v>46</v>
      </c>
      <c r="D1997">
        <v>120.31</v>
      </c>
      <c r="E1997">
        <v>6</v>
      </c>
      <c r="F1997">
        <v>5534.26</v>
      </c>
      <c r="G1997" t="s">
        <v>150</v>
      </c>
    </row>
    <row r="1998" spans="1:7" hidden="1" x14ac:dyDescent="0.25">
      <c r="A1998">
        <v>10332</v>
      </c>
      <c r="B1998" s="1" t="s">
        <v>158</v>
      </c>
      <c r="C1998">
        <v>46</v>
      </c>
      <c r="D1998">
        <v>89.38</v>
      </c>
      <c r="E1998">
        <v>15</v>
      </c>
      <c r="F1998">
        <v>4111.4799999999996</v>
      </c>
      <c r="G1998" t="s">
        <v>150</v>
      </c>
    </row>
    <row r="1999" spans="1:7" hidden="1" x14ac:dyDescent="0.25">
      <c r="A1999">
        <v>10333</v>
      </c>
      <c r="B1999" s="1" t="s">
        <v>168</v>
      </c>
      <c r="C1999">
        <v>46</v>
      </c>
      <c r="D1999">
        <v>95.24</v>
      </c>
      <c r="E1999">
        <v>2</v>
      </c>
      <c r="F1999">
        <v>4381.04</v>
      </c>
      <c r="G1999" t="s">
        <v>150</v>
      </c>
    </row>
    <row r="2000" spans="1:7" hidden="1" x14ac:dyDescent="0.25">
      <c r="A2000">
        <v>10334</v>
      </c>
      <c r="B2000" s="1" t="s">
        <v>528</v>
      </c>
      <c r="C2000">
        <v>46</v>
      </c>
      <c r="D2000">
        <v>108</v>
      </c>
      <c r="E2000">
        <v>6</v>
      </c>
      <c r="F2000">
        <v>4968</v>
      </c>
      <c r="G2000" t="s">
        <v>150</v>
      </c>
    </row>
    <row r="2001" spans="1:7" hidden="1" x14ac:dyDescent="0.25">
      <c r="A2001">
        <v>10336</v>
      </c>
      <c r="B2001" s="1" t="s">
        <v>175</v>
      </c>
      <c r="C2001">
        <v>46</v>
      </c>
      <c r="D2001">
        <v>94.07</v>
      </c>
      <c r="E2001">
        <v>2</v>
      </c>
      <c r="F2001">
        <v>4327.2199999999993</v>
      </c>
      <c r="G2001" t="s">
        <v>150</v>
      </c>
    </row>
    <row r="2002" spans="1:7" hidden="1" x14ac:dyDescent="0.25">
      <c r="A2002">
        <v>10350</v>
      </c>
      <c r="B2002" s="1" t="s">
        <v>529</v>
      </c>
      <c r="C2002">
        <v>46</v>
      </c>
      <c r="D2002">
        <v>56</v>
      </c>
      <c r="E2002">
        <v>11</v>
      </c>
      <c r="F2002">
        <v>2576</v>
      </c>
      <c r="G2002" t="s">
        <v>150</v>
      </c>
    </row>
    <row r="2003" spans="1:7" hidden="1" x14ac:dyDescent="0.25">
      <c r="A2003">
        <v>10353</v>
      </c>
      <c r="B2003" s="1" t="s">
        <v>512</v>
      </c>
      <c r="C2003">
        <v>46</v>
      </c>
      <c r="D2003">
        <v>86.9</v>
      </c>
      <c r="E2003">
        <v>5</v>
      </c>
      <c r="F2003">
        <v>3997.4</v>
      </c>
      <c r="G2003" t="s">
        <v>150</v>
      </c>
    </row>
    <row r="2004" spans="1:7" hidden="1" x14ac:dyDescent="0.25">
      <c r="A2004">
        <v>10359</v>
      </c>
      <c r="B2004" s="1" t="s">
        <v>525</v>
      </c>
      <c r="C2004">
        <v>46</v>
      </c>
      <c r="D2004">
        <v>99.55</v>
      </c>
      <c r="E2004">
        <v>2</v>
      </c>
      <c r="F2004">
        <v>4579.3</v>
      </c>
      <c r="G2004" t="s">
        <v>150</v>
      </c>
    </row>
    <row r="2005" spans="1:7" hidden="1" x14ac:dyDescent="0.25">
      <c r="A2005">
        <v>10360</v>
      </c>
      <c r="B2005" s="1" t="s">
        <v>531</v>
      </c>
      <c r="C2005">
        <v>46</v>
      </c>
      <c r="D2005">
        <v>71.400000000000006</v>
      </c>
      <c r="E2005">
        <v>14</v>
      </c>
      <c r="F2005">
        <v>3284.4</v>
      </c>
      <c r="G2005" t="s">
        <v>150</v>
      </c>
    </row>
    <row r="2006" spans="1:7" hidden="1" x14ac:dyDescent="0.25">
      <c r="A2006">
        <v>10363</v>
      </c>
      <c r="B2006" s="1" t="s">
        <v>287</v>
      </c>
      <c r="C2006">
        <v>46</v>
      </c>
      <c r="D2006">
        <v>103.64</v>
      </c>
      <c r="E2006">
        <v>6</v>
      </c>
      <c r="F2006">
        <v>4767.4399999999996</v>
      </c>
      <c r="G2006" t="s">
        <v>150</v>
      </c>
    </row>
    <row r="2007" spans="1:7" hidden="1" x14ac:dyDescent="0.25">
      <c r="A2007">
        <v>10363</v>
      </c>
      <c r="B2007" s="1" t="s">
        <v>559</v>
      </c>
      <c r="C2007">
        <v>46</v>
      </c>
      <c r="D2007">
        <v>69.150000000000006</v>
      </c>
      <c r="E2007">
        <v>10</v>
      </c>
      <c r="F2007">
        <v>3180.9</v>
      </c>
      <c r="G2007" t="s">
        <v>150</v>
      </c>
    </row>
    <row r="2008" spans="1:7" hidden="1" x14ac:dyDescent="0.25">
      <c r="A2008">
        <v>10367</v>
      </c>
      <c r="B2008" s="1" t="s">
        <v>504</v>
      </c>
      <c r="C2008">
        <v>46</v>
      </c>
      <c r="D2008">
        <v>131.38999999999999</v>
      </c>
      <c r="E2008">
        <v>6</v>
      </c>
      <c r="F2008">
        <v>6043.94</v>
      </c>
      <c r="G2008" t="s">
        <v>150</v>
      </c>
    </row>
    <row r="2009" spans="1:7" hidden="1" x14ac:dyDescent="0.25">
      <c r="A2009">
        <v>10368</v>
      </c>
      <c r="B2009" s="1" t="s">
        <v>536</v>
      </c>
      <c r="C2009">
        <v>46</v>
      </c>
      <c r="D2009">
        <v>83.04</v>
      </c>
      <c r="E2009">
        <v>1</v>
      </c>
      <c r="F2009">
        <v>3819.84</v>
      </c>
      <c r="G2009" t="s">
        <v>150</v>
      </c>
    </row>
    <row r="2010" spans="1:7" hidden="1" x14ac:dyDescent="0.25">
      <c r="A2010">
        <v>10368</v>
      </c>
      <c r="B2010" s="1" t="s">
        <v>153</v>
      </c>
      <c r="C2010">
        <v>46</v>
      </c>
      <c r="D2010">
        <v>36.520000000000003</v>
      </c>
      <c r="E2010">
        <v>3</v>
      </c>
      <c r="F2010">
        <v>1679.92</v>
      </c>
      <c r="G2010" t="s">
        <v>150</v>
      </c>
    </row>
    <row r="2011" spans="1:7" hidden="1" x14ac:dyDescent="0.25">
      <c r="A2011">
        <v>10373</v>
      </c>
      <c r="B2011" s="1" t="s">
        <v>510</v>
      </c>
      <c r="C2011">
        <v>46</v>
      </c>
      <c r="D2011">
        <v>53.92</v>
      </c>
      <c r="E2011">
        <v>11</v>
      </c>
      <c r="F2011">
        <v>2480.3200000000002</v>
      </c>
      <c r="G2011" t="s">
        <v>150</v>
      </c>
    </row>
    <row r="2012" spans="1:7" hidden="1" x14ac:dyDescent="0.25">
      <c r="A2012">
        <v>10374</v>
      </c>
      <c r="B2012" s="1" t="s">
        <v>524</v>
      </c>
      <c r="C2012">
        <v>46</v>
      </c>
      <c r="D2012">
        <v>107.23</v>
      </c>
      <c r="E2012">
        <v>3</v>
      </c>
      <c r="F2012">
        <v>4932.58</v>
      </c>
      <c r="G2012" t="s">
        <v>150</v>
      </c>
    </row>
    <row r="2013" spans="1:7" hidden="1" x14ac:dyDescent="0.25">
      <c r="A2013">
        <v>10378</v>
      </c>
      <c r="B2013" s="1" t="s">
        <v>503</v>
      </c>
      <c r="C2013">
        <v>46</v>
      </c>
      <c r="D2013">
        <v>52.66</v>
      </c>
      <c r="E2013">
        <v>6</v>
      </c>
      <c r="F2013">
        <v>2422.3599999999997</v>
      </c>
      <c r="G2013" t="s">
        <v>150</v>
      </c>
    </row>
    <row r="2014" spans="1:7" hidden="1" x14ac:dyDescent="0.25">
      <c r="A2014">
        <v>10388</v>
      </c>
      <c r="B2014" s="1" t="s">
        <v>519</v>
      </c>
      <c r="C2014">
        <v>46</v>
      </c>
      <c r="D2014">
        <v>74.900000000000006</v>
      </c>
      <c r="E2014">
        <v>2</v>
      </c>
      <c r="F2014">
        <v>3445.4</v>
      </c>
      <c r="G2014" t="s">
        <v>150</v>
      </c>
    </row>
    <row r="2015" spans="1:7" hidden="1" x14ac:dyDescent="0.25">
      <c r="A2015">
        <v>10390</v>
      </c>
      <c r="B2015" s="1" t="s">
        <v>503</v>
      </c>
      <c r="C2015">
        <v>46</v>
      </c>
      <c r="D2015">
        <v>51.43</v>
      </c>
      <c r="E2015">
        <v>6</v>
      </c>
      <c r="F2015">
        <v>2365.7800000000002</v>
      </c>
      <c r="G2015" t="s">
        <v>150</v>
      </c>
    </row>
    <row r="2016" spans="1:7" hidden="1" x14ac:dyDescent="0.25">
      <c r="A2016">
        <v>10394</v>
      </c>
      <c r="B2016" s="1" t="s">
        <v>553</v>
      </c>
      <c r="C2016">
        <v>46</v>
      </c>
      <c r="D2016">
        <v>35.36</v>
      </c>
      <c r="E2016">
        <v>6</v>
      </c>
      <c r="F2016">
        <v>1626.56</v>
      </c>
      <c r="G2016" t="s">
        <v>150</v>
      </c>
    </row>
    <row r="2017" spans="1:7" hidden="1" x14ac:dyDescent="0.25">
      <c r="A2017">
        <v>10395</v>
      </c>
      <c r="B2017" s="1" t="s">
        <v>525</v>
      </c>
      <c r="C2017">
        <v>46</v>
      </c>
      <c r="D2017">
        <v>98.39</v>
      </c>
      <c r="E2017">
        <v>4</v>
      </c>
      <c r="F2017">
        <v>4525.9399999999996</v>
      </c>
      <c r="G2017" t="s">
        <v>150</v>
      </c>
    </row>
    <row r="2018" spans="1:7" hidden="1" x14ac:dyDescent="0.25">
      <c r="A2018">
        <v>10400</v>
      </c>
      <c r="B2018" s="1" t="s">
        <v>517</v>
      </c>
      <c r="C2018">
        <v>46</v>
      </c>
      <c r="D2018">
        <v>82.37</v>
      </c>
      <c r="E2018">
        <v>5</v>
      </c>
      <c r="F2018">
        <v>3789.0200000000004</v>
      </c>
      <c r="G2018" t="s">
        <v>150</v>
      </c>
    </row>
    <row r="2019" spans="1:7" hidden="1" x14ac:dyDescent="0.25">
      <c r="A2019">
        <v>10403</v>
      </c>
      <c r="B2019" s="1" t="s">
        <v>534</v>
      </c>
      <c r="C2019">
        <v>46</v>
      </c>
      <c r="D2019">
        <v>109.32</v>
      </c>
      <c r="E2019">
        <v>8</v>
      </c>
      <c r="F2019">
        <v>5028.7199999999993</v>
      </c>
      <c r="G2019" t="s">
        <v>150</v>
      </c>
    </row>
    <row r="2020" spans="1:7" hidden="1" x14ac:dyDescent="0.25">
      <c r="A2020">
        <v>10411</v>
      </c>
      <c r="B2020" s="1" t="s">
        <v>169</v>
      </c>
      <c r="C2020">
        <v>46</v>
      </c>
      <c r="D2020">
        <v>106.55</v>
      </c>
      <c r="E2020">
        <v>3</v>
      </c>
      <c r="F2020">
        <v>4901.3</v>
      </c>
      <c r="G2020" t="s">
        <v>150</v>
      </c>
    </row>
    <row r="2021" spans="1:7" hidden="1" x14ac:dyDescent="0.25">
      <c r="A2021">
        <v>10424</v>
      </c>
      <c r="B2021" s="1" t="s">
        <v>175</v>
      </c>
      <c r="C2021">
        <v>46</v>
      </c>
      <c r="D2021">
        <v>85.98</v>
      </c>
      <c r="E2021">
        <v>1</v>
      </c>
      <c r="F2021">
        <v>3955.0800000000004</v>
      </c>
      <c r="G2021" t="s">
        <v>150</v>
      </c>
    </row>
    <row r="2022" spans="1:7" hidden="1" x14ac:dyDescent="0.25">
      <c r="A2022">
        <v>10107</v>
      </c>
      <c r="B2022" s="1" t="s">
        <v>277</v>
      </c>
      <c r="C2022">
        <v>21</v>
      </c>
      <c r="D2022">
        <v>122</v>
      </c>
      <c r="E2022">
        <v>1</v>
      </c>
      <c r="F2022">
        <v>2562</v>
      </c>
      <c r="G2022" t="s">
        <v>152</v>
      </c>
    </row>
    <row r="2023" spans="1:7" hidden="1" x14ac:dyDescent="0.25">
      <c r="A2023">
        <v>10113</v>
      </c>
      <c r="B2023" s="1" t="s">
        <v>162</v>
      </c>
      <c r="C2023">
        <v>21</v>
      </c>
      <c r="D2023">
        <v>121.64</v>
      </c>
      <c r="E2023">
        <v>2</v>
      </c>
      <c r="F2023">
        <v>2554.44</v>
      </c>
      <c r="G2023" t="s">
        <v>152</v>
      </c>
    </row>
    <row r="2024" spans="1:7" hidden="1" x14ac:dyDescent="0.25">
      <c r="A2024">
        <v>10114</v>
      </c>
      <c r="B2024" s="1" t="s">
        <v>171</v>
      </c>
      <c r="C2024">
        <v>21</v>
      </c>
      <c r="D2024">
        <v>102.23</v>
      </c>
      <c r="E2024">
        <v>5</v>
      </c>
      <c r="F2024">
        <v>2146.83</v>
      </c>
      <c r="G2024" t="s">
        <v>152</v>
      </c>
    </row>
    <row r="2025" spans="1:7" hidden="1" x14ac:dyDescent="0.25">
      <c r="A2025">
        <v>10117</v>
      </c>
      <c r="B2025" s="1" t="s">
        <v>561</v>
      </c>
      <c r="C2025">
        <v>21</v>
      </c>
      <c r="D2025">
        <v>81.680000000000007</v>
      </c>
      <c r="E2025">
        <v>7</v>
      </c>
      <c r="F2025">
        <v>1715.2800000000002</v>
      </c>
      <c r="G2025" t="s">
        <v>152</v>
      </c>
    </row>
    <row r="2026" spans="1:7" hidden="1" x14ac:dyDescent="0.25">
      <c r="A2026">
        <v>10117</v>
      </c>
      <c r="B2026" s="1" t="s">
        <v>538</v>
      </c>
      <c r="C2026">
        <v>21</v>
      </c>
      <c r="D2026">
        <v>55.65</v>
      </c>
      <c r="E2026">
        <v>11</v>
      </c>
      <c r="F2026">
        <v>1168.6499999999999</v>
      </c>
      <c r="G2026" t="s">
        <v>152</v>
      </c>
    </row>
    <row r="2027" spans="1:7" hidden="1" x14ac:dyDescent="0.25">
      <c r="A2027">
        <v>10119</v>
      </c>
      <c r="B2027" s="1" t="s">
        <v>531</v>
      </c>
      <c r="C2027">
        <v>21</v>
      </c>
      <c r="D2027">
        <v>74.84</v>
      </c>
      <c r="E2027">
        <v>9</v>
      </c>
      <c r="F2027">
        <v>1571.64</v>
      </c>
      <c r="G2027" t="s">
        <v>152</v>
      </c>
    </row>
    <row r="2028" spans="1:7" hidden="1" x14ac:dyDescent="0.25">
      <c r="A2028">
        <v>10122</v>
      </c>
      <c r="B2028" s="1" t="s">
        <v>559</v>
      </c>
      <c r="C2028">
        <v>21</v>
      </c>
      <c r="D2028">
        <v>69.150000000000006</v>
      </c>
      <c r="E2028">
        <v>13</v>
      </c>
      <c r="F2028">
        <v>1452.15</v>
      </c>
      <c r="G2028" t="s">
        <v>152</v>
      </c>
    </row>
    <row r="2029" spans="1:7" hidden="1" x14ac:dyDescent="0.25">
      <c r="A2029">
        <v>10122</v>
      </c>
      <c r="B2029" s="1" t="s">
        <v>560</v>
      </c>
      <c r="C2029">
        <v>21</v>
      </c>
      <c r="D2029">
        <v>133.76</v>
      </c>
      <c r="E2029">
        <v>12</v>
      </c>
      <c r="F2029">
        <v>2808.96</v>
      </c>
      <c r="G2029" t="s">
        <v>152</v>
      </c>
    </row>
    <row r="2030" spans="1:7" hidden="1" x14ac:dyDescent="0.25">
      <c r="A2030">
        <v>10124</v>
      </c>
      <c r="B2030" s="1" t="s">
        <v>147</v>
      </c>
      <c r="C2030">
        <v>21</v>
      </c>
      <c r="D2030">
        <v>153</v>
      </c>
      <c r="E2030">
        <v>6</v>
      </c>
      <c r="F2030">
        <v>3213</v>
      </c>
      <c r="G2030" t="s">
        <v>152</v>
      </c>
    </row>
    <row r="2031" spans="1:7" hidden="1" x14ac:dyDescent="0.25">
      <c r="A2031">
        <v>10126</v>
      </c>
      <c r="B2031" s="1" t="s">
        <v>162</v>
      </c>
      <c r="C2031">
        <v>21</v>
      </c>
      <c r="D2031">
        <v>135.30000000000001</v>
      </c>
      <c r="E2031">
        <v>8</v>
      </c>
      <c r="F2031">
        <v>2841.3</v>
      </c>
      <c r="G2031" t="s">
        <v>152</v>
      </c>
    </row>
    <row r="2032" spans="1:7" hidden="1" x14ac:dyDescent="0.25">
      <c r="A2032">
        <v>10131</v>
      </c>
      <c r="B2032" s="1" t="s">
        <v>296</v>
      </c>
      <c r="C2032">
        <v>21</v>
      </c>
      <c r="D2032">
        <v>141.91999999999999</v>
      </c>
      <c r="E2032">
        <v>4</v>
      </c>
      <c r="F2032">
        <v>2980.3199999999997</v>
      </c>
      <c r="G2032" t="s">
        <v>152</v>
      </c>
    </row>
    <row r="2033" spans="1:7" hidden="1" x14ac:dyDescent="0.25">
      <c r="A2033">
        <v>10131</v>
      </c>
      <c r="B2033" s="1" t="s">
        <v>511</v>
      </c>
      <c r="C2033">
        <v>21</v>
      </c>
      <c r="D2033">
        <v>40.22</v>
      </c>
      <c r="E2033">
        <v>7</v>
      </c>
      <c r="F2033">
        <v>844.62</v>
      </c>
      <c r="G2033" t="s">
        <v>152</v>
      </c>
    </row>
    <row r="2034" spans="1:7" hidden="1" x14ac:dyDescent="0.25">
      <c r="A2034">
        <v>10138</v>
      </c>
      <c r="B2034" s="1" t="s">
        <v>542</v>
      </c>
      <c r="C2034">
        <v>21</v>
      </c>
      <c r="D2034">
        <v>99.58</v>
      </c>
      <c r="E2034">
        <v>13</v>
      </c>
      <c r="F2034">
        <v>2091.1799999999998</v>
      </c>
      <c r="G2034" t="s">
        <v>152</v>
      </c>
    </row>
    <row r="2035" spans="1:7" hidden="1" x14ac:dyDescent="0.25">
      <c r="A2035">
        <v>10141</v>
      </c>
      <c r="B2035" s="1" t="s">
        <v>522</v>
      </c>
      <c r="C2035">
        <v>21</v>
      </c>
      <c r="D2035">
        <v>114.95</v>
      </c>
      <c r="E2035">
        <v>5</v>
      </c>
      <c r="F2035">
        <v>2413.9500000000003</v>
      </c>
      <c r="G2035" t="s">
        <v>152</v>
      </c>
    </row>
    <row r="2036" spans="1:7" hidden="1" x14ac:dyDescent="0.25">
      <c r="A2036">
        <v>10141</v>
      </c>
      <c r="B2036" s="1" t="s">
        <v>553</v>
      </c>
      <c r="C2036">
        <v>21</v>
      </c>
      <c r="D2036">
        <v>32.18</v>
      </c>
      <c r="E2036">
        <v>6</v>
      </c>
      <c r="F2036">
        <v>675.78</v>
      </c>
      <c r="G2036" t="s">
        <v>152</v>
      </c>
    </row>
    <row r="2037" spans="1:7" hidden="1" x14ac:dyDescent="0.25">
      <c r="A2037">
        <v>10142</v>
      </c>
      <c r="B2037" s="1" t="s">
        <v>537</v>
      </c>
      <c r="C2037">
        <v>21</v>
      </c>
      <c r="D2037">
        <v>92.16</v>
      </c>
      <c r="E2037">
        <v>3</v>
      </c>
      <c r="F2037">
        <v>1935.36</v>
      </c>
      <c r="G2037" t="s">
        <v>152</v>
      </c>
    </row>
    <row r="2038" spans="1:7" hidden="1" x14ac:dyDescent="0.25">
      <c r="A2038">
        <v>10147</v>
      </c>
      <c r="B2038" s="1" t="s">
        <v>284</v>
      </c>
      <c r="C2038">
        <v>21</v>
      </c>
      <c r="D2038">
        <v>74.209999999999994</v>
      </c>
      <c r="E2038">
        <v>8</v>
      </c>
      <c r="F2038">
        <v>1558.4099999999999</v>
      </c>
      <c r="G2038" t="s">
        <v>152</v>
      </c>
    </row>
    <row r="2039" spans="1:7" hidden="1" x14ac:dyDescent="0.25">
      <c r="A2039">
        <v>10148</v>
      </c>
      <c r="B2039" s="1" t="s">
        <v>552</v>
      </c>
      <c r="C2039">
        <v>21</v>
      </c>
      <c r="D2039">
        <v>77.239999999999995</v>
      </c>
      <c r="E2039">
        <v>4</v>
      </c>
      <c r="F2039">
        <v>1622.04</v>
      </c>
      <c r="G2039" t="s">
        <v>152</v>
      </c>
    </row>
    <row r="2040" spans="1:7" hidden="1" x14ac:dyDescent="0.25">
      <c r="A2040">
        <v>10151</v>
      </c>
      <c r="B2040" s="1" t="s">
        <v>505</v>
      </c>
      <c r="C2040">
        <v>21</v>
      </c>
      <c r="D2040">
        <v>167.65</v>
      </c>
      <c r="E2040">
        <v>7</v>
      </c>
      <c r="F2040">
        <v>3520.65</v>
      </c>
      <c r="G2040" t="s">
        <v>152</v>
      </c>
    </row>
    <row r="2041" spans="1:7" hidden="1" x14ac:dyDescent="0.25">
      <c r="A2041">
        <v>10159</v>
      </c>
      <c r="B2041" s="1" t="s">
        <v>559</v>
      </c>
      <c r="C2041">
        <v>21</v>
      </c>
      <c r="D2041">
        <v>66.739999999999995</v>
      </c>
      <c r="E2041">
        <v>5</v>
      </c>
      <c r="F2041">
        <v>1401.54</v>
      </c>
      <c r="G2041" t="s">
        <v>152</v>
      </c>
    </row>
    <row r="2042" spans="1:7" hidden="1" x14ac:dyDescent="0.25">
      <c r="A2042">
        <v>10159</v>
      </c>
      <c r="B2042" s="1" t="s">
        <v>551</v>
      </c>
      <c r="C2042">
        <v>21</v>
      </c>
      <c r="D2042">
        <v>54.71</v>
      </c>
      <c r="E2042">
        <v>8</v>
      </c>
      <c r="F2042">
        <v>1148.9100000000001</v>
      </c>
      <c r="G2042" t="s">
        <v>152</v>
      </c>
    </row>
    <row r="2043" spans="1:7" hidden="1" x14ac:dyDescent="0.25">
      <c r="A2043">
        <v>10163</v>
      </c>
      <c r="B2043" s="1" t="s">
        <v>160</v>
      </c>
      <c r="C2043">
        <v>21</v>
      </c>
      <c r="D2043">
        <v>212.16</v>
      </c>
      <c r="E2043">
        <v>1</v>
      </c>
      <c r="F2043">
        <v>4455.3599999999997</v>
      </c>
      <c r="G2043" t="s">
        <v>152</v>
      </c>
    </row>
    <row r="2044" spans="1:7" hidden="1" x14ac:dyDescent="0.25">
      <c r="A2044">
        <v>10164</v>
      </c>
      <c r="B2044" s="1" t="s">
        <v>161</v>
      </c>
      <c r="C2044">
        <v>21</v>
      </c>
      <c r="D2044">
        <v>143.31</v>
      </c>
      <c r="E2044">
        <v>2</v>
      </c>
      <c r="F2044">
        <v>3009.51</v>
      </c>
      <c r="G2044" t="s">
        <v>152</v>
      </c>
    </row>
    <row r="2045" spans="1:7" hidden="1" x14ac:dyDescent="0.25">
      <c r="A2045">
        <v>10167</v>
      </c>
      <c r="B2045" s="1" t="s">
        <v>516</v>
      </c>
      <c r="C2045">
        <v>21</v>
      </c>
      <c r="D2045">
        <v>54.81</v>
      </c>
      <c r="E2045">
        <v>2</v>
      </c>
      <c r="F2045">
        <v>1151.01</v>
      </c>
      <c r="G2045" t="s">
        <v>152</v>
      </c>
    </row>
    <row r="2046" spans="1:7" hidden="1" x14ac:dyDescent="0.25">
      <c r="A2046">
        <v>10168</v>
      </c>
      <c r="B2046" s="1" t="s">
        <v>499</v>
      </c>
      <c r="C2046">
        <v>21</v>
      </c>
      <c r="D2046">
        <v>75.19</v>
      </c>
      <c r="E2046">
        <v>9</v>
      </c>
      <c r="F2046">
        <v>1578.99</v>
      </c>
      <c r="G2046" t="s">
        <v>152</v>
      </c>
    </row>
    <row r="2047" spans="1:7" hidden="1" x14ac:dyDescent="0.25">
      <c r="A2047">
        <v>10173</v>
      </c>
      <c r="B2047" s="1" t="s">
        <v>151</v>
      </c>
      <c r="C2047">
        <v>21</v>
      </c>
      <c r="D2047">
        <v>77.31</v>
      </c>
      <c r="E2047">
        <v>14</v>
      </c>
      <c r="F2047">
        <v>1623.51</v>
      </c>
      <c r="G2047" t="s">
        <v>152</v>
      </c>
    </row>
    <row r="2048" spans="1:7" hidden="1" x14ac:dyDescent="0.25">
      <c r="A2048">
        <v>10178</v>
      </c>
      <c r="B2048" s="1" t="s">
        <v>550</v>
      </c>
      <c r="C2048">
        <v>21</v>
      </c>
      <c r="D2048">
        <v>68.77</v>
      </c>
      <c r="E2048">
        <v>11</v>
      </c>
      <c r="F2048">
        <v>1444.1699999999998</v>
      </c>
      <c r="G2048" t="s">
        <v>152</v>
      </c>
    </row>
    <row r="2049" spans="1:7" hidden="1" x14ac:dyDescent="0.25">
      <c r="A2049">
        <v>10180</v>
      </c>
      <c r="B2049" s="1" t="s">
        <v>551</v>
      </c>
      <c r="C2049">
        <v>21</v>
      </c>
      <c r="D2049">
        <v>59.06</v>
      </c>
      <c r="E2049">
        <v>3</v>
      </c>
      <c r="F2049">
        <v>1240.26</v>
      </c>
      <c r="G2049" t="s">
        <v>152</v>
      </c>
    </row>
    <row r="2050" spans="1:7" hidden="1" x14ac:dyDescent="0.25">
      <c r="A2050">
        <v>10180</v>
      </c>
      <c r="B2050" s="1" t="s">
        <v>501</v>
      </c>
      <c r="C2050">
        <v>21</v>
      </c>
      <c r="D2050">
        <v>74.849999999999994</v>
      </c>
      <c r="E2050">
        <v>5</v>
      </c>
      <c r="F2050">
        <v>1571.85</v>
      </c>
      <c r="G2050" t="s">
        <v>152</v>
      </c>
    </row>
    <row r="2051" spans="1:7" hidden="1" x14ac:dyDescent="0.25">
      <c r="A2051">
        <v>10181</v>
      </c>
      <c r="B2051" s="1" t="s">
        <v>302</v>
      </c>
      <c r="C2051">
        <v>21</v>
      </c>
      <c r="D2051">
        <v>129.44999999999999</v>
      </c>
      <c r="E2051">
        <v>5</v>
      </c>
      <c r="F2051">
        <v>2718.45</v>
      </c>
      <c r="G2051" t="s">
        <v>152</v>
      </c>
    </row>
    <row r="2052" spans="1:7" hidden="1" x14ac:dyDescent="0.25">
      <c r="A2052">
        <v>10182</v>
      </c>
      <c r="B2052" s="1" t="s">
        <v>155</v>
      </c>
      <c r="C2052">
        <v>21</v>
      </c>
      <c r="D2052">
        <v>135</v>
      </c>
      <c r="E2052">
        <v>4</v>
      </c>
      <c r="F2052">
        <v>2835</v>
      </c>
      <c r="G2052" t="s">
        <v>152</v>
      </c>
    </row>
    <row r="2053" spans="1:7" hidden="1" x14ac:dyDescent="0.25">
      <c r="A2053">
        <v>10183</v>
      </c>
      <c r="B2053" s="1" t="s">
        <v>163</v>
      </c>
      <c r="C2053">
        <v>21</v>
      </c>
      <c r="D2053">
        <v>108.5</v>
      </c>
      <c r="E2053">
        <v>7</v>
      </c>
      <c r="F2053">
        <v>2278.5</v>
      </c>
      <c r="G2053" t="s">
        <v>152</v>
      </c>
    </row>
    <row r="2054" spans="1:7" hidden="1" x14ac:dyDescent="0.25">
      <c r="A2054">
        <v>10183</v>
      </c>
      <c r="B2054" s="1" t="s">
        <v>169</v>
      </c>
      <c r="C2054">
        <v>21</v>
      </c>
      <c r="D2054">
        <v>118.66</v>
      </c>
      <c r="E2054">
        <v>2</v>
      </c>
      <c r="F2054">
        <v>2491.86</v>
      </c>
      <c r="G2054" t="s">
        <v>152</v>
      </c>
    </row>
    <row r="2055" spans="1:7" hidden="1" x14ac:dyDescent="0.25">
      <c r="A2055">
        <v>10185</v>
      </c>
      <c r="B2055" s="1" t="s">
        <v>273</v>
      </c>
      <c r="C2055">
        <v>21</v>
      </c>
      <c r="D2055">
        <v>195.33</v>
      </c>
      <c r="E2055">
        <v>13</v>
      </c>
      <c r="F2055">
        <v>4101.93</v>
      </c>
      <c r="G2055" t="s">
        <v>152</v>
      </c>
    </row>
    <row r="2056" spans="1:7" hidden="1" x14ac:dyDescent="0.25">
      <c r="A2056">
        <v>10185</v>
      </c>
      <c r="B2056" s="1" t="s">
        <v>529</v>
      </c>
      <c r="C2056">
        <v>21</v>
      </c>
      <c r="D2056">
        <v>64.67</v>
      </c>
      <c r="E2056">
        <v>3</v>
      </c>
      <c r="F2056">
        <v>1358.07</v>
      </c>
      <c r="G2056" t="s">
        <v>152</v>
      </c>
    </row>
    <row r="2057" spans="1:7" hidden="1" x14ac:dyDescent="0.25">
      <c r="A2057">
        <v>10186</v>
      </c>
      <c r="B2057" s="1" t="s">
        <v>510</v>
      </c>
      <c r="C2057">
        <v>21</v>
      </c>
      <c r="D2057">
        <v>59.83</v>
      </c>
      <c r="E2057">
        <v>3</v>
      </c>
      <c r="F2057">
        <v>1256.43</v>
      </c>
      <c r="G2057" t="s">
        <v>152</v>
      </c>
    </row>
    <row r="2058" spans="1:7" hidden="1" x14ac:dyDescent="0.25">
      <c r="A2058">
        <v>10191</v>
      </c>
      <c r="B2058" s="1" t="s">
        <v>270</v>
      </c>
      <c r="C2058">
        <v>21</v>
      </c>
      <c r="D2058">
        <v>155.66</v>
      </c>
      <c r="E2058">
        <v>3</v>
      </c>
      <c r="F2058">
        <v>3268.86</v>
      </c>
      <c r="G2058" t="s">
        <v>152</v>
      </c>
    </row>
    <row r="2059" spans="1:7" hidden="1" x14ac:dyDescent="0.25">
      <c r="A2059">
        <v>10193</v>
      </c>
      <c r="B2059" s="1" t="s">
        <v>147</v>
      </c>
      <c r="C2059">
        <v>21</v>
      </c>
      <c r="D2059">
        <v>153</v>
      </c>
      <c r="E2059">
        <v>14</v>
      </c>
      <c r="F2059">
        <v>3213</v>
      </c>
      <c r="G2059" t="s">
        <v>152</v>
      </c>
    </row>
    <row r="2060" spans="1:7" hidden="1" x14ac:dyDescent="0.25">
      <c r="A2060">
        <v>10194</v>
      </c>
      <c r="B2060" s="1" t="s">
        <v>163</v>
      </c>
      <c r="C2060">
        <v>21</v>
      </c>
      <c r="D2060">
        <v>103.84</v>
      </c>
      <c r="E2060">
        <v>10</v>
      </c>
      <c r="F2060">
        <v>2180.64</v>
      </c>
      <c r="G2060" t="s">
        <v>152</v>
      </c>
    </row>
    <row r="2061" spans="1:7" hidden="1" x14ac:dyDescent="0.25">
      <c r="A2061">
        <v>10203</v>
      </c>
      <c r="B2061" s="1" t="s">
        <v>523</v>
      </c>
      <c r="C2061">
        <v>21</v>
      </c>
      <c r="D2061">
        <v>33.229999999999997</v>
      </c>
      <c r="E2061">
        <v>2</v>
      </c>
      <c r="F2061">
        <v>697.82999999999993</v>
      </c>
      <c r="G2061" t="s">
        <v>152</v>
      </c>
    </row>
    <row r="2062" spans="1:7" hidden="1" x14ac:dyDescent="0.25">
      <c r="A2062">
        <v>10206</v>
      </c>
      <c r="B2062" s="1" t="s">
        <v>170</v>
      </c>
      <c r="C2062">
        <v>21</v>
      </c>
      <c r="D2062">
        <v>45.78</v>
      </c>
      <c r="E2062">
        <v>4</v>
      </c>
      <c r="F2062">
        <v>961.38</v>
      </c>
      <c r="G2062" t="s">
        <v>152</v>
      </c>
    </row>
    <row r="2063" spans="1:7" hidden="1" x14ac:dyDescent="0.25">
      <c r="A2063">
        <v>10210</v>
      </c>
      <c r="B2063" s="1" t="s">
        <v>519</v>
      </c>
      <c r="C2063">
        <v>21</v>
      </c>
      <c r="D2063">
        <v>87.69</v>
      </c>
      <c r="E2063">
        <v>12</v>
      </c>
      <c r="F2063">
        <v>1841.49</v>
      </c>
      <c r="G2063" t="s">
        <v>152</v>
      </c>
    </row>
    <row r="2064" spans="1:7" hidden="1" x14ac:dyDescent="0.25">
      <c r="A2064">
        <v>10211</v>
      </c>
      <c r="B2064" s="1" t="s">
        <v>557</v>
      </c>
      <c r="C2064">
        <v>21</v>
      </c>
      <c r="D2064">
        <v>62.33</v>
      </c>
      <c r="E2064">
        <v>11</v>
      </c>
      <c r="F2064">
        <v>1308.93</v>
      </c>
      <c r="G2064" t="s">
        <v>152</v>
      </c>
    </row>
    <row r="2065" spans="1:7" hidden="1" x14ac:dyDescent="0.25">
      <c r="A2065">
        <v>10214</v>
      </c>
      <c r="B2065" s="1" t="s">
        <v>149</v>
      </c>
      <c r="C2065">
        <v>21</v>
      </c>
      <c r="D2065">
        <v>53.28</v>
      </c>
      <c r="E2065">
        <v>6</v>
      </c>
      <c r="F2065">
        <v>1118.8800000000001</v>
      </c>
      <c r="G2065" t="s">
        <v>152</v>
      </c>
    </row>
    <row r="2066" spans="1:7" hidden="1" x14ac:dyDescent="0.25">
      <c r="A2066">
        <v>10217</v>
      </c>
      <c r="B2066" s="1" t="s">
        <v>173</v>
      </c>
      <c r="C2066">
        <v>21</v>
      </c>
      <c r="D2066">
        <v>78.97</v>
      </c>
      <c r="E2066">
        <v>3</v>
      </c>
      <c r="F2066">
        <v>1658.37</v>
      </c>
      <c r="G2066" t="s">
        <v>152</v>
      </c>
    </row>
    <row r="2067" spans="1:7" hidden="1" x14ac:dyDescent="0.25">
      <c r="A2067">
        <v>10219</v>
      </c>
      <c r="B2067" s="1" t="s">
        <v>553</v>
      </c>
      <c r="C2067">
        <v>21</v>
      </c>
      <c r="D2067">
        <v>31.12</v>
      </c>
      <c r="E2067">
        <v>3</v>
      </c>
      <c r="F2067">
        <v>653.52</v>
      </c>
      <c r="G2067" t="s">
        <v>152</v>
      </c>
    </row>
    <row r="2068" spans="1:7" hidden="1" x14ac:dyDescent="0.25">
      <c r="A2068">
        <v>10223</v>
      </c>
      <c r="B2068" s="1" t="s">
        <v>512</v>
      </c>
      <c r="C2068">
        <v>21</v>
      </c>
      <c r="D2068">
        <v>90.9</v>
      </c>
      <c r="E2068">
        <v>7</v>
      </c>
      <c r="F2068">
        <v>1908.9</v>
      </c>
      <c r="G2068" t="s">
        <v>152</v>
      </c>
    </row>
    <row r="2069" spans="1:7" hidden="1" x14ac:dyDescent="0.25">
      <c r="A2069">
        <v>10225</v>
      </c>
      <c r="B2069" s="1" t="s">
        <v>287</v>
      </c>
      <c r="C2069">
        <v>21</v>
      </c>
      <c r="D2069">
        <v>100.19</v>
      </c>
      <c r="E2069">
        <v>6</v>
      </c>
      <c r="F2069">
        <v>2103.9899999999998</v>
      </c>
      <c r="G2069" t="s">
        <v>152</v>
      </c>
    </row>
    <row r="2070" spans="1:7" hidden="1" x14ac:dyDescent="0.25">
      <c r="A2070">
        <v>10226</v>
      </c>
      <c r="B2070" s="1" t="s">
        <v>527</v>
      </c>
      <c r="C2070">
        <v>21</v>
      </c>
      <c r="D2070">
        <v>65.41</v>
      </c>
      <c r="E2070">
        <v>1</v>
      </c>
      <c r="F2070">
        <v>1373.61</v>
      </c>
      <c r="G2070" t="s">
        <v>152</v>
      </c>
    </row>
    <row r="2071" spans="1:7" hidden="1" x14ac:dyDescent="0.25">
      <c r="A2071">
        <v>10239</v>
      </c>
      <c r="B2071" s="1" t="s">
        <v>287</v>
      </c>
      <c r="C2071">
        <v>21</v>
      </c>
      <c r="D2071">
        <v>100.19</v>
      </c>
      <c r="E2071">
        <v>5</v>
      </c>
      <c r="F2071">
        <v>2103.9899999999998</v>
      </c>
      <c r="G2071" t="s">
        <v>152</v>
      </c>
    </row>
    <row r="2072" spans="1:7" hidden="1" x14ac:dyDescent="0.25">
      <c r="A2072">
        <v>10241</v>
      </c>
      <c r="B2072" s="1" t="s">
        <v>294</v>
      </c>
      <c r="C2072">
        <v>21</v>
      </c>
      <c r="D2072">
        <v>119.46</v>
      </c>
      <c r="E2072">
        <v>11</v>
      </c>
      <c r="F2072">
        <v>2508.66</v>
      </c>
      <c r="G2072" t="s">
        <v>152</v>
      </c>
    </row>
    <row r="2073" spans="1:7" hidden="1" x14ac:dyDescent="0.25">
      <c r="A2073">
        <v>10241</v>
      </c>
      <c r="B2073" s="1" t="s">
        <v>515</v>
      </c>
      <c r="C2073">
        <v>21</v>
      </c>
      <c r="D2073">
        <v>47.29</v>
      </c>
      <c r="E2073">
        <v>10</v>
      </c>
      <c r="F2073">
        <v>993.09</v>
      </c>
      <c r="G2073" t="s">
        <v>152</v>
      </c>
    </row>
    <row r="2074" spans="1:7" hidden="1" x14ac:dyDescent="0.25">
      <c r="A2074">
        <v>10245</v>
      </c>
      <c r="B2074" s="1" t="s">
        <v>169</v>
      </c>
      <c r="C2074">
        <v>21</v>
      </c>
      <c r="D2074">
        <v>111.39</v>
      </c>
      <c r="E2074">
        <v>3</v>
      </c>
      <c r="F2074">
        <v>2339.19</v>
      </c>
      <c r="G2074" t="s">
        <v>152</v>
      </c>
    </row>
    <row r="2075" spans="1:7" hidden="1" x14ac:dyDescent="0.25">
      <c r="A2075">
        <v>10248</v>
      </c>
      <c r="B2075" s="1" t="s">
        <v>531</v>
      </c>
      <c r="C2075">
        <v>21</v>
      </c>
      <c r="D2075">
        <v>80.86</v>
      </c>
      <c r="E2075">
        <v>1</v>
      </c>
      <c r="F2075">
        <v>1698.06</v>
      </c>
      <c r="G2075" t="s">
        <v>152</v>
      </c>
    </row>
    <row r="2076" spans="1:7" hidden="1" x14ac:dyDescent="0.25">
      <c r="A2076">
        <v>10258</v>
      </c>
      <c r="B2076" s="1" t="s">
        <v>170</v>
      </c>
      <c r="C2076">
        <v>21</v>
      </c>
      <c r="D2076">
        <v>49.81</v>
      </c>
      <c r="E2076">
        <v>4</v>
      </c>
      <c r="F2076">
        <v>1046.01</v>
      </c>
      <c r="G2076" t="s">
        <v>152</v>
      </c>
    </row>
    <row r="2077" spans="1:7" hidden="1" x14ac:dyDescent="0.25">
      <c r="A2077">
        <v>10260</v>
      </c>
      <c r="B2077" s="1" t="s">
        <v>538</v>
      </c>
      <c r="C2077">
        <v>21</v>
      </c>
      <c r="D2077">
        <v>56.24</v>
      </c>
      <c r="E2077">
        <v>7</v>
      </c>
      <c r="F2077">
        <v>1181.04</v>
      </c>
      <c r="G2077" t="s">
        <v>152</v>
      </c>
    </row>
    <row r="2078" spans="1:7" hidden="1" x14ac:dyDescent="0.25">
      <c r="A2078">
        <v>10262</v>
      </c>
      <c r="B2078" s="1" t="s">
        <v>511</v>
      </c>
      <c r="C2078">
        <v>21</v>
      </c>
      <c r="D2078">
        <v>41.71</v>
      </c>
      <c r="E2078">
        <v>12</v>
      </c>
      <c r="F2078">
        <v>875.91</v>
      </c>
      <c r="G2078" t="s">
        <v>152</v>
      </c>
    </row>
    <row r="2079" spans="1:7" hidden="1" x14ac:dyDescent="0.25">
      <c r="A2079">
        <v>10266</v>
      </c>
      <c r="B2079" s="1" t="s">
        <v>290</v>
      </c>
      <c r="C2079">
        <v>21</v>
      </c>
      <c r="D2079">
        <v>131.63</v>
      </c>
      <c r="E2079">
        <v>6</v>
      </c>
      <c r="F2079">
        <v>2764.23</v>
      </c>
      <c r="G2079" t="s">
        <v>152</v>
      </c>
    </row>
    <row r="2080" spans="1:7" hidden="1" x14ac:dyDescent="0.25">
      <c r="A2080">
        <v>10270</v>
      </c>
      <c r="B2080" s="1" t="s">
        <v>160</v>
      </c>
      <c r="C2080">
        <v>21</v>
      </c>
      <c r="D2080">
        <v>171.44</v>
      </c>
      <c r="E2080">
        <v>9</v>
      </c>
      <c r="F2080">
        <v>3600.24</v>
      </c>
      <c r="G2080" t="s">
        <v>152</v>
      </c>
    </row>
    <row r="2081" spans="1:7" hidden="1" x14ac:dyDescent="0.25">
      <c r="A2081">
        <v>10270</v>
      </c>
      <c r="B2081" s="1" t="s">
        <v>174</v>
      </c>
      <c r="C2081">
        <v>21</v>
      </c>
      <c r="D2081">
        <v>52.36</v>
      </c>
      <c r="E2081">
        <v>5</v>
      </c>
      <c r="F2081">
        <v>1099.56</v>
      </c>
      <c r="G2081" t="s">
        <v>152</v>
      </c>
    </row>
    <row r="2082" spans="1:7" hidden="1" x14ac:dyDescent="0.25">
      <c r="A2082">
        <v>10273</v>
      </c>
      <c r="B2082" s="1" t="s">
        <v>529</v>
      </c>
      <c r="C2082">
        <v>21</v>
      </c>
      <c r="D2082">
        <v>66</v>
      </c>
      <c r="E2082">
        <v>7</v>
      </c>
      <c r="F2082">
        <v>1386</v>
      </c>
      <c r="G2082" t="s">
        <v>152</v>
      </c>
    </row>
    <row r="2083" spans="1:7" hidden="1" x14ac:dyDescent="0.25">
      <c r="A2083">
        <v>10273</v>
      </c>
      <c r="B2083" s="1" t="s">
        <v>544</v>
      </c>
      <c r="C2083">
        <v>21</v>
      </c>
      <c r="D2083">
        <v>77.95</v>
      </c>
      <c r="E2083">
        <v>14</v>
      </c>
      <c r="F2083">
        <v>1636.95</v>
      </c>
      <c r="G2083" t="s">
        <v>152</v>
      </c>
    </row>
    <row r="2084" spans="1:7" hidden="1" x14ac:dyDescent="0.25">
      <c r="A2084">
        <v>10275</v>
      </c>
      <c r="B2084" s="1" t="s">
        <v>534</v>
      </c>
      <c r="C2084">
        <v>21</v>
      </c>
      <c r="D2084">
        <v>105.94</v>
      </c>
      <c r="E2084">
        <v>2</v>
      </c>
      <c r="F2084">
        <v>2224.7399999999998</v>
      </c>
      <c r="G2084" t="s">
        <v>152</v>
      </c>
    </row>
    <row r="2085" spans="1:7" hidden="1" x14ac:dyDescent="0.25">
      <c r="A2085">
        <v>10276</v>
      </c>
      <c r="B2085" s="1" t="s">
        <v>501</v>
      </c>
      <c r="C2085">
        <v>21</v>
      </c>
      <c r="D2085">
        <v>67.53</v>
      </c>
      <c r="E2085">
        <v>11</v>
      </c>
      <c r="F2085">
        <v>1418.13</v>
      </c>
      <c r="G2085" t="s">
        <v>152</v>
      </c>
    </row>
    <row r="2086" spans="1:7" hidden="1" x14ac:dyDescent="0.25">
      <c r="A2086">
        <v>10280</v>
      </c>
      <c r="B2086" s="1" t="s">
        <v>172</v>
      </c>
      <c r="C2086">
        <v>21</v>
      </c>
      <c r="D2086">
        <v>79.86</v>
      </c>
      <c r="E2086">
        <v>6</v>
      </c>
      <c r="F2086">
        <v>1677.06</v>
      </c>
      <c r="G2086" t="s">
        <v>152</v>
      </c>
    </row>
    <row r="2087" spans="1:7" hidden="1" x14ac:dyDescent="0.25">
      <c r="A2087">
        <v>10283</v>
      </c>
      <c r="B2087" s="1" t="s">
        <v>531</v>
      </c>
      <c r="C2087">
        <v>21</v>
      </c>
      <c r="D2087">
        <v>78.28</v>
      </c>
      <c r="E2087">
        <v>4</v>
      </c>
      <c r="F2087">
        <v>1643.88</v>
      </c>
      <c r="G2087" t="s">
        <v>152</v>
      </c>
    </row>
    <row r="2088" spans="1:7" hidden="1" x14ac:dyDescent="0.25">
      <c r="A2088">
        <v>10284</v>
      </c>
      <c r="B2088" s="1" t="s">
        <v>541</v>
      </c>
      <c r="C2088">
        <v>21</v>
      </c>
      <c r="D2088">
        <v>65.510000000000005</v>
      </c>
      <c r="E2088">
        <v>10</v>
      </c>
      <c r="F2088">
        <v>1375.71</v>
      </c>
      <c r="G2088" t="s">
        <v>152</v>
      </c>
    </row>
    <row r="2089" spans="1:7" hidden="1" x14ac:dyDescent="0.25">
      <c r="A2089">
        <v>10284</v>
      </c>
      <c r="B2089" s="1" t="s">
        <v>558</v>
      </c>
      <c r="C2089">
        <v>21</v>
      </c>
      <c r="D2089">
        <v>66.650000000000006</v>
      </c>
      <c r="E2089">
        <v>2</v>
      </c>
      <c r="F2089">
        <v>1399.65</v>
      </c>
      <c r="G2089" t="s">
        <v>152</v>
      </c>
    </row>
    <row r="2090" spans="1:7" hidden="1" x14ac:dyDescent="0.25">
      <c r="A2090">
        <v>10287</v>
      </c>
      <c r="B2090" s="1" t="s">
        <v>270</v>
      </c>
      <c r="C2090">
        <v>21</v>
      </c>
      <c r="D2090">
        <v>190.68</v>
      </c>
      <c r="E2090">
        <v>12</v>
      </c>
      <c r="F2090">
        <v>4004.28</v>
      </c>
      <c r="G2090" t="s">
        <v>152</v>
      </c>
    </row>
    <row r="2091" spans="1:7" hidden="1" x14ac:dyDescent="0.25">
      <c r="A2091">
        <v>10292</v>
      </c>
      <c r="B2091" s="1" t="s">
        <v>522</v>
      </c>
      <c r="C2091">
        <v>21</v>
      </c>
      <c r="D2091">
        <v>94.8</v>
      </c>
      <c r="E2091">
        <v>8</v>
      </c>
      <c r="F2091">
        <v>1990.8</v>
      </c>
      <c r="G2091" t="s">
        <v>152</v>
      </c>
    </row>
    <row r="2092" spans="1:7" hidden="1" x14ac:dyDescent="0.25">
      <c r="A2092">
        <v>10292</v>
      </c>
      <c r="B2092" s="1" t="s">
        <v>505</v>
      </c>
      <c r="C2092">
        <v>21</v>
      </c>
      <c r="D2092">
        <v>147.33000000000001</v>
      </c>
      <c r="E2092">
        <v>12</v>
      </c>
      <c r="F2092">
        <v>3093.9300000000003</v>
      </c>
      <c r="G2092" t="s">
        <v>152</v>
      </c>
    </row>
    <row r="2093" spans="1:7" hidden="1" x14ac:dyDescent="0.25">
      <c r="A2093">
        <v>10293</v>
      </c>
      <c r="B2093" s="1" t="s">
        <v>540</v>
      </c>
      <c r="C2093">
        <v>21</v>
      </c>
      <c r="D2093">
        <v>111.83</v>
      </c>
      <c r="E2093">
        <v>2</v>
      </c>
      <c r="F2093">
        <v>2348.4299999999998</v>
      </c>
      <c r="G2093" t="s">
        <v>152</v>
      </c>
    </row>
    <row r="2094" spans="1:7" hidden="1" x14ac:dyDescent="0.25">
      <c r="A2094">
        <v>10296</v>
      </c>
      <c r="B2094" s="1" t="s">
        <v>531</v>
      </c>
      <c r="C2094">
        <v>21</v>
      </c>
      <c r="D2094">
        <v>69.680000000000007</v>
      </c>
      <c r="E2094">
        <v>13</v>
      </c>
      <c r="F2094">
        <v>1463.2800000000002</v>
      </c>
      <c r="G2094" t="s">
        <v>152</v>
      </c>
    </row>
    <row r="2095" spans="1:7" hidden="1" x14ac:dyDescent="0.25">
      <c r="A2095">
        <v>10296</v>
      </c>
      <c r="B2095" s="1" t="s">
        <v>516</v>
      </c>
      <c r="C2095">
        <v>21</v>
      </c>
      <c r="D2095">
        <v>60.97</v>
      </c>
      <c r="E2095">
        <v>8</v>
      </c>
      <c r="F2095">
        <v>1280.3699999999999</v>
      </c>
      <c r="G2095" t="s">
        <v>152</v>
      </c>
    </row>
    <row r="2096" spans="1:7" hidden="1" x14ac:dyDescent="0.25">
      <c r="A2096">
        <v>10296</v>
      </c>
      <c r="B2096" s="1" t="s">
        <v>511</v>
      </c>
      <c r="C2096">
        <v>21</v>
      </c>
      <c r="D2096">
        <v>46.68</v>
      </c>
      <c r="E2096">
        <v>10</v>
      </c>
      <c r="F2096">
        <v>980.28</v>
      </c>
      <c r="G2096" t="s">
        <v>152</v>
      </c>
    </row>
    <row r="2097" spans="1:7" hidden="1" x14ac:dyDescent="0.25">
      <c r="A2097">
        <v>10308</v>
      </c>
      <c r="B2097" s="1" t="s">
        <v>519</v>
      </c>
      <c r="C2097">
        <v>21</v>
      </c>
      <c r="D2097">
        <v>73.069999999999993</v>
      </c>
      <c r="E2097">
        <v>12</v>
      </c>
      <c r="F2097">
        <v>1534.4699999999998</v>
      </c>
      <c r="G2097" t="s">
        <v>152</v>
      </c>
    </row>
    <row r="2098" spans="1:7" hidden="1" x14ac:dyDescent="0.25">
      <c r="A2098">
        <v>10308</v>
      </c>
      <c r="B2098" s="1" t="s">
        <v>520</v>
      </c>
      <c r="C2098">
        <v>21</v>
      </c>
      <c r="D2098">
        <v>79.2</v>
      </c>
      <c r="E2098">
        <v>13</v>
      </c>
      <c r="F2098">
        <v>1663.2</v>
      </c>
      <c r="G2098" t="s">
        <v>152</v>
      </c>
    </row>
    <row r="2099" spans="1:7" hidden="1" x14ac:dyDescent="0.25">
      <c r="A2099">
        <v>10309</v>
      </c>
      <c r="B2099" s="1" t="s">
        <v>534</v>
      </c>
      <c r="C2099">
        <v>21</v>
      </c>
      <c r="D2099">
        <v>96.92</v>
      </c>
      <c r="E2099">
        <v>6</v>
      </c>
      <c r="F2099">
        <v>2035.32</v>
      </c>
      <c r="G2099" t="s">
        <v>152</v>
      </c>
    </row>
    <row r="2100" spans="1:7" hidden="1" x14ac:dyDescent="0.25">
      <c r="A2100">
        <v>10313</v>
      </c>
      <c r="B2100" s="1" t="s">
        <v>162</v>
      </c>
      <c r="C2100">
        <v>21</v>
      </c>
      <c r="D2100">
        <v>131.19999999999999</v>
      </c>
      <c r="E2100">
        <v>11</v>
      </c>
      <c r="F2100">
        <v>2755.2</v>
      </c>
      <c r="G2100" t="s">
        <v>152</v>
      </c>
    </row>
    <row r="2101" spans="1:7" hidden="1" x14ac:dyDescent="0.25">
      <c r="A2101">
        <v>10316</v>
      </c>
      <c r="B2101" s="1" t="s">
        <v>531</v>
      </c>
      <c r="C2101">
        <v>21</v>
      </c>
      <c r="D2101">
        <v>72.260000000000005</v>
      </c>
      <c r="E2101">
        <v>15</v>
      </c>
      <c r="F2101">
        <v>1517.46</v>
      </c>
      <c r="G2101" t="s">
        <v>152</v>
      </c>
    </row>
    <row r="2102" spans="1:7" hidden="1" x14ac:dyDescent="0.25">
      <c r="A2102">
        <v>10321</v>
      </c>
      <c r="B2102" s="1" t="s">
        <v>542</v>
      </c>
      <c r="C2102">
        <v>21</v>
      </c>
      <c r="D2102">
        <v>103.87</v>
      </c>
      <c r="E2102">
        <v>4</v>
      </c>
      <c r="F2102">
        <v>2181.27</v>
      </c>
      <c r="G2102" t="s">
        <v>152</v>
      </c>
    </row>
    <row r="2103" spans="1:7" hidden="1" x14ac:dyDescent="0.25">
      <c r="A2103">
        <v>10327</v>
      </c>
      <c r="B2103" s="1" t="s">
        <v>545</v>
      </c>
      <c r="C2103">
        <v>21</v>
      </c>
      <c r="D2103">
        <v>65.05</v>
      </c>
      <c r="E2103">
        <v>1</v>
      </c>
      <c r="F2103">
        <v>1366.05</v>
      </c>
      <c r="G2103" t="s">
        <v>152</v>
      </c>
    </row>
    <row r="2104" spans="1:7" hidden="1" x14ac:dyDescent="0.25">
      <c r="A2104">
        <v>10331</v>
      </c>
      <c r="B2104" s="1" t="s">
        <v>514</v>
      </c>
      <c r="C2104">
        <v>21</v>
      </c>
      <c r="D2104">
        <v>139.03</v>
      </c>
      <c r="E2104">
        <v>1</v>
      </c>
      <c r="F2104">
        <v>2919.63</v>
      </c>
      <c r="G2104" t="s">
        <v>152</v>
      </c>
    </row>
    <row r="2105" spans="1:7" hidden="1" x14ac:dyDescent="0.25">
      <c r="A2105">
        <v>10332</v>
      </c>
      <c r="B2105" s="1" t="s">
        <v>564</v>
      </c>
      <c r="C2105">
        <v>21</v>
      </c>
      <c r="D2105">
        <v>70.56</v>
      </c>
      <c r="E2105">
        <v>3</v>
      </c>
      <c r="F2105">
        <v>1481.76</v>
      </c>
      <c r="G2105" t="s">
        <v>152</v>
      </c>
    </row>
    <row r="2106" spans="1:7" hidden="1" x14ac:dyDescent="0.25">
      <c r="A2106">
        <v>10336</v>
      </c>
      <c r="B2106" s="1" t="s">
        <v>561</v>
      </c>
      <c r="C2106">
        <v>21</v>
      </c>
      <c r="D2106">
        <v>100.84</v>
      </c>
      <c r="E2106">
        <v>7</v>
      </c>
      <c r="F2106">
        <v>2117.64</v>
      </c>
      <c r="G2106" t="s">
        <v>152</v>
      </c>
    </row>
    <row r="2107" spans="1:7" hidden="1" x14ac:dyDescent="0.25">
      <c r="A2107">
        <v>10337</v>
      </c>
      <c r="B2107" s="1" t="s">
        <v>538</v>
      </c>
      <c r="C2107">
        <v>21</v>
      </c>
      <c r="D2107">
        <v>54.48</v>
      </c>
      <c r="E2107">
        <v>6</v>
      </c>
      <c r="F2107">
        <v>1144.08</v>
      </c>
      <c r="G2107" t="s">
        <v>152</v>
      </c>
    </row>
    <row r="2108" spans="1:7" hidden="1" x14ac:dyDescent="0.25">
      <c r="A2108">
        <v>10339</v>
      </c>
      <c r="B2108" s="1" t="s">
        <v>524</v>
      </c>
      <c r="C2108">
        <v>21</v>
      </c>
      <c r="D2108">
        <v>106.14</v>
      </c>
      <c r="E2108">
        <v>7</v>
      </c>
      <c r="F2108">
        <v>2228.94</v>
      </c>
      <c r="G2108" t="s">
        <v>152</v>
      </c>
    </row>
    <row r="2109" spans="1:7" hidden="1" x14ac:dyDescent="0.25">
      <c r="A2109">
        <v>10344</v>
      </c>
      <c r="B2109" s="1" t="s">
        <v>151</v>
      </c>
      <c r="C2109">
        <v>21</v>
      </c>
      <c r="D2109">
        <v>80.989999999999995</v>
      </c>
      <c r="E2109">
        <v>4</v>
      </c>
      <c r="F2109">
        <v>1700.79</v>
      </c>
      <c r="G2109" t="s">
        <v>152</v>
      </c>
    </row>
    <row r="2110" spans="1:7" hidden="1" x14ac:dyDescent="0.25">
      <c r="A2110">
        <v>10347</v>
      </c>
      <c r="B2110" s="1" t="s">
        <v>159</v>
      </c>
      <c r="C2110">
        <v>21</v>
      </c>
      <c r="D2110">
        <v>46.36</v>
      </c>
      <c r="E2110">
        <v>7</v>
      </c>
      <c r="F2110">
        <v>973.56</v>
      </c>
      <c r="G2110" t="s">
        <v>152</v>
      </c>
    </row>
    <row r="2111" spans="1:7" hidden="1" x14ac:dyDescent="0.25">
      <c r="A2111">
        <v>10347</v>
      </c>
      <c r="B2111" s="1" t="s">
        <v>155</v>
      </c>
      <c r="C2111">
        <v>21</v>
      </c>
      <c r="D2111">
        <v>136.69</v>
      </c>
      <c r="E2111">
        <v>6</v>
      </c>
      <c r="F2111">
        <v>2870.49</v>
      </c>
      <c r="G2111" t="s">
        <v>152</v>
      </c>
    </row>
    <row r="2112" spans="1:7" hidden="1" x14ac:dyDescent="0.25">
      <c r="A2112">
        <v>10354</v>
      </c>
      <c r="B2112" s="1" t="s">
        <v>299</v>
      </c>
      <c r="C2112">
        <v>21</v>
      </c>
      <c r="D2112">
        <v>76.23</v>
      </c>
      <c r="E2112">
        <v>8</v>
      </c>
      <c r="F2112">
        <v>1600.8300000000002</v>
      </c>
      <c r="G2112" t="s">
        <v>152</v>
      </c>
    </row>
    <row r="2113" spans="1:7" hidden="1" x14ac:dyDescent="0.25">
      <c r="A2113">
        <v>10354</v>
      </c>
      <c r="B2113" s="1" t="s">
        <v>534</v>
      </c>
      <c r="C2113">
        <v>21</v>
      </c>
      <c r="D2113">
        <v>96.92</v>
      </c>
      <c r="E2113">
        <v>5</v>
      </c>
      <c r="F2113">
        <v>2035.32</v>
      </c>
      <c r="G2113" t="s">
        <v>152</v>
      </c>
    </row>
    <row r="2114" spans="1:7" hidden="1" x14ac:dyDescent="0.25">
      <c r="A2114">
        <v>10363</v>
      </c>
      <c r="B2114" s="1" t="s">
        <v>502</v>
      </c>
      <c r="C2114">
        <v>21</v>
      </c>
      <c r="D2114">
        <v>70.08</v>
      </c>
      <c r="E2114">
        <v>8</v>
      </c>
      <c r="F2114">
        <v>1471.68</v>
      </c>
      <c r="G2114" t="s">
        <v>152</v>
      </c>
    </row>
    <row r="2115" spans="1:7" hidden="1" x14ac:dyDescent="0.25">
      <c r="A2115">
        <v>10363</v>
      </c>
      <c r="B2115" s="1" t="s">
        <v>503</v>
      </c>
      <c r="C2115">
        <v>21</v>
      </c>
      <c r="D2115">
        <v>52.05</v>
      </c>
      <c r="E2115">
        <v>15</v>
      </c>
      <c r="F2115">
        <v>1093.05</v>
      </c>
      <c r="G2115" t="s">
        <v>152</v>
      </c>
    </row>
    <row r="2116" spans="1:7" hidden="1" x14ac:dyDescent="0.25">
      <c r="A2116">
        <v>10367</v>
      </c>
      <c r="B2116" s="1" t="s">
        <v>527</v>
      </c>
      <c r="C2116">
        <v>21</v>
      </c>
      <c r="D2116">
        <v>72.760000000000005</v>
      </c>
      <c r="E2116">
        <v>10</v>
      </c>
      <c r="F2116">
        <v>1527.96</v>
      </c>
      <c r="G2116" t="s">
        <v>152</v>
      </c>
    </row>
    <row r="2117" spans="1:7" hidden="1" x14ac:dyDescent="0.25">
      <c r="A2117">
        <v>10369</v>
      </c>
      <c r="B2117" s="1" t="s">
        <v>167</v>
      </c>
      <c r="C2117">
        <v>21</v>
      </c>
      <c r="D2117">
        <v>90.06</v>
      </c>
      <c r="E2117">
        <v>5</v>
      </c>
      <c r="F2117">
        <v>1891.26</v>
      </c>
      <c r="G2117" t="s">
        <v>152</v>
      </c>
    </row>
    <row r="2118" spans="1:7" hidden="1" x14ac:dyDescent="0.25">
      <c r="A2118">
        <v>10375</v>
      </c>
      <c r="B2118" s="1" t="s">
        <v>254</v>
      </c>
      <c r="C2118">
        <v>21</v>
      </c>
      <c r="D2118">
        <v>76.56</v>
      </c>
      <c r="E2118">
        <v>12</v>
      </c>
      <c r="F2118">
        <v>1607.76</v>
      </c>
      <c r="G2118" t="s">
        <v>152</v>
      </c>
    </row>
    <row r="2119" spans="1:7" hidden="1" x14ac:dyDescent="0.25">
      <c r="A2119">
        <v>10380</v>
      </c>
      <c r="B2119" s="1" t="s">
        <v>155</v>
      </c>
      <c r="C2119">
        <v>21</v>
      </c>
      <c r="D2119">
        <v>156.94</v>
      </c>
      <c r="E2119">
        <v>8</v>
      </c>
      <c r="F2119">
        <v>3295.74</v>
      </c>
      <c r="G2119" t="s">
        <v>152</v>
      </c>
    </row>
    <row r="2120" spans="1:7" hidden="1" x14ac:dyDescent="0.25">
      <c r="A2120">
        <v>10383</v>
      </c>
      <c r="B2120" s="1" t="s">
        <v>521</v>
      </c>
      <c r="C2120">
        <v>21</v>
      </c>
      <c r="D2120">
        <v>117.1</v>
      </c>
      <c r="E2120">
        <v>4</v>
      </c>
      <c r="F2120">
        <v>2459.1</v>
      </c>
      <c r="G2120" t="s">
        <v>152</v>
      </c>
    </row>
    <row r="2121" spans="1:7" hidden="1" x14ac:dyDescent="0.25">
      <c r="A2121">
        <v>10386</v>
      </c>
      <c r="B2121" s="1" t="s">
        <v>499</v>
      </c>
      <c r="C2121">
        <v>21</v>
      </c>
      <c r="D2121">
        <v>72.650000000000006</v>
      </c>
      <c r="E2121">
        <v>18</v>
      </c>
      <c r="F2121">
        <v>1525.65</v>
      </c>
      <c r="G2121" t="s">
        <v>152</v>
      </c>
    </row>
    <row r="2122" spans="1:7" hidden="1" x14ac:dyDescent="0.25">
      <c r="A2122">
        <v>10388</v>
      </c>
      <c r="B2122" s="1" t="s">
        <v>262</v>
      </c>
      <c r="C2122">
        <v>21</v>
      </c>
      <c r="D2122">
        <v>156.86000000000001</v>
      </c>
      <c r="E2122">
        <v>7</v>
      </c>
      <c r="F2122">
        <v>3294.0600000000004</v>
      </c>
      <c r="G2122" t="s">
        <v>152</v>
      </c>
    </row>
    <row r="2123" spans="1:7" hidden="1" x14ac:dyDescent="0.25">
      <c r="A2123">
        <v>10393</v>
      </c>
      <c r="B2123" s="1" t="s">
        <v>175</v>
      </c>
      <c r="C2123">
        <v>21</v>
      </c>
      <c r="D2123">
        <v>83.95</v>
      </c>
      <c r="E2123">
        <v>6</v>
      </c>
      <c r="F2123">
        <v>1762.95</v>
      </c>
      <c r="G2123" t="s">
        <v>152</v>
      </c>
    </row>
    <row r="2124" spans="1:7" hidden="1" x14ac:dyDescent="0.25">
      <c r="A2124">
        <v>10401</v>
      </c>
      <c r="B2124" s="1" t="s">
        <v>556</v>
      </c>
      <c r="C2124">
        <v>21</v>
      </c>
      <c r="D2124">
        <v>96.11</v>
      </c>
      <c r="E2124">
        <v>2</v>
      </c>
      <c r="F2124">
        <v>2018.31</v>
      </c>
      <c r="G2124" t="s">
        <v>152</v>
      </c>
    </row>
    <row r="2125" spans="1:7" hidden="1" x14ac:dyDescent="0.25">
      <c r="A2125">
        <v>10412</v>
      </c>
      <c r="B2125" s="1" t="s">
        <v>548</v>
      </c>
      <c r="C2125">
        <v>21</v>
      </c>
      <c r="D2125">
        <v>47.4</v>
      </c>
      <c r="E2125">
        <v>2</v>
      </c>
      <c r="F2125">
        <v>995.4</v>
      </c>
      <c r="G2125" t="s">
        <v>152</v>
      </c>
    </row>
    <row r="2126" spans="1:7" hidden="1" x14ac:dyDescent="0.25">
      <c r="A2126">
        <v>10415</v>
      </c>
      <c r="B2126" s="1" t="s">
        <v>516</v>
      </c>
      <c r="C2126">
        <v>21</v>
      </c>
      <c r="D2126">
        <v>60.97</v>
      </c>
      <c r="E2126">
        <v>1</v>
      </c>
      <c r="F2126">
        <v>1280.3699999999999</v>
      </c>
      <c r="G2126" t="s">
        <v>152</v>
      </c>
    </row>
    <row r="2127" spans="1:7" hidden="1" x14ac:dyDescent="0.25">
      <c r="A2127">
        <v>10417</v>
      </c>
      <c r="B2127" s="1" t="s">
        <v>277</v>
      </c>
      <c r="C2127">
        <v>21</v>
      </c>
      <c r="D2127">
        <v>144.6</v>
      </c>
      <c r="E2127">
        <v>1</v>
      </c>
      <c r="F2127">
        <v>3036.6</v>
      </c>
      <c r="G2127" t="s">
        <v>152</v>
      </c>
    </row>
    <row r="2128" spans="1:7" hidden="1" x14ac:dyDescent="0.25">
      <c r="A2128">
        <v>10423</v>
      </c>
      <c r="B2128" s="1" t="s">
        <v>167</v>
      </c>
      <c r="C2128">
        <v>21</v>
      </c>
      <c r="D2128">
        <v>98.44</v>
      </c>
      <c r="E2128">
        <v>2</v>
      </c>
      <c r="F2128">
        <v>2067.2399999999998</v>
      </c>
      <c r="G2128" t="s">
        <v>152</v>
      </c>
    </row>
    <row r="2129" spans="1:7" hidden="1" x14ac:dyDescent="0.25">
      <c r="A2129">
        <v>10423</v>
      </c>
      <c r="B2129" s="1" t="s">
        <v>168</v>
      </c>
      <c r="C2129">
        <v>21</v>
      </c>
      <c r="D2129">
        <v>80.36</v>
      </c>
      <c r="E2129">
        <v>5</v>
      </c>
      <c r="F2129">
        <v>1687.56</v>
      </c>
      <c r="G2129" t="s">
        <v>152</v>
      </c>
    </row>
    <row r="2130" spans="1:7" hidden="1" x14ac:dyDescent="0.25">
      <c r="A2130">
        <v>10103</v>
      </c>
      <c r="B2130" s="1" t="s">
        <v>162</v>
      </c>
      <c r="C2130">
        <v>27</v>
      </c>
      <c r="D2130">
        <v>121.64</v>
      </c>
      <c r="E2130">
        <v>8</v>
      </c>
      <c r="F2130">
        <v>3284.28</v>
      </c>
      <c r="G2130" t="s">
        <v>152</v>
      </c>
    </row>
    <row r="2131" spans="1:7" hidden="1" x14ac:dyDescent="0.25">
      <c r="A2131">
        <v>10103</v>
      </c>
      <c r="B2131" s="1" t="s">
        <v>165</v>
      </c>
      <c r="C2131">
        <v>27</v>
      </c>
      <c r="D2131">
        <v>92.19</v>
      </c>
      <c r="E2131">
        <v>12</v>
      </c>
      <c r="F2131">
        <v>2489.13</v>
      </c>
      <c r="G2131" t="s">
        <v>152</v>
      </c>
    </row>
    <row r="2132" spans="1:7" hidden="1" x14ac:dyDescent="0.25">
      <c r="A2132">
        <v>10107</v>
      </c>
      <c r="B2132" s="1" t="s">
        <v>262</v>
      </c>
      <c r="C2132">
        <v>27</v>
      </c>
      <c r="D2132">
        <v>172.36</v>
      </c>
      <c r="E2132">
        <v>4</v>
      </c>
      <c r="F2132">
        <v>4653.72</v>
      </c>
      <c r="G2132" t="s">
        <v>152</v>
      </c>
    </row>
    <row r="2133" spans="1:7" hidden="1" x14ac:dyDescent="0.25">
      <c r="A2133">
        <v>10108</v>
      </c>
      <c r="B2133" s="1" t="s">
        <v>518</v>
      </c>
      <c r="C2133">
        <v>27</v>
      </c>
      <c r="D2133">
        <v>36.21</v>
      </c>
      <c r="E2133">
        <v>13</v>
      </c>
      <c r="F2133">
        <v>977.67000000000007</v>
      </c>
      <c r="G2133" t="s">
        <v>152</v>
      </c>
    </row>
    <row r="2134" spans="1:7" hidden="1" x14ac:dyDescent="0.25">
      <c r="A2134">
        <v>10110</v>
      </c>
      <c r="B2134" s="1" t="s">
        <v>536</v>
      </c>
      <c r="C2134">
        <v>27</v>
      </c>
      <c r="D2134">
        <v>80.47</v>
      </c>
      <c r="E2134">
        <v>12</v>
      </c>
      <c r="F2134">
        <v>2172.69</v>
      </c>
      <c r="G2134" t="s">
        <v>152</v>
      </c>
    </row>
    <row r="2135" spans="1:7" hidden="1" x14ac:dyDescent="0.25">
      <c r="A2135">
        <v>10115</v>
      </c>
      <c r="B2135" s="1" t="s">
        <v>525</v>
      </c>
      <c r="C2135">
        <v>27</v>
      </c>
      <c r="D2135">
        <v>100.7</v>
      </c>
      <c r="E2135">
        <v>3</v>
      </c>
      <c r="F2135">
        <v>2718.9</v>
      </c>
      <c r="G2135" t="s">
        <v>152</v>
      </c>
    </row>
    <row r="2136" spans="1:7" hidden="1" x14ac:dyDescent="0.25">
      <c r="A2136">
        <v>10116</v>
      </c>
      <c r="B2136" s="1" t="s">
        <v>555</v>
      </c>
      <c r="C2136">
        <v>27</v>
      </c>
      <c r="D2136">
        <v>60.28</v>
      </c>
      <c r="E2136">
        <v>1</v>
      </c>
      <c r="F2136">
        <v>1627.56</v>
      </c>
      <c r="G2136" t="s">
        <v>152</v>
      </c>
    </row>
    <row r="2137" spans="1:7" hidden="1" x14ac:dyDescent="0.25">
      <c r="A2137">
        <v>10119</v>
      </c>
      <c r="B2137" s="1" t="s">
        <v>506</v>
      </c>
      <c r="C2137">
        <v>27</v>
      </c>
      <c r="D2137">
        <v>95.28</v>
      </c>
      <c r="E2137">
        <v>8</v>
      </c>
      <c r="F2137">
        <v>2572.56</v>
      </c>
      <c r="G2137" t="s">
        <v>152</v>
      </c>
    </row>
    <row r="2138" spans="1:7" hidden="1" x14ac:dyDescent="0.25">
      <c r="A2138">
        <v>10126</v>
      </c>
      <c r="B2138" s="1" t="s">
        <v>171</v>
      </c>
      <c r="C2138">
        <v>27</v>
      </c>
      <c r="D2138">
        <v>122.68</v>
      </c>
      <c r="E2138">
        <v>1</v>
      </c>
      <c r="F2138">
        <v>3312.36</v>
      </c>
      <c r="G2138" t="s">
        <v>152</v>
      </c>
    </row>
    <row r="2139" spans="1:7" hidden="1" x14ac:dyDescent="0.25">
      <c r="A2139">
        <v>10133</v>
      </c>
      <c r="B2139" s="1" t="s">
        <v>507</v>
      </c>
      <c r="C2139">
        <v>27</v>
      </c>
      <c r="D2139">
        <v>37.090000000000003</v>
      </c>
      <c r="E2139">
        <v>7</v>
      </c>
      <c r="F2139">
        <v>1001.4300000000001</v>
      </c>
      <c r="G2139" t="s">
        <v>152</v>
      </c>
    </row>
    <row r="2140" spans="1:7" hidden="1" x14ac:dyDescent="0.25">
      <c r="A2140">
        <v>10133</v>
      </c>
      <c r="B2140" s="1" t="s">
        <v>556</v>
      </c>
      <c r="C2140">
        <v>27</v>
      </c>
      <c r="D2140">
        <v>115.09</v>
      </c>
      <c r="E2140">
        <v>2</v>
      </c>
      <c r="F2140">
        <v>3107.4300000000003</v>
      </c>
      <c r="G2140" t="s">
        <v>152</v>
      </c>
    </row>
    <row r="2141" spans="1:7" hidden="1" x14ac:dyDescent="0.25">
      <c r="A2141">
        <v>10134</v>
      </c>
      <c r="B2141" s="1" t="s">
        <v>259</v>
      </c>
      <c r="C2141">
        <v>27</v>
      </c>
      <c r="D2141">
        <v>116.56</v>
      </c>
      <c r="E2141">
        <v>5</v>
      </c>
      <c r="F2141">
        <v>3147.12</v>
      </c>
      <c r="G2141" t="s">
        <v>152</v>
      </c>
    </row>
    <row r="2142" spans="1:7" hidden="1" x14ac:dyDescent="0.25">
      <c r="A2142">
        <v>10135</v>
      </c>
      <c r="B2142" s="1" t="s">
        <v>503</v>
      </c>
      <c r="C2142">
        <v>27</v>
      </c>
      <c r="D2142">
        <v>52.05</v>
      </c>
      <c r="E2142">
        <v>6</v>
      </c>
      <c r="F2142">
        <v>1405.35</v>
      </c>
      <c r="G2142" t="s">
        <v>152</v>
      </c>
    </row>
    <row r="2143" spans="1:7" hidden="1" x14ac:dyDescent="0.25">
      <c r="A2143">
        <v>10143</v>
      </c>
      <c r="B2143" s="1" t="s">
        <v>516</v>
      </c>
      <c r="C2143">
        <v>27</v>
      </c>
      <c r="D2143">
        <v>63.71</v>
      </c>
      <c r="E2143">
        <v>8</v>
      </c>
      <c r="F2143">
        <v>1720.17</v>
      </c>
      <c r="G2143" t="s">
        <v>152</v>
      </c>
    </row>
    <row r="2144" spans="1:7" hidden="1" x14ac:dyDescent="0.25">
      <c r="A2144">
        <v>10145</v>
      </c>
      <c r="B2144" s="1" t="s">
        <v>557</v>
      </c>
      <c r="C2144">
        <v>27</v>
      </c>
      <c r="D2144">
        <v>56.1</v>
      </c>
      <c r="E2144">
        <v>3</v>
      </c>
      <c r="F2144">
        <v>1514.7</v>
      </c>
      <c r="G2144" t="s">
        <v>152</v>
      </c>
    </row>
    <row r="2145" spans="1:7" hidden="1" x14ac:dyDescent="0.25">
      <c r="A2145">
        <v>10145</v>
      </c>
      <c r="B2145" s="1" t="s">
        <v>513</v>
      </c>
      <c r="C2145">
        <v>27</v>
      </c>
      <c r="D2145">
        <v>95.93</v>
      </c>
      <c r="E2145">
        <v>4</v>
      </c>
      <c r="F2145">
        <v>2590.11</v>
      </c>
      <c r="G2145" t="s">
        <v>152</v>
      </c>
    </row>
    <row r="2146" spans="1:7" hidden="1" x14ac:dyDescent="0.25">
      <c r="A2146">
        <v>10148</v>
      </c>
      <c r="B2146" s="1" t="s">
        <v>562</v>
      </c>
      <c r="C2146">
        <v>27</v>
      </c>
      <c r="D2146">
        <v>113.52</v>
      </c>
      <c r="E2146">
        <v>10</v>
      </c>
      <c r="F2146">
        <v>3065.04</v>
      </c>
      <c r="G2146" t="s">
        <v>152</v>
      </c>
    </row>
    <row r="2147" spans="1:7" hidden="1" x14ac:dyDescent="0.25">
      <c r="A2147">
        <v>10148</v>
      </c>
      <c r="B2147" s="1" t="s">
        <v>542</v>
      </c>
      <c r="C2147">
        <v>27</v>
      </c>
      <c r="D2147">
        <v>96.37</v>
      </c>
      <c r="E2147">
        <v>7</v>
      </c>
      <c r="F2147">
        <v>2601.9900000000002</v>
      </c>
      <c r="G2147" t="s">
        <v>152</v>
      </c>
    </row>
    <row r="2148" spans="1:7" hidden="1" x14ac:dyDescent="0.25">
      <c r="A2148">
        <v>10151</v>
      </c>
      <c r="B2148" s="1" t="s">
        <v>173</v>
      </c>
      <c r="C2148">
        <v>27</v>
      </c>
      <c r="D2148">
        <v>84.75</v>
      </c>
      <c r="E2148">
        <v>10</v>
      </c>
      <c r="F2148">
        <v>2288.25</v>
      </c>
      <c r="G2148" t="s">
        <v>152</v>
      </c>
    </row>
    <row r="2149" spans="1:7" hidden="1" x14ac:dyDescent="0.25">
      <c r="A2149">
        <v>10159</v>
      </c>
      <c r="B2149" s="1" t="s">
        <v>557</v>
      </c>
      <c r="C2149">
        <v>27</v>
      </c>
      <c r="D2149">
        <v>67.180000000000007</v>
      </c>
      <c r="E2149">
        <v>11</v>
      </c>
      <c r="F2149">
        <v>1813.8600000000001</v>
      </c>
      <c r="G2149" t="s">
        <v>152</v>
      </c>
    </row>
    <row r="2150" spans="1:7" hidden="1" x14ac:dyDescent="0.25">
      <c r="A2150">
        <v>10162</v>
      </c>
      <c r="B2150" s="1" t="s">
        <v>149</v>
      </c>
      <c r="C2150">
        <v>27</v>
      </c>
      <c r="D2150">
        <v>53.28</v>
      </c>
      <c r="E2150">
        <v>8</v>
      </c>
      <c r="F2150">
        <v>1438.56</v>
      </c>
      <c r="G2150" t="s">
        <v>152</v>
      </c>
    </row>
    <row r="2151" spans="1:7" hidden="1" x14ac:dyDescent="0.25">
      <c r="A2151">
        <v>10165</v>
      </c>
      <c r="B2151" s="1" t="s">
        <v>282</v>
      </c>
      <c r="C2151">
        <v>27</v>
      </c>
      <c r="D2151">
        <v>152.26</v>
      </c>
      <c r="E2151">
        <v>2</v>
      </c>
      <c r="F2151">
        <v>4111.0199999999995</v>
      </c>
      <c r="G2151" t="s">
        <v>152</v>
      </c>
    </row>
    <row r="2152" spans="1:7" hidden="1" x14ac:dyDescent="0.25">
      <c r="A2152">
        <v>10165</v>
      </c>
      <c r="B2152" s="1" t="s">
        <v>553</v>
      </c>
      <c r="C2152">
        <v>27</v>
      </c>
      <c r="D2152">
        <v>31.12</v>
      </c>
      <c r="E2152">
        <v>13</v>
      </c>
      <c r="F2152">
        <v>840.24</v>
      </c>
      <c r="G2152" t="s">
        <v>152</v>
      </c>
    </row>
    <row r="2153" spans="1:7" hidden="1" x14ac:dyDescent="0.25">
      <c r="A2153">
        <v>10168</v>
      </c>
      <c r="B2153" s="1" t="s">
        <v>259</v>
      </c>
      <c r="C2153">
        <v>27</v>
      </c>
      <c r="D2153">
        <v>97.53</v>
      </c>
      <c r="E2153">
        <v>4</v>
      </c>
      <c r="F2153">
        <v>2633.31</v>
      </c>
      <c r="G2153" t="s">
        <v>152</v>
      </c>
    </row>
    <row r="2154" spans="1:7" hidden="1" x14ac:dyDescent="0.25">
      <c r="A2154">
        <v>10168</v>
      </c>
      <c r="B2154" s="1" t="s">
        <v>541</v>
      </c>
      <c r="C2154">
        <v>27</v>
      </c>
      <c r="D2154">
        <v>57.32</v>
      </c>
      <c r="E2154">
        <v>18</v>
      </c>
      <c r="F2154">
        <v>1547.64</v>
      </c>
      <c r="G2154" t="s">
        <v>152</v>
      </c>
    </row>
    <row r="2155" spans="1:7" hidden="1" x14ac:dyDescent="0.25">
      <c r="A2155">
        <v>10173</v>
      </c>
      <c r="B2155" s="1" t="s">
        <v>157</v>
      </c>
      <c r="C2155">
        <v>27</v>
      </c>
      <c r="D2155">
        <v>39.42</v>
      </c>
      <c r="E2155">
        <v>8</v>
      </c>
      <c r="F2155">
        <v>1064.3400000000001</v>
      </c>
      <c r="G2155" t="s">
        <v>152</v>
      </c>
    </row>
    <row r="2156" spans="1:7" hidden="1" x14ac:dyDescent="0.25">
      <c r="A2156">
        <v>10176</v>
      </c>
      <c r="B2156" s="1" t="s">
        <v>548</v>
      </c>
      <c r="C2156">
        <v>27</v>
      </c>
      <c r="D2156">
        <v>55.49</v>
      </c>
      <c r="E2156">
        <v>8</v>
      </c>
      <c r="F2156">
        <v>1498.23</v>
      </c>
      <c r="G2156" t="s">
        <v>152</v>
      </c>
    </row>
    <row r="2157" spans="1:7" hidden="1" x14ac:dyDescent="0.25">
      <c r="A2157">
        <v>10178</v>
      </c>
      <c r="B2157" s="1" t="s">
        <v>510</v>
      </c>
      <c r="C2157">
        <v>27</v>
      </c>
      <c r="D2157">
        <v>65.75</v>
      </c>
      <c r="E2157">
        <v>6</v>
      </c>
      <c r="F2157">
        <v>1775.25</v>
      </c>
      <c r="G2157" t="s">
        <v>152</v>
      </c>
    </row>
    <row r="2158" spans="1:7" hidden="1" x14ac:dyDescent="0.25">
      <c r="A2158">
        <v>10179</v>
      </c>
      <c r="B2158" s="1" t="s">
        <v>558</v>
      </c>
      <c r="C2158">
        <v>27</v>
      </c>
      <c r="D2158">
        <v>66.650000000000006</v>
      </c>
      <c r="E2158">
        <v>4</v>
      </c>
      <c r="F2158">
        <v>1799.5500000000002</v>
      </c>
      <c r="G2158" t="s">
        <v>152</v>
      </c>
    </row>
    <row r="2159" spans="1:7" hidden="1" x14ac:dyDescent="0.25">
      <c r="A2159">
        <v>10181</v>
      </c>
      <c r="B2159" s="1" t="s">
        <v>270</v>
      </c>
      <c r="C2159">
        <v>27</v>
      </c>
      <c r="D2159">
        <v>155.66</v>
      </c>
      <c r="E2159">
        <v>14</v>
      </c>
      <c r="F2159">
        <v>4202.82</v>
      </c>
      <c r="G2159" t="s">
        <v>152</v>
      </c>
    </row>
    <row r="2160" spans="1:7" hidden="1" x14ac:dyDescent="0.25">
      <c r="A2160">
        <v>10181</v>
      </c>
      <c r="B2160" s="1" t="s">
        <v>562</v>
      </c>
      <c r="C2160">
        <v>27</v>
      </c>
      <c r="D2160">
        <v>130.68</v>
      </c>
      <c r="E2160">
        <v>3</v>
      </c>
      <c r="F2160">
        <v>3528.36</v>
      </c>
      <c r="G2160" t="s">
        <v>152</v>
      </c>
    </row>
    <row r="2161" spans="1:7" hidden="1" x14ac:dyDescent="0.25">
      <c r="A2161">
        <v>10192</v>
      </c>
      <c r="B2161" s="1" t="s">
        <v>287</v>
      </c>
      <c r="C2161">
        <v>27</v>
      </c>
      <c r="D2161">
        <v>99.04</v>
      </c>
      <c r="E2161">
        <v>16</v>
      </c>
      <c r="F2161">
        <v>2674.0800000000004</v>
      </c>
      <c r="G2161" t="s">
        <v>152</v>
      </c>
    </row>
    <row r="2162" spans="1:7" hidden="1" x14ac:dyDescent="0.25">
      <c r="A2162">
        <v>10195</v>
      </c>
      <c r="B2162" s="1" t="s">
        <v>563</v>
      </c>
      <c r="C2162">
        <v>27</v>
      </c>
      <c r="D2162">
        <v>139.16999999999999</v>
      </c>
      <c r="E2162">
        <v>5</v>
      </c>
      <c r="F2162">
        <v>3757.5899999999997</v>
      </c>
      <c r="G2162" t="s">
        <v>152</v>
      </c>
    </row>
    <row r="2163" spans="1:7" hidden="1" x14ac:dyDescent="0.25">
      <c r="A2163">
        <v>10196</v>
      </c>
      <c r="B2163" s="1" t="s">
        <v>539</v>
      </c>
      <c r="C2163">
        <v>27</v>
      </c>
      <c r="D2163">
        <v>126.39</v>
      </c>
      <c r="E2163">
        <v>8</v>
      </c>
      <c r="F2163">
        <v>3412.53</v>
      </c>
      <c r="G2163" t="s">
        <v>152</v>
      </c>
    </row>
    <row r="2164" spans="1:7" hidden="1" x14ac:dyDescent="0.25">
      <c r="A2164">
        <v>10197</v>
      </c>
      <c r="B2164" s="1" t="s">
        <v>537</v>
      </c>
      <c r="C2164">
        <v>27</v>
      </c>
      <c r="D2164">
        <v>100.17</v>
      </c>
      <c r="E2164">
        <v>10</v>
      </c>
      <c r="F2164">
        <v>2704.59</v>
      </c>
      <c r="G2164" t="s">
        <v>152</v>
      </c>
    </row>
    <row r="2165" spans="1:7" hidden="1" x14ac:dyDescent="0.25">
      <c r="A2165">
        <v>10198</v>
      </c>
      <c r="B2165" s="1" t="s">
        <v>510</v>
      </c>
      <c r="C2165">
        <v>27</v>
      </c>
      <c r="D2165">
        <v>61.81</v>
      </c>
      <c r="E2165">
        <v>6</v>
      </c>
      <c r="F2165">
        <v>1668.8700000000001</v>
      </c>
      <c r="G2165" t="s">
        <v>152</v>
      </c>
    </row>
    <row r="2166" spans="1:7" hidden="1" x14ac:dyDescent="0.25">
      <c r="A2166">
        <v>10200</v>
      </c>
      <c r="B2166" s="1" t="s">
        <v>526</v>
      </c>
      <c r="C2166">
        <v>27</v>
      </c>
      <c r="D2166">
        <v>65.349999999999994</v>
      </c>
      <c r="E2166">
        <v>6</v>
      </c>
      <c r="F2166">
        <v>1764.4499999999998</v>
      </c>
      <c r="G2166" t="s">
        <v>152</v>
      </c>
    </row>
    <row r="2167" spans="1:7" hidden="1" x14ac:dyDescent="0.25">
      <c r="A2167">
        <v>10202</v>
      </c>
      <c r="B2167" s="1" t="s">
        <v>518</v>
      </c>
      <c r="C2167">
        <v>27</v>
      </c>
      <c r="D2167">
        <v>33.39</v>
      </c>
      <c r="E2167">
        <v>4</v>
      </c>
      <c r="F2167">
        <v>901.53</v>
      </c>
      <c r="G2167" t="s">
        <v>152</v>
      </c>
    </row>
    <row r="2168" spans="1:7" hidden="1" x14ac:dyDescent="0.25">
      <c r="A2168">
        <v>10204</v>
      </c>
      <c r="B2168" s="1" t="s">
        <v>562</v>
      </c>
      <c r="C2168">
        <v>27</v>
      </c>
      <c r="D2168">
        <v>106.92</v>
      </c>
      <c r="E2168">
        <v>14</v>
      </c>
      <c r="F2168">
        <v>2886.84</v>
      </c>
      <c r="G2168" t="s">
        <v>152</v>
      </c>
    </row>
    <row r="2169" spans="1:7" hidden="1" x14ac:dyDescent="0.25">
      <c r="A2169">
        <v>10207</v>
      </c>
      <c r="B2169" s="1" t="s">
        <v>554</v>
      </c>
      <c r="C2169">
        <v>27</v>
      </c>
      <c r="D2169">
        <v>51.95</v>
      </c>
      <c r="E2169">
        <v>9</v>
      </c>
      <c r="F2169">
        <v>1402.65</v>
      </c>
      <c r="G2169" t="s">
        <v>152</v>
      </c>
    </row>
    <row r="2170" spans="1:7" hidden="1" x14ac:dyDescent="0.25">
      <c r="A2170">
        <v>10210</v>
      </c>
      <c r="B2170" s="1" t="s">
        <v>524</v>
      </c>
      <c r="C2170">
        <v>27</v>
      </c>
      <c r="D2170">
        <v>100.67</v>
      </c>
      <c r="E2170">
        <v>9</v>
      </c>
      <c r="F2170">
        <v>2718.09</v>
      </c>
      <c r="G2170" t="s">
        <v>152</v>
      </c>
    </row>
    <row r="2171" spans="1:7" hidden="1" x14ac:dyDescent="0.25">
      <c r="A2171">
        <v>10212</v>
      </c>
      <c r="B2171" s="1" t="s">
        <v>536</v>
      </c>
      <c r="C2171">
        <v>27</v>
      </c>
      <c r="D2171">
        <v>77.91</v>
      </c>
      <c r="E2171">
        <v>2</v>
      </c>
      <c r="F2171">
        <v>2103.5699999999997</v>
      </c>
      <c r="G2171" t="s">
        <v>152</v>
      </c>
    </row>
    <row r="2172" spans="1:7" hidden="1" x14ac:dyDescent="0.25">
      <c r="A2172">
        <v>10213</v>
      </c>
      <c r="B2172" s="1" t="s">
        <v>509</v>
      </c>
      <c r="C2172">
        <v>27</v>
      </c>
      <c r="D2172">
        <v>97.48</v>
      </c>
      <c r="E2172">
        <v>3</v>
      </c>
      <c r="F2172">
        <v>2631.96</v>
      </c>
      <c r="G2172" t="s">
        <v>152</v>
      </c>
    </row>
    <row r="2173" spans="1:7" hidden="1" x14ac:dyDescent="0.25">
      <c r="A2173">
        <v>10214</v>
      </c>
      <c r="B2173" s="1" t="s">
        <v>154</v>
      </c>
      <c r="C2173">
        <v>27</v>
      </c>
      <c r="D2173">
        <v>125.86</v>
      </c>
      <c r="E2173">
        <v>4</v>
      </c>
      <c r="F2173">
        <v>3398.22</v>
      </c>
      <c r="G2173" t="s">
        <v>152</v>
      </c>
    </row>
    <row r="2174" spans="1:7" hidden="1" x14ac:dyDescent="0.25">
      <c r="A2174">
        <v>10215</v>
      </c>
      <c r="B2174" s="1" t="s">
        <v>158</v>
      </c>
      <c r="C2174">
        <v>27</v>
      </c>
      <c r="D2174">
        <v>92.47</v>
      </c>
      <c r="E2174">
        <v>10</v>
      </c>
      <c r="F2174">
        <v>2496.69</v>
      </c>
      <c r="G2174" t="s">
        <v>152</v>
      </c>
    </row>
    <row r="2175" spans="1:7" hidden="1" x14ac:dyDescent="0.25">
      <c r="A2175">
        <v>10220</v>
      </c>
      <c r="B2175" s="1" t="s">
        <v>282</v>
      </c>
      <c r="C2175">
        <v>27</v>
      </c>
      <c r="D2175">
        <v>166.1</v>
      </c>
      <c r="E2175">
        <v>1</v>
      </c>
      <c r="F2175">
        <v>4484.7</v>
      </c>
      <c r="G2175" t="s">
        <v>152</v>
      </c>
    </row>
    <row r="2176" spans="1:7" hidden="1" x14ac:dyDescent="0.25">
      <c r="A2176">
        <v>10225</v>
      </c>
      <c r="B2176" s="1" t="s">
        <v>270</v>
      </c>
      <c r="C2176">
        <v>27</v>
      </c>
      <c r="D2176">
        <v>157.6</v>
      </c>
      <c r="E2176">
        <v>9</v>
      </c>
      <c r="F2176">
        <v>4255.2</v>
      </c>
      <c r="G2176" t="s">
        <v>152</v>
      </c>
    </row>
    <row r="2177" spans="1:7" hidden="1" x14ac:dyDescent="0.25">
      <c r="A2177">
        <v>10225</v>
      </c>
      <c r="B2177" s="1" t="s">
        <v>560</v>
      </c>
      <c r="C2177">
        <v>27</v>
      </c>
      <c r="D2177">
        <v>119.06</v>
      </c>
      <c r="E2177">
        <v>11</v>
      </c>
      <c r="F2177">
        <v>3214.62</v>
      </c>
      <c r="G2177" t="s">
        <v>152</v>
      </c>
    </row>
    <row r="2178" spans="1:7" hidden="1" x14ac:dyDescent="0.25">
      <c r="A2178">
        <v>10227</v>
      </c>
      <c r="B2178" s="1" t="s">
        <v>153</v>
      </c>
      <c r="C2178">
        <v>27</v>
      </c>
      <c r="D2178">
        <v>34.880000000000003</v>
      </c>
      <c r="E2178">
        <v>8</v>
      </c>
      <c r="F2178">
        <v>941.7600000000001</v>
      </c>
      <c r="G2178" t="s">
        <v>152</v>
      </c>
    </row>
    <row r="2179" spans="1:7" hidden="1" x14ac:dyDescent="0.25">
      <c r="A2179">
        <v>10237</v>
      </c>
      <c r="B2179" s="1" t="s">
        <v>513</v>
      </c>
      <c r="C2179">
        <v>27</v>
      </c>
      <c r="D2179">
        <v>94.91</v>
      </c>
      <c r="E2179">
        <v>5</v>
      </c>
      <c r="F2179">
        <v>2562.5699999999997</v>
      </c>
      <c r="G2179" t="s">
        <v>152</v>
      </c>
    </row>
    <row r="2180" spans="1:7" hidden="1" x14ac:dyDescent="0.25">
      <c r="A2180">
        <v>10241</v>
      </c>
      <c r="B2180" s="1" t="s">
        <v>542</v>
      </c>
      <c r="C2180">
        <v>27</v>
      </c>
      <c r="D2180">
        <v>107.08</v>
      </c>
      <c r="E2180">
        <v>9</v>
      </c>
      <c r="F2180">
        <v>2891.16</v>
      </c>
      <c r="G2180" t="s">
        <v>152</v>
      </c>
    </row>
    <row r="2181" spans="1:7" hidden="1" x14ac:dyDescent="0.25">
      <c r="A2181">
        <v>10247</v>
      </c>
      <c r="B2181" s="1" t="s">
        <v>282</v>
      </c>
      <c r="C2181">
        <v>27</v>
      </c>
      <c r="D2181">
        <v>167.83</v>
      </c>
      <c r="E2181">
        <v>1</v>
      </c>
      <c r="F2181">
        <v>4531.4100000000008</v>
      </c>
      <c r="G2181" t="s">
        <v>152</v>
      </c>
    </row>
    <row r="2182" spans="1:7" hidden="1" x14ac:dyDescent="0.25">
      <c r="A2182">
        <v>10250</v>
      </c>
      <c r="B2182" s="1" t="s">
        <v>499</v>
      </c>
      <c r="C2182">
        <v>27</v>
      </c>
      <c r="D2182">
        <v>84.48</v>
      </c>
      <c r="E2182">
        <v>4</v>
      </c>
      <c r="F2182">
        <v>2280.96</v>
      </c>
      <c r="G2182" t="s">
        <v>152</v>
      </c>
    </row>
    <row r="2183" spans="1:7" hidden="1" x14ac:dyDescent="0.25">
      <c r="A2183">
        <v>10259</v>
      </c>
      <c r="B2183" s="1" t="s">
        <v>505</v>
      </c>
      <c r="C2183">
        <v>27</v>
      </c>
      <c r="D2183">
        <v>152.41</v>
      </c>
      <c r="E2183">
        <v>8</v>
      </c>
      <c r="F2183">
        <v>4115.07</v>
      </c>
      <c r="G2183" t="s">
        <v>152</v>
      </c>
    </row>
    <row r="2184" spans="1:7" hidden="1" x14ac:dyDescent="0.25">
      <c r="A2184">
        <v>10260</v>
      </c>
      <c r="B2184" s="1" t="s">
        <v>555</v>
      </c>
      <c r="C2184">
        <v>27</v>
      </c>
      <c r="D2184">
        <v>55.3</v>
      </c>
      <c r="E2184">
        <v>9</v>
      </c>
      <c r="F2184">
        <v>1493.1</v>
      </c>
      <c r="G2184" t="s">
        <v>152</v>
      </c>
    </row>
    <row r="2185" spans="1:7" hidden="1" x14ac:dyDescent="0.25">
      <c r="A2185">
        <v>10261</v>
      </c>
      <c r="B2185" s="1" t="s">
        <v>265</v>
      </c>
      <c r="C2185">
        <v>27</v>
      </c>
      <c r="D2185">
        <v>116.96</v>
      </c>
      <c r="E2185">
        <v>1</v>
      </c>
      <c r="F2185">
        <v>3157.9199999999996</v>
      </c>
      <c r="G2185" t="s">
        <v>152</v>
      </c>
    </row>
    <row r="2186" spans="1:7" hidden="1" x14ac:dyDescent="0.25">
      <c r="A2186">
        <v>10262</v>
      </c>
      <c r="B2186" s="1" t="s">
        <v>520</v>
      </c>
      <c r="C2186">
        <v>27</v>
      </c>
      <c r="D2186">
        <v>64.8</v>
      </c>
      <c r="E2186">
        <v>5</v>
      </c>
      <c r="F2186">
        <v>1749.6</v>
      </c>
      <c r="G2186" t="s">
        <v>152</v>
      </c>
    </row>
    <row r="2187" spans="1:7" hidden="1" x14ac:dyDescent="0.25">
      <c r="A2187">
        <v>10272</v>
      </c>
      <c r="B2187" s="1" t="s">
        <v>498</v>
      </c>
      <c r="C2187">
        <v>27</v>
      </c>
      <c r="D2187">
        <v>123.89</v>
      </c>
      <c r="E2187">
        <v>3</v>
      </c>
      <c r="F2187">
        <v>3345.03</v>
      </c>
      <c r="G2187" t="s">
        <v>152</v>
      </c>
    </row>
    <row r="2188" spans="1:7" hidden="1" x14ac:dyDescent="0.25">
      <c r="A2188">
        <v>10273</v>
      </c>
      <c r="B2188" s="1" t="s">
        <v>533</v>
      </c>
      <c r="C2188">
        <v>27</v>
      </c>
      <c r="D2188">
        <v>84.08</v>
      </c>
      <c r="E2188">
        <v>6</v>
      </c>
      <c r="F2188">
        <v>2270.16</v>
      </c>
      <c r="G2188" t="s">
        <v>152</v>
      </c>
    </row>
    <row r="2189" spans="1:7" hidden="1" x14ac:dyDescent="0.25">
      <c r="A2189">
        <v>10275</v>
      </c>
      <c r="B2189" s="1" t="s">
        <v>558</v>
      </c>
      <c r="C2189">
        <v>27</v>
      </c>
      <c r="D2189">
        <v>67.38</v>
      </c>
      <c r="E2189">
        <v>10</v>
      </c>
      <c r="F2189">
        <v>1819.2599999999998</v>
      </c>
      <c r="G2189" t="s">
        <v>152</v>
      </c>
    </row>
    <row r="2190" spans="1:7" hidden="1" x14ac:dyDescent="0.25">
      <c r="A2190">
        <v>10276</v>
      </c>
      <c r="B2190" s="1" t="s">
        <v>518</v>
      </c>
      <c r="C2190">
        <v>27</v>
      </c>
      <c r="D2190">
        <v>35.4</v>
      </c>
      <c r="E2190">
        <v>10</v>
      </c>
      <c r="F2190">
        <v>955.8</v>
      </c>
      <c r="G2190" t="s">
        <v>152</v>
      </c>
    </row>
    <row r="2191" spans="1:7" hidden="1" x14ac:dyDescent="0.25">
      <c r="A2191">
        <v>10280</v>
      </c>
      <c r="B2191" s="1" t="s">
        <v>159</v>
      </c>
      <c r="C2191">
        <v>27</v>
      </c>
      <c r="D2191">
        <v>47.44</v>
      </c>
      <c r="E2191">
        <v>8</v>
      </c>
      <c r="F2191">
        <v>1280.8799999999999</v>
      </c>
      <c r="G2191" t="s">
        <v>152</v>
      </c>
    </row>
    <row r="2192" spans="1:7" hidden="1" x14ac:dyDescent="0.25">
      <c r="A2192">
        <v>10281</v>
      </c>
      <c r="B2192" s="1" t="s">
        <v>175</v>
      </c>
      <c r="C2192">
        <v>27</v>
      </c>
      <c r="D2192">
        <v>89.01</v>
      </c>
      <c r="E2192">
        <v>11</v>
      </c>
      <c r="F2192">
        <v>2403.27</v>
      </c>
      <c r="G2192" t="s">
        <v>152</v>
      </c>
    </row>
    <row r="2193" spans="1:7" hidden="1" x14ac:dyDescent="0.25">
      <c r="A2193">
        <v>10282</v>
      </c>
      <c r="B2193" s="1" t="s">
        <v>498</v>
      </c>
      <c r="C2193">
        <v>27</v>
      </c>
      <c r="D2193">
        <v>142.02000000000001</v>
      </c>
      <c r="E2193">
        <v>6</v>
      </c>
      <c r="F2193">
        <v>3834.5400000000004</v>
      </c>
      <c r="G2193" t="s">
        <v>152</v>
      </c>
    </row>
    <row r="2194" spans="1:7" hidden="1" x14ac:dyDescent="0.25">
      <c r="A2194">
        <v>10285</v>
      </c>
      <c r="B2194" s="1" t="s">
        <v>262</v>
      </c>
      <c r="C2194">
        <v>27</v>
      </c>
      <c r="D2194">
        <v>166.55</v>
      </c>
      <c r="E2194">
        <v>8</v>
      </c>
      <c r="F2194">
        <v>4496.8500000000004</v>
      </c>
      <c r="G2194" t="s">
        <v>152</v>
      </c>
    </row>
    <row r="2195" spans="1:7" hidden="1" x14ac:dyDescent="0.25">
      <c r="A2195">
        <v>10287</v>
      </c>
      <c r="B2195" s="1" t="s">
        <v>504</v>
      </c>
      <c r="C2195">
        <v>27</v>
      </c>
      <c r="D2195">
        <v>139.87</v>
      </c>
      <c r="E2195">
        <v>2</v>
      </c>
      <c r="F2195">
        <v>3776.4900000000002</v>
      </c>
      <c r="G2195" t="s">
        <v>152</v>
      </c>
    </row>
    <row r="2196" spans="1:7" hidden="1" x14ac:dyDescent="0.25">
      <c r="A2196">
        <v>10292</v>
      </c>
      <c r="B2196" s="1" t="s">
        <v>521</v>
      </c>
      <c r="C2196">
        <v>27</v>
      </c>
      <c r="D2196">
        <v>113.55</v>
      </c>
      <c r="E2196">
        <v>4</v>
      </c>
      <c r="F2196">
        <v>3065.85</v>
      </c>
      <c r="G2196" t="s">
        <v>152</v>
      </c>
    </row>
    <row r="2197" spans="1:7" hidden="1" x14ac:dyDescent="0.25">
      <c r="A2197">
        <v>10301</v>
      </c>
      <c r="B2197" s="1" t="s">
        <v>527</v>
      </c>
      <c r="C2197">
        <v>27</v>
      </c>
      <c r="D2197">
        <v>64.67</v>
      </c>
      <c r="E2197">
        <v>1</v>
      </c>
      <c r="F2197">
        <v>1746.0900000000001</v>
      </c>
      <c r="G2197" t="s">
        <v>152</v>
      </c>
    </row>
    <row r="2198" spans="1:7" hidden="1" x14ac:dyDescent="0.25">
      <c r="A2198">
        <v>10305</v>
      </c>
      <c r="B2198" s="1" t="s">
        <v>563</v>
      </c>
      <c r="C2198">
        <v>27</v>
      </c>
      <c r="D2198">
        <v>132.62</v>
      </c>
      <c r="E2198">
        <v>4</v>
      </c>
      <c r="F2198">
        <v>3580.7400000000002</v>
      </c>
      <c r="G2198" t="s">
        <v>152</v>
      </c>
    </row>
    <row r="2199" spans="1:7" hidden="1" x14ac:dyDescent="0.25">
      <c r="A2199">
        <v>10308</v>
      </c>
      <c r="B2199" s="1" t="s">
        <v>499</v>
      </c>
      <c r="C2199">
        <v>27</v>
      </c>
      <c r="D2199">
        <v>81.95</v>
      </c>
      <c r="E2199">
        <v>7</v>
      </c>
      <c r="F2199">
        <v>2212.65</v>
      </c>
      <c r="G2199" t="s">
        <v>152</v>
      </c>
    </row>
    <row r="2200" spans="1:7" hidden="1" x14ac:dyDescent="0.25">
      <c r="A2200">
        <v>10310</v>
      </c>
      <c r="B2200" s="1" t="s">
        <v>559</v>
      </c>
      <c r="C2200">
        <v>27</v>
      </c>
      <c r="D2200">
        <v>70.760000000000005</v>
      </c>
      <c r="E2200">
        <v>13</v>
      </c>
      <c r="F2200">
        <v>1910.5200000000002</v>
      </c>
      <c r="G2200" t="s">
        <v>152</v>
      </c>
    </row>
    <row r="2201" spans="1:7" hidden="1" x14ac:dyDescent="0.25">
      <c r="A2201">
        <v>10313</v>
      </c>
      <c r="B2201" s="1" t="s">
        <v>173</v>
      </c>
      <c r="C2201">
        <v>27</v>
      </c>
      <c r="D2201">
        <v>96.31</v>
      </c>
      <c r="E2201">
        <v>6</v>
      </c>
      <c r="F2201">
        <v>2600.37</v>
      </c>
      <c r="G2201" t="s">
        <v>152</v>
      </c>
    </row>
    <row r="2202" spans="1:7" hidden="1" x14ac:dyDescent="0.25">
      <c r="A2202">
        <v>10316</v>
      </c>
      <c r="B2202" s="1" t="s">
        <v>296</v>
      </c>
      <c r="C2202">
        <v>27</v>
      </c>
      <c r="D2202">
        <v>140.34</v>
      </c>
      <c r="E2202">
        <v>9</v>
      </c>
      <c r="F2202">
        <v>3789.1800000000003</v>
      </c>
      <c r="G2202" t="s">
        <v>152</v>
      </c>
    </row>
    <row r="2203" spans="1:7" hidden="1" x14ac:dyDescent="0.25">
      <c r="A2203">
        <v>10321</v>
      </c>
      <c r="B2203" s="1" t="s">
        <v>562</v>
      </c>
      <c r="C2203">
        <v>27</v>
      </c>
      <c r="D2203">
        <v>126.72</v>
      </c>
      <c r="E2203">
        <v>7</v>
      </c>
      <c r="F2203">
        <v>3421.44</v>
      </c>
      <c r="G2203" t="s">
        <v>152</v>
      </c>
    </row>
    <row r="2204" spans="1:7" hidden="1" x14ac:dyDescent="0.25">
      <c r="A2204">
        <v>10322</v>
      </c>
      <c r="B2204" s="1" t="s">
        <v>162</v>
      </c>
      <c r="C2204">
        <v>27</v>
      </c>
      <c r="D2204">
        <v>136.66999999999999</v>
      </c>
      <c r="E2204">
        <v>9</v>
      </c>
      <c r="F2204">
        <v>3690.0899999999997</v>
      </c>
      <c r="G2204" t="s">
        <v>152</v>
      </c>
    </row>
    <row r="2205" spans="1:7" hidden="1" x14ac:dyDescent="0.25">
      <c r="A2205">
        <v>10324</v>
      </c>
      <c r="B2205" s="1" t="s">
        <v>498</v>
      </c>
      <c r="C2205">
        <v>27</v>
      </c>
      <c r="D2205">
        <v>148.06</v>
      </c>
      <c r="E2205">
        <v>1</v>
      </c>
      <c r="F2205">
        <v>3997.62</v>
      </c>
      <c r="G2205" t="s">
        <v>152</v>
      </c>
    </row>
    <row r="2206" spans="1:7" hidden="1" x14ac:dyDescent="0.25">
      <c r="A2206">
        <v>10324</v>
      </c>
      <c r="B2206" s="1" t="s">
        <v>505</v>
      </c>
      <c r="C2206">
        <v>27</v>
      </c>
      <c r="D2206">
        <v>137.16999999999999</v>
      </c>
      <c r="E2206">
        <v>12</v>
      </c>
      <c r="F2206">
        <v>3703.5899999999997</v>
      </c>
      <c r="G2206" t="s">
        <v>152</v>
      </c>
    </row>
    <row r="2207" spans="1:7" hidden="1" x14ac:dyDescent="0.25">
      <c r="A2207">
        <v>10328</v>
      </c>
      <c r="B2207" s="1" t="s">
        <v>519</v>
      </c>
      <c r="C2207">
        <v>27</v>
      </c>
      <c r="D2207">
        <v>84.03</v>
      </c>
      <c r="E2207">
        <v>8</v>
      </c>
      <c r="F2207">
        <v>2268.81</v>
      </c>
      <c r="G2207" t="s">
        <v>152</v>
      </c>
    </row>
    <row r="2208" spans="1:7" hidden="1" x14ac:dyDescent="0.25">
      <c r="A2208">
        <v>10331</v>
      </c>
      <c r="B2208" s="1" t="s">
        <v>505</v>
      </c>
      <c r="C2208">
        <v>27</v>
      </c>
      <c r="D2208">
        <v>169.34</v>
      </c>
      <c r="E2208">
        <v>11</v>
      </c>
      <c r="F2208">
        <v>4572.18</v>
      </c>
      <c r="G2208" t="s">
        <v>152</v>
      </c>
    </row>
    <row r="2209" spans="1:7" hidden="1" x14ac:dyDescent="0.25">
      <c r="A2209">
        <v>10331</v>
      </c>
      <c r="B2209" s="1" t="s">
        <v>523</v>
      </c>
      <c r="C2209">
        <v>27</v>
      </c>
      <c r="D2209">
        <v>37</v>
      </c>
      <c r="E2209">
        <v>13</v>
      </c>
      <c r="F2209">
        <v>999</v>
      </c>
      <c r="G2209" t="s">
        <v>152</v>
      </c>
    </row>
    <row r="2210" spans="1:7" hidden="1" x14ac:dyDescent="0.25">
      <c r="A2210">
        <v>10332</v>
      </c>
      <c r="B2210" s="1" t="s">
        <v>159</v>
      </c>
      <c r="C2210">
        <v>27</v>
      </c>
      <c r="D2210">
        <v>51.21</v>
      </c>
      <c r="E2210">
        <v>16</v>
      </c>
      <c r="F2210">
        <v>1382.67</v>
      </c>
      <c r="G2210" t="s">
        <v>152</v>
      </c>
    </row>
    <row r="2211" spans="1:7" hidden="1" x14ac:dyDescent="0.25">
      <c r="A2211">
        <v>10339</v>
      </c>
      <c r="B2211" s="1" t="s">
        <v>499</v>
      </c>
      <c r="C2211">
        <v>27</v>
      </c>
      <c r="D2211">
        <v>79.41</v>
      </c>
      <c r="E2211">
        <v>2</v>
      </c>
      <c r="F2211">
        <v>2144.0699999999997</v>
      </c>
      <c r="G2211" t="s">
        <v>152</v>
      </c>
    </row>
    <row r="2212" spans="1:7" hidden="1" x14ac:dyDescent="0.25">
      <c r="A2212">
        <v>10339</v>
      </c>
      <c r="B2212" s="1" t="s">
        <v>534</v>
      </c>
      <c r="C2212">
        <v>27</v>
      </c>
      <c r="D2212">
        <v>96.92</v>
      </c>
      <c r="E2212">
        <v>10</v>
      </c>
      <c r="F2212">
        <v>2616.84</v>
      </c>
      <c r="G2212" t="s">
        <v>152</v>
      </c>
    </row>
    <row r="2213" spans="1:7" hidden="1" x14ac:dyDescent="0.25">
      <c r="A2213">
        <v>10339</v>
      </c>
      <c r="B2213" s="1" t="s">
        <v>511</v>
      </c>
      <c r="C2213">
        <v>27</v>
      </c>
      <c r="D2213">
        <v>49.66</v>
      </c>
      <c r="E2213">
        <v>6</v>
      </c>
      <c r="F2213">
        <v>1340.82</v>
      </c>
      <c r="G2213" t="s">
        <v>152</v>
      </c>
    </row>
    <row r="2214" spans="1:7" hidden="1" x14ac:dyDescent="0.25">
      <c r="A2214">
        <v>10343</v>
      </c>
      <c r="B2214" s="1" t="s">
        <v>515</v>
      </c>
      <c r="C2214">
        <v>27</v>
      </c>
      <c r="D2214">
        <v>44.78</v>
      </c>
      <c r="E2214">
        <v>6</v>
      </c>
      <c r="F2214">
        <v>1209.06</v>
      </c>
      <c r="G2214" t="s">
        <v>152</v>
      </c>
    </row>
    <row r="2215" spans="1:7" hidden="1" x14ac:dyDescent="0.25">
      <c r="A2215">
        <v>10347</v>
      </c>
      <c r="B2215" s="1" t="s">
        <v>161</v>
      </c>
      <c r="C2215">
        <v>27</v>
      </c>
      <c r="D2215">
        <v>132.97</v>
      </c>
      <c r="E2215">
        <v>2</v>
      </c>
      <c r="F2215">
        <v>3590.19</v>
      </c>
      <c r="G2215" t="s">
        <v>152</v>
      </c>
    </row>
    <row r="2216" spans="1:7" hidden="1" x14ac:dyDescent="0.25">
      <c r="A2216">
        <v>10350</v>
      </c>
      <c r="B2216" s="1" t="s">
        <v>555</v>
      </c>
      <c r="C2216">
        <v>27</v>
      </c>
      <c r="D2216">
        <v>61.52</v>
      </c>
      <c r="E2216">
        <v>14</v>
      </c>
      <c r="F2216">
        <v>1661.0400000000002</v>
      </c>
      <c r="G2216" t="s">
        <v>152</v>
      </c>
    </row>
    <row r="2217" spans="1:7" hidden="1" x14ac:dyDescent="0.25">
      <c r="A2217">
        <v>10353</v>
      </c>
      <c r="B2217" s="1" t="s">
        <v>499</v>
      </c>
      <c r="C2217">
        <v>27</v>
      </c>
      <c r="D2217">
        <v>71.81</v>
      </c>
      <c r="E2217">
        <v>1</v>
      </c>
      <c r="F2217">
        <v>1938.8700000000001</v>
      </c>
      <c r="G2217" t="s">
        <v>152</v>
      </c>
    </row>
    <row r="2218" spans="1:7" hidden="1" x14ac:dyDescent="0.25">
      <c r="A2218">
        <v>10356</v>
      </c>
      <c r="B2218" s="1" t="s">
        <v>302</v>
      </c>
      <c r="C2218">
        <v>27</v>
      </c>
      <c r="D2218">
        <v>130.87</v>
      </c>
      <c r="E2218">
        <v>2</v>
      </c>
      <c r="F2218">
        <v>3533.4900000000002</v>
      </c>
      <c r="G2218" t="s">
        <v>152</v>
      </c>
    </row>
    <row r="2219" spans="1:7" hidden="1" x14ac:dyDescent="0.25">
      <c r="A2219">
        <v>10358</v>
      </c>
      <c r="B2219" s="1" t="s">
        <v>175</v>
      </c>
      <c r="C2219">
        <v>27</v>
      </c>
      <c r="D2219">
        <v>85.98</v>
      </c>
      <c r="E2219">
        <v>3</v>
      </c>
      <c r="F2219">
        <v>2321.46</v>
      </c>
      <c r="G2219" t="s">
        <v>152</v>
      </c>
    </row>
    <row r="2220" spans="1:7" hidden="1" x14ac:dyDescent="0.25">
      <c r="A2220">
        <v>10367</v>
      </c>
      <c r="B2220" s="1" t="s">
        <v>154</v>
      </c>
      <c r="C2220">
        <v>27</v>
      </c>
      <c r="D2220">
        <v>124.59</v>
      </c>
      <c r="E2220">
        <v>5</v>
      </c>
      <c r="F2220">
        <v>3363.9300000000003</v>
      </c>
      <c r="G2220" t="s">
        <v>152</v>
      </c>
    </row>
    <row r="2221" spans="1:7" hidden="1" x14ac:dyDescent="0.25">
      <c r="A2221">
        <v>10370</v>
      </c>
      <c r="B2221" s="1" t="s">
        <v>163</v>
      </c>
      <c r="C2221">
        <v>27</v>
      </c>
      <c r="D2221">
        <v>100.34</v>
      </c>
      <c r="E2221">
        <v>1</v>
      </c>
      <c r="F2221">
        <v>2709.1800000000003</v>
      </c>
      <c r="G2221" t="s">
        <v>152</v>
      </c>
    </row>
    <row r="2222" spans="1:7" hidden="1" x14ac:dyDescent="0.25">
      <c r="A2222">
        <v>10370</v>
      </c>
      <c r="B2222" s="1" t="s">
        <v>505</v>
      </c>
      <c r="C2222">
        <v>27</v>
      </c>
      <c r="D2222">
        <v>167.65</v>
      </c>
      <c r="E2222">
        <v>9</v>
      </c>
      <c r="F2222">
        <v>4526.55</v>
      </c>
      <c r="G2222" t="s">
        <v>152</v>
      </c>
    </row>
    <row r="2223" spans="1:7" hidden="1" x14ac:dyDescent="0.25">
      <c r="A2223">
        <v>10379</v>
      </c>
      <c r="B2223" s="1" t="s">
        <v>149</v>
      </c>
      <c r="C2223">
        <v>27</v>
      </c>
      <c r="D2223">
        <v>50.85</v>
      </c>
      <c r="E2223">
        <v>1</v>
      </c>
      <c r="F2223">
        <v>1372.95</v>
      </c>
      <c r="G2223" t="s">
        <v>152</v>
      </c>
    </row>
    <row r="2224" spans="1:7" hidden="1" x14ac:dyDescent="0.25">
      <c r="A2224">
        <v>10380</v>
      </c>
      <c r="B2224" s="1" t="s">
        <v>158</v>
      </c>
      <c r="C2224">
        <v>27</v>
      </c>
      <c r="D2224">
        <v>88.36</v>
      </c>
      <c r="E2224">
        <v>13</v>
      </c>
      <c r="F2224">
        <v>2385.7199999999998</v>
      </c>
      <c r="G2224" t="s">
        <v>152</v>
      </c>
    </row>
    <row r="2225" spans="1:7" hidden="1" x14ac:dyDescent="0.25">
      <c r="A2225">
        <v>10380</v>
      </c>
      <c r="B2225" s="1" t="s">
        <v>157</v>
      </c>
      <c r="C2225">
        <v>27</v>
      </c>
      <c r="D2225">
        <v>37.630000000000003</v>
      </c>
      <c r="E2225">
        <v>5</v>
      </c>
      <c r="F2225">
        <v>1016.0100000000001</v>
      </c>
      <c r="G2225" t="s">
        <v>152</v>
      </c>
    </row>
    <row r="2226" spans="1:7" hidden="1" x14ac:dyDescent="0.25">
      <c r="A2226">
        <v>10383</v>
      </c>
      <c r="B2226" s="1" t="s">
        <v>528</v>
      </c>
      <c r="C2226">
        <v>27</v>
      </c>
      <c r="D2226">
        <v>119.05</v>
      </c>
      <c r="E2226">
        <v>11</v>
      </c>
      <c r="F2226">
        <v>3214.35</v>
      </c>
      <c r="G2226" t="s">
        <v>152</v>
      </c>
    </row>
    <row r="2227" spans="1:7" hidden="1" x14ac:dyDescent="0.25">
      <c r="A2227">
        <v>10388</v>
      </c>
      <c r="B2227" s="1" t="s">
        <v>507</v>
      </c>
      <c r="C2227">
        <v>27</v>
      </c>
      <c r="D2227">
        <v>41.02</v>
      </c>
      <c r="E2227">
        <v>1</v>
      </c>
      <c r="F2227">
        <v>1107.5400000000002</v>
      </c>
      <c r="G2227" t="s">
        <v>152</v>
      </c>
    </row>
    <row r="2228" spans="1:7" hidden="1" x14ac:dyDescent="0.25">
      <c r="A2228">
        <v>10396</v>
      </c>
      <c r="B2228" s="1" t="s">
        <v>533</v>
      </c>
      <c r="C2228">
        <v>27</v>
      </c>
      <c r="D2228">
        <v>77</v>
      </c>
      <c r="E2228">
        <v>7</v>
      </c>
      <c r="F2228">
        <v>2079</v>
      </c>
      <c r="G2228" t="s">
        <v>152</v>
      </c>
    </row>
    <row r="2229" spans="1:7" hidden="1" x14ac:dyDescent="0.25">
      <c r="A2229">
        <v>10403</v>
      </c>
      <c r="B2229" s="1" t="s">
        <v>557</v>
      </c>
      <c r="C2229">
        <v>27</v>
      </c>
      <c r="D2229">
        <v>57.49</v>
      </c>
      <c r="E2229">
        <v>4</v>
      </c>
      <c r="F2229">
        <v>1552.23</v>
      </c>
      <c r="G2229" t="s">
        <v>152</v>
      </c>
    </row>
    <row r="2230" spans="1:7" hidden="1" x14ac:dyDescent="0.25">
      <c r="A2230">
        <v>10411</v>
      </c>
      <c r="B2230" s="1" t="s">
        <v>161</v>
      </c>
      <c r="C2230">
        <v>27</v>
      </c>
      <c r="D2230">
        <v>144.79</v>
      </c>
      <c r="E2230">
        <v>2</v>
      </c>
      <c r="F2230">
        <v>3909.33</v>
      </c>
      <c r="G2230" t="s">
        <v>152</v>
      </c>
    </row>
    <row r="2231" spans="1:7" hidden="1" x14ac:dyDescent="0.25">
      <c r="A2231">
        <v>10411</v>
      </c>
      <c r="B2231" s="1" t="s">
        <v>163</v>
      </c>
      <c r="C2231">
        <v>27</v>
      </c>
      <c r="D2231">
        <v>109.67</v>
      </c>
      <c r="E2231">
        <v>8</v>
      </c>
      <c r="F2231">
        <v>2961.09</v>
      </c>
      <c r="G2231" t="s">
        <v>152</v>
      </c>
    </row>
    <row r="2232" spans="1:7" hidden="1" x14ac:dyDescent="0.25">
      <c r="A2232">
        <v>10411</v>
      </c>
      <c r="B2232" s="1" t="s">
        <v>174</v>
      </c>
      <c r="C2232">
        <v>27</v>
      </c>
      <c r="D2232">
        <v>60.76</v>
      </c>
      <c r="E2232">
        <v>5</v>
      </c>
      <c r="F2232">
        <v>1640.52</v>
      </c>
      <c r="G2232" t="s">
        <v>152</v>
      </c>
    </row>
    <row r="2233" spans="1:7" hidden="1" x14ac:dyDescent="0.25">
      <c r="A2233">
        <v>10418</v>
      </c>
      <c r="B2233" s="1" t="s">
        <v>560</v>
      </c>
      <c r="C2233">
        <v>27</v>
      </c>
      <c r="D2233">
        <v>139.63999999999999</v>
      </c>
      <c r="E2233">
        <v>1</v>
      </c>
      <c r="F2233">
        <v>3770.2799999999997</v>
      </c>
      <c r="G2233" t="s">
        <v>152</v>
      </c>
    </row>
    <row r="2234" spans="1:7" hidden="1" x14ac:dyDescent="0.25">
      <c r="A2234">
        <v>10104</v>
      </c>
      <c r="B2234" s="1" t="s">
        <v>528</v>
      </c>
      <c r="C2234">
        <v>29</v>
      </c>
      <c r="D2234">
        <v>122.73</v>
      </c>
      <c r="E2234">
        <v>12</v>
      </c>
      <c r="F2234">
        <v>3559.17</v>
      </c>
      <c r="G2234" t="s">
        <v>152</v>
      </c>
    </row>
    <row r="2235" spans="1:7" hidden="1" x14ac:dyDescent="0.25">
      <c r="A2235">
        <v>10105</v>
      </c>
      <c r="B2235" s="1" t="s">
        <v>282</v>
      </c>
      <c r="C2235">
        <v>29</v>
      </c>
      <c r="D2235">
        <v>141.88</v>
      </c>
      <c r="E2235">
        <v>14</v>
      </c>
      <c r="F2235">
        <v>4114.5199999999995</v>
      </c>
      <c r="G2235" t="s">
        <v>152</v>
      </c>
    </row>
    <row r="2236" spans="1:7" hidden="1" x14ac:dyDescent="0.25">
      <c r="A2236">
        <v>10105</v>
      </c>
      <c r="B2236" s="1" t="s">
        <v>544</v>
      </c>
      <c r="C2236">
        <v>29</v>
      </c>
      <c r="D2236">
        <v>86.61</v>
      </c>
      <c r="E2236">
        <v>12</v>
      </c>
      <c r="F2236">
        <v>2511.69</v>
      </c>
      <c r="G2236" t="s">
        <v>152</v>
      </c>
    </row>
    <row r="2237" spans="1:7" hidden="1" x14ac:dyDescent="0.25">
      <c r="A2237">
        <v>10107</v>
      </c>
      <c r="B2237" s="1" t="s">
        <v>530</v>
      </c>
      <c r="C2237">
        <v>29</v>
      </c>
      <c r="D2237">
        <v>52.7</v>
      </c>
      <c r="E2237">
        <v>6</v>
      </c>
      <c r="F2237">
        <v>1528.3000000000002</v>
      </c>
      <c r="G2237" t="s">
        <v>152</v>
      </c>
    </row>
    <row r="2238" spans="1:7" hidden="1" x14ac:dyDescent="0.25">
      <c r="A2238">
        <v>10108</v>
      </c>
      <c r="B2238" s="1" t="s">
        <v>560</v>
      </c>
      <c r="C2238">
        <v>29</v>
      </c>
      <c r="D2238">
        <v>132.29</v>
      </c>
      <c r="E2238">
        <v>8</v>
      </c>
      <c r="F2238">
        <v>3836.41</v>
      </c>
      <c r="G2238" t="s">
        <v>152</v>
      </c>
    </row>
    <row r="2239" spans="1:7" hidden="1" x14ac:dyDescent="0.25">
      <c r="A2239">
        <v>10109</v>
      </c>
      <c r="B2239" s="1" t="s">
        <v>523</v>
      </c>
      <c r="C2239">
        <v>29</v>
      </c>
      <c r="D2239">
        <v>32.1</v>
      </c>
      <c r="E2239">
        <v>6</v>
      </c>
      <c r="F2239">
        <v>930.90000000000009</v>
      </c>
      <c r="G2239" t="s">
        <v>152</v>
      </c>
    </row>
    <row r="2240" spans="1:7" hidden="1" x14ac:dyDescent="0.25">
      <c r="A2240">
        <v>10110</v>
      </c>
      <c r="B2240" s="1" t="s">
        <v>515</v>
      </c>
      <c r="C2240">
        <v>29</v>
      </c>
      <c r="D2240">
        <v>43.27</v>
      </c>
      <c r="E2240">
        <v>15</v>
      </c>
      <c r="F2240">
        <v>1254.8300000000002</v>
      </c>
      <c r="G2240" t="s">
        <v>152</v>
      </c>
    </row>
    <row r="2241" spans="1:7" hidden="1" x14ac:dyDescent="0.25">
      <c r="A2241">
        <v>10112</v>
      </c>
      <c r="B2241" s="1" t="s">
        <v>160</v>
      </c>
      <c r="C2241">
        <v>29</v>
      </c>
      <c r="D2241">
        <v>197.16</v>
      </c>
      <c r="E2241">
        <v>1</v>
      </c>
      <c r="F2241">
        <v>5717.64</v>
      </c>
      <c r="G2241" t="s">
        <v>152</v>
      </c>
    </row>
    <row r="2242" spans="1:7" hidden="1" x14ac:dyDescent="0.25">
      <c r="A2242">
        <v>10119</v>
      </c>
      <c r="B2242" s="1" t="s">
        <v>517</v>
      </c>
      <c r="C2242">
        <v>29</v>
      </c>
      <c r="D2242">
        <v>74.23</v>
      </c>
      <c r="E2242">
        <v>7</v>
      </c>
      <c r="F2242">
        <v>2152.67</v>
      </c>
      <c r="G2242" t="s">
        <v>152</v>
      </c>
    </row>
    <row r="2243" spans="1:7" hidden="1" x14ac:dyDescent="0.25">
      <c r="A2243">
        <v>10120</v>
      </c>
      <c r="B2243" s="1" t="s">
        <v>259</v>
      </c>
      <c r="C2243">
        <v>29</v>
      </c>
      <c r="D2243">
        <v>118.94</v>
      </c>
      <c r="E2243">
        <v>3</v>
      </c>
      <c r="F2243">
        <v>3449.2599999999998</v>
      </c>
      <c r="G2243" t="s">
        <v>152</v>
      </c>
    </row>
    <row r="2244" spans="1:7" hidden="1" x14ac:dyDescent="0.25">
      <c r="A2244">
        <v>10120</v>
      </c>
      <c r="B2244" s="1" t="s">
        <v>499</v>
      </c>
      <c r="C2244">
        <v>29</v>
      </c>
      <c r="D2244">
        <v>82.79</v>
      </c>
      <c r="E2244">
        <v>8</v>
      </c>
      <c r="F2244">
        <v>2400.9100000000003</v>
      </c>
      <c r="G2244" t="s">
        <v>152</v>
      </c>
    </row>
    <row r="2245" spans="1:7" hidden="1" x14ac:dyDescent="0.25">
      <c r="A2245">
        <v>10120</v>
      </c>
      <c r="B2245" s="1" t="s">
        <v>558</v>
      </c>
      <c r="C2245">
        <v>29</v>
      </c>
      <c r="D2245">
        <v>71.73</v>
      </c>
      <c r="E2245">
        <v>9</v>
      </c>
      <c r="F2245">
        <v>2080.17</v>
      </c>
      <c r="G2245" t="s">
        <v>152</v>
      </c>
    </row>
    <row r="2246" spans="1:7" hidden="1" x14ac:dyDescent="0.25">
      <c r="A2246">
        <v>10120</v>
      </c>
      <c r="B2246" s="1" t="s">
        <v>526</v>
      </c>
      <c r="C2246">
        <v>29</v>
      </c>
      <c r="D2246">
        <v>68.790000000000006</v>
      </c>
      <c r="E2246">
        <v>11</v>
      </c>
      <c r="F2246">
        <v>1994.91</v>
      </c>
      <c r="G2246" t="s">
        <v>152</v>
      </c>
    </row>
    <row r="2247" spans="1:7" hidden="1" x14ac:dyDescent="0.25">
      <c r="A2247">
        <v>10122</v>
      </c>
      <c r="B2247" s="1" t="s">
        <v>546</v>
      </c>
      <c r="C2247">
        <v>29</v>
      </c>
      <c r="D2247">
        <v>67.099999999999994</v>
      </c>
      <c r="E2247">
        <v>14</v>
      </c>
      <c r="F2247">
        <v>1945.8999999999999</v>
      </c>
      <c r="G2247" t="s">
        <v>152</v>
      </c>
    </row>
    <row r="2248" spans="1:7" hidden="1" x14ac:dyDescent="0.25">
      <c r="A2248">
        <v>10127</v>
      </c>
      <c r="B2248" s="1" t="s">
        <v>555</v>
      </c>
      <c r="C2248">
        <v>29</v>
      </c>
      <c r="D2248">
        <v>60.9</v>
      </c>
      <c r="E2248">
        <v>6</v>
      </c>
      <c r="F2248">
        <v>1766.1</v>
      </c>
      <c r="G2248" t="s">
        <v>152</v>
      </c>
    </row>
    <row r="2249" spans="1:7" hidden="1" x14ac:dyDescent="0.25">
      <c r="A2249">
        <v>10131</v>
      </c>
      <c r="B2249" s="1" t="s">
        <v>510</v>
      </c>
      <c r="C2249">
        <v>29</v>
      </c>
      <c r="D2249">
        <v>52.6</v>
      </c>
      <c r="E2249">
        <v>6</v>
      </c>
      <c r="F2249">
        <v>1525.4</v>
      </c>
      <c r="G2249" t="s">
        <v>152</v>
      </c>
    </row>
    <row r="2250" spans="1:7" hidden="1" x14ac:dyDescent="0.25">
      <c r="A2250">
        <v>10135</v>
      </c>
      <c r="B2250" s="1" t="s">
        <v>287</v>
      </c>
      <c r="C2250">
        <v>29</v>
      </c>
      <c r="D2250">
        <v>103.64</v>
      </c>
      <c r="E2250">
        <v>4</v>
      </c>
      <c r="F2250">
        <v>3005.56</v>
      </c>
      <c r="G2250" t="s">
        <v>152</v>
      </c>
    </row>
    <row r="2251" spans="1:7" hidden="1" x14ac:dyDescent="0.25">
      <c r="A2251">
        <v>10135</v>
      </c>
      <c r="B2251" s="1" t="s">
        <v>557</v>
      </c>
      <c r="C2251">
        <v>29</v>
      </c>
      <c r="D2251">
        <v>67.180000000000007</v>
      </c>
      <c r="E2251">
        <v>16</v>
      </c>
      <c r="F2251">
        <v>1948.2200000000003</v>
      </c>
      <c r="G2251" t="s">
        <v>152</v>
      </c>
    </row>
    <row r="2252" spans="1:7" hidden="1" x14ac:dyDescent="0.25">
      <c r="A2252">
        <v>10138</v>
      </c>
      <c r="B2252" s="1" t="s">
        <v>153</v>
      </c>
      <c r="C2252">
        <v>29</v>
      </c>
      <c r="D2252">
        <v>32.82</v>
      </c>
      <c r="E2252">
        <v>4</v>
      </c>
      <c r="F2252">
        <v>951.78</v>
      </c>
      <c r="G2252" t="s">
        <v>152</v>
      </c>
    </row>
    <row r="2253" spans="1:7" hidden="1" x14ac:dyDescent="0.25">
      <c r="A2253">
        <v>10139</v>
      </c>
      <c r="B2253" s="1" t="s">
        <v>172</v>
      </c>
      <c r="C2253">
        <v>29</v>
      </c>
      <c r="D2253">
        <v>93.49</v>
      </c>
      <c r="E2253">
        <v>4</v>
      </c>
      <c r="F2253">
        <v>2711.21</v>
      </c>
      <c r="G2253" t="s">
        <v>152</v>
      </c>
    </row>
    <row r="2254" spans="1:7" hidden="1" x14ac:dyDescent="0.25">
      <c r="A2254">
        <v>10140</v>
      </c>
      <c r="B2254" s="1" t="s">
        <v>170</v>
      </c>
      <c r="C2254">
        <v>29</v>
      </c>
      <c r="D2254">
        <v>40.25</v>
      </c>
      <c r="E2254">
        <v>9</v>
      </c>
      <c r="F2254">
        <v>1167.25</v>
      </c>
      <c r="G2254" t="s">
        <v>152</v>
      </c>
    </row>
    <row r="2255" spans="1:7" hidden="1" x14ac:dyDescent="0.25">
      <c r="A2255">
        <v>10146</v>
      </c>
      <c r="B2255" s="1" t="s">
        <v>535</v>
      </c>
      <c r="C2255">
        <v>29</v>
      </c>
      <c r="D2255">
        <v>130.94</v>
      </c>
      <c r="E2255">
        <v>1</v>
      </c>
      <c r="F2255">
        <v>3797.2599999999998</v>
      </c>
      <c r="G2255" t="s">
        <v>152</v>
      </c>
    </row>
    <row r="2256" spans="1:7" hidden="1" x14ac:dyDescent="0.25">
      <c r="A2256">
        <v>10148</v>
      </c>
      <c r="B2256" s="1" t="s">
        <v>564</v>
      </c>
      <c r="C2256">
        <v>29</v>
      </c>
      <c r="D2256">
        <v>66.28</v>
      </c>
      <c r="E2256">
        <v>2</v>
      </c>
      <c r="F2256">
        <v>1922.1200000000001</v>
      </c>
      <c r="G2256" t="s">
        <v>152</v>
      </c>
    </row>
    <row r="2257" spans="1:7" hidden="1" x14ac:dyDescent="0.25">
      <c r="A2257">
        <v>10153</v>
      </c>
      <c r="B2257" s="1" t="s">
        <v>561</v>
      </c>
      <c r="C2257">
        <v>29</v>
      </c>
      <c r="D2257">
        <v>82.69</v>
      </c>
      <c r="E2257">
        <v>9</v>
      </c>
      <c r="F2257">
        <v>2398.0099999999998</v>
      </c>
      <c r="G2257" t="s">
        <v>152</v>
      </c>
    </row>
    <row r="2258" spans="1:7" hidden="1" x14ac:dyDescent="0.25">
      <c r="A2258">
        <v>10155</v>
      </c>
      <c r="B2258" s="1" t="s">
        <v>506</v>
      </c>
      <c r="C2258">
        <v>29</v>
      </c>
      <c r="D2258">
        <v>105.87</v>
      </c>
      <c r="E2258">
        <v>10</v>
      </c>
      <c r="F2258">
        <v>3070.23</v>
      </c>
      <c r="G2258" t="s">
        <v>152</v>
      </c>
    </row>
    <row r="2259" spans="1:7" hidden="1" x14ac:dyDescent="0.25">
      <c r="A2259">
        <v>10162</v>
      </c>
      <c r="B2259" s="1" t="s">
        <v>147</v>
      </c>
      <c r="C2259">
        <v>29</v>
      </c>
      <c r="D2259">
        <v>141.1</v>
      </c>
      <c r="E2259">
        <v>9</v>
      </c>
      <c r="F2259">
        <v>4091.8999999999996</v>
      </c>
      <c r="G2259" t="s">
        <v>152</v>
      </c>
    </row>
    <row r="2260" spans="1:7" hidden="1" x14ac:dyDescent="0.25">
      <c r="A2260">
        <v>10165</v>
      </c>
      <c r="B2260" s="1" t="s">
        <v>563</v>
      </c>
      <c r="C2260">
        <v>29</v>
      </c>
      <c r="D2260">
        <v>134.26</v>
      </c>
      <c r="E2260">
        <v>11</v>
      </c>
      <c r="F2260">
        <v>3893.54</v>
      </c>
      <c r="G2260" t="s">
        <v>152</v>
      </c>
    </row>
    <row r="2261" spans="1:7" hidden="1" x14ac:dyDescent="0.25">
      <c r="A2261">
        <v>10166</v>
      </c>
      <c r="B2261" s="1" t="s">
        <v>544</v>
      </c>
      <c r="C2261">
        <v>29</v>
      </c>
      <c r="D2261">
        <v>76.22</v>
      </c>
      <c r="E2261">
        <v>3</v>
      </c>
      <c r="F2261">
        <v>2210.38</v>
      </c>
      <c r="G2261" t="s">
        <v>152</v>
      </c>
    </row>
    <row r="2262" spans="1:7" hidden="1" x14ac:dyDescent="0.25">
      <c r="A2262">
        <v>10167</v>
      </c>
      <c r="B2262" s="1" t="s">
        <v>550</v>
      </c>
      <c r="C2262">
        <v>29</v>
      </c>
      <c r="D2262">
        <v>73.8</v>
      </c>
      <c r="E2262">
        <v>8</v>
      </c>
      <c r="F2262">
        <v>2140.1999999999998</v>
      </c>
      <c r="G2262" t="s">
        <v>152</v>
      </c>
    </row>
    <row r="2263" spans="1:7" hidden="1" x14ac:dyDescent="0.25">
      <c r="A2263">
        <v>10167</v>
      </c>
      <c r="B2263" s="1" t="s">
        <v>517</v>
      </c>
      <c r="C2263">
        <v>29</v>
      </c>
      <c r="D2263">
        <v>87.8</v>
      </c>
      <c r="E2263">
        <v>5</v>
      </c>
      <c r="F2263">
        <v>2546.1999999999998</v>
      </c>
      <c r="G2263" t="s">
        <v>152</v>
      </c>
    </row>
    <row r="2264" spans="1:7" hidden="1" x14ac:dyDescent="0.25">
      <c r="A2264">
        <v>10168</v>
      </c>
      <c r="B2264" s="1" t="s">
        <v>502</v>
      </c>
      <c r="C2264">
        <v>29</v>
      </c>
      <c r="D2264">
        <v>72.36</v>
      </c>
      <c r="E2264">
        <v>6</v>
      </c>
      <c r="F2264">
        <v>2098.44</v>
      </c>
      <c r="G2264" t="s">
        <v>152</v>
      </c>
    </row>
    <row r="2265" spans="1:7" hidden="1" x14ac:dyDescent="0.25">
      <c r="A2265">
        <v>10173</v>
      </c>
      <c r="B2265" s="1" t="s">
        <v>168</v>
      </c>
      <c r="C2265">
        <v>29</v>
      </c>
      <c r="D2265">
        <v>90.28</v>
      </c>
      <c r="E2265">
        <v>4</v>
      </c>
      <c r="F2265">
        <v>2618.12</v>
      </c>
      <c r="G2265" t="s">
        <v>152</v>
      </c>
    </row>
    <row r="2266" spans="1:7" hidden="1" x14ac:dyDescent="0.25">
      <c r="A2266">
        <v>10175</v>
      </c>
      <c r="B2266" s="1" t="s">
        <v>505</v>
      </c>
      <c r="C2266">
        <v>29</v>
      </c>
      <c r="D2266">
        <v>150.71</v>
      </c>
      <c r="E2266">
        <v>5</v>
      </c>
      <c r="F2266">
        <v>4370.59</v>
      </c>
      <c r="G2266" t="s">
        <v>152</v>
      </c>
    </row>
    <row r="2267" spans="1:7" hidden="1" x14ac:dyDescent="0.25">
      <c r="A2267">
        <v>10175</v>
      </c>
      <c r="B2267" s="1" t="s">
        <v>174</v>
      </c>
      <c r="C2267">
        <v>29</v>
      </c>
      <c r="D2267">
        <v>56.24</v>
      </c>
      <c r="E2267">
        <v>12</v>
      </c>
      <c r="F2267">
        <v>1630.96</v>
      </c>
      <c r="G2267" t="s">
        <v>152</v>
      </c>
    </row>
    <row r="2268" spans="1:7" hidden="1" x14ac:dyDescent="0.25">
      <c r="A2268">
        <v>10176</v>
      </c>
      <c r="B2268" s="1" t="s">
        <v>521</v>
      </c>
      <c r="C2268">
        <v>29</v>
      </c>
      <c r="D2268">
        <v>101.72</v>
      </c>
      <c r="E2268">
        <v>7</v>
      </c>
      <c r="F2268">
        <v>2949.88</v>
      </c>
      <c r="G2268" t="s">
        <v>152</v>
      </c>
    </row>
    <row r="2269" spans="1:7" hidden="1" x14ac:dyDescent="0.25">
      <c r="A2269">
        <v>10177</v>
      </c>
      <c r="B2269" s="1" t="s">
        <v>561</v>
      </c>
      <c r="C2269">
        <v>29</v>
      </c>
      <c r="D2269">
        <v>92.77</v>
      </c>
      <c r="E2269">
        <v>11</v>
      </c>
      <c r="F2269">
        <v>2690.33</v>
      </c>
      <c r="G2269" t="s">
        <v>152</v>
      </c>
    </row>
    <row r="2270" spans="1:7" hidden="1" x14ac:dyDescent="0.25">
      <c r="A2270">
        <v>10180</v>
      </c>
      <c r="B2270" s="1" t="s">
        <v>254</v>
      </c>
      <c r="C2270">
        <v>29</v>
      </c>
      <c r="D2270">
        <v>76.56</v>
      </c>
      <c r="E2270">
        <v>9</v>
      </c>
      <c r="F2270">
        <v>2220.2400000000002</v>
      </c>
      <c r="G2270" t="s">
        <v>152</v>
      </c>
    </row>
    <row r="2271" spans="1:7" hidden="1" x14ac:dyDescent="0.25">
      <c r="A2271">
        <v>10188</v>
      </c>
      <c r="B2271" s="1" t="s">
        <v>556</v>
      </c>
      <c r="C2271">
        <v>29</v>
      </c>
      <c r="D2271">
        <v>96.11</v>
      </c>
      <c r="E2271">
        <v>8</v>
      </c>
      <c r="F2271">
        <v>2787.19</v>
      </c>
      <c r="G2271" t="s">
        <v>152</v>
      </c>
    </row>
    <row r="2272" spans="1:7" hidden="1" x14ac:dyDescent="0.25">
      <c r="A2272">
        <v>10192</v>
      </c>
      <c r="B2272" s="1" t="s">
        <v>294</v>
      </c>
      <c r="C2272">
        <v>29</v>
      </c>
      <c r="D2272">
        <v>100.8</v>
      </c>
      <c r="E2272">
        <v>7</v>
      </c>
      <c r="F2272">
        <v>2923.2</v>
      </c>
      <c r="G2272" t="s">
        <v>152</v>
      </c>
    </row>
    <row r="2273" spans="1:7" hidden="1" x14ac:dyDescent="0.25">
      <c r="A2273">
        <v>10197</v>
      </c>
      <c r="B2273" s="1" t="s">
        <v>511</v>
      </c>
      <c r="C2273">
        <v>29</v>
      </c>
      <c r="D2273">
        <v>39.729999999999997</v>
      </c>
      <c r="E2273">
        <v>1</v>
      </c>
      <c r="F2273">
        <v>1152.1699999999998</v>
      </c>
      <c r="G2273" t="s">
        <v>152</v>
      </c>
    </row>
    <row r="2274" spans="1:7" hidden="1" x14ac:dyDescent="0.25">
      <c r="A2274">
        <v>10199</v>
      </c>
      <c r="B2274" s="1" t="s">
        <v>507</v>
      </c>
      <c r="C2274">
        <v>29</v>
      </c>
      <c r="D2274">
        <v>37.97</v>
      </c>
      <c r="E2274">
        <v>1</v>
      </c>
      <c r="F2274">
        <v>1101.1299999999999</v>
      </c>
      <c r="G2274" t="s">
        <v>152</v>
      </c>
    </row>
    <row r="2275" spans="1:7" hidden="1" x14ac:dyDescent="0.25">
      <c r="A2275">
        <v>10204</v>
      </c>
      <c r="B2275" s="1" t="s">
        <v>151</v>
      </c>
      <c r="C2275">
        <v>29</v>
      </c>
      <c r="D2275">
        <v>83.75</v>
      </c>
      <c r="E2275">
        <v>5</v>
      </c>
      <c r="F2275">
        <v>2428.75</v>
      </c>
      <c r="G2275" t="s">
        <v>152</v>
      </c>
    </row>
    <row r="2276" spans="1:7" hidden="1" x14ac:dyDescent="0.25">
      <c r="A2276">
        <v>10210</v>
      </c>
      <c r="B2276" s="1" t="s">
        <v>541</v>
      </c>
      <c r="C2276">
        <v>29</v>
      </c>
      <c r="D2276">
        <v>56.64</v>
      </c>
      <c r="E2276">
        <v>16</v>
      </c>
      <c r="F2276">
        <v>1642.56</v>
      </c>
      <c r="G2276" t="s">
        <v>152</v>
      </c>
    </row>
    <row r="2277" spans="1:7" hidden="1" x14ac:dyDescent="0.25">
      <c r="A2277">
        <v>10212</v>
      </c>
      <c r="B2277" s="1" t="s">
        <v>290</v>
      </c>
      <c r="C2277">
        <v>29</v>
      </c>
      <c r="D2277">
        <v>117.48</v>
      </c>
      <c r="E2277">
        <v>10</v>
      </c>
      <c r="F2277">
        <v>3406.92</v>
      </c>
      <c r="G2277" t="s">
        <v>152</v>
      </c>
    </row>
    <row r="2278" spans="1:7" hidden="1" x14ac:dyDescent="0.25">
      <c r="A2278">
        <v>10223</v>
      </c>
      <c r="B2278" s="1" t="s">
        <v>556</v>
      </c>
      <c r="C2278">
        <v>29</v>
      </c>
      <c r="D2278">
        <v>113.9</v>
      </c>
      <c r="E2278">
        <v>8</v>
      </c>
      <c r="F2278">
        <v>3303.1000000000004</v>
      </c>
      <c r="G2278" t="s">
        <v>152</v>
      </c>
    </row>
    <row r="2279" spans="1:7" hidden="1" x14ac:dyDescent="0.25">
      <c r="A2279">
        <v>10227</v>
      </c>
      <c r="B2279" s="1" t="s">
        <v>155</v>
      </c>
      <c r="C2279">
        <v>29</v>
      </c>
      <c r="D2279">
        <v>146.81</v>
      </c>
      <c r="E2279">
        <v>4</v>
      </c>
      <c r="F2279">
        <v>4257.49</v>
      </c>
      <c r="G2279" t="s">
        <v>152</v>
      </c>
    </row>
    <row r="2280" spans="1:7" hidden="1" x14ac:dyDescent="0.25">
      <c r="A2280">
        <v>10228</v>
      </c>
      <c r="B2280" s="1" t="s">
        <v>160</v>
      </c>
      <c r="C2280">
        <v>29</v>
      </c>
      <c r="D2280">
        <v>214.3</v>
      </c>
      <c r="E2280">
        <v>2</v>
      </c>
      <c r="F2280">
        <v>6214.7000000000007</v>
      </c>
      <c r="G2280" t="s">
        <v>152</v>
      </c>
    </row>
    <row r="2281" spans="1:7" hidden="1" x14ac:dyDescent="0.25">
      <c r="A2281">
        <v>10233</v>
      </c>
      <c r="B2281" s="1" t="s">
        <v>545</v>
      </c>
      <c r="C2281">
        <v>29</v>
      </c>
      <c r="D2281">
        <v>67.94</v>
      </c>
      <c r="E2281">
        <v>1</v>
      </c>
      <c r="F2281">
        <v>1970.26</v>
      </c>
      <c r="G2281" t="s">
        <v>152</v>
      </c>
    </row>
    <row r="2282" spans="1:7" hidden="1" x14ac:dyDescent="0.25">
      <c r="A2282">
        <v>10234</v>
      </c>
      <c r="B2282" s="1" t="s">
        <v>517</v>
      </c>
      <c r="C2282">
        <v>29</v>
      </c>
      <c r="D2282">
        <v>83.28</v>
      </c>
      <c r="E2282">
        <v>5</v>
      </c>
      <c r="F2282">
        <v>2415.12</v>
      </c>
      <c r="G2282" t="s">
        <v>152</v>
      </c>
    </row>
    <row r="2283" spans="1:7" hidden="1" x14ac:dyDescent="0.25">
      <c r="A2283">
        <v>10238</v>
      </c>
      <c r="B2283" s="1" t="s">
        <v>280</v>
      </c>
      <c r="C2283">
        <v>29</v>
      </c>
      <c r="D2283">
        <v>104.52</v>
      </c>
      <c r="E2283">
        <v>1</v>
      </c>
      <c r="F2283">
        <v>3031.08</v>
      </c>
      <c r="G2283" t="s">
        <v>152</v>
      </c>
    </row>
    <row r="2284" spans="1:7" hidden="1" x14ac:dyDescent="0.25">
      <c r="A2284">
        <v>10239</v>
      </c>
      <c r="B2284" s="1" t="s">
        <v>514</v>
      </c>
      <c r="C2284">
        <v>29</v>
      </c>
      <c r="D2284">
        <v>133.41</v>
      </c>
      <c r="E2284">
        <v>3</v>
      </c>
      <c r="F2284">
        <v>3868.89</v>
      </c>
      <c r="G2284" t="s">
        <v>152</v>
      </c>
    </row>
    <row r="2285" spans="1:7" hidden="1" x14ac:dyDescent="0.25">
      <c r="A2285">
        <v>10244</v>
      </c>
      <c r="B2285" s="1" t="s">
        <v>167</v>
      </c>
      <c r="C2285">
        <v>29</v>
      </c>
      <c r="D2285">
        <v>85.87</v>
      </c>
      <c r="E2285">
        <v>2</v>
      </c>
      <c r="F2285">
        <v>2490.23</v>
      </c>
      <c r="G2285" t="s">
        <v>152</v>
      </c>
    </row>
    <row r="2286" spans="1:7" hidden="1" x14ac:dyDescent="0.25">
      <c r="A2286">
        <v>10245</v>
      </c>
      <c r="B2286" s="1" t="s">
        <v>163</v>
      </c>
      <c r="C2286">
        <v>29</v>
      </c>
      <c r="D2286">
        <v>114.34</v>
      </c>
      <c r="E2286">
        <v>8</v>
      </c>
      <c r="F2286">
        <v>3315.86</v>
      </c>
      <c r="G2286" t="s">
        <v>152</v>
      </c>
    </row>
    <row r="2287" spans="1:7" hidden="1" x14ac:dyDescent="0.25">
      <c r="A2287">
        <v>10246</v>
      </c>
      <c r="B2287" s="1" t="s">
        <v>171</v>
      </c>
      <c r="C2287">
        <v>29</v>
      </c>
      <c r="D2287">
        <v>118.84</v>
      </c>
      <c r="E2287">
        <v>10</v>
      </c>
      <c r="F2287">
        <v>3446.36</v>
      </c>
      <c r="G2287" t="s">
        <v>152</v>
      </c>
    </row>
    <row r="2288" spans="1:7" hidden="1" x14ac:dyDescent="0.25">
      <c r="A2288">
        <v>10256</v>
      </c>
      <c r="B2288" s="1" t="s">
        <v>159</v>
      </c>
      <c r="C2288">
        <v>29</v>
      </c>
      <c r="D2288">
        <v>52.83</v>
      </c>
      <c r="E2288">
        <v>1</v>
      </c>
      <c r="F2288">
        <v>1532.07</v>
      </c>
      <c r="G2288" t="s">
        <v>152</v>
      </c>
    </row>
    <row r="2289" spans="1:7" hidden="1" x14ac:dyDescent="0.25">
      <c r="A2289">
        <v>10259</v>
      </c>
      <c r="B2289" s="1" t="s">
        <v>525</v>
      </c>
      <c r="C2289">
        <v>29</v>
      </c>
      <c r="D2289">
        <v>105.33</v>
      </c>
      <c r="E2289">
        <v>2</v>
      </c>
      <c r="F2289">
        <v>3054.57</v>
      </c>
      <c r="G2289" t="s">
        <v>152</v>
      </c>
    </row>
    <row r="2290" spans="1:7" hidden="1" x14ac:dyDescent="0.25">
      <c r="A2290">
        <v>10260</v>
      </c>
      <c r="B2290" s="1" t="s">
        <v>561</v>
      </c>
      <c r="C2290">
        <v>29</v>
      </c>
      <c r="D2290">
        <v>92.77</v>
      </c>
      <c r="E2290">
        <v>3</v>
      </c>
      <c r="F2290">
        <v>2690.33</v>
      </c>
      <c r="G2290" t="s">
        <v>152</v>
      </c>
    </row>
    <row r="2291" spans="1:7" hidden="1" x14ac:dyDescent="0.25">
      <c r="A2291">
        <v>10261</v>
      </c>
      <c r="B2291" s="1" t="s">
        <v>543</v>
      </c>
      <c r="C2291">
        <v>29</v>
      </c>
      <c r="D2291">
        <v>43.68</v>
      </c>
      <c r="E2291">
        <v>7</v>
      </c>
      <c r="F2291">
        <v>1266.72</v>
      </c>
      <c r="G2291" t="s">
        <v>152</v>
      </c>
    </row>
    <row r="2292" spans="1:7" hidden="1" x14ac:dyDescent="0.25">
      <c r="A2292">
        <v>10266</v>
      </c>
      <c r="B2292" s="1" t="s">
        <v>505</v>
      </c>
      <c r="C2292">
        <v>29</v>
      </c>
      <c r="D2292">
        <v>137.16999999999999</v>
      </c>
      <c r="E2292">
        <v>7</v>
      </c>
      <c r="F2292">
        <v>3977.93</v>
      </c>
      <c r="G2292" t="s">
        <v>152</v>
      </c>
    </row>
    <row r="2293" spans="1:7" hidden="1" x14ac:dyDescent="0.25">
      <c r="A2293">
        <v>10278</v>
      </c>
      <c r="B2293" s="1" t="s">
        <v>299</v>
      </c>
      <c r="C2293">
        <v>29</v>
      </c>
      <c r="D2293">
        <v>73.150000000000006</v>
      </c>
      <c r="E2293">
        <v>10</v>
      </c>
      <c r="F2293">
        <v>2121.3500000000004</v>
      </c>
      <c r="G2293" t="s">
        <v>152</v>
      </c>
    </row>
    <row r="2294" spans="1:7" hidden="1" x14ac:dyDescent="0.25">
      <c r="A2294">
        <v>10278</v>
      </c>
      <c r="B2294" s="1" t="s">
        <v>302</v>
      </c>
      <c r="C2294">
        <v>29</v>
      </c>
      <c r="D2294">
        <v>118.07</v>
      </c>
      <c r="E2294">
        <v>5</v>
      </c>
      <c r="F2294">
        <v>3424.0299999999997</v>
      </c>
      <c r="G2294" t="s">
        <v>152</v>
      </c>
    </row>
    <row r="2295" spans="1:7" hidden="1" x14ac:dyDescent="0.25">
      <c r="A2295">
        <v>10280</v>
      </c>
      <c r="B2295" s="1" t="s">
        <v>167</v>
      </c>
      <c r="C2295">
        <v>29</v>
      </c>
      <c r="D2295">
        <v>102.63</v>
      </c>
      <c r="E2295">
        <v>4</v>
      </c>
      <c r="F2295">
        <v>2976.27</v>
      </c>
      <c r="G2295" t="s">
        <v>152</v>
      </c>
    </row>
    <row r="2296" spans="1:7" hidden="1" x14ac:dyDescent="0.25">
      <c r="A2296">
        <v>10281</v>
      </c>
      <c r="B2296" s="1" t="s">
        <v>164</v>
      </c>
      <c r="C2296">
        <v>29</v>
      </c>
      <c r="D2296">
        <v>56.52</v>
      </c>
      <c r="E2296">
        <v>7</v>
      </c>
      <c r="F2296">
        <v>1639.0800000000002</v>
      </c>
      <c r="G2296" t="s">
        <v>152</v>
      </c>
    </row>
    <row r="2297" spans="1:7" hidden="1" x14ac:dyDescent="0.25">
      <c r="A2297">
        <v>10281</v>
      </c>
      <c r="B2297" s="1" t="s">
        <v>173</v>
      </c>
      <c r="C2297">
        <v>29</v>
      </c>
      <c r="D2297">
        <v>80.900000000000006</v>
      </c>
      <c r="E2297">
        <v>8</v>
      </c>
      <c r="F2297">
        <v>2346.1000000000004</v>
      </c>
      <c r="G2297" t="s">
        <v>152</v>
      </c>
    </row>
    <row r="2298" spans="1:7" hidden="1" x14ac:dyDescent="0.25">
      <c r="A2298">
        <v>10282</v>
      </c>
      <c r="B2298" s="1" t="s">
        <v>548</v>
      </c>
      <c r="C2298">
        <v>29</v>
      </c>
      <c r="D2298">
        <v>49.71</v>
      </c>
      <c r="E2298">
        <v>11</v>
      </c>
      <c r="F2298">
        <v>1441.59</v>
      </c>
      <c r="G2298" t="s">
        <v>152</v>
      </c>
    </row>
    <row r="2299" spans="1:7" hidden="1" x14ac:dyDescent="0.25">
      <c r="A2299">
        <v>10288</v>
      </c>
      <c r="B2299" s="1" t="s">
        <v>156</v>
      </c>
      <c r="C2299">
        <v>29</v>
      </c>
      <c r="D2299">
        <v>32.19</v>
      </c>
      <c r="E2299">
        <v>1</v>
      </c>
      <c r="F2299">
        <v>933.51</v>
      </c>
      <c r="G2299" t="s">
        <v>152</v>
      </c>
    </row>
    <row r="2300" spans="1:7" hidden="1" x14ac:dyDescent="0.25">
      <c r="A2300">
        <v>10291</v>
      </c>
      <c r="B2300" s="1" t="s">
        <v>170</v>
      </c>
      <c r="C2300">
        <v>29</v>
      </c>
      <c r="D2300">
        <v>45.28</v>
      </c>
      <c r="E2300">
        <v>9</v>
      </c>
      <c r="F2300">
        <v>1313.1200000000001</v>
      </c>
      <c r="G2300" t="s">
        <v>152</v>
      </c>
    </row>
    <row r="2301" spans="1:7" hidden="1" x14ac:dyDescent="0.25">
      <c r="A2301">
        <v>10293</v>
      </c>
      <c r="B2301" s="1" t="s">
        <v>544</v>
      </c>
      <c r="C2301">
        <v>29</v>
      </c>
      <c r="D2301">
        <v>77.95</v>
      </c>
      <c r="E2301">
        <v>5</v>
      </c>
      <c r="F2301">
        <v>2260.5500000000002</v>
      </c>
      <c r="G2301" t="s">
        <v>152</v>
      </c>
    </row>
    <row r="2302" spans="1:7" hidden="1" x14ac:dyDescent="0.25">
      <c r="A2302">
        <v>10299</v>
      </c>
      <c r="B2302" s="1" t="s">
        <v>262</v>
      </c>
      <c r="C2302">
        <v>29</v>
      </c>
      <c r="D2302">
        <v>164.61</v>
      </c>
      <c r="E2302">
        <v>11</v>
      </c>
      <c r="F2302">
        <v>4773.6900000000005</v>
      </c>
      <c r="G2302" t="s">
        <v>152</v>
      </c>
    </row>
    <row r="2303" spans="1:7" hidden="1" x14ac:dyDescent="0.25">
      <c r="A2303">
        <v>10300</v>
      </c>
      <c r="B2303" s="1" t="s">
        <v>280</v>
      </c>
      <c r="C2303">
        <v>29</v>
      </c>
      <c r="D2303">
        <v>116.27</v>
      </c>
      <c r="E2303">
        <v>3</v>
      </c>
      <c r="F2303">
        <v>3371.83</v>
      </c>
      <c r="G2303" t="s">
        <v>152</v>
      </c>
    </row>
    <row r="2304" spans="1:7" hidden="1" x14ac:dyDescent="0.25">
      <c r="A2304">
        <v>10306</v>
      </c>
      <c r="B2304" s="1" t="s">
        <v>540</v>
      </c>
      <c r="C2304">
        <v>29</v>
      </c>
      <c r="D2304">
        <v>109.37</v>
      </c>
      <c r="E2304">
        <v>7</v>
      </c>
      <c r="F2304">
        <v>3171.73</v>
      </c>
      <c r="G2304" t="s">
        <v>152</v>
      </c>
    </row>
    <row r="2305" spans="1:7" hidden="1" x14ac:dyDescent="0.25">
      <c r="A2305">
        <v>10311</v>
      </c>
      <c r="B2305" s="1" t="s">
        <v>294</v>
      </c>
      <c r="C2305">
        <v>29</v>
      </c>
      <c r="D2305">
        <v>124.44</v>
      </c>
      <c r="E2305">
        <v>9</v>
      </c>
      <c r="F2305">
        <v>3608.7599999999998</v>
      </c>
      <c r="G2305" t="s">
        <v>152</v>
      </c>
    </row>
    <row r="2306" spans="1:7" hidden="1" x14ac:dyDescent="0.25">
      <c r="A2306">
        <v>10313</v>
      </c>
      <c r="B2306" s="1" t="s">
        <v>528</v>
      </c>
      <c r="C2306">
        <v>29</v>
      </c>
      <c r="D2306">
        <v>109.23</v>
      </c>
      <c r="E2306">
        <v>2</v>
      </c>
      <c r="F2306">
        <v>3167.67</v>
      </c>
      <c r="G2306" t="s">
        <v>152</v>
      </c>
    </row>
    <row r="2307" spans="1:7" hidden="1" x14ac:dyDescent="0.25">
      <c r="A2307">
        <v>10314</v>
      </c>
      <c r="B2307" s="1" t="s">
        <v>539</v>
      </c>
      <c r="C2307">
        <v>29</v>
      </c>
      <c r="D2307">
        <v>129.26</v>
      </c>
      <c r="E2307">
        <v>8</v>
      </c>
      <c r="F2307">
        <v>3748.54</v>
      </c>
      <c r="G2307" t="s">
        <v>152</v>
      </c>
    </row>
    <row r="2308" spans="1:7" hidden="1" x14ac:dyDescent="0.25">
      <c r="A2308">
        <v>10319</v>
      </c>
      <c r="B2308" s="1" t="s">
        <v>518</v>
      </c>
      <c r="C2308">
        <v>29</v>
      </c>
      <c r="D2308">
        <v>35</v>
      </c>
      <c r="E2308">
        <v>5</v>
      </c>
      <c r="F2308">
        <v>1015</v>
      </c>
      <c r="G2308" t="s">
        <v>152</v>
      </c>
    </row>
    <row r="2309" spans="1:7" hidden="1" x14ac:dyDescent="0.25">
      <c r="A2309">
        <v>10329</v>
      </c>
      <c r="B2309" s="1" t="s">
        <v>299</v>
      </c>
      <c r="C2309">
        <v>29</v>
      </c>
      <c r="D2309">
        <v>66.22</v>
      </c>
      <c r="E2309">
        <v>9</v>
      </c>
      <c r="F2309">
        <v>1920.3799999999999</v>
      </c>
      <c r="G2309" t="s">
        <v>152</v>
      </c>
    </row>
    <row r="2310" spans="1:7" hidden="1" x14ac:dyDescent="0.25">
      <c r="A2310">
        <v>10330</v>
      </c>
      <c r="B2310" s="1" t="s">
        <v>551</v>
      </c>
      <c r="C2310">
        <v>29</v>
      </c>
      <c r="D2310">
        <v>59.06</v>
      </c>
      <c r="E2310">
        <v>2</v>
      </c>
      <c r="F2310">
        <v>1712.74</v>
      </c>
      <c r="G2310" t="s">
        <v>152</v>
      </c>
    </row>
    <row r="2311" spans="1:7" hidden="1" x14ac:dyDescent="0.25">
      <c r="A2311">
        <v>10333</v>
      </c>
      <c r="B2311" s="1" t="s">
        <v>163</v>
      </c>
      <c r="C2311">
        <v>29</v>
      </c>
      <c r="D2311">
        <v>110.84</v>
      </c>
      <c r="E2311">
        <v>7</v>
      </c>
      <c r="F2311">
        <v>3214.36</v>
      </c>
      <c r="G2311" t="s">
        <v>152</v>
      </c>
    </row>
    <row r="2312" spans="1:7" hidden="1" x14ac:dyDescent="0.25">
      <c r="A2312">
        <v>10337</v>
      </c>
      <c r="B2312" s="1" t="s">
        <v>532</v>
      </c>
      <c r="C2312">
        <v>29</v>
      </c>
      <c r="D2312">
        <v>76.36</v>
      </c>
      <c r="E2312">
        <v>2</v>
      </c>
      <c r="F2312">
        <v>2214.44</v>
      </c>
      <c r="G2312" t="s">
        <v>152</v>
      </c>
    </row>
    <row r="2313" spans="1:7" hidden="1" x14ac:dyDescent="0.25">
      <c r="A2313">
        <v>10337</v>
      </c>
      <c r="B2313" s="1" t="s">
        <v>540</v>
      </c>
      <c r="C2313">
        <v>29</v>
      </c>
      <c r="D2313">
        <v>119.2</v>
      </c>
      <c r="E2313">
        <v>4</v>
      </c>
      <c r="F2313">
        <v>3456.8</v>
      </c>
      <c r="G2313" t="s">
        <v>152</v>
      </c>
    </row>
    <row r="2314" spans="1:7" hidden="1" x14ac:dyDescent="0.25">
      <c r="A2314">
        <v>10339</v>
      </c>
      <c r="B2314" s="1" t="s">
        <v>510</v>
      </c>
      <c r="C2314">
        <v>29</v>
      </c>
      <c r="D2314">
        <v>57.86</v>
      </c>
      <c r="E2314">
        <v>14</v>
      </c>
      <c r="F2314">
        <v>1677.94</v>
      </c>
      <c r="G2314" t="s">
        <v>152</v>
      </c>
    </row>
    <row r="2315" spans="1:7" hidden="1" x14ac:dyDescent="0.25">
      <c r="A2315">
        <v>10340</v>
      </c>
      <c r="B2315" s="1" t="s">
        <v>556</v>
      </c>
      <c r="C2315">
        <v>29</v>
      </c>
      <c r="D2315">
        <v>98.48</v>
      </c>
      <c r="E2315">
        <v>6</v>
      </c>
      <c r="F2315">
        <v>2855.92</v>
      </c>
      <c r="G2315" t="s">
        <v>152</v>
      </c>
    </row>
    <row r="2316" spans="1:7" hidden="1" x14ac:dyDescent="0.25">
      <c r="A2316">
        <v>10343</v>
      </c>
      <c r="B2316" s="1" t="s">
        <v>518</v>
      </c>
      <c r="C2316">
        <v>29</v>
      </c>
      <c r="D2316">
        <v>37.409999999999997</v>
      </c>
      <c r="E2316">
        <v>5</v>
      </c>
      <c r="F2316">
        <v>1084.8899999999999</v>
      </c>
      <c r="G2316" t="s">
        <v>152</v>
      </c>
    </row>
    <row r="2317" spans="1:7" hidden="1" x14ac:dyDescent="0.25">
      <c r="A2317">
        <v>10344</v>
      </c>
      <c r="B2317" s="1" t="s">
        <v>527</v>
      </c>
      <c r="C2317">
        <v>29</v>
      </c>
      <c r="D2317">
        <v>61</v>
      </c>
      <c r="E2317">
        <v>7</v>
      </c>
      <c r="F2317">
        <v>1769</v>
      </c>
      <c r="G2317" t="s">
        <v>152</v>
      </c>
    </row>
    <row r="2318" spans="1:7" hidden="1" x14ac:dyDescent="0.25">
      <c r="A2318">
        <v>10347</v>
      </c>
      <c r="B2318" s="1" t="s">
        <v>162</v>
      </c>
      <c r="C2318">
        <v>29</v>
      </c>
      <c r="D2318">
        <v>132.57</v>
      </c>
      <c r="E2318">
        <v>3</v>
      </c>
      <c r="F2318">
        <v>3844.5299999999997</v>
      </c>
      <c r="G2318" t="s">
        <v>152</v>
      </c>
    </row>
    <row r="2319" spans="1:7" hidden="1" x14ac:dyDescent="0.25">
      <c r="A2319">
        <v>10348</v>
      </c>
      <c r="B2319" s="1" t="s">
        <v>170</v>
      </c>
      <c r="C2319">
        <v>29</v>
      </c>
      <c r="D2319">
        <v>43.77</v>
      </c>
      <c r="E2319">
        <v>6</v>
      </c>
      <c r="F2319">
        <v>1269.3300000000002</v>
      </c>
      <c r="G2319" t="s">
        <v>152</v>
      </c>
    </row>
    <row r="2320" spans="1:7" hidden="1" x14ac:dyDescent="0.25">
      <c r="A2320">
        <v>10350</v>
      </c>
      <c r="B2320" s="1" t="s">
        <v>545</v>
      </c>
      <c r="C2320">
        <v>29</v>
      </c>
      <c r="D2320">
        <v>68.67</v>
      </c>
      <c r="E2320">
        <v>12</v>
      </c>
      <c r="F2320">
        <v>1991.43</v>
      </c>
      <c r="G2320" t="s">
        <v>152</v>
      </c>
    </row>
    <row r="2321" spans="1:7" hidden="1" x14ac:dyDescent="0.25">
      <c r="A2321">
        <v>10354</v>
      </c>
      <c r="B2321" s="1" t="s">
        <v>280</v>
      </c>
      <c r="C2321">
        <v>29</v>
      </c>
      <c r="D2321">
        <v>98.65</v>
      </c>
      <c r="E2321">
        <v>11</v>
      </c>
      <c r="F2321">
        <v>2860.8500000000004</v>
      </c>
      <c r="G2321" t="s">
        <v>152</v>
      </c>
    </row>
    <row r="2322" spans="1:7" hidden="1" x14ac:dyDescent="0.25">
      <c r="A2322">
        <v>10356</v>
      </c>
      <c r="B2322" s="1" t="s">
        <v>154</v>
      </c>
      <c r="C2322">
        <v>29</v>
      </c>
      <c r="D2322">
        <v>106.79</v>
      </c>
      <c r="E2322">
        <v>3</v>
      </c>
      <c r="F2322">
        <v>3096.9100000000003</v>
      </c>
      <c r="G2322" t="s">
        <v>152</v>
      </c>
    </row>
    <row r="2323" spans="1:7" hidden="1" x14ac:dyDescent="0.25">
      <c r="A2323">
        <v>10360</v>
      </c>
      <c r="B2323" s="1" t="s">
        <v>547</v>
      </c>
      <c r="C2323">
        <v>29</v>
      </c>
      <c r="D2323">
        <v>122.93</v>
      </c>
      <c r="E2323">
        <v>8</v>
      </c>
      <c r="F2323">
        <v>3564.9700000000003</v>
      </c>
      <c r="G2323" t="s">
        <v>152</v>
      </c>
    </row>
    <row r="2324" spans="1:7" hidden="1" x14ac:dyDescent="0.25">
      <c r="A2324">
        <v>10360</v>
      </c>
      <c r="B2324" s="1" t="s">
        <v>561</v>
      </c>
      <c r="C2324">
        <v>29</v>
      </c>
      <c r="D2324">
        <v>94.79</v>
      </c>
      <c r="E2324">
        <v>18</v>
      </c>
      <c r="F2324">
        <v>2748.9100000000003</v>
      </c>
      <c r="G2324" t="s">
        <v>152</v>
      </c>
    </row>
    <row r="2325" spans="1:7" hidden="1" x14ac:dyDescent="0.25">
      <c r="A2325">
        <v>10370</v>
      </c>
      <c r="B2325" s="1" t="s">
        <v>169</v>
      </c>
      <c r="C2325">
        <v>29</v>
      </c>
      <c r="D2325">
        <v>105.34</v>
      </c>
      <c r="E2325">
        <v>6</v>
      </c>
      <c r="F2325">
        <v>3054.86</v>
      </c>
      <c r="G2325" t="s">
        <v>152</v>
      </c>
    </row>
    <row r="2326" spans="1:7" hidden="1" x14ac:dyDescent="0.25">
      <c r="A2326">
        <v>10373</v>
      </c>
      <c r="B2326" s="1" t="s">
        <v>543</v>
      </c>
      <c r="C2326">
        <v>29</v>
      </c>
      <c r="D2326">
        <v>48.05</v>
      </c>
      <c r="E2326">
        <v>1</v>
      </c>
      <c r="F2326">
        <v>1393.4499999999998</v>
      </c>
      <c r="G2326" t="s">
        <v>152</v>
      </c>
    </row>
    <row r="2327" spans="1:7" hidden="1" x14ac:dyDescent="0.25">
      <c r="A2327">
        <v>10379</v>
      </c>
      <c r="B2327" s="1" t="s">
        <v>562</v>
      </c>
      <c r="C2327">
        <v>29</v>
      </c>
      <c r="D2327">
        <v>113.52</v>
      </c>
      <c r="E2327">
        <v>5</v>
      </c>
      <c r="F2327">
        <v>3292.08</v>
      </c>
      <c r="G2327" t="s">
        <v>152</v>
      </c>
    </row>
    <row r="2328" spans="1:7" hidden="1" x14ac:dyDescent="0.25">
      <c r="A2328">
        <v>10383</v>
      </c>
      <c r="B2328" s="1" t="s">
        <v>525</v>
      </c>
      <c r="C2328">
        <v>29</v>
      </c>
      <c r="D2328">
        <v>94.92</v>
      </c>
      <c r="E2328">
        <v>13</v>
      </c>
      <c r="F2328">
        <v>2752.68</v>
      </c>
      <c r="G2328" t="s">
        <v>152</v>
      </c>
    </row>
    <row r="2329" spans="1:7" hidden="1" x14ac:dyDescent="0.25">
      <c r="A2329">
        <v>10386</v>
      </c>
      <c r="B2329" s="1" t="s">
        <v>517</v>
      </c>
      <c r="C2329">
        <v>29</v>
      </c>
      <c r="D2329">
        <v>85.09</v>
      </c>
      <c r="E2329">
        <v>13</v>
      </c>
      <c r="F2329">
        <v>2467.61</v>
      </c>
      <c r="G2329" t="s">
        <v>152</v>
      </c>
    </row>
    <row r="2330" spans="1:7" hidden="1" x14ac:dyDescent="0.25">
      <c r="A2330">
        <v>10391</v>
      </c>
      <c r="B2330" s="1" t="s">
        <v>163</v>
      </c>
      <c r="C2330">
        <v>29</v>
      </c>
      <c r="D2330">
        <v>114.34</v>
      </c>
      <c r="E2330">
        <v>10</v>
      </c>
      <c r="F2330">
        <v>3315.86</v>
      </c>
      <c r="G2330" t="s">
        <v>152</v>
      </c>
    </row>
    <row r="2331" spans="1:7" hidden="1" x14ac:dyDescent="0.25">
      <c r="A2331">
        <v>10392</v>
      </c>
      <c r="B2331" s="1" t="s">
        <v>167</v>
      </c>
      <c r="C2331">
        <v>29</v>
      </c>
      <c r="D2331">
        <v>103.67</v>
      </c>
      <c r="E2331">
        <v>2</v>
      </c>
      <c r="F2331">
        <v>3006.43</v>
      </c>
      <c r="G2331" t="s">
        <v>152</v>
      </c>
    </row>
    <row r="2332" spans="1:7" hidden="1" x14ac:dyDescent="0.25">
      <c r="A2332">
        <v>10398</v>
      </c>
      <c r="B2332" s="1" t="s">
        <v>520</v>
      </c>
      <c r="C2332">
        <v>29</v>
      </c>
      <c r="D2332">
        <v>76.8</v>
      </c>
      <c r="E2332">
        <v>10</v>
      </c>
      <c r="F2332">
        <v>2227.1999999999998</v>
      </c>
      <c r="G2332" t="s">
        <v>152</v>
      </c>
    </row>
    <row r="2333" spans="1:7" hidden="1" x14ac:dyDescent="0.25">
      <c r="A2333">
        <v>10399</v>
      </c>
      <c r="B2333" s="1" t="s">
        <v>277</v>
      </c>
      <c r="C2333">
        <v>29</v>
      </c>
      <c r="D2333">
        <v>123.51</v>
      </c>
      <c r="E2333">
        <v>5</v>
      </c>
      <c r="F2333">
        <v>3581.79</v>
      </c>
      <c r="G2333" t="s">
        <v>152</v>
      </c>
    </row>
    <row r="2334" spans="1:7" hidden="1" x14ac:dyDescent="0.25">
      <c r="A2334">
        <v>10100</v>
      </c>
      <c r="B2334" s="1" t="s">
        <v>151</v>
      </c>
      <c r="C2334">
        <v>22</v>
      </c>
      <c r="D2334">
        <v>75.459999999999994</v>
      </c>
      <c r="E2334">
        <v>4</v>
      </c>
      <c r="F2334">
        <v>1660.12</v>
      </c>
      <c r="G2334" t="s">
        <v>152</v>
      </c>
    </row>
    <row r="2335" spans="1:7" hidden="1" x14ac:dyDescent="0.25">
      <c r="A2335">
        <v>10103</v>
      </c>
      <c r="B2335" s="1" t="s">
        <v>164</v>
      </c>
      <c r="C2335">
        <v>22</v>
      </c>
      <c r="D2335">
        <v>58.34</v>
      </c>
      <c r="E2335">
        <v>2</v>
      </c>
      <c r="F2335">
        <v>1283.48</v>
      </c>
      <c r="G2335" t="s">
        <v>152</v>
      </c>
    </row>
    <row r="2336" spans="1:7" hidden="1" x14ac:dyDescent="0.25">
      <c r="A2336">
        <v>10105</v>
      </c>
      <c r="B2336" s="1" t="s">
        <v>547</v>
      </c>
      <c r="C2336">
        <v>22</v>
      </c>
      <c r="D2336">
        <v>136.59</v>
      </c>
      <c r="E2336">
        <v>11</v>
      </c>
      <c r="F2336">
        <v>3004.98</v>
      </c>
      <c r="G2336" t="s">
        <v>152</v>
      </c>
    </row>
    <row r="2337" spans="1:7" hidden="1" x14ac:dyDescent="0.25">
      <c r="A2337">
        <v>10105</v>
      </c>
      <c r="B2337" s="1" t="s">
        <v>549</v>
      </c>
      <c r="C2337">
        <v>22</v>
      </c>
      <c r="D2337">
        <v>99.31</v>
      </c>
      <c r="E2337">
        <v>7</v>
      </c>
      <c r="F2337">
        <v>2184.8200000000002</v>
      </c>
      <c r="G2337" t="s">
        <v>152</v>
      </c>
    </row>
    <row r="2338" spans="1:7" hidden="1" x14ac:dyDescent="0.25">
      <c r="A2338">
        <v>10117</v>
      </c>
      <c r="B2338" s="1" t="s">
        <v>539</v>
      </c>
      <c r="C2338">
        <v>22</v>
      </c>
      <c r="D2338">
        <v>122.08</v>
      </c>
      <c r="E2338">
        <v>12</v>
      </c>
      <c r="F2338">
        <v>2685.7599999999998</v>
      </c>
      <c r="G2338" t="s">
        <v>152</v>
      </c>
    </row>
    <row r="2339" spans="1:7" hidden="1" x14ac:dyDescent="0.25">
      <c r="A2339">
        <v>10120</v>
      </c>
      <c r="B2339" s="1" t="s">
        <v>512</v>
      </c>
      <c r="C2339">
        <v>22</v>
      </c>
      <c r="D2339">
        <v>94.9</v>
      </c>
      <c r="E2339">
        <v>6</v>
      </c>
      <c r="F2339">
        <v>2087.8000000000002</v>
      </c>
      <c r="G2339" t="s">
        <v>152</v>
      </c>
    </row>
    <row r="2340" spans="1:7" hidden="1" x14ac:dyDescent="0.25">
      <c r="A2340">
        <v>10124</v>
      </c>
      <c r="B2340" s="1" t="s">
        <v>527</v>
      </c>
      <c r="C2340">
        <v>22</v>
      </c>
      <c r="D2340">
        <v>62.47</v>
      </c>
      <c r="E2340">
        <v>12</v>
      </c>
      <c r="F2340">
        <v>1374.34</v>
      </c>
      <c r="G2340" t="s">
        <v>152</v>
      </c>
    </row>
    <row r="2341" spans="1:7" hidden="1" x14ac:dyDescent="0.25">
      <c r="A2341">
        <v>10124</v>
      </c>
      <c r="B2341" s="1" t="s">
        <v>157</v>
      </c>
      <c r="C2341">
        <v>22</v>
      </c>
      <c r="D2341">
        <v>36.29</v>
      </c>
      <c r="E2341">
        <v>1</v>
      </c>
      <c r="F2341">
        <v>798.38</v>
      </c>
      <c r="G2341" t="s">
        <v>152</v>
      </c>
    </row>
    <row r="2342" spans="1:7" hidden="1" x14ac:dyDescent="0.25">
      <c r="A2342">
        <v>10126</v>
      </c>
      <c r="B2342" s="1" t="s">
        <v>161</v>
      </c>
      <c r="C2342">
        <v>22</v>
      </c>
      <c r="D2342">
        <v>122.62</v>
      </c>
      <c r="E2342">
        <v>4</v>
      </c>
      <c r="F2342">
        <v>2697.6400000000003</v>
      </c>
      <c r="G2342" t="s">
        <v>152</v>
      </c>
    </row>
    <row r="2343" spans="1:7" hidden="1" x14ac:dyDescent="0.25">
      <c r="A2343">
        <v>10127</v>
      </c>
      <c r="B2343" s="1" t="s">
        <v>505</v>
      </c>
      <c r="C2343">
        <v>22</v>
      </c>
      <c r="D2343">
        <v>149.02000000000001</v>
      </c>
      <c r="E2343">
        <v>15</v>
      </c>
      <c r="F2343">
        <v>3278.44</v>
      </c>
      <c r="G2343" t="s">
        <v>152</v>
      </c>
    </row>
    <row r="2344" spans="1:7" hidden="1" x14ac:dyDescent="0.25">
      <c r="A2344">
        <v>10131</v>
      </c>
      <c r="B2344" s="1" t="s">
        <v>517</v>
      </c>
      <c r="C2344">
        <v>22</v>
      </c>
      <c r="D2344">
        <v>76.94</v>
      </c>
      <c r="E2344">
        <v>8</v>
      </c>
      <c r="F2344">
        <v>1692.6799999999998</v>
      </c>
      <c r="G2344" t="s">
        <v>152</v>
      </c>
    </row>
    <row r="2345" spans="1:7" hidden="1" x14ac:dyDescent="0.25">
      <c r="A2345">
        <v>10138</v>
      </c>
      <c r="B2345" s="1" t="s">
        <v>149</v>
      </c>
      <c r="C2345">
        <v>22</v>
      </c>
      <c r="D2345">
        <v>51.46</v>
      </c>
      <c r="E2345">
        <v>5</v>
      </c>
      <c r="F2345">
        <v>1132.1200000000001</v>
      </c>
      <c r="G2345" t="s">
        <v>152</v>
      </c>
    </row>
    <row r="2346" spans="1:7" hidden="1" x14ac:dyDescent="0.25">
      <c r="A2346">
        <v>10138</v>
      </c>
      <c r="B2346" s="1" t="s">
        <v>156</v>
      </c>
      <c r="C2346">
        <v>22</v>
      </c>
      <c r="D2346">
        <v>33.19</v>
      </c>
      <c r="E2346">
        <v>2</v>
      </c>
      <c r="F2346">
        <v>730.18</v>
      </c>
      <c r="G2346" t="s">
        <v>152</v>
      </c>
    </row>
    <row r="2347" spans="1:7" hidden="1" x14ac:dyDescent="0.25">
      <c r="A2347">
        <v>10142</v>
      </c>
      <c r="B2347" s="1" t="s">
        <v>561</v>
      </c>
      <c r="C2347">
        <v>22</v>
      </c>
      <c r="D2347">
        <v>95.8</v>
      </c>
      <c r="E2347">
        <v>10</v>
      </c>
      <c r="F2347">
        <v>2107.6</v>
      </c>
      <c r="G2347" t="s">
        <v>152</v>
      </c>
    </row>
    <row r="2348" spans="1:7" hidden="1" x14ac:dyDescent="0.25">
      <c r="A2348">
        <v>10153</v>
      </c>
      <c r="B2348" s="1" t="s">
        <v>532</v>
      </c>
      <c r="C2348">
        <v>22</v>
      </c>
      <c r="D2348">
        <v>82.5</v>
      </c>
      <c r="E2348">
        <v>6</v>
      </c>
      <c r="F2348">
        <v>1815</v>
      </c>
      <c r="G2348" t="s">
        <v>152</v>
      </c>
    </row>
    <row r="2349" spans="1:7" hidden="1" x14ac:dyDescent="0.25">
      <c r="A2349">
        <v>10158</v>
      </c>
      <c r="B2349" s="1" t="s">
        <v>502</v>
      </c>
      <c r="C2349">
        <v>22</v>
      </c>
      <c r="D2349">
        <v>67.790000000000006</v>
      </c>
      <c r="E2349">
        <v>1</v>
      </c>
      <c r="F2349">
        <v>1491.38</v>
      </c>
      <c r="G2349" t="s">
        <v>152</v>
      </c>
    </row>
    <row r="2350" spans="1:7" hidden="1" x14ac:dyDescent="0.25">
      <c r="A2350">
        <v>10159</v>
      </c>
      <c r="B2350" s="1" t="s">
        <v>262</v>
      </c>
      <c r="C2350">
        <v>22</v>
      </c>
      <c r="D2350">
        <v>170.42</v>
      </c>
      <c r="E2350">
        <v>16</v>
      </c>
      <c r="F2350">
        <v>3749.24</v>
      </c>
      <c r="G2350" t="s">
        <v>152</v>
      </c>
    </row>
    <row r="2351" spans="1:7" hidden="1" x14ac:dyDescent="0.25">
      <c r="A2351">
        <v>10172</v>
      </c>
      <c r="B2351" s="1" t="s">
        <v>552</v>
      </c>
      <c r="C2351">
        <v>22</v>
      </c>
      <c r="D2351">
        <v>79.97</v>
      </c>
      <c r="E2351">
        <v>1</v>
      </c>
      <c r="F2351">
        <v>1759.34</v>
      </c>
      <c r="G2351" t="s">
        <v>152</v>
      </c>
    </row>
    <row r="2352" spans="1:7" hidden="1" x14ac:dyDescent="0.25">
      <c r="A2352">
        <v>10172</v>
      </c>
      <c r="B2352" s="1" t="s">
        <v>542</v>
      </c>
      <c r="C2352">
        <v>22</v>
      </c>
      <c r="D2352">
        <v>87.81</v>
      </c>
      <c r="E2352">
        <v>4</v>
      </c>
      <c r="F2352">
        <v>1931.8200000000002</v>
      </c>
      <c r="G2352" t="s">
        <v>152</v>
      </c>
    </row>
    <row r="2353" spans="1:7" hidden="1" x14ac:dyDescent="0.25">
      <c r="A2353">
        <v>10173</v>
      </c>
      <c r="B2353" s="1" t="s">
        <v>155</v>
      </c>
      <c r="C2353">
        <v>22</v>
      </c>
      <c r="D2353">
        <v>140.06</v>
      </c>
      <c r="E2353">
        <v>7</v>
      </c>
      <c r="F2353">
        <v>3081.32</v>
      </c>
      <c r="G2353" t="s">
        <v>152</v>
      </c>
    </row>
    <row r="2354" spans="1:7" hidden="1" x14ac:dyDescent="0.25">
      <c r="A2354">
        <v>10173</v>
      </c>
      <c r="B2354" s="1" t="s">
        <v>172</v>
      </c>
      <c r="C2354">
        <v>22</v>
      </c>
      <c r="D2354">
        <v>93.49</v>
      </c>
      <c r="E2354">
        <v>3</v>
      </c>
      <c r="F2354">
        <v>2056.7799999999997</v>
      </c>
      <c r="G2354" t="s">
        <v>152</v>
      </c>
    </row>
    <row r="2355" spans="1:7" hidden="1" x14ac:dyDescent="0.25">
      <c r="A2355">
        <v>10175</v>
      </c>
      <c r="B2355" s="1" t="s">
        <v>173</v>
      </c>
      <c r="C2355">
        <v>22</v>
      </c>
      <c r="D2355">
        <v>89.57</v>
      </c>
      <c r="E2355">
        <v>8</v>
      </c>
      <c r="F2355">
        <v>1970.54</v>
      </c>
      <c r="G2355" t="s">
        <v>152</v>
      </c>
    </row>
    <row r="2356" spans="1:7" hidden="1" x14ac:dyDescent="0.25">
      <c r="A2356">
        <v>10176</v>
      </c>
      <c r="B2356" s="1" t="s">
        <v>555</v>
      </c>
      <c r="C2356">
        <v>22</v>
      </c>
      <c r="D2356">
        <v>62.14</v>
      </c>
      <c r="E2356">
        <v>6</v>
      </c>
      <c r="F2356">
        <v>1367.08</v>
      </c>
      <c r="G2356" t="s">
        <v>152</v>
      </c>
    </row>
    <row r="2357" spans="1:7" hidden="1" x14ac:dyDescent="0.25">
      <c r="A2357">
        <v>10178</v>
      </c>
      <c r="B2357" s="1" t="s">
        <v>500</v>
      </c>
      <c r="C2357">
        <v>22</v>
      </c>
      <c r="D2357">
        <v>91.74</v>
      </c>
      <c r="E2357">
        <v>1</v>
      </c>
      <c r="F2357">
        <v>2018.28</v>
      </c>
      <c r="G2357" t="s">
        <v>152</v>
      </c>
    </row>
    <row r="2358" spans="1:7" hidden="1" x14ac:dyDescent="0.25">
      <c r="A2358">
        <v>10180</v>
      </c>
      <c r="B2358" s="1" t="s">
        <v>513</v>
      </c>
      <c r="C2358">
        <v>22</v>
      </c>
      <c r="D2358">
        <v>102.05</v>
      </c>
      <c r="E2358">
        <v>7</v>
      </c>
      <c r="F2358">
        <v>2245.1</v>
      </c>
      <c r="G2358" t="s">
        <v>152</v>
      </c>
    </row>
    <row r="2359" spans="1:7" hidden="1" x14ac:dyDescent="0.25">
      <c r="A2359">
        <v>10181</v>
      </c>
      <c r="B2359" s="1" t="s">
        <v>299</v>
      </c>
      <c r="C2359">
        <v>22</v>
      </c>
      <c r="D2359">
        <v>74.69</v>
      </c>
      <c r="E2359">
        <v>10</v>
      </c>
      <c r="F2359">
        <v>1643.1799999999998</v>
      </c>
      <c r="G2359" t="s">
        <v>152</v>
      </c>
    </row>
    <row r="2360" spans="1:7" hidden="1" x14ac:dyDescent="0.25">
      <c r="A2360">
        <v>10181</v>
      </c>
      <c r="B2360" s="1" t="s">
        <v>560</v>
      </c>
      <c r="C2360">
        <v>22</v>
      </c>
      <c r="D2360">
        <v>120.53</v>
      </c>
      <c r="E2360">
        <v>16</v>
      </c>
      <c r="F2360">
        <v>2651.66</v>
      </c>
      <c r="G2360" t="s">
        <v>152</v>
      </c>
    </row>
    <row r="2361" spans="1:7" hidden="1" x14ac:dyDescent="0.25">
      <c r="A2361">
        <v>10183</v>
      </c>
      <c r="B2361" s="1" t="s">
        <v>167</v>
      </c>
      <c r="C2361">
        <v>22</v>
      </c>
      <c r="D2361">
        <v>90.06</v>
      </c>
      <c r="E2361">
        <v>10</v>
      </c>
      <c r="F2361">
        <v>1981.3200000000002</v>
      </c>
      <c r="G2361" t="s">
        <v>152</v>
      </c>
    </row>
    <row r="2362" spans="1:7" hidden="1" x14ac:dyDescent="0.25">
      <c r="A2362">
        <v>10185</v>
      </c>
      <c r="B2362" s="1" t="s">
        <v>549</v>
      </c>
      <c r="C2362">
        <v>22</v>
      </c>
      <c r="D2362">
        <v>93.35</v>
      </c>
      <c r="E2362">
        <v>5</v>
      </c>
      <c r="F2362">
        <v>2053.6999999999998</v>
      </c>
      <c r="G2362" t="s">
        <v>152</v>
      </c>
    </row>
    <row r="2363" spans="1:7" hidden="1" x14ac:dyDescent="0.25">
      <c r="A2363">
        <v>10186</v>
      </c>
      <c r="B2363" s="1" t="s">
        <v>516</v>
      </c>
      <c r="C2363">
        <v>22</v>
      </c>
      <c r="D2363">
        <v>60.29</v>
      </c>
      <c r="E2363">
        <v>2</v>
      </c>
      <c r="F2363">
        <v>1326.3799999999999</v>
      </c>
      <c r="G2363" t="s">
        <v>152</v>
      </c>
    </row>
    <row r="2364" spans="1:7" hidden="1" x14ac:dyDescent="0.25">
      <c r="A2364">
        <v>10192</v>
      </c>
      <c r="B2364" s="1" t="s">
        <v>290</v>
      </c>
      <c r="C2364">
        <v>22</v>
      </c>
      <c r="D2364">
        <v>140.12</v>
      </c>
      <c r="E2364">
        <v>11</v>
      </c>
      <c r="F2364">
        <v>3082.6400000000003</v>
      </c>
      <c r="G2364" t="s">
        <v>152</v>
      </c>
    </row>
    <row r="2365" spans="1:7" hidden="1" x14ac:dyDescent="0.25">
      <c r="A2365">
        <v>10193</v>
      </c>
      <c r="B2365" s="1" t="s">
        <v>155</v>
      </c>
      <c r="C2365">
        <v>22</v>
      </c>
      <c r="D2365">
        <v>143.44</v>
      </c>
      <c r="E2365">
        <v>8</v>
      </c>
      <c r="F2365">
        <v>3155.68</v>
      </c>
      <c r="G2365" t="s">
        <v>152</v>
      </c>
    </row>
    <row r="2366" spans="1:7" hidden="1" x14ac:dyDescent="0.25">
      <c r="A2366">
        <v>10193</v>
      </c>
      <c r="B2366" s="1" t="s">
        <v>153</v>
      </c>
      <c r="C2366">
        <v>22</v>
      </c>
      <c r="D2366">
        <v>38.159999999999997</v>
      </c>
      <c r="E2366">
        <v>12</v>
      </c>
      <c r="F2366">
        <v>839.52</v>
      </c>
      <c r="G2366" t="s">
        <v>152</v>
      </c>
    </row>
    <row r="2367" spans="1:7" hidden="1" x14ac:dyDescent="0.25">
      <c r="A2367">
        <v>10197</v>
      </c>
      <c r="B2367" s="1" t="s">
        <v>506</v>
      </c>
      <c r="C2367">
        <v>22</v>
      </c>
      <c r="D2367">
        <v>85.75</v>
      </c>
      <c r="E2367">
        <v>3</v>
      </c>
      <c r="F2367">
        <v>1886.5</v>
      </c>
      <c r="G2367" t="s">
        <v>152</v>
      </c>
    </row>
    <row r="2368" spans="1:7" hidden="1" x14ac:dyDescent="0.25">
      <c r="A2368">
        <v>10197</v>
      </c>
      <c r="B2368" s="1" t="s">
        <v>550</v>
      </c>
      <c r="C2368">
        <v>22</v>
      </c>
      <c r="D2368">
        <v>67.930000000000007</v>
      </c>
      <c r="E2368">
        <v>5</v>
      </c>
      <c r="F2368">
        <v>1494.46</v>
      </c>
      <c r="G2368" t="s">
        <v>152</v>
      </c>
    </row>
    <row r="2369" spans="1:7" hidden="1" x14ac:dyDescent="0.25">
      <c r="A2369">
        <v>10201</v>
      </c>
      <c r="B2369" s="1" t="s">
        <v>254</v>
      </c>
      <c r="C2369">
        <v>22</v>
      </c>
      <c r="D2369">
        <v>82.3</v>
      </c>
      <c r="E2369">
        <v>2</v>
      </c>
      <c r="F2369">
        <v>1810.6</v>
      </c>
      <c r="G2369" t="s">
        <v>152</v>
      </c>
    </row>
    <row r="2370" spans="1:7" hidden="1" x14ac:dyDescent="0.25">
      <c r="A2370">
        <v>10209</v>
      </c>
      <c r="B2370" s="1" t="s">
        <v>550</v>
      </c>
      <c r="C2370">
        <v>22</v>
      </c>
      <c r="D2370">
        <v>79.67</v>
      </c>
      <c r="E2370">
        <v>7</v>
      </c>
      <c r="F2370">
        <v>1752.74</v>
      </c>
      <c r="G2370" t="s">
        <v>152</v>
      </c>
    </row>
    <row r="2371" spans="1:7" hidden="1" x14ac:dyDescent="0.25">
      <c r="A2371">
        <v>10211</v>
      </c>
      <c r="B2371" s="1" t="s">
        <v>546</v>
      </c>
      <c r="C2371">
        <v>22</v>
      </c>
      <c r="D2371">
        <v>80.84</v>
      </c>
      <c r="E2371">
        <v>6</v>
      </c>
      <c r="F2371">
        <v>1778.48</v>
      </c>
      <c r="G2371" t="s">
        <v>152</v>
      </c>
    </row>
    <row r="2372" spans="1:7" hidden="1" x14ac:dyDescent="0.25">
      <c r="A2372">
        <v>10218</v>
      </c>
      <c r="B2372" s="1" t="s">
        <v>528</v>
      </c>
      <c r="C2372">
        <v>22</v>
      </c>
      <c r="D2372">
        <v>110.46</v>
      </c>
      <c r="E2372">
        <v>1</v>
      </c>
      <c r="F2372">
        <v>2430.12</v>
      </c>
      <c r="G2372" t="s">
        <v>152</v>
      </c>
    </row>
    <row r="2373" spans="1:7" hidden="1" x14ac:dyDescent="0.25">
      <c r="A2373">
        <v>10229</v>
      </c>
      <c r="B2373" s="1" t="s">
        <v>505</v>
      </c>
      <c r="C2373">
        <v>22</v>
      </c>
      <c r="D2373">
        <v>157.49</v>
      </c>
      <c r="E2373">
        <v>5</v>
      </c>
      <c r="F2373">
        <v>3464.78</v>
      </c>
      <c r="G2373" t="s">
        <v>152</v>
      </c>
    </row>
    <row r="2374" spans="1:7" hidden="1" x14ac:dyDescent="0.25">
      <c r="A2374">
        <v>10232</v>
      </c>
      <c r="B2374" s="1" t="s">
        <v>547</v>
      </c>
      <c r="C2374">
        <v>22</v>
      </c>
      <c r="D2374">
        <v>133.86000000000001</v>
      </c>
      <c r="E2374">
        <v>6</v>
      </c>
      <c r="F2374">
        <v>2944.92</v>
      </c>
      <c r="G2374" t="s">
        <v>152</v>
      </c>
    </row>
    <row r="2375" spans="1:7" hidden="1" x14ac:dyDescent="0.25">
      <c r="A2375">
        <v>10236</v>
      </c>
      <c r="B2375" s="1" t="s">
        <v>259</v>
      </c>
      <c r="C2375">
        <v>22</v>
      </c>
      <c r="D2375">
        <v>105.86</v>
      </c>
      <c r="E2375">
        <v>1</v>
      </c>
      <c r="F2375">
        <v>2328.92</v>
      </c>
      <c r="G2375" t="s">
        <v>152</v>
      </c>
    </row>
    <row r="2376" spans="1:7" hidden="1" x14ac:dyDescent="0.25">
      <c r="A2376">
        <v>10238</v>
      </c>
      <c r="B2376" s="1" t="s">
        <v>546</v>
      </c>
      <c r="C2376">
        <v>22</v>
      </c>
      <c r="D2376">
        <v>67.91</v>
      </c>
      <c r="E2376">
        <v>7</v>
      </c>
      <c r="F2376">
        <v>1494.02</v>
      </c>
      <c r="G2376" t="s">
        <v>152</v>
      </c>
    </row>
    <row r="2377" spans="1:7" hidden="1" x14ac:dyDescent="0.25">
      <c r="A2377">
        <v>10241</v>
      </c>
      <c r="B2377" s="1" t="s">
        <v>527</v>
      </c>
      <c r="C2377">
        <v>22</v>
      </c>
      <c r="D2377">
        <v>72.02</v>
      </c>
      <c r="E2377">
        <v>8</v>
      </c>
      <c r="F2377">
        <v>1584.4399999999998</v>
      </c>
      <c r="G2377" t="s">
        <v>152</v>
      </c>
    </row>
    <row r="2378" spans="1:7" hidden="1" x14ac:dyDescent="0.25">
      <c r="A2378">
        <v>10246</v>
      </c>
      <c r="B2378" s="1" t="s">
        <v>528</v>
      </c>
      <c r="C2378">
        <v>22</v>
      </c>
      <c r="D2378">
        <v>100.64</v>
      </c>
      <c r="E2378">
        <v>8</v>
      </c>
      <c r="F2378">
        <v>2214.08</v>
      </c>
      <c r="G2378" t="s">
        <v>152</v>
      </c>
    </row>
    <row r="2379" spans="1:7" hidden="1" x14ac:dyDescent="0.25">
      <c r="A2379">
        <v>10246</v>
      </c>
      <c r="B2379" s="1" t="s">
        <v>525</v>
      </c>
      <c r="C2379">
        <v>22</v>
      </c>
      <c r="D2379">
        <v>113.44</v>
      </c>
      <c r="E2379">
        <v>3</v>
      </c>
      <c r="F2379">
        <v>2495.6799999999998</v>
      </c>
      <c r="G2379" t="s">
        <v>152</v>
      </c>
    </row>
    <row r="2380" spans="1:7" hidden="1" x14ac:dyDescent="0.25">
      <c r="A2380">
        <v>10253</v>
      </c>
      <c r="B2380" s="1" t="s">
        <v>280</v>
      </c>
      <c r="C2380">
        <v>22</v>
      </c>
      <c r="D2380">
        <v>102.17</v>
      </c>
      <c r="E2380">
        <v>11</v>
      </c>
      <c r="F2380">
        <v>2247.7400000000002</v>
      </c>
      <c r="G2380" t="s">
        <v>152</v>
      </c>
    </row>
    <row r="2381" spans="1:7" hidden="1" x14ac:dyDescent="0.25">
      <c r="A2381">
        <v>10261</v>
      </c>
      <c r="B2381" s="1" t="s">
        <v>533</v>
      </c>
      <c r="C2381">
        <v>22</v>
      </c>
      <c r="D2381">
        <v>79.66</v>
      </c>
      <c r="E2381">
        <v>3</v>
      </c>
      <c r="F2381">
        <v>1752.52</v>
      </c>
      <c r="G2381" t="s">
        <v>152</v>
      </c>
    </row>
    <row r="2382" spans="1:7" hidden="1" x14ac:dyDescent="0.25">
      <c r="A2382">
        <v>10266</v>
      </c>
      <c r="B2382" s="1" t="s">
        <v>280</v>
      </c>
      <c r="C2382">
        <v>22</v>
      </c>
      <c r="D2382">
        <v>110.39</v>
      </c>
      <c r="E2382">
        <v>12</v>
      </c>
      <c r="F2382">
        <v>2428.58</v>
      </c>
      <c r="G2382" t="s">
        <v>152</v>
      </c>
    </row>
    <row r="2383" spans="1:7" hidden="1" x14ac:dyDescent="0.25">
      <c r="A2383">
        <v>10271</v>
      </c>
      <c r="B2383" s="1" t="s">
        <v>521</v>
      </c>
      <c r="C2383">
        <v>22</v>
      </c>
      <c r="D2383">
        <v>110</v>
      </c>
      <c r="E2383">
        <v>1</v>
      </c>
      <c r="F2383">
        <v>2420</v>
      </c>
      <c r="G2383" t="s">
        <v>152</v>
      </c>
    </row>
    <row r="2384" spans="1:7" hidden="1" x14ac:dyDescent="0.25">
      <c r="A2384">
        <v>10273</v>
      </c>
      <c r="B2384" s="1" t="s">
        <v>540</v>
      </c>
      <c r="C2384">
        <v>22</v>
      </c>
      <c r="D2384">
        <v>103.23</v>
      </c>
      <c r="E2384">
        <v>11</v>
      </c>
      <c r="F2384">
        <v>2271.06</v>
      </c>
      <c r="G2384" t="s">
        <v>152</v>
      </c>
    </row>
    <row r="2385" spans="1:7" hidden="1" x14ac:dyDescent="0.25">
      <c r="A2385">
        <v>10275</v>
      </c>
      <c r="B2385" s="1" t="s">
        <v>259</v>
      </c>
      <c r="C2385">
        <v>22</v>
      </c>
      <c r="D2385">
        <v>115.37</v>
      </c>
      <c r="E2385">
        <v>4</v>
      </c>
      <c r="F2385">
        <v>2538.1400000000003</v>
      </c>
      <c r="G2385" t="s">
        <v>152</v>
      </c>
    </row>
    <row r="2386" spans="1:7" hidden="1" x14ac:dyDescent="0.25">
      <c r="A2386">
        <v>10280</v>
      </c>
      <c r="B2386" s="1" t="s">
        <v>155</v>
      </c>
      <c r="C2386">
        <v>22</v>
      </c>
      <c r="D2386">
        <v>158.63</v>
      </c>
      <c r="E2386">
        <v>10</v>
      </c>
      <c r="F2386">
        <v>3489.8599999999997</v>
      </c>
      <c r="G2386" t="s">
        <v>152</v>
      </c>
    </row>
    <row r="2387" spans="1:7" hidden="1" x14ac:dyDescent="0.25">
      <c r="A2387">
        <v>10283</v>
      </c>
      <c r="B2387" s="1" t="s">
        <v>537</v>
      </c>
      <c r="C2387">
        <v>22</v>
      </c>
      <c r="D2387">
        <v>88.15</v>
      </c>
      <c r="E2387">
        <v>10</v>
      </c>
      <c r="F2387">
        <v>1939.3000000000002</v>
      </c>
      <c r="G2387" t="s">
        <v>152</v>
      </c>
    </row>
    <row r="2388" spans="1:7" hidden="1" x14ac:dyDescent="0.25">
      <c r="A2388">
        <v>10284</v>
      </c>
      <c r="B2388" s="1" t="s">
        <v>524</v>
      </c>
      <c r="C2388">
        <v>22</v>
      </c>
      <c r="D2388">
        <v>101.76</v>
      </c>
      <c r="E2388">
        <v>3</v>
      </c>
      <c r="F2388">
        <v>2238.7200000000003</v>
      </c>
      <c r="G2388" t="s">
        <v>152</v>
      </c>
    </row>
    <row r="2389" spans="1:7" hidden="1" x14ac:dyDescent="0.25">
      <c r="A2389">
        <v>10293</v>
      </c>
      <c r="B2389" s="1" t="s">
        <v>561</v>
      </c>
      <c r="C2389">
        <v>22</v>
      </c>
      <c r="D2389">
        <v>91.76</v>
      </c>
      <c r="E2389">
        <v>6</v>
      </c>
      <c r="F2389">
        <v>2018.72</v>
      </c>
      <c r="G2389" t="s">
        <v>152</v>
      </c>
    </row>
    <row r="2390" spans="1:7" hidden="1" x14ac:dyDescent="0.25">
      <c r="A2390">
        <v>10296</v>
      </c>
      <c r="B2390" s="1" t="s">
        <v>506</v>
      </c>
      <c r="C2390">
        <v>22</v>
      </c>
      <c r="D2390">
        <v>105.87</v>
      </c>
      <c r="E2390">
        <v>12</v>
      </c>
      <c r="F2390">
        <v>2329.1400000000003</v>
      </c>
      <c r="G2390" t="s">
        <v>152</v>
      </c>
    </row>
    <row r="2391" spans="1:7" hidden="1" x14ac:dyDescent="0.25">
      <c r="A2391">
        <v>10296</v>
      </c>
      <c r="B2391" s="1" t="s">
        <v>550</v>
      </c>
      <c r="C2391">
        <v>22</v>
      </c>
      <c r="D2391">
        <v>83.02</v>
      </c>
      <c r="E2391">
        <v>14</v>
      </c>
      <c r="F2391">
        <v>1826.4399999999998</v>
      </c>
      <c r="G2391" t="s">
        <v>152</v>
      </c>
    </row>
    <row r="2392" spans="1:7" hidden="1" x14ac:dyDescent="0.25">
      <c r="A2392">
        <v>10296</v>
      </c>
      <c r="B2392" s="1" t="s">
        <v>520</v>
      </c>
      <c r="C2392">
        <v>22</v>
      </c>
      <c r="D2392">
        <v>74.400000000000006</v>
      </c>
      <c r="E2392">
        <v>3</v>
      </c>
      <c r="F2392">
        <v>1636.8000000000002</v>
      </c>
      <c r="G2392" t="s">
        <v>152</v>
      </c>
    </row>
    <row r="2393" spans="1:7" hidden="1" x14ac:dyDescent="0.25">
      <c r="A2393">
        <v>10300</v>
      </c>
      <c r="B2393" s="1" t="s">
        <v>284</v>
      </c>
      <c r="C2393">
        <v>22</v>
      </c>
      <c r="D2393">
        <v>76.61</v>
      </c>
      <c r="E2393">
        <v>6</v>
      </c>
      <c r="F2393">
        <v>1685.42</v>
      </c>
      <c r="G2393" t="s">
        <v>152</v>
      </c>
    </row>
    <row r="2394" spans="1:7" hidden="1" x14ac:dyDescent="0.25">
      <c r="A2394">
        <v>10301</v>
      </c>
      <c r="B2394" s="1" t="s">
        <v>562</v>
      </c>
      <c r="C2394">
        <v>22</v>
      </c>
      <c r="D2394">
        <v>113.52</v>
      </c>
      <c r="E2394">
        <v>5</v>
      </c>
      <c r="F2394">
        <v>2497.44</v>
      </c>
      <c r="G2394" t="s">
        <v>152</v>
      </c>
    </row>
    <row r="2395" spans="1:7" hidden="1" x14ac:dyDescent="0.25">
      <c r="A2395">
        <v>10301</v>
      </c>
      <c r="B2395" s="1" t="s">
        <v>515</v>
      </c>
      <c r="C2395">
        <v>22</v>
      </c>
      <c r="D2395">
        <v>40.75</v>
      </c>
      <c r="E2395">
        <v>3</v>
      </c>
      <c r="F2395">
        <v>896.5</v>
      </c>
      <c r="G2395" t="s">
        <v>152</v>
      </c>
    </row>
    <row r="2396" spans="1:7" hidden="1" x14ac:dyDescent="0.25">
      <c r="A2396">
        <v>10301</v>
      </c>
      <c r="B2396" s="1" t="s">
        <v>542</v>
      </c>
      <c r="C2396">
        <v>22</v>
      </c>
      <c r="D2396">
        <v>86.73</v>
      </c>
      <c r="E2396">
        <v>2</v>
      </c>
      <c r="F2396">
        <v>1908.0600000000002</v>
      </c>
      <c r="G2396" t="s">
        <v>152</v>
      </c>
    </row>
    <row r="2397" spans="1:7" hidden="1" x14ac:dyDescent="0.25">
      <c r="A2397">
        <v>10305</v>
      </c>
      <c r="B2397" s="1" t="s">
        <v>169</v>
      </c>
      <c r="C2397">
        <v>22</v>
      </c>
      <c r="D2397">
        <v>112.6</v>
      </c>
      <c r="E2397">
        <v>14</v>
      </c>
      <c r="F2397">
        <v>2477.1999999999998</v>
      </c>
      <c r="G2397" t="s">
        <v>152</v>
      </c>
    </row>
    <row r="2398" spans="1:7" hidden="1" x14ac:dyDescent="0.25">
      <c r="A2398">
        <v>10307</v>
      </c>
      <c r="B2398" s="1" t="s">
        <v>265</v>
      </c>
      <c r="C2398">
        <v>22</v>
      </c>
      <c r="D2398">
        <v>118.32</v>
      </c>
      <c r="E2398">
        <v>9</v>
      </c>
      <c r="F2398">
        <v>2603.04</v>
      </c>
      <c r="G2398" t="s">
        <v>152</v>
      </c>
    </row>
    <row r="2399" spans="1:7" hidden="1" x14ac:dyDescent="0.25">
      <c r="A2399">
        <v>10307</v>
      </c>
      <c r="B2399" s="1" t="s">
        <v>510</v>
      </c>
      <c r="C2399">
        <v>22</v>
      </c>
      <c r="D2399">
        <v>64.44</v>
      </c>
      <c r="E2399">
        <v>3</v>
      </c>
      <c r="F2399">
        <v>1417.6799999999998</v>
      </c>
      <c r="G2399" t="s">
        <v>152</v>
      </c>
    </row>
    <row r="2400" spans="1:7" hidden="1" x14ac:dyDescent="0.25">
      <c r="A2400">
        <v>10307</v>
      </c>
      <c r="B2400" s="1" t="s">
        <v>550</v>
      </c>
      <c r="C2400">
        <v>22</v>
      </c>
      <c r="D2400">
        <v>75.47</v>
      </c>
      <c r="E2400">
        <v>8</v>
      </c>
      <c r="F2400">
        <v>1660.34</v>
      </c>
      <c r="G2400" t="s">
        <v>152</v>
      </c>
    </row>
    <row r="2401" spans="1:7" hidden="1" x14ac:dyDescent="0.25">
      <c r="A2401">
        <v>10319</v>
      </c>
      <c r="B2401" s="1" t="s">
        <v>513</v>
      </c>
      <c r="C2401">
        <v>22</v>
      </c>
      <c r="D2401">
        <v>96.95</v>
      </c>
      <c r="E2401">
        <v>8</v>
      </c>
      <c r="F2401">
        <v>2132.9</v>
      </c>
      <c r="G2401" t="s">
        <v>152</v>
      </c>
    </row>
    <row r="2402" spans="1:7" hidden="1" x14ac:dyDescent="0.25">
      <c r="A2402">
        <v>10322</v>
      </c>
      <c r="B2402" s="1" t="s">
        <v>163</v>
      </c>
      <c r="C2402">
        <v>22</v>
      </c>
      <c r="D2402">
        <v>101.5</v>
      </c>
      <c r="E2402">
        <v>10</v>
      </c>
      <c r="F2402">
        <v>2233</v>
      </c>
      <c r="G2402" t="s">
        <v>152</v>
      </c>
    </row>
    <row r="2403" spans="1:7" hidden="1" x14ac:dyDescent="0.25">
      <c r="A2403">
        <v>10339</v>
      </c>
      <c r="B2403" s="1" t="s">
        <v>529</v>
      </c>
      <c r="C2403">
        <v>22</v>
      </c>
      <c r="D2403">
        <v>53.34</v>
      </c>
      <c r="E2403">
        <v>5</v>
      </c>
      <c r="F2403">
        <v>1173.48</v>
      </c>
      <c r="G2403" t="s">
        <v>152</v>
      </c>
    </row>
    <row r="2404" spans="1:7" hidden="1" x14ac:dyDescent="0.25">
      <c r="A2404">
        <v>10342</v>
      </c>
      <c r="B2404" s="1" t="s">
        <v>302</v>
      </c>
      <c r="C2404">
        <v>22</v>
      </c>
      <c r="D2404">
        <v>115.22</v>
      </c>
      <c r="E2404">
        <v>3</v>
      </c>
      <c r="F2404">
        <v>2534.84</v>
      </c>
      <c r="G2404" t="s">
        <v>152</v>
      </c>
    </row>
    <row r="2405" spans="1:7" hidden="1" x14ac:dyDescent="0.25">
      <c r="A2405">
        <v>10346</v>
      </c>
      <c r="B2405" s="1" t="s">
        <v>153</v>
      </c>
      <c r="C2405">
        <v>22</v>
      </c>
      <c r="D2405">
        <v>38.57</v>
      </c>
      <c r="E2405">
        <v>4</v>
      </c>
      <c r="F2405">
        <v>848.54</v>
      </c>
      <c r="G2405" t="s">
        <v>152</v>
      </c>
    </row>
    <row r="2406" spans="1:7" hidden="1" x14ac:dyDescent="0.25">
      <c r="A2406">
        <v>10352</v>
      </c>
      <c r="B2406" s="1" t="s">
        <v>508</v>
      </c>
      <c r="C2406">
        <v>22</v>
      </c>
      <c r="D2406">
        <v>62.19</v>
      </c>
      <c r="E2406">
        <v>1</v>
      </c>
      <c r="F2406">
        <v>1368.1799999999998</v>
      </c>
      <c r="G2406" t="s">
        <v>152</v>
      </c>
    </row>
    <row r="2407" spans="1:7" hidden="1" x14ac:dyDescent="0.25">
      <c r="A2407">
        <v>10356</v>
      </c>
      <c r="B2407" s="1" t="s">
        <v>159</v>
      </c>
      <c r="C2407">
        <v>22</v>
      </c>
      <c r="D2407">
        <v>44.75</v>
      </c>
      <c r="E2407">
        <v>6</v>
      </c>
      <c r="F2407">
        <v>984.5</v>
      </c>
      <c r="G2407" t="s">
        <v>152</v>
      </c>
    </row>
    <row r="2408" spans="1:7" hidden="1" x14ac:dyDescent="0.25">
      <c r="A2408">
        <v>10359</v>
      </c>
      <c r="B2408" s="1" t="s">
        <v>521</v>
      </c>
      <c r="C2408">
        <v>22</v>
      </c>
      <c r="D2408">
        <v>108.82</v>
      </c>
      <c r="E2408">
        <v>7</v>
      </c>
      <c r="F2408">
        <v>2394.04</v>
      </c>
      <c r="G2408" t="s">
        <v>152</v>
      </c>
    </row>
    <row r="2409" spans="1:7" hidden="1" x14ac:dyDescent="0.25">
      <c r="A2409">
        <v>10359</v>
      </c>
      <c r="B2409" s="1" t="s">
        <v>555</v>
      </c>
      <c r="C2409">
        <v>22</v>
      </c>
      <c r="D2409">
        <v>62.14</v>
      </c>
      <c r="E2409">
        <v>1</v>
      </c>
      <c r="F2409">
        <v>1367.08</v>
      </c>
      <c r="G2409" t="s">
        <v>152</v>
      </c>
    </row>
    <row r="2410" spans="1:7" hidden="1" x14ac:dyDescent="0.25">
      <c r="A2410">
        <v>10360</v>
      </c>
      <c r="B2410" s="1" t="s">
        <v>524</v>
      </c>
      <c r="C2410">
        <v>22</v>
      </c>
      <c r="D2410">
        <v>106.14</v>
      </c>
      <c r="E2410">
        <v>17</v>
      </c>
      <c r="F2410">
        <v>2335.08</v>
      </c>
      <c r="G2410" t="s">
        <v>152</v>
      </c>
    </row>
    <row r="2411" spans="1:7" hidden="1" x14ac:dyDescent="0.25">
      <c r="A2411">
        <v>10360</v>
      </c>
      <c r="B2411" s="1" t="s">
        <v>550</v>
      </c>
      <c r="C2411">
        <v>22</v>
      </c>
      <c r="D2411">
        <v>78.83</v>
      </c>
      <c r="E2411">
        <v>4</v>
      </c>
      <c r="F2411">
        <v>1734.26</v>
      </c>
      <c r="G2411" t="s">
        <v>152</v>
      </c>
    </row>
    <row r="2412" spans="1:7" hidden="1" x14ac:dyDescent="0.25">
      <c r="A2412">
        <v>10362</v>
      </c>
      <c r="B2412" s="1" t="s">
        <v>262</v>
      </c>
      <c r="C2412">
        <v>22</v>
      </c>
      <c r="D2412">
        <v>182.04</v>
      </c>
      <c r="E2412">
        <v>4</v>
      </c>
      <c r="F2412">
        <v>4004.8799999999997</v>
      </c>
      <c r="G2412" t="s">
        <v>152</v>
      </c>
    </row>
    <row r="2413" spans="1:7" hidden="1" x14ac:dyDescent="0.25">
      <c r="A2413">
        <v>10362</v>
      </c>
      <c r="B2413" s="1" t="s">
        <v>277</v>
      </c>
      <c r="C2413">
        <v>22</v>
      </c>
      <c r="D2413">
        <v>131.04</v>
      </c>
      <c r="E2413">
        <v>1</v>
      </c>
      <c r="F2413">
        <v>2882.8799999999997</v>
      </c>
      <c r="G2413" t="s">
        <v>152</v>
      </c>
    </row>
    <row r="2414" spans="1:7" hidden="1" x14ac:dyDescent="0.25">
      <c r="A2414">
        <v>10363</v>
      </c>
      <c r="B2414" s="1" t="s">
        <v>299</v>
      </c>
      <c r="C2414">
        <v>22</v>
      </c>
      <c r="D2414">
        <v>61.6</v>
      </c>
      <c r="E2414">
        <v>7</v>
      </c>
      <c r="F2414">
        <v>1355.2</v>
      </c>
      <c r="G2414" t="s">
        <v>152</v>
      </c>
    </row>
    <row r="2415" spans="1:7" hidden="1" x14ac:dyDescent="0.25">
      <c r="A2415">
        <v>10365</v>
      </c>
      <c r="B2415" s="1" t="s">
        <v>513</v>
      </c>
      <c r="C2415">
        <v>22</v>
      </c>
      <c r="D2415">
        <v>82.66</v>
      </c>
      <c r="E2415">
        <v>3</v>
      </c>
      <c r="F2415">
        <v>1818.52</v>
      </c>
      <c r="G2415" t="s">
        <v>152</v>
      </c>
    </row>
    <row r="2416" spans="1:7" hidden="1" x14ac:dyDescent="0.25">
      <c r="A2416">
        <v>10370</v>
      </c>
      <c r="B2416" s="1" t="s">
        <v>528</v>
      </c>
      <c r="C2416">
        <v>22</v>
      </c>
      <c r="D2416">
        <v>101.87</v>
      </c>
      <c r="E2416">
        <v>5</v>
      </c>
      <c r="F2416">
        <v>2241.1400000000003</v>
      </c>
      <c r="G2416" t="s">
        <v>152</v>
      </c>
    </row>
    <row r="2417" spans="1:7" hidden="1" x14ac:dyDescent="0.25">
      <c r="A2417">
        <v>10370</v>
      </c>
      <c r="B2417" s="1" t="s">
        <v>164</v>
      </c>
      <c r="C2417">
        <v>22</v>
      </c>
      <c r="D2417">
        <v>60.16</v>
      </c>
      <c r="E2417">
        <v>7</v>
      </c>
      <c r="F2417">
        <v>1323.52</v>
      </c>
      <c r="G2417" t="s">
        <v>152</v>
      </c>
    </row>
    <row r="2418" spans="1:7" hidden="1" x14ac:dyDescent="0.25">
      <c r="A2418">
        <v>10373</v>
      </c>
      <c r="B2418" s="1" t="s">
        <v>531</v>
      </c>
      <c r="C2418">
        <v>22</v>
      </c>
      <c r="D2418">
        <v>75.7</v>
      </c>
      <c r="E2418">
        <v>5</v>
      </c>
      <c r="F2418">
        <v>1665.4</v>
      </c>
      <c r="G2418" t="s">
        <v>152</v>
      </c>
    </row>
    <row r="2419" spans="1:7" hidden="1" x14ac:dyDescent="0.25">
      <c r="A2419">
        <v>10374</v>
      </c>
      <c r="B2419" s="1" t="s">
        <v>262</v>
      </c>
      <c r="C2419">
        <v>22</v>
      </c>
      <c r="D2419">
        <v>158.80000000000001</v>
      </c>
      <c r="E2419">
        <v>1</v>
      </c>
      <c r="F2419">
        <v>3493.6000000000004</v>
      </c>
      <c r="G2419" t="s">
        <v>152</v>
      </c>
    </row>
    <row r="2420" spans="1:7" hidden="1" x14ac:dyDescent="0.25">
      <c r="A2420">
        <v>10374</v>
      </c>
      <c r="B2420" s="1" t="s">
        <v>530</v>
      </c>
      <c r="C2420">
        <v>22</v>
      </c>
      <c r="D2420">
        <v>48.46</v>
      </c>
      <c r="E2420">
        <v>4</v>
      </c>
      <c r="F2420">
        <v>1066.1200000000001</v>
      </c>
      <c r="G2420" t="s">
        <v>152</v>
      </c>
    </row>
    <row r="2421" spans="1:7" hidden="1" x14ac:dyDescent="0.25">
      <c r="A2421">
        <v>10378</v>
      </c>
      <c r="B2421" s="1" t="s">
        <v>559</v>
      </c>
      <c r="C2421">
        <v>22</v>
      </c>
      <c r="D2421">
        <v>66.739999999999995</v>
      </c>
      <c r="E2421">
        <v>4</v>
      </c>
      <c r="F2421">
        <v>1468.28</v>
      </c>
      <c r="G2421" t="s">
        <v>152</v>
      </c>
    </row>
    <row r="2422" spans="1:7" hidden="1" x14ac:dyDescent="0.25">
      <c r="A2422">
        <v>10383</v>
      </c>
      <c r="B2422" s="1" t="s">
        <v>548</v>
      </c>
      <c r="C2422">
        <v>22</v>
      </c>
      <c r="D2422">
        <v>52.6</v>
      </c>
      <c r="E2422">
        <v>2</v>
      </c>
      <c r="F2422">
        <v>1157.2</v>
      </c>
      <c r="G2422" t="s">
        <v>152</v>
      </c>
    </row>
    <row r="2423" spans="1:7" hidden="1" x14ac:dyDescent="0.25">
      <c r="A2423">
        <v>10386</v>
      </c>
      <c r="B2423" s="1" t="s">
        <v>506</v>
      </c>
      <c r="C2423">
        <v>22</v>
      </c>
      <c r="D2423">
        <v>100.58</v>
      </c>
      <c r="E2423">
        <v>6</v>
      </c>
      <c r="F2423">
        <v>2212.7599999999998</v>
      </c>
      <c r="G2423" t="s">
        <v>152</v>
      </c>
    </row>
    <row r="2424" spans="1:7" hidden="1" x14ac:dyDescent="0.25">
      <c r="A2424">
        <v>10390</v>
      </c>
      <c r="B2424" s="1" t="s">
        <v>501</v>
      </c>
      <c r="C2424">
        <v>22</v>
      </c>
      <c r="D2424">
        <v>81.36</v>
      </c>
      <c r="E2424">
        <v>13</v>
      </c>
      <c r="F2424">
        <v>1789.92</v>
      </c>
      <c r="G2424" t="s">
        <v>152</v>
      </c>
    </row>
    <row r="2425" spans="1:7" hidden="1" x14ac:dyDescent="0.25">
      <c r="A2425">
        <v>10394</v>
      </c>
      <c r="B2425" s="1" t="s">
        <v>505</v>
      </c>
      <c r="C2425">
        <v>22</v>
      </c>
      <c r="D2425">
        <v>135.47</v>
      </c>
      <c r="E2425">
        <v>5</v>
      </c>
      <c r="F2425">
        <v>2980.34</v>
      </c>
      <c r="G2425" t="s">
        <v>152</v>
      </c>
    </row>
    <row r="2426" spans="1:7" hidden="1" x14ac:dyDescent="0.25">
      <c r="A2426">
        <v>10397</v>
      </c>
      <c r="B2426" s="1" t="s">
        <v>545</v>
      </c>
      <c r="C2426">
        <v>22</v>
      </c>
      <c r="D2426">
        <v>62.88</v>
      </c>
      <c r="E2426">
        <v>4</v>
      </c>
      <c r="F2426">
        <v>1383.3600000000001</v>
      </c>
      <c r="G2426" t="s">
        <v>152</v>
      </c>
    </row>
    <row r="2427" spans="1:7" hidden="1" x14ac:dyDescent="0.25">
      <c r="A2427">
        <v>10398</v>
      </c>
      <c r="B2427" s="1" t="s">
        <v>526</v>
      </c>
      <c r="C2427">
        <v>22</v>
      </c>
      <c r="D2427">
        <v>60.54</v>
      </c>
      <c r="E2427">
        <v>4</v>
      </c>
      <c r="F2427">
        <v>1331.8799999999999</v>
      </c>
      <c r="G2427" t="s">
        <v>152</v>
      </c>
    </row>
    <row r="2428" spans="1:7" hidden="1" x14ac:dyDescent="0.25">
      <c r="A2428">
        <v>10398</v>
      </c>
      <c r="B2428" s="1" t="s">
        <v>500</v>
      </c>
      <c r="C2428">
        <v>22</v>
      </c>
      <c r="D2428">
        <v>98.72</v>
      </c>
      <c r="E2428">
        <v>8</v>
      </c>
      <c r="F2428">
        <v>2171.84</v>
      </c>
      <c r="G2428" t="s">
        <v>152</v>
      </c>
    </row>
    <row r="2429" spans="1:7" hidden="1" x14ac:dyDescent="0.25">
      <c r="A2429">
        <v>10399</v>
      </c>
      <c r="B2429" s="1" t="s">
        <v>262</v>
      </c>
      <c r="C2429">
        <v>22</v>
      </c>
      <c r="D2429">
        <v>156.86000000000001</v>
      </c>
      <c r="E2429">
        <v>6</v>
      </c>
      <c r="F2429">
        <v>3450.92</v>
      </c>
      <c r="G2429" t="s">
        <v>152</v>
      </c>
    </row>
    <row r="2430" spans="1:7" hidden="1" x14ac:dyDescent="0.25">
      <c r="A2430">
        <v>10413</v>
      </c>
      <c r="B2430" s="1" t="s">
        <v>282</v>
      </c>
      <c r="C2430">
        <v>22</v>
      </c>
      <c r="D2430">
        <v>173.02</v>
      </c>
      <c r="E2430">
        <v>1</v>
      </c>
      <c r="F2430">
        <v>3806.44</v>
      </c>
      <c r="G2430" t="s">
        <v>152</v>
      </c>
    </row>
    <row r="2431" spans="1:7" hidden="1" x14ac:dyDescent="0.25">
      <c r="A2431">
        <v>10416</v>
      </c>
      <c r="B2431" s="1" t="s">
        <v>500</v>
      </c>
      <c r="C2431">
        <v>22</v>
      </c>
      <c r="D2431">
        <v>84.76</v>
      </c>
      <c r="E2431">
        <v>11</v>
      </c>
      <c r="F2431">
        <v>1864.72</v>
      </c>
      <c r="G2431" t="s">
        <v>152</v>
      </c>
    </row>
    <row r="2432" spans="1:7" hidden="1" x14ac:dyDescent="0.25">
      <c r="A2432">
        <v>10101</v>
      </c>
      <c r="B2432" s="1" t="s">
        <v>155</v>
      </c>
      <c r="C2432">
        <v>26</v>
      </c>
      <c r="D2432">
        <v>167.06</v>
      </c>
      <c r="E2432">
        <v>1</v>
      </c>
      <c r="F2432">
        <v>4343.5600000000004</v>
      </c>
      <c r="G2432" t="s">
        <v>152</v>
      </c>
    </row>
    <row r="2433" spans="1:7" hidden="1" x14ac:dyDescent="0.25">
      <c r="A2433">
        <v>10103</v>
      </c>
      <c r="B2433" s="1" t="s">
        <v>160</v>
      </c>
      <c r="C2433">
        <v>26</v>
      </c>
      <c r="D2433">
        <v>214.3</v>
      </c>
      <c r="E2433">
        <v>11</v>
      </c>
      <c r="F2433">
        <v>5571.8</v>
      </c>
      <c r="G2433" t="s">
        <v>152</v>
      </c>
    </row>
    <row r="2434" spans="1:7" hidden="1" x14ac:dyDescent="0.25">
      <c r="A2434">
        <v>10104</v>
      </c>
      <c r="B2434" s="1" t="s">
        <v>521</v>
      </c>
      <c r="C2434">
        <v>26</v>
      </c>
      <c r="D2434">
        <v>106.45</v>
      </c>
      <c r="E2434">
        <v>5</v>
      </c>
      <c r="F2434">
        <v>2767.7000000000003</v>
      </c>
      <c r="G2434" t="s">
        <v>152</v>
      </c>
    </row>
    <row r="2435" spans="1:7" hidden="1" x14ac:dyDescent="0.25">
      <c r="A2435">
        <v>10106</v>
      </c>
      <c r="B2435" s="1" t="s">
        <v>558</v>
      </c>
      <c r="C2435">
        <v>26</v>
      </c>
      <c r="D2435">
        <v>71</v>
      </c>
      <c r="E2435">
        <v>3</v>
      </c>
      <c r="F2435">
        <v>1846</v>
      </c>
      <c r="G2435" t="s">
        <v>152</v>
      </c>
    </row>
    <row r="2436" spans="1:7" hidden="1" x14ac:dyDescent="0.25">
      <c r="A2436">
        <v>10108</v>
      </c>
      <c r="B2436" s="1" t="s">
        <v>559</v>
      </c>
      <c r="C2436">
        <v>26</v>
      </c>
      <c r="D2436">
        <v>73.17</v>
      </c>
      <c r="E2436">
        <v>9</v>
      </c>
      <c r="F2436">
        <v>1902.42</v>
      </c>
      <c r="G2436" t="s">
        <v>152</v>
      </c>
    </row>
    <row r="2437" spans="1:7" hidden="1" x14ac:dyDescent="0.25">
      <c r="A2437">
        <v>10109</v>
      </c>
      <c r="B2437" s="1" t="s">
        <v>290</v>
      </c>
      <c r="C2437">
        <v>26</v>
      </c>
      <c r="D2437">
        <v>117.48</v>
      </c>
      <c r="E2437">
        <v>4</v>
      </c>
      <c r="F2437">
        <v>3054.48</v>
      </c>
      <c r="G2437" t="s">
        <v>152</v>
      </c>
    </row>
    <row r="2438" spans="1:7" hidden="1" x14ac:dyDescent="0.25">
      <c r="A2438">
        <v>10109</v>
      </c>
      <c r="B2438" s="1" t="s">
        <v>562</v>
      </c>
      <c r="C2438">
        <v>26</v>
      </c>
      <c r="D2438">
        <v>126.72</v>
      </c>
      <c r="E2438">
        <v>1</v>
      </c>
      <c r="F2438">
        <v>3294.72</v>
      </c>
      <c r="G2438" t="s">
        <v>152</v>
      </c>
    </row>
    <row r="2439" spans="1:7" hidden="1" x14ac:dyDescent="0.25">
      <c r="A2439">
        <v>10111</v>
      </c>
      <c r="B2439" s="1" t="s">
        <v>172</v>
      </c>
      <c r="C2439">
        <v>26</v>
      </c>
      <c r="D2439">
        <v>85.7</v>
      </c>
      <c r="E2439">
        <v>3</v>
      </c>
      <c r="F2439">
        <v>2228.2000000000003</v>
      </c>
      <c r="G2439" t="s">
        <v>152</v>
      </c>
    </row>
    <row r="2440" spans="1:7" hidden="1" x14ac:dyDescent="0.25">
      <c r="A2440">
        <v>10117</v>
      </c>
      <c r="B2440" s="1" t="s">
        <v>547</v>
      </c>
      <c r="C2440">
        <v>26</v>
      </c>
      <c r="D2440">
        <v>121.57</v>
      </c>
      <c r="E2440">
        <v>5</v>
      </c>
      <c r="F2440">
        <v>3160.8199999999997</v>
      </c>
      <c r="G2440" t="s">
        <v>152</v>
      </c>
    </row>
    <row r="2441" spans="1:7" hidden="1" x14ac:dyDescent="0.25">
      <c r="A2441">
        <v>10119</v>
      </c>
      <c r="B2441" s="1" t="s">
        <v>508</v>
      </c>
      <c r="C2441">
        <v>26</v>
      </c>
      <c r="D2441">
        <v>63.67</v>
      </c>
      <c r="E2441">
        <v>1</v>
      </c>
      <c r="F2441">
        <v>1655.42</v>
      </c>
      <c r="G2441" t="s">
        <v>152</v>
      </c>
    </row>
    <row r="2442" spans="1:7" hidden="1" x14ac:dyDescent="0.25">
      <c r="A2442">
        <v>10123</v>
      </c>
      <c r="B2442" s="1" t="s">
        <v>294</v>
      </c>
      <c r="C2442">
        <v>26</v>
      </c>
      <c r="D2442">
        <v>120.71</v>
      </c>
      <c r="E2442">
        <v>2</v>
      </c>
      <c r="F2442">
        <v>3138.46</v>
      </c>
      <c r="G2442" t="s">
        <v>152</v>
      </c>
    </row>
    <row r="2443" spans="1:7" hidden="1" x14ac:dyDescent="0.25">
      <c r="A2443">
        <v>10126</v>
      </c>
      <c r="B2443" s="1" t="s">
        <v>174</v>
      </c>
      <c r="C2443">
        <v>26</v>
      </c>
      <c r="D2443">
        <v>62.05</v>
      </c>
      <c r="E2443">
        <v>7</v>
      </c>
      <c r="F2443">
        <v>1613.3</v>
      </c>
      <c r="G2443" t="s">
        <v>152</v>
      </c>
    </row>
    <row r="2444" spans="1:7" hidden="1" x14ac:dyDescent="0.25">
      <c r="A2444">
        <v>10131</v>
      </c>
      <c r="B2444" s="1" t="s">
        <v>508</v>
      </c>
      <c r="C2444">
        <v>26</v>
      </c>
      <c r="D2444">
        <v>63.67</v>
      </c>
      <c r="E2444">
        <v>2</v>
      </c>
      <c r="F2444">
        <v>1655.42</v>
      </c>
      <c r="G2444" t="s">
        <v>152</v>
      </c>
    </row>
    <row r="2445" spans="1:7" hidden="1" x14ac:dyDescent="0.25">
      <c r="A2445">
        <v>10137</v>
      </c>
      <c r="B2445" s="1" t="s">
        <v>515</v>
      </c>
      <c r="C2445">
        <v>26</v>
      </c>
      <c r="D2445">
        <v>40.25</v>
      </c>
      <c r="E2445">
        <v>1</v>
      </c>
      <c r="F2445">
        <v>1046.5</v>
      </c>
      <c r="G2445" t="s">
        <v>152</v>
      </c>
    </row>
    <row r="2446" spans="1:7" hidden="1" x14ac:dyDescent="0.25">
      <c r="A2446">
        <v>10140</v>
      </c>
      <c r="B2446" s="1" t="s">
        <v>161</v>
      </c>
      <c r="C2446">
        <v>26</v>
      </c>
      <c r="D2446">
        <v>131.49</v>
      </c>
      <c r="E2446">
        <v>4</v>
      </c>
      <c r="F2446">
        <v>3418.7400000000002</v>
      </c>
      <c r="G2446" t="s">
        <v>152</v>
      </c>
    </row>
    <row r="2447" spans="1:7" hidden="1" x14ac:dyDescent="0.25">
      <c r="A2447">
        <v>10140</v>
      </c>
      <c r="B2447" s="1" t="s">
        <v>173</v>
      </c>
      <c r="C2447">
        <v>26</v>
      </c>
      <c r="D2447">
        <v>87.64</v>
      </c>
      <c r="E2447">
        <v>3</v>
      </c>
      <c r="F2447">
        <v>2278.64</v>
      </c>
      <c r="G2447" t="s">
        <v>152</v>
      </c>
    </row>
    <row r="2448" spans="1:7" hidden="1" x14ac:dyDescent="0.25">
      <c r="A2448">
        <v>10143</v>
      </c>
      <c r="B2448" s="1" t="s">
        <v>517</v>
      </c>
      <c r="C2448">
        <v>26</v>
      </c>
      <c r="D2448">
        <v>87.8</v>
      </c>
      <c r="E2448">
        <v>11</v>
      </c>
      <c r="F2448">
        <v>2282.7999999999997</v>
      </c>
      <c r="G2448" t="s">
        <v>152</v>
      </c>
    </row>
    <row r="2449" spans="1:7" hidden="1" x14ac:dyDescent="0.25">
      <c r="A2449">
        <v>10143</v>
      </c>
      <c r="B2449" s="1" t="s">
        <v>500</v>
      </c>
      <c r="C2449">
        <v>26</v>
      </c>
      <c r="D2449">
        <v>79.78</v>
      </c>
      <c r="E2449">
        <v>4</v>
      </c>
      <c r="F2449">
        <v>2074.2800000000002</v>
      </c>
      <c r="G2449" t="s">
        <v>152</v>
      </c>
    </row>
    <row r="2450" spans="1:7" hidden="1" x14ac:dyDescent="0.25">
      <c r="A2450">
        <v>10147</v>
      </c>
      <c r="B2450" s="1" t="s">
        <v>299</v>
      </c>
      <c r="C2450">
        <v>26</v>
      </c>
      <c r="D2450">
        <v>70.84</v>
      </c>
      <c r="E2450">
        <v>3</v>
      </c>
      <c r="F2450">
        <v>1841.8400000000001</v>
      </c>
      <c r="G2450" t="s">
        <v>152</v>
      </c>
    </row>
    <row r="2451" spans="1:7" hidden="1" x14ac:dyDescent="0.25">
      <c r="A2451">
        <v>10149</v>
      </c>
      <c r="B2451" s="1" t="s">
        <v>153</v>
      </c>
      <c r="C2451">
        <v>26</v>
      </c>
      <c r="D2451">
        <v>38.57</v>
      </c>
      <c r="E2451">
        <v>9</v>
      </c>
      <c r="F2451">
        <v>1002.82</v>
      </c>
      <c r="G2451" t="s">
        <v>152</v>
      </c>
    </row>
    <row r="2452" spans="1:7" hidden="1" x14ac:dyDescent="0.25">
      <c r="A2452">
        <v>10150</v>
      </c>
      <c r="B2452" s="1" t="s">
        <v>167</v>
      </c>
      <c r="C2452">
        <v>26</v>
      </c>
      <c r="D2452">
        <v>97.39</v>
      </c>
      <c r="E2452">
        <v>10</v>
      </c>
      <c r="F2452">
        <v>2532.14</v>
      </c>
      <c r="G2452" t="s">
        <v>152</v>
      </c>
    </row>
    <row r="2453" spans="1:7" hidden="1" x14ac:dyDescent="0.25">
      <c r="A2453">
        <v>10151</v>
      </c>
      <c r="B2453" s="1" t="s">
        <v>525</v>
      </c>
      <c r="C2453">
        <v>26</v>
      </c>
      <c r="D2453">
        <v>108.81</v>
      </c>
      <c r="E2453">
        <v>1</v>
      </c>
      <c r="F2453">
        <v>2829.06</v>
      </c>
      <c r="G2453" t="s">
        <v>152</v>
      </c>
    </row>
    <row r="2454" spans="1:7" hidden="1" x14ac:dyDescent="0.25">
      <c r="A2454">
        <v>10166</v>
      </c>
      <c r="B2454" s="1" t="s">
        <v>532</v>
      </c>
      <c r="C2454">
        <v>26</v>
      </c>
      <c r="D2454">
        <v>72.849999999999994</v>
      </c>
      <c r="E2454">
        <v>1</v>
      </c>
      <c r="F2454">
        <v>1894.1</v>
      </c>
      <c r="G2454" t="s">
        <v>152</v>
      </c>
    </row>
    <row r="2455" spans="1:7" hidden="1" x14ac:dyDescent="0.25">
      <c r="A2455">
        <v>10169</v>
      </c>
      <c r="B2455" s="1" t="s">
        <v>518</v>
      </c>
      <c r="C2455">
        <v>26</v>
      </c>
      <c r="D2455">
        <v>37.01</v>
      </c>
      <c r="E2455">
        <v>9</v>
      </c>
      <c r="F2455">
        <v>962.26</v>
      </c>
      <c r="G2455" t="s">
        <v>152</v>
      </c>
    </row>
    <row r="2456" spans="1:7" hidden="1" x14ac:dyDescent="0.25">
      <c r="A2456">
        <v>10173</v>
      </c>
      <c r="B2456" s="1" t="s">
        <v>149</v>
      </c>
      <c r="C2456">
        <v>26</v>
      </c>
      <c r="D2456">
        <v>55.09</v>
      </c>
      <c r="E2456">
        <v>12</v>
      </c>
      <c r="F2456">
        <v>1432.3400000000001</v>
      </c>
      <c r="G2456" t="s">
        <v>152</v>
      </c>
    </row>
    <row r="2457" spans="1:7" hidden="1" x14ac:dyDescent="0.25">
      <c r="A2457">
        <v>10175</v>
      </c>
      <c r="B2457" s="1" t="s">
        <v>522</v>
      </c>
      <c r="C2457">
        <v>26</v>
      </c>
      <c r="D2457">
        <v>109.02</v>
      </c>
      <c r="E2457">
        <v>1</v>
      </c>
      <c r="F2457">
        <v>2834.52</v>
      </c>
      <c r="G2457" t="s">
        <v>152</v>
      </c>
    </row>
    <row r="2458" spans="1:7" hidden="1" x14ac:dyDescent="0.25">
      <c r="A2458">
        <v>10186</v>
      </c>
      <c r="B2458" s="1" t="s">
        <v>265</v>
      </c>
      <c r="C2458">
        <v>26</v>
      </c>
      <c r="D2458">
        <v>108.8</v>
      </c>
      <c r="E2458">
        <v>9</v>
      </c>
      <c r="F2458">
        <v>2828.7999999999997</v>
      </c>
      <c r="G2458" t="s">
        <v>152</v>
      </c>
    </row>
    <row r="2459" spans="1:7" hidden="1" x14ac:dyDescent="0.25">
      <c r="A2459">
        <v>10192</v>
      </c>
      <c r="B2459" s="1" t="s">
        <v>505</v>
      </c>
      <c r="C2459">
        <v>26</v>
      </c>
      <c r="D2459">
        <v>137.16999999999999</v>
      </c>
      <c r="E2459">
        <v>12</v>
      </c>
      <c r="F2459">
        <v>3566.4199999999996</v>
      </c>
      <c r="G2459" t="s">
        <v>152</v>
      </c>
    </row>
    <row r="2460" spans="1:7" hidden="1" x14ac:dyDescent="0.25">
      <c r="A2460">
        <v>10193</v>
      </c>
      <c r="B2460" s="1" t="s">
        <v>156</v>
      </c>
      <c r="C2460">
        <v>26</v>
      </c>
      <c r="D2460">
        <v>32.19</v>
      </c>
      <c r="E2460">
        <v>10</v>
      </c>
      <c r="F2460">
        <v>836.93999999999994</v>
      </c>
      <c r="G2460" t="s">
        <v>152</v>
      </c>
    </row>
    <row r="2461" spans="1:7" hidden="1" x14ac:dyDescent="0.25">
      <c r="A2461">
        <v>10194</v>
      </c>
      <c r="B2461" s="1" t="s">
        <v>161</v>
      </c>
      <c r="C2461">
        <v>26</v>
      </c>
      <c r="D2461">
        <v>134.44</v>
      </c>
      <c r="E2461">
        <v>4</v>
      </c>
      <c r="F2461">
        <v>3495.44</v>
      </c>
      <c r="G2461" t="s">
        <v>152</v>
      </c>
    </row>
    <row r="2462" spans="1:7" hidden="1" x14ac:dyDescent="0.25">
      <c r="A2462">
        <v>10194</v>
      </c>
      <c r="B2462" s="1" t="s">
        <v>175</v>
      </c>
      <c r="C2462">
        <v>26</v>
      </c>
      <c r="D2462">
        <v>80.92</v>
      </c>
      <c r="E2462">
        <v>6</v>
      </c>
      <c r="F2462">
        <v>2103.92</v>
      </c>
      <c r="G2462" t="s">
        <v>152</v>
      </c>
    </row>
    <row r="2463" spans="1:7" hidden="1" x14ac:dyDescent="0.25">
      <c r="A2463">
        <v>10204</v>
      </c>
      <c r="B2463" s="1" t="s">
        <v>154</v>
      </c>
      <c r="C2463">
        <v>26</v>
      </c>
      <c r="D2463">
        <v>119.5</v>
      </c>
      <c r="E2463">
        <v>1</v>
      </c>
      <c r="F2463">
        <v>3107</v>
      </c>
      <c r="G2463" t="s">
        <v>152</v>
      </c>
    </row>
    <row r="2464" spans="1:7" hidden="1" x14ac:dyDescent="0.25">
      <c r="A2464">
        <v>10208</v>
      </c>
      <c r="B2464" s="1" t="s">
        <v>498</v>
      </c>
      <c r="C2464">
        <v>26</v>
      </c>
      <c r="D2464">
        <v>128.41999999999999</v>
      </c>
      <c r="E2464">
        <v>14</v>
      </c>
      <c r="F2464">
        <v>3338.9199999999996</v>
      </c>
      <c r="G2464" t="s">
        <v>152</v>
      </c>
    </row>
    <row r="2465" spans="1:7" hidden="1" x14ac:dyDescent="0.25">
      <c r="A2465">
        <v>10210</v>
      </c>
      <c r="B2465" s="1" t="s">
        <v>500</v>
      </c>
      <c r="C2465">
        <v>26</v>
      </c>
      <c r="D2465">
        <v>93.74</v>
      </c>
      <c r="E2465">
        <v>14</v>
      </c>
      <c r="F2465">
        <v>2437.2399999999998</v>
      </c>
      <c r="G2465" t="s">
        <v>152</v>
      </c>
    </row>
    <row r="2466" spans="1:7" hidden="1" x14ac:dyDescent="0.25">
      <c r="A2466">
        <v>10220</v>
      </c>
      <c r="B2466" s="1" t="s">
        <v>548</v>
      </c>
      <c r="C2466">
        <v>26</v>
      </c>
      <c r="D2466">
        <v>48.55</v>
      </c>
      <c r="E2466">
        <v>8</v>
      </c>
      <c r="F2466">
        <v>1262.3</v>
      </c>
      <c r="G2466" t="s">
        <v>152</v>
      </c>
    </row>
    <row r="2467" spans="1:7" hidden="1" x14ac:dyDescent="0.25">
      <c r="A2467">
        <v>10222</v>
      </c>
      <c r="B2467" s="1" t="s">
        <v>517</v>
      </c>
      <c r="C2467">
        <v>26</v>
      </c>
      <c r="D2467">
        <v>80.56</v>
      </c>
      <c r="E2467">
        <v>8</v>
      </c>
      <c r="F2467">
        <v>2094.56</v>
      </c>
      <c r="G2467" t="s">
        <v>152</v>
      </c>
    </row>
    <row r="2468" spans="1:7" hidden="1" x14ac:dyDescent="0.25">
      <c r="A2468">
        <v>10223</v>
      </c>
      <c r="B2468" s="1" t="s">
        <v>520</v>
      </c>
      <c r="C2468">
        <v>26</v>
      </c>
      <c r="D2468">
        <v>79.2</v>
      </c>
      <c r="E2468">
        <v>15</v>
      </c>
      <c r="F2468">
        <v>2059.2000000000003</v>
      </c>
      <c r="G2468" t="s">
        <v>152</v>
      </c>
    </row>
    <row r="2469" spans="1:7" hidden="1" x14ac:dyDescent="0.25">
      <c r="A2469">
        <v>10227</v>
      </c>
      <c r="B2469" s="1" t="s">
        <v>147</v>
      </c>
      <c r="C2469">
        <v>26</v>
      </c>
      <c r="D2469">
        <v>136</v>
      </c>
      <c r="E2469">
        <v>10</v>
      </c>
      <c r="F2469">
        <v>3536</v>
      </c>
      <c r="G2469" t="s">
        <v>152</v>
      </c>
    </row>
    <row r="2470" spans="1:7" hidden="1" x14ac:dyDescent="0.25">
      <c r="A2470">
        <v>10229</v>
      </c>
      <c r="B2470" s="1" t="s">
        <v>528</v>
      </c>
      <c r="C2470">
        <v>26</v>
      </c>
      <c r="D2470">
        <v>104.32</v>
      </c>
      <c r="E2470">
        <v>4</v>
      </c>
      <c r="F2470">
        <v>2712.3199999999997</v>
      </c>
      <c r="G2470" t="s">
        <v>152</v>
      </c>
    </row>
    <row r="2471" spans="1:7" hidden="1" x14ac:dyDescent="0.25">
      <c r="A2471">
        <v>10232</v>
      </c>
      <c r="B2471" s="1" t="s">
        <v>544</v>
      </c>
      <c r="C2471">
        <v>26</v>
      </c>
      <c r="D2471">
        <v>84.88</v>
      </c>
      <c r="E2471">
        <v>7</v>
      </c>
      <c r="F2471">
        <v>2206.88</v>
      </c>
      <c r="G2471" t="s">
        <v>152</v>
      </c>
    </row>
    <row r="2472" spans="1:7" hidden="1" x14ac:dyDescent="0.25">
      <c r="A2472">
        <v>10237</v>
      </c>
      <c r="B2472" s="1" t="s">
        <v>551</v>
      </c>
      <c r="C2472">
        <v>26</v>
      </c>
      <c r="D2472">
        <v>49.74</v>
      </c>
      <c r="E2472">
        <v>1</v>
      </c>
      <c r="F2472">
        <v>1293.24</v>
      </c>
      <c r="G2472" t="s">
        <v>152</v>
      </c>
    </row>
    <row r="2473" spans="1:7" hidden="1" x14ac:dyDescent="0.25">
      <c r="A2473">
        <v>10237</v>
      </c>
      <c r="B2473" s="1" t="s">
        <v>557</v>
      </c>
      <c r="C2473">
        <v>26</v>
      </c>
      <c r="D2473">
        <v>62.33</v>
      </c>
      <c r="E2473">
        <v>4</v>
      </c>
      <c r="F2473">
        <v>1620.58</v>
      </c>
      <c r="G2473" t="s">
        <v>152</v>
      </c>
    </row>
    <row r="2474" spans="1:7" hidden="1" x14ac:dyDescent="0.25">
      <c r="A2474">
        <v>10237</v>
      </c>
      <c r="B2474" s="1" t="s">
        <v>518</v>
      </c>
      <c r="C2474">
        <v>26</v>
      </c>
      <c r="D2474">
        <v>35</v>
      </c>
      <c r="E2474">
        <v>2</v>
      </c>
      <c r="F2474">
        <v>910</v>
      </c>
      <c r="G2474" t="s">
        <v>152</v>
      </c>
    </row>
    <row r="2475" spans="1:7" hidden="1" x14ac:dyDescent="0.25">
      <c r="A2475">
        <v>10241</v>
      </c>
      <c r="B2475" s="1" t="s">
        <v>536</v>
      </c>
      <c r="C2475">
        <v>26</v>
      </c>
      <c r="D2475">
        <v>69.34</v>
      </c>
      <c r="E2475">
        <v>7</v>
      </c>
      <c r="F2475">
        <v>1802.8400000000001</v>
      </c>
      <c r="G2475" t="s">
        <v>152</v>
      </c>
    </row>
    <row r="2476" spans="1:7" hidden="1" x14ac:dyDescent="0.25">
      <c r="A2476">
        <v>10252</v>
      </c>
      <c r="B2476" s="1" t="s">
        <v>535</v>
      </c>
      <c r="C2476">
        <v>26</v>
      </c>
      <c r="D2476">
        <v>127.97</v>
      </c>
      <c r="E2476">
        <v>4</v>
      </c>
      <c r="F2476">
        <v>3327.22</v>
      </c>
      <c r="G2476" t="s">
        <v>152</v>
      </c>
    </row>
    <row r="2477" spans="1:7" hidden="1" x14ac:dyDescent="0.25">
      <c r="A2477">
        <v>10253</v>
      </c>
      <c r="B2477" s="1" t="s">
        <v>290</v>
      </c>
      <c r="C2477">
        <v>26</v>
      </c>
      <c r="D2477">
        <v>130.22</v>
      </c>
      <c r="E2477">
        <v>5</v>
      </c>
      <c r="F2477">
        <v>3385.72</v>
      </c>
      <c r="G2477" t="s">
        <v>152</v>
      </c>
    </row>
    <row r="2478" spans="1:7" hidden="1" x14ac:dyDescent="0.25">
      <c r="A2478">
        <v>10257</v>
      </c>
      <c r="B2478" s="1" t="s">
        <v>168</v>
      </c>
      <c r="C2478">
        <v>26</v>
      </c>
      <c r="D2478">
        <v>91.27</v>
      </c>
      <c r="E2478">
        <v>5</v>
      </c>
      <c r="F2478">
        <v>2373.02</v>
      </c>
      <c r="G2478" t="s">
        <v>152</v>
      </c>
    </row>
    <row r="2479" spans="1:7" hidden="1" x14ac:dyDescent="0.25">
      <c r="A2479">
        <v>10259</v>
      </c>
      <c r="B2479" s="1" t="s">
        <v>161</v>
      </c>
      <c r="C2479">
        <v>26</v>
      </c>
      <c r="D2479">
        <v>121.15</v>
      </c>
      <c r="E2479">
        <v>12</v>
      </c>
      <c r="F2479">
        <v>3149.9</v>
      </c>
      <c r="G2479" t="s">
        <v>152</v>
      </c>
    </row>
    <row r="2480" spans="1:7" hidden="1" x14ac:dyDescent="0.25">
      <c r="A2480">
        <v>10268</v>
      </c>
      <c r="B2480" s="1" t="s">
        <v>159</v>
      </c>
      <c r="C2480">
        <v>26</v>
      </c>
      <c r="D2480">
        <v>45.82</v>
      </c>
      <c r="E2480">
        <v>2</v>
      </c>
      <c r="F2480">
        <v>1191.32</v>
      </c>
      <c r="G2480" t="s">
        <v>152</v>
      </c>
    </row>
    <row r="2481" spans="1:7" hidden="1" x14ac:dyDescent="0.25">
      <c r="A2481">
        <v>10273</v>
      </c>
      <c r="B2481" s="1" t="s">
        <v>549</v>
      </c>
      <c r="C2481">
        <v>26</v>
      </c>
      <c r="D2481">
        <v>89.38</v>
      </c>
      <c r="E2481">
        <v>9</v>
      </c>
      <c r="F2481">
        <v>2323.88</v>
      </c>
      <c r="G2481" t="s">
        <v>152</v>
      </c>
    </row>
    <row r="2482" spans="1:7" hidden="1" x14ac:dyDescent="0.25">
      <c r="A2482">
        <v>10279</v>
      </c>
      <c r="B2482" s="1" t="s">
        <v>564</v>
      </c>
      <c r="C2482">
        <v>26</v>
      </c>
      <c r="D2482">
        <v>68.42</v>
      </c>
      <c r="E2482">
        <v>1</v>
      </c>
      <c r="F2482">
        <v>1778.92</v>
      </c>
      <c r="G2482" t="s">
        <v>152</v>
      </c>
    </row>
    <row r="2483" spans="1:7" hidden="1" x14ac:dyDescent="0.25">
      <c r="A2483">
        <v>10280</v>
      </c>
      <c r="B2483" s="1" t="s">
        <v>147</v>
      </c>
      <c r="C2483">
        <v>26</v>
      </c>
      <c r="D2483">
        <v>161.5</v>
      </c>
      <c r="E2483">
        <v>16</v>
      </c>
      <c r="F2483">
        <v>4199</v>
      </c>
      <c r="G2483" t="s">
        <v>152</v>
      </c>
    </row>
    <row r="2484" spans="1:7" hidden="1" x14ac:dyDescent="0.25">
      <c r="A2484">
        <v>10285</v>
      </c>
      <c r="B2484" s="1" t="s">
        <v>513</v>
      </c>
      <c r="C2484">
        <v>26</v>
      </c>
      <c r="D2484">
        <v>100.01</v>
      </c>
      <c r="E2484">
        <v>4</v>
      </c>
      <c r="F2484">
        <v>2600.2600000000002</v>
      </c>
      <c r="G2484" t="s">
        <v>152</v>
      </c>
    </row>
    <row r="2485" spans="1:7" hidden="1" x14ac:dyDescent="0.25">
      <c r="A2485">
        <v>10290</v>
      </c>
      <c r="B2485" s="1" t="s">
        <v>168</v>
      </c>
      <c r="C2485">
        <v>26</v>
      </c>
      <c r="D2485">
        <v>80.36</v>
      </c>
      <c r="E2485">
        <v>2</v>
      </c>
      <c r="F2485">
        <v>2089.36</v>
      </c>
      <c r="G2485" t="s">
        <v>152</v>
      </c>
    </row>
    <row r="2486" spans="1:7" hidden="1" x14ac:dyDescent="0.25">
      <c r="A2486">
        <v>10291</v>
      </c>
      <c r="B2486" s="1" t="s">
        <v>164</v>
      </c>
      <c r="C2486">
        <v>26</v>
      </c>
      <c r="D2486">
        <v>52.26</v>
      </c>
      <c r="E2486">
        <v>2</v>
      </c>
      <c r="F2486">
        <v>1358.76</v>
      </c>
      <c r="G2486" t="s">
        <v>152</v>
      </c>
    </row>
    <row r="2487" spans="1:7" hidden="1" x14ac:dyDescent="0.25">
      <c r="A2487">
        <v>10291</v>
      </c>
      <c r="B2487" s="1" t="s">
        <v>173</v>
      </c>
      <c r="C2487">
        <v>26</v>
      </c>
      <c r="D2487">
        <v>82.83</v>
      </c>
      <c r="E2487">
        <v>3</v>
      </c>
      <c r="F2487">
        <v>2153.58</v>
      </c>
      <c r="G2487" t="s">
        <v>152</v>
      </c>
    </row>
    <row r="2488" spans="1:7" hidden="1" x14ac:dyDescent="0.25">
      <c r="A2488">
        <v>10292</v>
      </c>
      <c r="B2488" s="1" t="s">
        <v>563</v>
      </c>
      <c r="C2488">
        <v>26</v>
      </c>
      <c r="D2488">
        <v>140.81</v>
      </c>
      <c r="E2488">
        <v>7</v>
      </c>
      <c r="F2488">
        <v>3661.06</v>
      </c>
      <c r="G2488" t="s">
        <v>152</v>
      </c>
    </row>
    <row r="2489" spans="1:7" hidden="1" x14ac:dyDescent="0.25">
      <c r="A2489">
        <v>10295</v>
      </c>
      <c r="B2489" s="1" t="s">
        <v>529</v>
      </c>
      <c r="C2489">
        <v>26</v>
      </c>
      <c r="D2489">
        <v>62</v>
      </c>
      <c r="E2489">
        <v>4</v>
      </c>
      <c r="F2489">
        <v>1612</v>
      </c>
      <c r="G2489" t="s">
        <v>152</v>
      </c>
    </row>
    <row r="2490" spans="1:7" hidden="1" x14ac:dyDescent="0.25">
      <c r="A2490">
        <v>10296</v>
      </c>
      <c r="B2490" s="1" t="s">
        <v>507</v>
      </c>
      <c r="C2490">
        <v>26</v>
      </c>
      <c r="D2490">
        <v>41.02</v>
      </c>
      <c r="E2490">
        <v>1</v>
      </c>
      <c r="F2490">
        <v>1066.52</v>
      </c>
      <c r="G2490" t="s">
        <v>152</v>
      </c>
    </row>
    <row r="2491" spans="1:7" hidden="1" x14ac:dyDescent="0.25">
      <c r="A2491">
        <v>10297</v>
      </c>
      <c r="B2491" s="1" t="s">
        <v>512</v>
      </c>
      <c r="C2491">
        <v>26</v>
      </c>
      <c r="D2491">
        <v>88.9</v>
      </c>
      <c r="E2491">
        <v>2</v>
      </c>
      <c r="F2491">
        <v>2311.4</v>
      </c>
      <c r="G2491" t="s">
        <v>152</v>
      </c>
    </row>
    <row r="2492" spans="1:7" hidden="1" x14ac:dyDescent="0.25">
      <c r="A2492">
        <v>10304</v>
      </c>
      <c r="B2492" s="1" t="s">
        <v>167</v>
      </c>
      <c r="C2492">
        <v>26</v>
      </c>
      <c r="D2492">
        <v>90.06</v>
      </c>
      <c r="E2492">
        <v>8</v>
      </c>
      <c r="F2492">
        <v>2341.56</v>
      </c>
      <c r="G2492" t="s">
        <v>152</v>
      </c>
    </row>
    <row r="2493" spans="1:7" hidden="1" x14ac:dyDescent="0.25">
      <c r="A2493">
        <v>10309</v>
      </c>
      <c r="B2493" s="1" t="s">
        <v>277</v>
      </c>
      <c r="C2493">
        <v>26</v>
      </c>
      <c r="D2493">
        <v>144.6</v>
      </c>
      <c r="E2493">
        <v>4</v>
      </c>
      <c r="F2493">
        <v>3759.6</v>
      </c>
      <c r="G2493" t="s">
        <v>152</v>
      </c>
    </row>
    <row r="2494" spans="1:7" hidden="1" x14ac:dyDescent="0.25">
      <c r="A2494">
        <v>10311</v>
      </c>
      <c r="B2494" s="1" t="s">
        <v>527</v>
      </c>
      <c r="C2494">
        <v>26</v>
      </c>
      <c r="D2494">
        <v>70.55</v>
      </c>
      <c r="E2494">
        <v>6</v>
      </c>
      <c r="F2494">
        <v>1834.3</v>
      </c>
      <c r="G2494" t="s">
        <v>152</v>
      </c>
    </row>
    <row r="2495" spans="1:7" hidden="1" x14ac:dyDescent="0.25">
      <c r="A2495">
        <v>10318</v>
      </c>
      <c r="B2495" s="1" t="s">
        <v>502</v>
      </c>
      <c r="C2495">
        <v>26</v>
      </c>
      <c r="D2495">
        <v>60.94</v>
      </c>
      <c r="E2495">
        <v>6</v>
      </c>
      <c r="F2495">
        <v>1584.44</v>
      </c>
      <c r="G2495" t="s">
        <v>152</v>
      </c>
    </row>
    <row r="2496" spans="1:7" hidden="1" x14ac:dyDescent="0.25">
      <c r="A2496">
        <v>10320</v>
      </c>
      <c r="B2496" s="1" t="s">
        <v>503</v>
      </c>
      <c r="C2496">
        <v>26</v>
      </c>
      <c r="D2496">
        <v>60.62</v>
      </c>
      <c r="E2496">
        <v>2</v>
      </c>
      <c r="F2496">
        <v>1576.12</v>
      </c>
      <c r="G2496" t="s">
        <v>152</v>
      </c>
    </row>
    <row r="2497" spans="1:7" hidden="1" x14ac:dyDescent="0.25">
      <c r="A2497">
        <v>10321</v>
      </c>
      <c r="B2497" s="1" t="s">
        <v>514</v>
      </c>
      <c r="C2497">
        <v>26</v>
      </c>
      <c r="D2497">
        <v>137.62</v>
      </c>
      <c r="E2497">
        <v>13</v>
      </c>
      <c r="F2497">
        <v>3578.12</v>
      </c>
      <c r="G2497" t="s">
        <v>152</v>
      </c>
    </row>
    <row r="2498" spans="1:7" hidden="1" x14ac:dyDescent="0.25">
      <c r="A2498">
        <v>10324</v>
      </c>
      <c r="B2498" s="1" t="s">
        <v>522</v>
      </c>
      <c r="C2498">
        <v>26</v>
      </c>
      <c r="D2498">
        <v>100.73</v>
      </c>
      <c r="E2498">
        <v>7</v>
      </c>
      <c r="F2498">
        <v>2618.98</v>
      </c>
      <c r="G2498" t="s">
        <v>152</v>
      </c>
    </row>
    <row r="2499" spans="1:7" hidden="1" x14ac:dyDescent="0.25">
      <c r="A2499">
        <v>10329</v>
      </c>
      <c r="B2499" s="1" t="s">
        <v>262</v>
      </c>
      <c r="C2499">
        <v>26</v>
      </c>
      <c r="D2499">
        <v>164.61</v>
      </c>
      <c r="E2499">
        <v>3</v>
      </c>
      <c r="F2499">
        <v>4279.8600000000006</v>
      </c>
      <c r="G2499" t="s">
        <v>152</v>
      </c>
    </row>
    <row r="2500" spans="1:7" hidden="1" x14ac:dyDescent="0.25">
      <c r="A2500">
        <v>10331</v>
      </c>
      <c r="B2500" s="1" t="s">
        <v>562</v>
      </c>
      <c r="C2500">
        <v>26</v>
      </c>
      <c r="D2500">
        <v>130.68</v>
      </c>
      <c r="E2500">
        <v>10</v>
      </c>
      <c r="F2500">
        <v>3397.6800000000003</v>
      </c>
      <c r="G2500" t="s">
        <v>152</v>
      </c>
    </row>
    <row r="2501" spans="1:7" hidden="1" x14ac:dyDescent="0.25">
      <c r="A2501">
        <v>10331</v>
      </c>
      <c r="B2501" s="1" t="s">
        <v>504</v>
      </c>
      <c r="C2501">
        <v>26</v>
      </c>
      <c r="D2501">
        <v>132.80000000000001</v>
      </c>
      <c r="E2501">
        <v>12</v>
      </c>
      <c r="F2501">
        <v>3452.8</v>
      </c>
      <c r="G2501" t="s">
        <v>152</v>
      </c>
    </row>
    <row r="2502" spans="1:7" hidden="1" x14ac:dyDescent="0.25">
      <c r="A2502">
        <v>10332</v>
      </c>
      <c r="B2502" s="1" t="s">
        <v>166</v>
      </c>
      <c r="C2502">
        <v>26</v>
      </c>
      <c r="D2502">
        <v>53.09</v>
      </c>
      <c r="E2502">
        <v>17</v>
      </c>
      <c r="F2502">
        <v>1380.3400000000001</v>
      </c>
      <c r="G2502" t="s">
        <v>152</v>
      </c>
    </row>
    <row r="2503" spans="1:7" hidden="1" x14ac:dyDescent="0.25">
      <c r="A2503">
        <v>10332</v>
      </c>
      <c r="B2503" s="1" t="s">
        <v>157</v>
      </c>
      <c r="C2503">
        <v>26</v>
      </c>
      <c r="D2503">
        <v>43.01</v>
      </c>
      <c r="E2503">
        <v>10</v>
      </c>
      <c r="F2503">
        <v>1118.26</v>
      </c>
      <c r="G2503" t="s">
        <v>152</v>
      </c>
    </row>
    <row r="2504" spans="1:7" hidden="1" x14ac:dyDescent="0.25">
      <c r="A2504">
        <v>10333</v>
      </c>
      <c r="B2504" s="1" t="s">
        <v>160</v>
      </c>
      <c r="C2504">
        <v>26</v>
      </c>
      <c r="D2504">
        <v>188.58</v>
      </c>
      <c r="E2504">
        <v>3</v>
      </c>
      <c r="F2504">
        <v>4903.08</v>
      </c>
      <c r="G2504" t="s">
        <v>152</v>
      </c>
    </row>
    <row r="2505" spans="1:7" hidden="1" x14ac:dyDescent="0.25">
      <c r="A2505">
        <v>10334</v>
      </c>
      <c r="B2505" s="1" t="s">
        <v>161</v>
      </c>
      <c r="C2505">
        <v>26</v>
      </c>
      <c r="D2505">
        <v>130.01</v>
      </c>
      <c r="E2505">
        <v>2</v>
      </c>
      <c r="F2505">
        <v>3380.2599999999998</v>
      </c>
      <c r="G2505" t="s">
        <v>152</v>
      </c>
    </row>
    <row r="2506" spans="1:7" hidden="1" x14ac:dyDescent="0.25">
      <c r="A2506">
        <v>10342</v>
      </c>
      <c r="B2506" s="1" t="s">
        <v>551</v>
      </c>
      <c r="C2506">
        <v>26</v>
      </c>
      <c r="D2506">
        <v>57.82</v>
      </c>
      <c r="E2506">
        <v>8</v>
      </c>
      <c r="F2506">
        <v>1503.32</v>
      </c>
      <c r="G2506" t="s">
        <v>152</v>
      </c>
    </row>
    <row r="2507" spans="1:7" hidden="1" x14ac:dyDescent="0.25">
      <c r="A2507">
        <v>10344</v>
      </c>
      <c r="B2507" s="1" t="s">
        <v>564</v>
      </c>
      <c r="C2507">
        <v>26</v>
      </c>
      <c r="D2507">
        <v>68.42</v>
      </c>
      <c r="E2507">
        <v>5</v>
      </c>
      <c r="F2507">
        <v>1778.92</v>
      </c>
      <c r="G2507" t="s">
        <v>152</v>
      </c>
    </row>
    <row r="2508" spans="1:7" hidden="1" x14ac:dyDescent="0.25">
      <c r="A2508">
        <v>10346</v>
      </c>
      <c r="B2508" s="1" t="s">
        <v>542</v>
      </c>
      <c r="C2508">
        <v>26</v>
      </c>
      <c r="D2508">
        <v>103.87</v>
      </c>
      <c r="E2508">
        <v>6</v>
      </c>
      <c r="F2508">
        <v>2700.62</v>
      </c>
      <c r="G2508" t="s">
        <v>152</v>
      </c>
    </row>
    <row r="2509" spans="1:7" hidden="1" x14ac:dyDescent="0.25">
      <c r="A2509">
        <v>10347</v>
      </c>
      <c r="B2509" s="1" t="s">
        <v>168</v>
      </c>
      <c r="C2509">
        <v>26</v>
      </c>
      <c r="D2509">
        <v>84.33</v>
      </c>
      <c r="E2509">
        <v>12</v>
      </c>
      <c r="F2509">
        <v>2192.58</v>
      </c>
      <c r="G2509" t="s">
        <v>152</v>
      </c>
    </row>
    <row r="2510" spans="1:7" hidden="1" x14ac:dyDescent="0.25">
      <c r="A2510">
        <v>10349</v>
      </c>
      <c r="B2510" s="1" t="s">
        <v>282</v>
      </c>
      <c r="C2510">
        <v>26</v>
      </c>
      <c r="D2510">
        <v>166.1</v>
      </c>
      <c r="E2510">
        <v>10</v>
      </c>
      <c r="F2510">
        <v>4318.5999999999995</v>
      </c>
      <c r="G2510" t="s">
        <v>152</v>
      </c>
    </row>
    <row r="2511" spans="1:7" hidden="1" x14ac:dyDescent="0.25">
      <c r="A2511">
        <v>10350</v>
      </c>
      <c r="B2511" s="1" t="s">
        <v>265</v>
      </c>
      <c r="C2511">
        <v>26</v>
      </c>
      <c r="D2511">
        <v>110.16</v>
      </c>
      <c r="E2511">
        <v>5</v>
      </c>
      <c r="F2511">
        <v>2864.16</v>
      </c>
      <c r="G2511" t="s">
        <v>152</v>
      </c>
    </row>
    <row r="2512" spans="1:7" hidden="1" x14ac:dyDescent="0.25">
      <c r="A2512">
        <v>10356</v>
      </c>
      <c r="B2512" s="1" t="s">
        <v>157</v>
      </c>
      <c r="C2512">
        <v>26</v>
      </c>
      <c r="D2512">
        <v>42.11</v>
      </c>
      <c r="E2512">
        <v>7</v>
      </c>
      <c r="F2512">
        <v>1094.8599999999999</v>
      </c>
      <c r="G2512" t="s">
        <v>152</v>
      </c>
    </row>
    <row r="2513" spans="1:7" hidden="1" x14ac:dyDescent="0.25">
      <c r="A2513">
        <v>10356</v>
      </c>
      <c r="B2513" s="1" t="s">
        <v>501</v>
      </c>
      <c r="C2513">
        <v>26</v>
      </c>
      <c r="D2513">
        <v>78.11</v>
      </c>
      <c r="E2513">
        <v>4</v>
      </c>
      <c r="F2513">
        <v>2030.86</v>
      </c>
      <c r="G2513" t="s">
        <v>152</v>
      </c>
    </row>
    <row r="2514" spans="1:7" hidden="1" x14ac:dyDescent="0.25">
      <c r="A2514">
        <v>10360</v>
      </c>
      <c r="B2514" s="1" t="s">
        <v>544</v>
      </c>
      <c r="C2514">
        <v>26</v>
      </c>
      <c r="D2514">
        <v>86.61</v>
      </c>
      <c r="E2514">
        <v>6</v>
      </c>
      <c r="F2514">
        <v>2251.86</v>
      </c>
      <c r="G2514" t="s">
        <v>152</v>
      </c>
    </row>
    <row r="2515" spans="1:7" hidden="1" x14ac:dyDescent="0.25">
      <c r="A2515">
        <v>10361</v>
      </c>
      <c r="B2515" s="1" t="s">
        <v>259</v>
      </c>
      <c r="C2515">
        <v>26</v>
      </c>
      <c r="D2515">
        <v>114.18</v>
      </c>
      <c r="E2515">
        <v>8</v>
      </c>
      <c r="F2515">
        <v>2968.6800000000003</v>
      </c>
      <c r="G2515" t="s">
        <v>152</v>
      </c>
    </row>
    <row r="2516" spans="1:7" hidden="1" x14ac:dyDescent="0.25">
      <c r="A2516">
        <v>10361</v>
      </c>
      <c r="B2516" s="1" t="s">
        <v>541</v>
      </c>
      <c r="C2516">
        <v>26</v>
      </c>
      <c r="D2516">
        <v>61.42</v>
      </c>
      <c r="E2516">
        <v>7</v>
      </c>
      <c r="F2516">
        <v>1596.92</v>
      </c>
      <c r="G2516" t="s">
        <v>152</v>
      </c>
    </row>
    <row r="2517" spans="1:7" hidden="1" x14ac:dyDescent="0.25">
      <c r="A2517">
        <v>10361</v>
      </c>
      <c r="B2517" s="1" t="s">
        <v>500</v>
      </c>
      <c r="C2517">
        <v>26</v>
      </c>
      <c r="D2517">
        <v>91.74</v>
      </c>
      <c r="E2517">
        <v>9</v>
      </c>
      <c r="F2517">
        <v>2385.2399999999998</v>
      </c>
      <c r="G2517" t="s">
        <v>152</v>
      </c>
    </row>
    <row r="2518" spans="1:7" hidden="1" x14ac:dyDescent="0.25">
      <c r="A2518">
        <v>10371</v>
      </c>
      <c r="B2518" s="1" t="s">
        <v>173</v>
      </c>
      <c r="C2518">
        <v>26</v>
      </c>
      <c r="D2518">
        <v>82.83</v>
      </c>
      <c r="E2518">
        <v>1</v>
      </c>
      <c r="F2518">
        <v>2153.58</v>
      </c>
      <c r="G2518" t="s">
        <v>152</v>
      </c>
    </row>
    <row r="2519" spans="1:7" hidden="1" x14ac:dyDescent="0.25">
      <c r="A2519">
        <v>10382</v>
      </c>
      <c r="B2519" s="1" t="s">
        <v>173</v>
      </c>
      <c r="C2519">
        <v>26</v>
      </c>
      <c r="D2519">
        <v>85.72</v>
      </c>
      <c r="E2519">
        <v>6</v>
      </c>
      <c r="F2519">
        <v>2228.7199999999998</v>
      </c>
      <c r="G2519" t="s">
        <v>152</v>
      </c>
    </row>
    <row r="2520" spans="1:7" hidden="1" x14ac:dyDescent="0.25">
      <c r="A2520">
        <v>10383</v>
      </c>
      <c r="B2520" s="1" t="s">
        <v>561</v>
      </c>
      <c r="C2520">
        <v>26</v>
      </c>
      <c r="D2520">
        <v>83.7</v>
      </c>
      <c r="E2520">
        <v>12</v>
      </c>
      <c r="F2520">
        <v>2176.2000000000003</v>
      </c>
      <c r="G2520" t="s">
        <v>152</v>
      </c>
    </row>
    <row r="2521" spans="1:7" hidden="1" x14ac:dyDescent="0.25">
      <c r="A2521">
        <v>10389</v>
      </c>
      <c r="B2521" s="1" t="s">
        <v>270</v>
      </c>
      <c r="C2521">
        <v>26</v>
      </c>
      <c r="D2521">
        <v>182.9</v>
      </c>
      <c r="E2521">
        <v>4</v>
      </c>
      <c r="F2521">
        <v>4755.4000000000005</v>
      </c>
      <c r="G2521" t="s">
        <v>152</v>
      </c>
    </row>
    <row r="2522" spans="1:7" hidden="1" x14ac:dyDescent="0.25">
      <c r="A2522">
        <v>10390</v>
      </c>
      <c r="B2522" s="1" t="s">
        <v>155</v>
      </c>
      <c r="C2522">
        <v>26</v>
      </c>
      <c r="D2522">
        <v>162</v>
      </c>
      <c r="E2522">
        <v>7</v>
      </c>
      <c r="F2522">
        <v>4212</v>
      </c>
      <c r="G2522" t="s">
        <v>152</v>
      </c>
    </row>
    <row r="2523" spans="1:7" hidden="1" x14ac:dyDescent="0.25">
      <c r="A2523">
        <v>10407</v>
      </c>
      <c r="B2523" s="1" t="s">
        <v>527</v>
      </c>
      <c r="C2523">
        <v>26</v>
      </c>
      <c r="D2523">
        <v>68.349999999999994</v>
      </c>
      <c r="E2523">
        <v>8</v>
      </c>
      <c r="F2523">
        <v>1777.1</v>
      </c>
      <c r="G2523" t="s">
        <v>152</v>
      </c>
    </row>
    <row r="2524" spans="1:7" hidden="1" x14ac:dyDescent="0.25">
      <c r="A2524">
        <v>10411</v>
      </c>
      <c r="B2524" s="1" t="s">
        <v>173</v>
      </c>
      <c r="C2524">
        <v>26</v>
      </c>
      <c r="D2524">
        <v>78.010000000000005</v>
      </c>
      <c r="E2524">
        <v>1</v>
      </c>
      <c r="F2524">
        <v>2028.2600000000002</v>
      </c>
      <c r="G2524" t="s">
        <v>152</v>
      </c>
    </row>
    <row r="2525" spans="1:7" hidden="1" x14ac:dyDescent="0.25">
      <c r="A2525">
        <v>10412</v>
      </c>
      <c r="B2525" s="1" t="s">
        <v>525</v>
      </c>
      <c r="C2525">
        <v>26</v>
      </c>
      <c r="D2525">
        <v>105.33</v>
      </c>
      <c r="E2525">
        <v>3</v>
      </c>
      <c r="F2525">
        <v>2738.58</v>
      </c>
      <c r="G2525" t="s">
        <v>152</v>
      </c>
    </row>
    <row r="2526" spans="1:7" hidden="1" x14ac:dyDescent="0.25">
      <c r="A2526">
        <v>10416</v>
      </c>
      <c r="B2526" s="1" t="s">
        <v>526</v>
      </c>
      <c r="C2526">
        <v>26</v>
      </c>
      <c r="D2526">
        <v>68.099999999999994</v>
      </c>
      <c r="E2526">
        <v>7</v>
      </c>
      <c r="F2526">
        <v>1770.6</v>
      </c>
      <c r="G2526" t="s">
        <v>152</v>
      </c>
    </row>
    <row r="2527" spans="1:7" hidden="1" x14ac:dyDescent="0.25">
      <c r="A2527">
        <v>10420</v>
      </c>
      <c r="B2527" s="1" t="s">
        <v>542</v>
      </c>
      <c r="C2527">
        <v>26</v>
      </c>
      <c r="D2527">
        <v>104.94</v>
      </c>
      <c r="E2527">
        <v>12</v>
      </c>
      <c r="F2527">
        <v>2728.44</v>
      </c>
      <c r="G2527" t="s">
        <v>152</v>
      </c>
    </row>
    <row r="2528" spans="1:7" hidden="1" x14ac:dyDescent="0.25">
      <c r="A2528">
        <v>10424</v>
      </c>
      <c r="B2528" s="1" t="s">
        <v>170</v>
      </c>
      <c r="C2528">
        <v>26</v>
      </c>
      <c r="D2528">
        <v>40.25</v>
      </c>
      <c r="E2528">
        <v>4</v>
      </c>
      <c r="F2528">
        <v>1046.5</v>
      </c>
      <c r="G2528" t="s">
        <v>152</v>
      </c>
    </row>
    <row r="2529" spans="1:7" hidden="1" x14ac:dyDescent="0.25">
      <c r="A2529">
        <v>10107</v>
      </c>
      <c r="B2529" s="1" t="s">
        <v>512</v>
      </c>
      <c r="C2529">
        <v>20</v>
      </c>
      <c r="D2529">
        <v>88.9</v>
      </c>
      <c r="E2529">
        <v>8</v>
      </c>
      <c r="F2529">
        <v>1778</v>
      </c>
      <c r="G2529" t="s">
        <v>152</v>
      </c>
    </row>
    <row r="2530" spans="1:7" hidden="1" x14ac:dyDescent="0.25">
      <c r="A2530">
        <v>10110</v>
      </c>
      <c r="B2530" s="1" t="s">
        <v>156</v>
      </c>
      <c r="C2530">
        <v>20</v>
      </c>
      <c r="D2530">
        <v>28.88</v>
      </c>
      <c r="E2530">
        <v>3</v>
      </c>
      <c r="F2530">
        <v>577.6</v>
      </c>
      <c r="G2530" t="s">
        <v>152</v>
      </c>
    </row>
    <row r="2531" spans="1:7" hidden="1" x14ac:dyDescent="0.25">
      <c r="A2531">
        <v>10119</v>
      </c>
      <c r="B2531" s="1" t="s">
        <v>510</v>
      </c>
      <c r="C2531">
        <v>20</v>
      </c>
      <c r="D2531">
        <v>63.12</v>
      </c>
      <c r="E2531">
        <v>5</v>
      </c>
      <c r="F2531">
        <v>1262.3999999999999</v>
      </c>
      <c r="G2531" t="s">
        <v>152</v>
      </c>
    </row>
    <row r="2532" spans="1:7" hidden="1" x14ac:dyDescent="0.25">
      <c r="A2532">
        <v>10122</v>
      </c>
      <c r="B2532" s="1" t="s">
        <v>287</v>
      </c>
      <c r="C2532">
        <v>20</v>
      </c>
      <c r="D2532">
        <v>104.8</v>
      </c>
      <c r="E2532">
        <v>7</v>
      </c>
      <c r="F2532">
        <v>2096</v>
      </c>
      <c r="G2532" t="s">
        <v>152</v>
      </c>
    </row>
    <row r="2533" spans="1:7" hidden="1" x14ac:dyDescent="0.25">
      <c r="A2533">
        <v>10127</v>
      </c>
      <c r="B2533" s="1" t="s">
        <v>548</v>
      </c>
      <c r="C2533">
        <v>20</v>
      </c>
      <c r="D2533">
        <v>50.86</v>
      </c>
      <c r="E2533">
        <v>8</v>
      </c>
      <c r="F2533">
        <v>1017.2</v>
      </c>
      <c r="G2533" t="s">
        <v>152</v>
      </c>
    </row>
    <row r="2534" spans="1:7" hidden="1" x14ac:dyDescent="0.25">
      <c r="A2534">
        <v>10127</v>
      </c>
      <c r="B2534" s="1" t="s">
        <v>521</v>
      </c>
      <c r="C2534">
        <v>20</v>
      </c>
      <c r="D2534">
        <v>107.63</v>
      </c>
      <c r="E2534">
        <v>7</v>
      </c>
      <c r="F2534">
        <v>2152.6</v>
      </c>
      <c r="G2534" t="s">
        <v>152</v>
      </c>
    </row>
    <row r="2535" spans="1:7" hidden="1" x14ac:dyDescent="0.25">
      <c r="A2535">
        <v>10134</v>
      </c>
      <c r="B2535" s="1" t="s">
        <v>277</v>
      </c>
      <c r="C2535">
        <v>20</v>
      </c>
      <c r="D2535">
        <v>131.04</v>
      </c>
      <c r="E2535">
        <v>1</v>
      </c>
      <c r="F2535">
        <v>2620.7999999999997</v>
      </c>
      <c r="G2535" t="s">
        <v>152</v>
      </c>
    </row>
    <row r="2536" spans="1:7" hidden="1" x14ac:dyDescent="0.25">
      <c r="A2536">
        <v>10135</v>
      </c>
      <c r="B2536" s="1" t="s">
        <v>523</v>
      </c>
      <c r="C2536">
        <v>20</v>
      </c>
      <c r="D2536">
        <v>34.36</v>
      </c>
      <c r="E2536">
        <v>1</v>
      </c>
      <c r="F2536">
        <v>687.2</v>
      </c>
      <c r="G2536" t="s">
        <v>152</v>
      </c>
    </row>
    <row r="2537" spans="1:7" hidden="1" x14ac:dyDescent="0.25">
      <c r="A2537">
        <v>10139</v>
      </c>
      <c r="B2537" s="1" t="s">
        <v>166</v>
      </c>
      <c r="C2537">
        <v>20</v>
      </c>
      <c r="D2537">
        <v>52.47</v>
      </c>
      <c r="E2537">
        <v>3</v>
      </c>
      <c r="F2537">
        <v>1049.4000000000001</v>
      </c>
      <c r="G2537" t="s">
        <v>152</v>
      </c>
    </row>
    <row r="2538" spans="1:7" hidden="1" x14ac:dyDescent="0.25">
      <c r="A2538">
        <v>10139</v>
      </c>
      <c r="B2538" s="1" t="s">
        <v>167</v>
      </c>
      <c r="C2538">
        <v>20</v>
      </c>
      <c r="D2538">
        <v>101.58</v>
      </c>
      <c r="E2538">
        <v>2</v>
      </c>
      <c r="F2538">
        <v>2031.6</v>
      </c>
      <c r="G2538" t="s">
        <v>152</v>
      </c>
    </row>
    <row r="2539" spans="1:7" hidden="1" x14ac:dyDescent="0.25">
      <c r="A2539">
        <v>10141</v>
      </c>
      <c r="B2539" s="1" t="s">
        <v>548</v>
      </c>
      <c r="C2539">
        <v>20</v>
      </c>
      <c r="D2539">
        <v>50.86</v>
      </c>
      <c r="E2539">
        <v>2</v>
      </c>
      <c r="F2539">
        <v>1017.2</v>
      </c>
      <c r="G2539" t="s">
        <v>152</v>
      </c>
    </row>
    <row r="2540" spans="1:7" hidden="1" x14ac:dyDescent="0.25">
      <c r="A2540">
        <v>10144</v>
      </c>
      <c r="B2540" s="1" t="s">
        <v>526</v>
      </c>
      <c r="C2540">
        <v>20</v>
      </c>
      <c r="D2540">
        <v>56.41</v>
      </c>
      <c r="E2540">
        <v>1</v>
      </c>
      <c r="F2540">
        <v>1128.1999999999998</v>
      </c>
      <c r="G2540" t="s">
        <v>152</v>
      </c>
    </row>
    <row r="2541" spans="1:7" hidden="1" x14ac:dyDescent="0.25">
      <c r="A2541">
        <v>10145</v>
      </c>
      <c r="B2541" s="1" t="s">
        <v>556</v>
      </c>
      <c r="C2541">
        <v>20</v>
      </c>
      <c r="D2541">
        <v>113.9</v>
      </c>
      <c r="E2541">
        <v>13</v>
      </c>
      <c r="F2541">
        <v>2278</v>
      </c>
      <c r="G2541" t="s">
        <v>152</v>
      </c>
    </row>
    <row r="2542" spans="1:7" hidden="1" x14ac:dyDescent="0.25">
      <c r="A2542">
        <v>10149</v>
      </c>
      <c r="B2542" s="1" t="s">
        <v>172</v>
      </c>
      <c r="C2542">
        <v>20</v>
      </c>
      <c r="D2542">
        <v>90.57</v>
      </c>
      <c r="E2542">
        <v>1</v>
      </c>
      <c r="F2542">
        <v>1811.3999999999999</v>
      </c>
      <c r="G2542" t="s">
        <v>152</v>
      </c>
    </row>
    <row r="2543" spans="1:7" hidden="1" x14ac:dyDescent="0.25">
      <c r="A2543">
        <v>10150</v>
      </c>
      <c r="B2543" s="1" t="s">
        <v>161</v>
      </c>
      <c r="C2543">
        <v>20</v>
      </c>
      <c r="D2543">
        <v>121.15</v>
      </c>
      <c r="E2543">
        <v>1</v>
      </c>
      <c r="F2543">
        <v>2423</v>
      </c>
      <c r="G2543" t="s">
        <v>152</v>
      </c>
    </row>
    <row r="2544" spans="1:7" hidden="1" x14ac:dyDescent="0.25">
      <c r="A2544">
        <v>10150</v>
      </c>
      <c r="B2544" s="1" t="s">
        <v>175</v>
      </c>
      <c r="C2544">
        <v>20</v>
      </c>
      <c r="D2544">
        <v>95.08</v>
      </c>
      <c r="E2544">
        <v>3</v>
      </c>
      <c r="F2544">
        <v>1901.6</v>
      </c>
      <c r="G2544" t="s">
        <v>152</v>
      </c>
    </row>
    <row r="2545" spans="1:7" hidden="1" x14ac:dyDescent="0.25">
      <c r="A2545">
        <v>10153</v>
      </c>
      <c r="B2545" s="1" t="s">
        <v>273</v>
      </c>
      <c r="C2545">
        <v>20</v>
      </c>
      <c r="D2545">
        <v>201.57</v>
      </c>
      <c r="E2545">
        <v>11</v>
      </c>
      <c r="F2545">
        <v>4031.3999999999996</v>
      </c>
      <c r="G2545" t="s">
        <v>152</v>
      </c>
    </row>
    <row r="2546" spans="1:7" hidden="1" x14ac:dyDescent="0.25">
      <c r="A2546">
        <v>10153</v>
      </c>
      <c r="B2546" s="1" t="s">
        <v>549</v>
      </c>
      <c r="C2546">
        <v>20</v>
      </c>
      <c r="D2546">
        <v>85.41</v>
      </c>
      <c r="E2546">
        <v>3</v>
      </c>
      <c r="F2546">
        <v>1708.1999999999998</v>
      </c>
      <c r="G2546" t="s">
        <v>152</v>
      </c>
    </row>
    <row r="2547" spans="1:7" hidden="1" x14ac:dyDescent="0.25">
      <c r="A2547">
        <v>10155</v>
      </c>
      <c r="B2547" s="1" t="s">
        <v>500</v>
      </c>
      <c r="C2547">
        <v>20</v>
      </c>
      <c r="D2547">
        <v>87.75</v>
      </c>
      <c r="E2547">
        <v>2</v>
      </c>
      <c r="F2547">
        <v>1755</v>
      </c>
      <c r="G2547" t="s">
        <v>152</v>
      </c>
    </row>
    <row r="2548" spans="1:7" hidden="1" x14ac:dyDescent="0.25">
      <c r="A2548">
        <v>10156</v>
      </c>
      <c r="B2548" s="1" t="s">
        <v>507</v>
      </c>
      <c r="C2548">
        <v>20</v>
      </c>
      <c r="D2548">
        <v>43.64</v>
      </c>
      <c r="E2548">
        <v>1</v>
      </c>
      <c r="F2548">
        <v>872.8</v>
      </c>
      <c r="G2548" t="s">
        <v>152</v>
      </c>
    </row>
    <row r="2549" spans="1:7" hidden="1" x14ac:dyDescent="0.25">
      <c r="A2549">
        <v>10160</v>
      </c>
      <c r="B2549" s="1" t="s">
        <v>505</v>
      </c>
      <c r="C2549">
        <v>20</v>
      </c>
      <c r="D2549">
        <v>140.55000000000001</v>
      </c>
      <c r="E2549">
        <v>1</v>
      </c>
      <c r="F2549">
        <v>2811</v>
      </c>
      <c r="G2549" t="s">
        <v>152</v>
      </c>
    </row>
    <row r="2550" spans="1:7" hidden="1" x14ac:dyDescent="0.25">
      <c r="A2550">
        <v>10161</v>
      </c>
      <c r="B2550" s="1" t="s">
        <v>552</v>
      </c>
      <c r="C2550">
        <v>20</v>
      </c>
      <c r="D2550">
        <v>82.69</v>
      </c>
      <c r="E2550">
        <v>3</v>
      </c>
      <c r="F2550">
        <v>1653.8</v>
      </c>
      <c r="G2550" t="s">
        <v>152</v>
      </c>
    </row>
    <row r="2551" spans="1:7" hidden="1" x14ac:dyDescent="0.25">
      <c r="A2551">
        <v>10161</v>
      </c>
      <c r="B2551" s="1" t="s">
        <v>536</v>
      </c>
      <c r="C2551">
        <v>20</v>
      </c>
      <c r="D2551">
        <v>72.77</v>
      </c>
      <c r="E2551">
        <v>4</v>
      </c>
      <c r="F2551">
        <v>1455.3999999999999</v>
      </c>
      <c r="G2551" t="s">
        <v>152</v>
      </c>
    </row>
    <row r="2552" spans="1:7" hidden="1" x14ac:dyDescent="0.25">
      <c r="A2552">
        <v>10167</v>
      </c>
      <c r="B2552" s="1" t="s">
        <v>533</v>
      </c>
      <c r="C2552">
        <v>20</v>
      </c>
      <c r="D2552">
        <v>77</v>
      </c>
      <c r="E2552">
        <v>11</v>
      </c>
      <c r="F2552">
        <v>1540</v>
      </c>
      <c r="G2552" t="s">
        <v>152</v>
      </c>
    </row>
    <row r="2553" spans="1:7" hidden="1" x14ac:dyDescent="0.25">
      <c r="A2553">
        <v>10168</v>
      </c>
      <c r="B2553" s="1" t="s">
        <v>262</v>
      </c>
      <c r="C2553">
        <v>20</v>
      </c>
      <c r="D2553">
        <v>160.74</v>
      </c>
      <c r="E2553">
        <v>3</v>
      </c>
      <c r="F2553">
        <v>3214.8</v>
      </c>
      <c r="G2553" t="s">
        <v>152</v>
      </c>
    </row>
    <row r="2554" spans="1:7" hidden="1" x14ac:dyDescent="0.25">
      <c r="A2554">
        <v>10170</v>
      </c>
      <c r="B2554" s="1" t="s">
        <v>299</v>
      </c>
      <c r="C2554">
        <v>20</v>
      </c>
      <c r="D2554">
        <v>70.069999999999993</v>
      </c>
      <c r="E2554">
        <v>2</v>
      </c>
      <c r="F2554">
        <v>1401.3999999999999</v>
      </c>
      <c r="G2554" t="s">
        <v>152</v>
      </c>
    </row>
    <row r="2555" spans="1:7" hidden="1" x14ac:dyDescent="0.25">
      <c r="A2555">
        <v>10176</v>
      </c>
      <c r="B2555" s="1" t="s">
        <v>563</v>
      </c>
      <c r="C2555">
        <v>20</v>
      </c>
      <c r="D2555">
        <v>139.16999999999999</v>
      </c>
      <c r="E2555">
        <v>10</v>
      </c>
      <c r="F2555">
        <v>2783.3999999999996</v>
      </c>
      <c r="G2555" t="s">
        <v>152</v>
      </c>
    </row>
    <row r="2556" spans="1:7" hidden="1" x14ac:dyDescent="0.25">
      <c r="A2556">
        <v>10181</v>
      </c>
      <c r="B2556" s="1" t="s">
        <v>284</v>
      </c>
      <c r="C2556">
        <v>20</v>
      </c>
      <c r="D2556">
        <v>67.03</v>
      </c>
      <c r="E2556">
        <v>15</v>
      </c>
      <c r="F2556">
        <v>1340.6</v>
      </c>
      <c r="G2556" t="s">
        <v>152</v>
      </c>
    </row>
    <row r="2557" spans="1:7" hidden="1" x14ac:dyDescent="0.25">
      <c r="A2557">
        <v>10182</v>
      </c>
      <c r="B2557" s="1" t="s">
        <v>154</v>
      </c>
      <c r="C2557">
        <v>20</v>
      </c>
      <c r="D2557">
        <v>105.52</v>
      </c>
      <c r="E2557">
        <v>7</v>
      </c>
      <c r="F2557">
        <v>2110.4</v>
      </c>
      <c r="G2557" t="s">
        <v>152</v>
      </c>
    </row>
    <row r="2558" spans="1:7" hidden="1" x14ac:dyDescent="0.25">
      <c r="A2558">
        <v>10182</v>
      </c>
      <c r="B2558" s="1" t="s">
        <v>509</v>
      </c>
      <c r="C2558">
        <v>20</v>
      </c>
      <c r="D2558">
        <v>116.27</v>
      </c>
      <c r="E2558">
        <v>13</v>
      </c>
      <c r="F2558">
        <v>2325.4</v>
      </c>
      <c r="G2558" t="s">
        <v>152</v>
      </c>
    </row>
    <row r="2559" spans="1:7" hidden="1" x14ac:dyDescent="0.25">
      <c r="A2559">
        <v>10185</v>
      </c>
      <c r="B2559" s="1" t="s">
        <v>538</v>
      </c>
      <c r="C2559">
        <v>20</v>
      </c>
      <c r="D2559">
        <v>46.86</v>
      </c>
      <c r="E2559">
        <v>15</v>
      </c>
      <c r="F2559">
        <v>937.2</v>
      </c>
      <c r="G2559" t="s">
        <v>152</v>
      </c>
    </row>
    <row r="2560" spans="1:7" hidden="1" x14ac:dyDescent="0.25">
      <c r="A2560">
        <v>10193</v>
      </c>
      <c r="B2560" s="1" t="s">
        <v>157</v>
      </c>
      <c r="C2560">
        <v>20</v>
      </c>
      <c r="D2560">
        <v>44.8</v>
      </c>
      <c r="E2560">
        <v>9</v>
      </c>
      <c r="F2560">
        <v>896</v>
      </c>
      <c r="G2560" t="s">
        <v>152</v>
      </c>
    </row>
    <row r="2561" spans="1:7" hidden="1" x14ac:dyDescent="0.25">
      <c r="A2561">
        <v>10193</v>
      </c>
      <c r="B2561" s="1" t="s">
        <v>172</v>
      </c>
      <c r="C2561">
        <v>20</v>
      </c>
      <c r="D2561">
        <v>92.52</v>
      </c>
      <c r="E2561">
        <v>4</v>
      </c>
      <c r="F2561">
        <v>1850.3999999999999</v>
      </c>
      <c r="G2561" t="s">
        <v>152</v>
      </c>
    </row>
    <row r="2562" spans="1:7" hidden="1" x14ac:dyDescent="0.25">
      <c r="A2562">
        <v>10203</v>
      </c>
      <c r="B2562" s="1" t="s">
        <v>270</v>
      </c>
      <c r="C2562">
        <v>20</v>
      </c>
      <c r="D2562">
        <v>161.49</v>
      </c>
      <c r="E2562">
        <v>8</v>
      </c>
      <c r="F2562">
        <v>3229.8</v>
      </c>
      <c r="G2562" t="s">
        <v>152</v>
      </c>
    </row>
    <row r="2563" spans="1:7" hidden="1" x14ac:dyDescent="0.25">
      <c r="A2563">
        <v>10203</v>
      </c>
      <c r="B2563" s="1" t="s">
        <v>280</v>
      </c>
      <c r="C2563">
        <v>20</v>
      </c>
      <c r="D2563">
        <v>111.57</v>
      </c>
      <c r="E2563">
        <v>6</v>
      </c>
      <c r="F2563">
        <v>2231.3999999999996</v>
      </c>
      <c r="G2563" t="s">
        <v>152</v>
      </c>
    </row>
    <row r="2564" spans="1:7" hidden="1" x14ac:dyDescent="0.25">
      <c r="A2564">
        <v>10204</v>
      </c>
      <c r="B2564" s="1" t="s">
        <v>527</v>
      </c>
      <c r="C2564">
        <v>20</v>
      </c>
      <c r="D2564">
        <v>69.819999999999993</v>
      </c>
      <c r="E2564">
        <v>10</v>
      </c>
      <c r="F2564">
        <v>1396.3999999999999</v>
      </c>
      <c r="G2564" t="s">
        <v>152</v>
      </c>
    </row>
    <row r="2565" spans="1:7" hidden="1" x14ac:dyDescent="0.25">
      <c r="A2565">
        <v>10208</v>
      </c>
      <c r="B2565" s="1" t="s">
        <v>282</v>
      </c>
      <c r="C2565">
        <v>20</v>
      </c>
      <c r="D2565">
        <v>152.26</v>
      </c>
      <c r="E2565">
        <v>12</v>
      </c>
      <c r="F2565">
        <v>3045.2</v>
      </c>
      <c r="G2565" t="s">
        <v>152</v>
      </c>
    </row>
    <row r="2566" spans="1:7" hidden="1" x14ac:dyDescent="0.25">
      <c r="A2566">
        <v>10208</v>
      </c>
      <c r="B2566" s="1" t="s">
        <v>533</v>
      </c>
      <c r="C2566">
        <v>20</v>
      </c>
      <c r="D2566">
        <v>80.540000000000006</v>
      </c>
      <c r="E2566">
        <v>2</v>
      </c>
      <c r="F2566">
        <v>1610.8000000000002</v>
      </c>
      <c r="G2566" t="s">
        <v>152</v>
      </c>
    </row>
    <row r="2567" spans="1:7" hidden="1" x14ac:dyDescent="0.25">
      <c r="A2567">
        <v>10209</v>
      </c>
      <c r="B2567" s="1" t="s">
        <v>506</v>
      </c>
      <c r="C2567">
        <v>20</v>
      </c>
      <c r="D2567">
        <v>97.4</v>
      </c>
      <c r="E2567">
        <v>5</v>
      </c>
      <c r="F2567">
        <v>1948</v>
      </c>
      <c r="G2567" t="s">
        <v>152</v>
      </c>
    </row>
    <row r="2568" spans="1:7" hidden="1" x14ac:dyDescent="0.25">
      <c r="A2568">
        <v>10212</v>
      </c>
      <c r="B2568" s="1" t="s">
        <v>299</v>
      </c>
      <c r="C2568">
        <v>20</v>
      </c>
      <c r="D2568">
        <v>64.680000000000007</v>
      </c>
      <c r="E2568">
        <v>14</v>
      </c>
      <c r="F2568">
        <v>1293.6000000000001</v>
      </c>
      <c r="G2568" t="s">
        <v>152</v>
      </c>
    </row>
    <row r="2569" spans="1:7" hidden="1" x14ac:dyDescent="0.25">
      <c r="A2569">
        <v>10214</v>
      </c>
      <c r="B2569" s="1" t="s">
        <v>156</v>
      </c>
      <c r="C2569">
        <v>20</v>
      </c>
      <c r="D2569">
        <v>32.19</v>
      </c>
      <c r="E2569">
        <v>3</v>
      </c>
      <c r="F2569">
        <v>643.79999999999995</v>
      </c>
      <c r="G2569" t="s">
        <v>152</v>
      </c>
    </row>
    <row r="2570" spans="1:7" hidden="1" x14ac:dyDescent="0.25">
      <c r="A2570">
        <v>10220</v>
      </c>
      <c r="B2570" s="1" t="s">
        <v>555</v>
      </c>
      <c r="C2570">
        <v>20</v>
      </c>
      <c r="D2570">
        <v>49.71</v>
      </c>
      <c r="E2570">
        <v>6</v>
      </c>
      <c r="F2570">
        <v>994.2</v>
      </c>
      <c r="G2570" t="s">
        <v>152</v>
      </c>
    </row>
    <row r="2571" spans="1:7" hidden="1" x14ac:dyDescent="0.25">
      <c r="A2571">
        <v>10223</v>
      </c>
      <c r="B2571" s="1" t="s">
        <v>526</v>
      </c>
      <c r="C2571">
        <v>20</v>
      </c>
      <c r="D2571">
        <v>66.73</v>
      </c>
      <c r="E2571">
        <v>12</v>
      </c>
      <c r="F2571">
        <v>1334.6000000000001</v>
      </c>
      <c r="G2571" t="s">
        <v>152</v>
      </c>
    </row>
    <row r="2572" spans="1:7" hidden="1" x14ac:dyDescent="0.25">
      <c r="A2572">
        <v>10237</v>
      </c>
      <c r="B2572" s="1" t="s">
        <v>534</v>
      </c>
      <c r="C2572">
        <v>20</v>
      </c>
      <c r="D2572">
        <v>109.32</v>
      </c>
      <c r="E2572">
        <v>8</v>
      </c>
      <c r="F2572">
        <v>2186.3999999999996</v>
      </c>
      <c r="G2572" t="s">
        <v>152</v>
      </c>
    </row>
    <row r="2573" spans="1:7" hidden="1" x14ac:dyDescent="0.25">
      <c r="A2573">
        <v>10237</v>
      </c>
      <c r="B2573" s="1" t="s">
        <v>501</v>
      </c>
      <c r="C2573">
        <v>20</v>
      </c>
      <c r="D2573">
        <v>78.92</v>
      </c>
      <c r="E2573">
        <v>3</v>
      </c>
      <c r="F2573">
        <v>1578.4</v>
      </c>
      <c r="G2573" t="s">
        <v>152</v>
      </c>
    </row>
    <row r="2574" spans="1:7" hidden="1" x14ac:dyDescent="0.25">
      <c r="A2574">
        <v>10238</v>
      </c>
      <c r="B2574" s="1" t="s">
        <v>284</v>
      </c>
      <c r="C2574">
        <v>20</v>
      </c>
      <c r="D2574">
        <v>73.42</v>
      </c>
      <c r="E2574">
        <v>4</v>
      </c>
      <c r="F2574">
        <v>1468.4</v>
      </c>
      <c r="G2574" t="s">
        <v>152</v>
      </c>
    </row>
    <row r="2575" spans="1:7" hidden="1" x14ac:dyDescent="0.25">
      <c r="A2575">
        <v>10239</v>
      </c>
      <c r="B2575" s="1" t="s">
        <v>523</v>
      </c>
      <c r="C2575">
        <v>20</v>
      </c>
      <c r="D2575">
        <v>32.47</v>
      </c>
      <c r="E2575">
        <v>2</v>
      </c>
      <c r="F2575">
        <v>649.4</v>
      </c>
      <c r="G2575" t="s">
        <v>152</v>
      </c>
    </row>
    <row r="2576" spans="1:7" hidden="1" x14ac:dyDescent="0.25">
      <c r="A2576">
        <v>10244</v>
      </c>
      <c r="B2576" s="1" t="s">
        <v>159</v>
      </c>
      <c r="C2576">
        <v>20</v>
      </c>
      <c r="D2576">
        <v>48.52</v>
      </c>
      <c r="E2576">
        <v>6</v>
      </c>
      <c r="F2576">
        <v>970.40000000000009</v>
      </c>
      <c r="G2576" t="s">
        <v>152</v>
      </c>
    </row>
    <row r="2577" spans="1:7" hidden="1" x14ac:dyDescent="0.25">
      <c r="A2577">
        <v>10248</v>
      </c>
      <c r="B2577" s="1" t="s">
        <v>265</v>
      </c>
      <c r="C2577">
        <v>20</v>
      </c>
      <c r="D2577">
        <v>126.48</v>
      </c>
      <c r="E2577">
        <v>3</v>
      </c>
      <c r="F2577">
        <v>2529.6</v>
      </c>
      <c r="G2577" t="s">
        <v>152</v>
      </c>
    </row>
    <row r="2578" spans="1:7" hidden="1" x14ac:dyDescent="0.25">
      <c r="A2578">
        <v>10249</v>
      </c>
      <c r="B2578" s="1" t="s">
        <v>516</v>
      </c>
      <c r="C2578">
        <v>20</v>
      </c>
      <c r="D2578">
        <v>54.81</v>
      </c>
      <c r="E2578">
        <v>1</v>
      </c>
      <c r="F2578">
        <v>1096.2</v>
      </c>
      <c r="G2578" t="s">
        <v>152</v>
      </c>
    </row>
    <row r="2579" spans="1:7" hidden="1" x14ac:dyDescent="0.25">
      <c r="A2579">
        <v>10252</v>
      </c>
      <c r="B2579" s="1" t="s">
        <v>559</v>
      </c>
      <c r="C2579">
        <v>20</v>
      </c>
      <c r="D2579">
        <v>74.78</v>
      </c>
      <c r="E2579">
        <v>2</v>
      </c>
      <c r="F2579">
        <v>1495.6</v>
      </c>
      <c r="G2579" t="s">
        <v>152</v>
      </c>
    </row>
    <row r="2580" spans="1:7" hidden="1" x14ac:dyDescent="0.25">
      <c r="A2580">
        <v>10254</v>
      </c>
      <c r="B2580" s="1" t="s">
        <v>153</v>
      </c>
      <c r="C2580">
        <v>20</v>
      </c>
      <c r="D2580">
        <v>39.799999999999997</v>
      </c>
      <c r="E2580">
        <v>3</v>
      </c>
      <c r="F2580">
        <v>796</v>
      </c>
      <c r="G2580" t="s">
        <v>152</v>
      </c>
    </row>
    <row r="2581" spans="1:7" hidden="1" x14ac:dyDescent="0.25">
      <c r="A2581">
        <v>10258</v>
      </c>
      <c r="B2581" s="1" t="s">
        <v>174</v>
      </c>
      <c r="C2581">
        <v>20</v>
      </c>
      <c r="D2581">
        <v>62.7</v>
      </c>
      <c r="E2581">
        <v>2</v>
      </c>
      <c r="F2581">
        <v>1254</v>
      </c>
      <c r="G2581" t="s">
        <v>152</v>
      </c>
    </row>
    <row r="2582" spans="1:7" hidden="1" x14ac:dyDescent="0.25">
      <c r="A2582">
        <v>10261</v>
      </c>
      <c r="B2582" s="1" t="s">
        <v>532</v>
      </c>
      <c r="C2582">
        <v>20</v>
      </c>
      <c r="D2582">
        <v>80.75</v>
      </c>
      <c r="E2582">
        <v>9</v>
      </c>
      <c r="F2582">
        <v>1615</v>
      </c>
      <c r="G2582" t="s">
        <v>152</v>
      </c>
    </row>
    <row r="2583" spans="1:7" hidden="1" x14ac:dyDescent="0.25">
      <c r="A2583">
        <v>10264</v>
      </c>
      <c r="B2583" s="1" t="s">
        <v>535</v>
      </c>
      <c r="C2583">
        <v>20</v>
      </c>
      <c r="D2583">
        <v>124.99</v>
      </c>
      <c r="E2583">
        <v>2</v>
      </c>
      <c r="F2583">
        <v>2499.7999999999997</v>
      </c>
      <c r="G2583" t="s">
        <v>152</v>
      </c>
    </row>
    <row r="2584" spans="1:7" hidden="1" x14ac:dyDescent="0.25">
      <c r="A2584">
        <v>10264</v>
      </c>
      <c r="B2584" s="1" t="s">
        <v>518</v>
      </c>
      <c r="C2584">
        <v>20</v>
      </c>
      <c r="D2584">
        <v>39.020000000000003</v>
      </c>
      <c r="E2584">
        <v>4</v>
      </c>
      <c r="F2584">
        <v>780.40000000000009</v>
      </c>
      <c r="G2584" t="s">
        <v>152</v>
      </c>
    </row>
    <row r="2585" spans="1:7" hidden="1" x14ac:dyDescent="0.25">
      <c r="A2585">
        <v>10266</v>
      </c>
      <c r="B2585" s="1" t="s">
        <v>562</v>
      </c>
      <c r="C2585">
        <v>20</v>
      </c>
      <c r="D2585">
        <v>113.52</v>
      </c>
      <c r="E2585">
        <v>3</v>
      </c>
      <c r="F2585">
        <v>2270.4</v>
      </c>
      <c r="G2585" t="s">
        <v>152</v>
      </c>
    </row>
    <row r="2586" spans="1:7" hidden="1" x14ac:dyDescent="0.25">
      <c r="A2586">
        <v>10271</v>
      </c>
      <c r="B2586" s="1" t="s">
        <v>505</v>
      </c>
      <c r="C2586">
        <v>20</v>
      </c>
      <c r="D2586">
        <v>169.34</v>
      </c>
      <c r="E2586">
        <v>9</v>
      </c>
      <c r="F2586">
        <v>3386.8</v>
      </c>
      <c r="G2586" t="s">
        <v>152</v>
      </c>
    </row>
    <row r="2587" spans="1:7" hidden="1" x14ac:dyDescent="0.25">
      <c r="A2587">
        <v>10276</v>
      </c>
      <c r="B2587" s="1" t="s">
        <v>503</v>
      </c>
      <c r="C2587">
        <v>20</v>
      </c>
      <c r="D2587">
        <v>58.17</v>
      </c>
      <c r="E2587">
        <v>2</v>
      </c>
      <c r="F2587">
        <v>1163.4000000000001</v>
      </c>
      <c r="G2587" t="s">
        <v>152</v>
      </c>
    </row>
    <row r="2588" spans="1:7" hidden="1" x14ac:dyDescent="0.25">
      <c r="A2588">
        <v>10280</v>
      </c>
      <c r="B2588" s="1" t="s">
        <v>156</v>
      </c>
      <c r="C2588">
        <v>20</v>
      </c>
      <c r="D2588">
        <v>29.87</v>
      </c>
      <c r="E2588">
        <v>12</v>
      </c>
      <c r="F2588">
        <v>597.4</v>
      </c>
      <c r="G2588" t="s">
        <v>152</v>
      </c>
    </row>
    <row r="2589" spans="1:7" hidden="1" x14ac:dyDescent="0.25">
      <c r="A2589">
        <v>10281</v>
      </c>
      <c r="B2589" s="1" t="s">
        <v>553</v>
      </c>
      <c r="C2589">
        <v>20</v>
      </c>
      <c r="D2589">
        <v>33.950000000000003</v>
      </c>
      <c r="E2589">
        <v>2</v>
      </c>
      <c r="F2589">
        <v>679</v>
      </c>
      <c r="G2589" t="s">
        <v>152</v>
      </c>
    </row>
    <row r="2590" spans="1:7" hidden="1" x14ac:dyDescent="0.25">
      <c r="A2590">
        <v>10283</v>
      </c>
      <c r="B2590" s="1" t="s">
        <v>517</v>
      </c>
      <c r="C2590">
        <v>20</v>
      </c>
      <c r="D2590">
        <v>74.23</v>
      </c>
      <c r="E2590">
        <v>2</v>
      </c>
      <c r="F2590">
        <v>1484.6000000000001</v>
      </c>
      <c r="G2590" t="s">
        <v>152</v>
      </c>
    </row>
    <row r="2591" spans="1:7" hidden="1" x14ac:dyDescent="0.25">
      <c r="A2591">
        <v>10285</v>
      </c>
      <c r="B2591" s="1" t="s">
        <v>530</v>
      </c>
      <c r="C2591">
        <v>20</v>
      </c>
      <c r="D2591">
        <v>50.88</v>
      </c>
      <c r="E2591">
        <v>10</v>
      </c>
      <c r="F2591">
        <v>1017.6</v>
      </c>
      <c r="G2591" t="s">
        <v>152</v>
      </c>
    </row>
    <row r="2592" spans="1:7" hidden="1" x14ac:dyDescent="0.25">
      <c r="A2592">
        <v>10287</v>
      </c>
      <c r="B2592" s="1" t="s">
        <v>503</v>
      </c>
      <c r="C2592">
        <v>20</v>
      </c>
      <c r="D2592">
        <v>58.17</v>
      </c>
      <c r="E2592">
        <v>11</v>
      </c>
      <c r="F2592">
        <v>1163.4000000000001</v>
      </c>
      <c r="G2592" t="s">
        <v>152</v>
      </c>
    </row>
    <row r="2593" spans="1:7" hidden="1" x14ac:dyDescent="0.25">
      <c r="A2593">
        <v>10288</v>
      </c>
      <c r="B2593" s="1" t="s">
        <v>294</v>
      </c>
      <c r="C2593">
        <v>20</v>
      </c>
      <c r="D2593">
        <v>120.71</v>
      </c>
      <c r="E2593">
        <v>14</v>
      </c>
      <c r="F2593">
        <v>2414.1999999999998</v>
      </c>
      <c r="G2593" t="s">
        <v>152</v>
      </c>
    </row>
    <row r="2594" spans="1:7" hidden="1" x14ac:dyDescent="0.25">
      <c r="A2594">
        <v>10304</v>
      </c>
      <c r="B2594" s="1" t="s">
        <v>155</v>
      </c>
      <c r="C2594">
        <v>20</v>
      </c>
      <c r="D2594">
        <v>141.75</v>
      </c>
      <c r="E2594">
        <v>14</v>
      </c>
      <c r="F2594">
        <v>2835</v>
      </c>
      <c r="G2594" t="s">
        <v>152</v>
      </c>
    </row>
    <row r="2595" spans="1:7" hidden="1" x14ac:dyDescent="0.25">
      <c r="A2595">
        <v>10306</v>
      </c>
      <c r="B2595" s="1" t="s">
        <v>282</v>
      </c>
      <c r="C2595">
        <v>20</v>
      </c>
      <c r="D2595">
        <v>145.34</v>
      </c>
      <c r="E2595">
        <v>12</v>
      </c>
      <c r="F2595">
        <v>2906.8</v>
      </c>
      <c r="G2595" t="s">
        <v>152</v>
      </c>
    </row>
    <row r="2596" spans="1:7" hidden="1" x14ac:dyDescent="0.25">
      <c r="A2596">
        <v>10308</v>
      </c>
      <c r="B2596" s="1" t="s">
        <v>262</v>
      </c>
      <c r="C2596">
        <v>20</v>
      </c>
      <c r="D2596">
        <v>187.85</v>
      </c>
      <c r="E2596">
        <v>1</v>
      </c>
      <c r="F2596">
        <v>3757</v>
      </c>
      <c r="G2596" t="s">
        <v>152</v>
      </c>
    </row>
    <row r="2597" spans="1:7" hidden="1" x14ac:dyDescent="0.25">
      <c r="A2597">
        <v>10310</v>
      </c>
      <c r="B2597" s="1" t="s">
        <v>299</v>
      </c>
      <c r="C2597">
        <v>20</v>
      </c>
      <c r="D2597">
        <v>66.989999999999995</v>
      </c>
      <c r="E2597">
        <v>6</v>
      </c>
      <c r="F2597">
        <v>1339.8</v>
      </c>
      <c r="G2597" t="s">
        <v>152</v>
      </c>
    </row>
    <row r="2598" spans="1:7" hidden="1" x14ac:dyDescent="0.25">
      <c r="A2598">
        <v>10314</v>
      </c>
      <c r="B2598" s="1" t="s">
        <v>547</v>
      </c>
      <c r="C2598">
        <v>20</v>
      </c>
      <c r="D2598">
        <v>129.76</v>
      </c>
      <c r="E2598">
        <v>1</v>
      </c>
      <c r="F2598">
        <v>2595.1999999999998</v>
      </c>
      <c r="G2598" t="s">
        <v>152</v>
      </c>
    </row>
    <row r="2599" spans="1:7" hidden="1" x14ac:dyDescent="0.25">
      <c r="A2599">
        <v>10322</v>
      </c>
      <c r="B2599" s="1" t="s">
        <v>156</v>
      </c>
      <c r="C2599">
        <v>20</v>
      </c>
      <c r="D2599">
        <v>26.55</v>
      </c>
      <c r="E2599">
        <v>3</v>
      </c>
      <c r="F2599">
        <v>531</v>
      </c>
      <c r="G2599" t="s">
        <v>152</v>
      </c>
    </row>
    <row r="2600" spans="1:7" hidden="1" x14ac:dyDescent="0.25">
      <c r="A2600">
        <v>10324</v>
      </c>
      <c r="B2600" s="1" t="s">
        <v>173</v>
      </c>
      <c r="C2600">
        <v>20</v>
      </c>
      <c r="D2600">
        <v>91.49</v>
      </c>
      <c r="E2600">
        <v>11</v>
      </c>
      <c r="F2600">
        <v>1829.8</v>
      </c>
      <c r="G2600" t="s">
        <v>152</v>
      </c>
    </row>
    <row r="2601" spans="1:7" hidden="1" x14ac:dyDescent="0.25">
      <c r="A2601">
        <v>10326</v>
      </c>
      <c r="B2601" s="1" t="s">
        <v>550</v>
      </c>
      <c r="C2601">
        <v>20</v>
      </c>
      <c r="D2601">
        <v>81.34</v>
      </c>
      <c r="E2601">
        <v>2</v>
      </c>
      <c r="F2601">
        <v>1626.8000000000002</v>
      </c>
      <c r="G2601" t="s">
        <v>152</v>
      </c>
    </row>
    <row r="2602" spans="1:7" hidden="1" x14ac:dyDescent="0.25">
      <c r="A2602">
        <v>10327</v>
      </c>
      <c r="B2602" s="1" t="s">
        <v>544</v>
      </c>
      <c r="C2602">
        <v>20</v>
      </c>
      <c r="D2602">
        <v>79.680000000000007</v>
      </c>
      <c r="E2602">
        <v>7</v>
      </c>
      <c r="F2602">
        <v>1593.6000000000001</v>
      </c>
      <c r="G2602" t="s">
        <v>152</v>
      </c>
    </row>
    <row r="2603" spans="1:7" hidden="1" x14ac:dyDescent="0.25">
      <c r="A2603">
        <v>10328</v>
      </c>
      <c r="B2603" s="1" t="s">
        <v>510</v>
      </c>
      <c r="C2603">
        <v>20</v>
      </c>
      <c r="D2603">
        <v>56.55</v>
      </c>
      <c r="E2603">
        <v>2</v>
      </c>
      <c r="F2603">
        <v>1131</v>
      </c>
      <c r="G2603" t="s">
        <v>152</v>
      </c>
    </row>
    <row r="2604" spans="1:7" hidden="1" x14ac:dyDescent="0.25">
      <c r="A2604">
        <v>10329</v>
      </c>
      <c r="B2604" s="1" t="s">
        <v>259</v>
      </c>
      <c r="C2604">
        <v>20</v>
      </c>
      <c r="D2604">
        <v>109.42</v>
      </c>
      <c r="E2604">
        <v>2</v>
      </c>
      <c r="F2604">
        <v>2188.4</v>
      </c>
      <c r="G2604" t="s">
        <v>152</v>
      </c>
    </row>
    <row r="2605" spans="1:7" hidden="1" x14ac:dyDescent="0.25">
      <c r="A2605">
        <v>10331</v>
      </c>
      <c r="B2605" s="1" t="s">
        <v>501</v>
      </c>
      <c r="C2605">
        <v>20</v>
      </c>
      <c r="D2605">
        <v>74.040000000000006</v>
      </c>
      <c r="E2605">
        <v>5</v>
      </c>
      <c r="F2605">
        <v>1480.8000000000002</v>
      </c>
      <c r="G2605" t="s">
        <v>152</v>
      </c>
    </row>
    <row r="2606" spans="1:7" hidden="1" x14ac:dyDescent="0.25">
      <c r="A2606">
        <v>10332</v>
      </c>
      <c r="B2606" s="1" t="s">
        <v>515</v>
      </c>
      <c r="C2606">
        <v>20</v>
      </c>
      <c r="D2606">
        <v>47.29</v>
      </c>
      <c r="E2606">
        <v>5</v>
      </c>
      <c r="F2606">
        <v>945.8</v>
      </c>
      <c r="G2606" t="s">
        <v>152</v>
      </c>
    </row>
    <row r="2607" spans="1:7" hidden="1" x14ac:dyDescent="0.25">
      <c r="A2607">
        <v>10334</v>
      </c>
      <c r="B2607" s="1" t="s">
        <v>505</v>
      </c>
      <c r="C2607">
        <v>20</v>
      </c>
      <c r="D2607">
        <v>147.33000000000001</v>
      </c>
      <c r="E2607">
        <v>3</v>
      </c>
      <c r="F2607">
        <v>2946.6000000000004</v>
      </c>
      <c r="G2607" t="s">
        <v>152</v>
      </c>
    </row>
    <row r="2608" spans="1:7" hidden="1" x14ac:dyDescent="0.25">
      <c r="A2608">
        <v>10344</v>
      </c>
      <c r="B2608" s="1" t="s">
        <v>156</v>
      </c>
      <c r="C2608">
        <v>20</v>
      </c>
      <c r="D2608">
        <v>27.88</v>
      </c>
      <c r="E2608">
        <v>6</v>
      </c>
      <c r="F2608">
        <v>557.6</v>
      </c>
      <c r="G2608" t="s">
        <v>152</v>
      </c>
    </row>
    <row r="2609" spans="1:7" hidden="1" x14ac:dyDescent="0.25">
      <c r="A2609">
        <v>10350</v>
      </c>
      <c r="B2609" s="1" t="s">
        <v>543</v>
      </c>
      <c r="C2609">
        <v>20</v>
      </c>
      <c r="D2609">
        <v>48.05</v>
      </c>
      <c r="E2609">
        <v>15</v>
      </c>
      <c r="F2609">
        <v>961</v>
      </c>
      <c r="G2609" t="s">
        <v>152</v>
      </c>
    </row>
    <row r="2610" spans="1:7" hidden="1" x14ac:dyDescent="0.25">
      <c r="A2610">
        <v>10351</v>
      </c>
      <c r="B2610" s="1" t="s">
        <v>506</v>
      </c>
      <c r="C2610">
        <v>20</v>
      </c>
      <c r="D2610">
        <v>104.81</v>
      </c>
      <c r="E2610">
        <v>2</v>
      </c>
      <c r="F2610">
        <v>2096.1999999999998</v>
      </c>
      <c r="G2610" t="s">
        <v>152</v>
      </c>
    </row>
    <row r="2611" spans="1:7" hidden="1" x14ac:dyDescent="0.25">
      <c r="A2611">
        <v>10354</v>
      </c>
      <c r="B2611" s="1" t="s">
        <v>259</v>
      </c>
      <c r="C2611">
        <v>20</v>
      </c>
      <c r="D2611">
        <v>95.15</v>
      </c>
      <c r="E2611">
        <v>2</v>
      </c>
      <c r="F2611">
        <v>1903</v>
      </c>
      <c r="G2611" t="s">
        <v>152</v>
      </c>
    </row>
    <row r="2612" spans="1:7" hidden="1" x14ac:dyDescent="0.25">
      <c r="A2612">
        <v>10358</v>
      </c>
      <c r="B2612" s="1" t="s">
        <v>563</v>
      </c>
      <c r="C2612">
        <v>20</v>
      </c>
      <c r="D2612">
        <v>142.44999999999999</v>
      </c>
      <c r="E2612">
        <v>10</v>
      </c>
      <c r="F2612">
        <v>2849</v>
      </c>
      <c r="G2612" t="s">
        <v>152</v>
      </c>
    </row>
    <row r="2613" spans="1:7" hidden="1" x14ac:dyDescent="0.25">
      <c r="A2613">
        <v>10358</v>
      </c>
      <c r="B2613" s="1" t="s">
        <v>528</v>
      </c>
      <c r="C2613">
        <v>20</v>
      </c>
      <c r="D2613">
        <v>99.41</v>
      </c>
      <c r="E2613">
        <v>11</v>
      </c>
      <c r="F2613">
        <v>1988.1999999999998</v>
      </c>
      <c r="G2613" t="s">
        <v>152</v>
      </c>
    </row>
    <row r="2614" spans="1:7" hidden="1" x14ac:dyDescent="0.25">
      <c r="A2614">
        <v>10361</v>
      </c>
      <c r="B2614" s="1" t="s">
        <v>254</v>
      </c>
      <c r="C2614">
        <v>20</v>
      </c>
      <c r="D2614">
        <v>92.83</v>
      </c>
      <c r="E2614">
        <v>13</v>
      </c>
      <c r="F2614">
        <v>1856.6</v>
      </c>
      <c r="G2614" t="s">
        <v>152</v>
      </c>
    </row>
    <row r="2615" spans="1:7" hidden="1" x14ac:dyDescent="0.25">
      <c r="A2615">
        <v>10361</v>
      </c>
      <c r="B2615" s="1" t="s">
        <v>519</v>
      </c>
      <c r="C2615">
        <v>20</v>
      </c>
      <c r="D2615">
        <v>88.6</v>
      </c>
      <c r="E2615">
        <v>4</v>
      </c>
      <c r="F2615">
        <v>1772</v>
      </c>
      <c r="G2615" t="s">
        <v>152</v>
      </c>
    </row>
    <row r="2616" spans="1:7" hidden="1" x14ac:dyDescent="0.25">
      <c r="A2616">
        <v>10368</v>
      </c>
      <c r="B2616" s="1" t="s">
        <v>542</v>
      </c>
      <c r="C2616">
        <v>20</v>
      </c>
      <c r="D2616">
        <v>93.16</v>
      </c>
      <c r="E2616">
        <v>4</v>
      </c>
      <c r="F2616">
        <v>1863.1999999999998</v>
      </c>
      <c r="G2616" t="s">
        <v>152</v>
      </c>
    </row>
    <row r="2617" spans="1:7" hidden="1" x14ac:dyDescent="0.25">
      <c r="A2617">
        <v>10370</v>
      </c>
      <c r="B2617" s="1" t="s">
        <v>170</v>
      </c>
      <c r="C2617">
        <v>20</v>
      </c>
      <c r="D2617">
        <v>41.76</v>
      </c>
      <c r="E2617">
        <v>2</v>
      </c>
      <c r="F2617">
        <v>835.19999999999993</v>
      </c>
      <c r="G2617" t="s">
        <v>152</v>
      </c>
    </row>
    <row r="2618" spans="1:7" hidden="1" x14ac:dyDescent="0.25">
      <c r="A2618">
        <v>10371</v>
      </c>
      <c r="B2618" s="1" t="s">
        <v>171</v>
      </c>
      <c r="C2618">
        <v>20</v>
      </c>
      <c r="D2618">
        <v>126.51</v>
      </c>
      <c r="E2618">
        <v>5</v>
      </c>
      <c r="F2618">
        <v>2530.2000000000003</v>
      </c>
      <c r="G2618" t="s">
        <v>152</v>
      </c>
    </row>
    <row r="2619" spans="1:7" hidden="1" x14ac:dyDescent="0.25">
      <c r="A2619">
        <v>10371</v>
      </c>
      <c r="B2619" s="1" t="s">
        <v>554</v>
      </c>
      <c r="C2619">
        <v>20</v>
      </c>
      <c r="D2619">
        <v>44.37</v>
      </c>
      <c r="E2619">
        <v>2</v>
      </c>
      <c r="F2619">
        <v>887.4</v>
      </c>
      <c r="G2619" t="s">
        <v>152</v>
      </c>
    </row>
    <row r="2620" spans="1:7" hidden="1" x14ac:dyDescent="0.25">
      <c r="A2620">
        <v>10375</v>
      </c>
      <c r="B2620" s="1" t="s">
        <v>557</v>
      </c>
      <c r="C2620">
        <v>20</v>
      </c>
      <c r="D2620">
        <v>60.26</v>
      </c>
      <c r="E2620">
        <v>14</v>
      </c>
      <c r="F2620">
        <v>1205.2</v>
      </c>
      <c r="G2620" t="s">
        <v>152</v>
      </c>
    </row>
    <row r="2621" spans="1:7" hidden="1" x14ac:dyDescent="0.25">
      <c r="A2621">
        <v>10381</v>
      </c>
      <c r="B2621" s="1" t="s">
        <v>162</v>
      </c>
      <c r="C2621">
        <v>20</v>
      </c>
      <c r="D2621">
        <v>132.57</v>
      </c>
      <c r="E2621">
        <v>1</v>
      </c>
      <c r="F2621">
        <v>2651.3999999999996</v>
      </c>
      <c r="G2621" t="s">
        <v>152</v>
      </c>
    </row>
    <row r="2622" spans="1:7" hidden="1" x14ac:dyDescent="0.25">
      <c r="A2622">
        <v>10382</v>
      </c>
      <c r="B2622" s="1" t="s">
        <v>171</v>
      </c>
      <c r="C2622">
        <v>20</v>
      </c>
      <c r="D2622">
        <v>120.12</v>
      </c>
      <c r="E2622">
        <v>3</v>
      </c>
      <c r="F2622">
        <v>2402.4</v>
      </c>
      <c r="G2622" t="s">
        <v>152</v>
      </c>
    </row>
    <row r="2623" spans="1:7" hidden="1" x14ac:dyDescent="0.25">
      <c r="A2623">
        <v>10393</v>
      </c>
      <c r="B2623" s="1" t="s">
        <v>563</v>
      </c>
      <c r="C2623">
        <v>20</v>
      </c>
      <c r="D2623">
        <v>137.53</v>
      </c>
      <c r="E2623">
        <v>11</v>
      </c>
      <c r="F2623">
        <v>2750.6</v>
      </c>
      <c r="G2623" t="s">
        <v>152</v>
      </c>
    </row>
    <row r="2624" spans="1:7" hidden="1" x14ac:dyDescent="0.25">
      <c r="A2624">
        <v>10400</v>
      </c>
      <c r="B2624" s="1" t="s">
        <v>511</v>
      </c>
      <c r="C2624">
        <v>20</v>
      </c>
      <c r="D2624">
        <v>41.71</v>
      </c>
      <c r="E2624">
        <v>4</v>
      </c>
      <c r="F2624">
        <v>834.2</v>
      </c>
      <c r="G2624" t="s">
        <v>152</v>
      </c>
    </row>
    <row r="2625" spans="1:7" hidden="1" x14ac:dyDescent="0.25">
      <c r="A2625">
        <v>10101</v>
      </c>
      <c r="B2625" s="1" t="s">
        <v>154</v>
      </c>
      <c r="C2625">
        <v>25</v>
      </c>
      <c r="D2625">
        <v>108.06</v>
      </c>
      <c r="E2625">
        <v>4</v>
      </c>
      <c r="F2625">
        <v>2701.5</v>
      </c>
      <c r="G2625" t="s">
        <v>152</v>
      </c>
    </row>
    <row r="2626" spans="1:7" hidden="1" x14ac:dyDescent="0.25">
      <c r="A2626">
        <v>10103</v>
      </c>
      <c r="B2626" s="1" t="s">
        <v>167</v>
      </c>
      <c r="C2626">
        <v>25</v>
      </c>
      <c r="D2626">
        <v>86.92</v>
      </c>
      <c r="E2626">
        <v>13</v>
      </c>
      <c r="F2626">
        <v>2173</v>
      </c>
      <c r="G2626" t="s">
        <v>152</v>
      </c>
    </row>
    <row r="2627" spans="1:7" hidden="1" x14ac:dyDescent="0.25">
      <c r="A2627">
        <v>10103</v>
      </c>
      <c r="B2627" s="1" t="s">
        <v>172</v>
      </c>
      <c r="C2627">
        <v>25</v>
      </c>
      <c r="D2627">
        <v>88.62</v>
      </c>
      <c r="E2627">
        <v>15</v>
      </c>
      <c r="F2627">
        <v>2215.5</v>
      </c>
      <c r="G2627" t="s">
        <v>152</v>
      </c>
    </row>
    <row r="2628" spans="1:7" hidden="1" x14ac:dyDescent="0.25">
      <c r="A2628">
        <v>10105</v>
      </c>
      <c r="B2628" s="1" t="s">
        <v>543</v>
      </c>
      <c r="C2628">
        <v>25</v>
      </c>
      <c r="D2628">
        <v>44.77</v>
      </c>
      <c r="E2628">
        <v>8</v>
      </c>
      <c r="F2628">
        <v>1119.25</v>
      </c>
      <c r="G2628" t="s">
        <v>152</v>
      </c>
    </row>
    <row r="2629" spans="1:7" hidden="1" x14ac:dyDescent="0.25">
      <c r="A2629">
        <v>10107</v>
      </c>
      <c r="B2629" s="1" t="s">
        <v>534</v>
      </c>
      <c r="C2629">
        <v>25</v>
      </c>
      <c r="D2629">
        <v>96.92</v>
      </c>
      <c r="E2629">
        <v>3</v>
      </c>
      <c r="F2629">
        <v>2423</v>
      </c>
      <c r="G2629" t="s">
        <v>152</v>
      </c>
    </row>
    <row r="2630" spans="1:7" hidden="1" x14ac:dyDescent="0.25">
      <c r="A2630">
        <v>10119</v>
      </c>
      <c r="B2630" s="1" t="s">
        <v>529</v>
      </c>
      <c r="C2630">
        <v>25</v>
      </c>
      <c r="D2630">
        <v>57.34</v>
      </c>
      <c r="E2630">
        <v>14</v>
      </c>
      <c r="F2630">
        <v>1433.5</v>
      </c>
      <c r="G2630" t="s">
        <v>152</v>
      </c>
    </row>
    <row r="2631" spans="1:7" hidden="1" x14ac:dyDescent="0.25">
      <c r="A2631">
        <v>10121</v>
      </c>
      <c r="B2631" s="1" t="s">
        <v>513</v>
      </c>
      <c r="C2631">
        <v>25</v>
      </c>
      <c r="D2631">
        <v>95.93</v>
      </c>
      <c r="E2631">
        <v>3</v>
      </c>
      <c r="F2631">
        <v>2398.25</v>
      </c>
      <c r="G2631" t="s">
        <v>152</v>
      </c>
    </row>
    <row r="2632" spans="1:7" hidden="1" x14ac:dyDescent="0.25">
      <c r="A2632">
        <v>10122</v>
      </c>
      <c r="B2632" s="1" t="s">
        <v>505</v>
      </c>
      <c r="C2632">
        <v>25</v>
      </c>
      <c r="D2632">
        <v>137.16999999999999</v>
      </c>
      <c r="E2632">
        <v>3</v>
      </c>
      <c r="F2632">
        <v>3429.2499999999995</v>
      </c>
      <c r="G2632" t="s">
        <v>152</v>
      </c>
    </row>
    <row r="2633" spans="1:7" hidden="1" x14ac:dyDescent="0.25">
      <c r="A2633">
        <v>10124</v>
      </c>
      <c r="B2633" s="1" t="s">
        <v>509</v>
      </c>
      <c r="C2633">
        <v>25</v>
      </c>
      <c r="D2633">
        <v>93.95</v>
      </c>
      <c r="E2633">
        <v>9</v>
      </c>
      <c r="F2633">
        <v>2348.75</v>
      </c>
      <c r="G2633" t="s">
        <v>152</v>
      </c>
    </row>
    <row r="2634" spans="1:7" hidden="1" x14ac:dyDescent="0.25">
      <c r="A2634">
        <v>10127</v>
      </c>
      <c r="B2634" s="1" t="s">
        <v>539</v>
      </c>
      <c r="C2634">
        <v>25</v>
      </c>
      <c r="D2634">
        <v>126.39</v>
      </c>
      <c r="E2634">
        <v>5</v>
      </c>
      <c r="F2634">
        <v>3159.75</v>
      </c>
      <c r="G2634" t="s">
        <v>152</v>
      </c>
    </row>
    <row r="2635" spans="1:7" hidden="1" x14ac:dyDescent="0.25">
      <c r="A2635">
        <v>10136</v>
      </c>
      <c r="B2635" s="1" t="s">
        <v>290</v>
      </c>
      <c r="C2635">
        <v>25</v>
      </c>
      <c r="D2635">
        <v>117.48</v>
      </c>
      <c r="E2635">
        <v>2</v>
      </c>
      <c r="F2635">
        <v>2937</v>
      </c>
      <c r="G2635" t="s">
        <v>152</v>
      </c>
    </row>
    <row r="2636" spans="1:7" hidden="1" x14ac:dyDescent="0.25">
      <c r="A2636">
        <v>10147</v>
      </c>
      <c r="B2636" s="1" t="s">
        <v>523</v>
      </c>
      <c r="C2636">
        <v>25</v>
      </c>
      <c r="D2636">
        <v>33.229999999999997</v>
      </c>
      <c r="E2636">
        <v>1</v>
      </c>
      <c r="F2636">
        <v>830.74999999999989</v>
      </c>
      <c r="G2636" t="s">
        <v>152</v>
      </c>
    </row>
    <row r="2637" spans="1:7" hidden="1" x14ac:dyDescent="0.25">
      <c r="A2637">
        <v>10148</v>
      </c>
      <c r="B2637" s="1" t="s">
        <v>302</v>
      </c>
      <c r="C2637">
        <v>25</v>
      </c>
      <c r="D2637">
        <v>136.56</v>
      </c>
      <c r="E2637">
        <v>12</v>
      </c>
      <c r="F2637">
        <v>3414</v>
      </c>
      <c r="G2637" t="s">
        <v>152</v>
      </c>
    </row>
    <row r="2638" spans="1:7" hidden="1" x14ac:dyDescent="0.25">
      <c r="A2638">
        <v>10148</v>
      </c>
      <c r="B2638" s="1" t="s">
        <v>527</v>
      </c>
      <c r="C2638">
        <v>25</v>
      </c>
      <c r="D2638">
        <v>65.41</v>
      </c>
      <c r="E2638">
        <v>6</v>
      </c>
      <c r="F2638">
        <v>1635.25</v>
      </c>
      <c r="G2638" t="s">
        <v>152</v>
      </c>
    </row>
    <row r="2639" spans="1:7" hidden="1" x14ac:dyDescent="0.25">
      <c r="A2639">
        <v>10152</v>
      </c>
      <c r="B2639" s="1" t="s">
        <v>548</v>
      </c>
      <c r="C2639">
        <v>25</v>
      </c>
      <c r="D2639">
        <v>49.13</v>
      </c>
      <c r="E2639">
        <v>4</v>
      </c>
      <c r="F2639">
        <v>1228.25</v>
      </c>
      <c r="G2639" t="s">
        <v>152</v>
      </c>
    </row>
    <row r="2640" spans="1:7" hidden="1" x14ac:dyDescent="0.25">
      <c r="A2640">
        <v>10159</v>
      </c>
      <c r="B2640" s="1" t="s">
        <v>560</v>
      </c>
      <c r="C2640">
        <v>25</v>
      </c>
      <c r="D2640">
        <v>129.35</v>
      </c>
      <c r="E2640">
        <v>4</v>
      </c>
      <c r="F2640">
        <v>3233.75</v>
      </c>
      <c r="G2640" t="s">
        <v>152</v>
      </c>
    </row>
    <row r="2641" spans="1:7" hidden="1" x14ac:dyDescent="0.25">
      <c r="A2641">
        <v>10161</v>
      </c>
      <c r="B2641" s="1" t="s">
        <v>564</v>
      </c>
      <c r="C2641">
        <v>25</v>
      </c>
      <c r="D2641">
        <v>62.72</v>
      </c>
      <c r="E2641">
        <v>1</v>
      </c>
      <c r="F2641">
        <v>1568</v>
      </c>
      <c r="G2641" t="s">
        <v>152</v>
      </c>
    </row>
    <row r="2642" spans="1:7" hidden="1" x14ac:dyDescent="0.25">
      <c r="A2642">
        <v>10161</v>
      </c>
      <c r="B2642" s="1" t="s">
        <v>509</v>
      </c>
      <c r="C2642">
        <v>25</v>
      </c>
      <c r="D2642">
        <v>108.04</v>
      </c>
      <c r="E2642">
        <v>2</v>
      </c>
      <c r="F2642">
        <v>2701</v>
      </c>
      <c r="G2642" t="s">
        <v>152</v>
      </c>
    </row>
    <row r="2643" spans="1:7" hidden="1" x14ac:dyDescent="0.25">
      <c r="A2643">
        <v>10164</v>
      </c>
      <c r="B2643" s="1" t="s">
        <v>170</v>
      </c>
      <c r="C2643">
        <v>25</v>
      </c>
      <c r="D2643">
        <v>46.29</v>
      </c>
      <c r="E2643">
        <v>7</v>
      </c>
      <c r="F2643">
        <v>1157.25</v>
      </c>
      <c r="G2643" t="s">
        <v>152</v>
      </c>
    </row>
    <row r="2644" spans="1:7" hidden="1" x14ac:dyDescent="0.25">
      <c r="A2644">
        <v>10165</v>
      </c>
      <c r="B2644" s="1" t="s">
        <v>548</v>
      </c>
      <c r="C2644">
        <v>25</v>
      </c>
      <c r="D2644">
        <v>46.82</v>
      </c>
      <c r="E2644">
        <v>9</v>
      </c>
      <c r="F2644">
        <v>1170.5</v>
      </c>
      <c r="G2644" t="s">
        <v>152</v>
      </c>
    </row>
    <row r="2645" spans="1:7" hidden="1" x14ac:dyDescent="0.25">
      <c r="A2645">
        <v>10179</v>
      </c>
      <c r="B2645" s="1" t="s">
        <v>556</v>
      </c>
      <c r="C2645">
        <v>25</v>
      </c>
      <c r="D2645">
        <v>98.48</v>
      </c>
      <c r="E2645">
        <v>2</v>
      </c>
      <c r="F2645">
        <v>2462</v>
      </c>
      <c r="G2645" t="s">
        <v>152</v>
      </c>
    </row>
    <row r="2646" spans="1:7" hidden="1" x14ac:dyDescent="0.25">
      <c r="A2646">
        <v>10180</v>
      </c>
      <c r="B2646" s="1" t="s">
        <v>530</v>
      </c>
      <c r="C2646">
        <v>25</v>
      </c>
      <c r="D2646">
        <v>48.46</v>
      </c>
      <c r="E2646">
        <v>13</v>
      </c>
      <c r="F2646">
        <v>1211.5</v>
      </c>
      <c r="G2646" t="s">
        <v>152</v>
      </c>
    </row>
    <row r="2647" spans="1:7" hidden="1" x14ac:dyDescent="0.25">
      <c r="A2647">
        <v>10181</v>
      </c>
      <c r="B2647" s="1" t="s">
        <v>514</v>
      </c>
      <c r="C2647">
        <v>25</v>
      </c>
      <c r="D2647">
        <v>122.17</v>
      </c>
      <c r="E2647">
        <v>9</v>
      </c>
      <c r="F2647">
        <v>3054.25</v>
      </c>
      <c r="G2647" t="s">
        <v>152</v>
      </c>
    </row>
    <row r="2648" spans="1:7" hidden="1" x14ac:dyDescent="0.25">
      <c r="A2648">
        <v>10182</v>
      </c>
      <c r="B2648" s="1" t="s">
        <v>158</v>
      </c>
      <c r="C2648">
        <v>25</v>
      </c>
      <c r="D2648">
        <v>83.22</v>
      </c>
      <c r="E2648">
        <v>3</v>
      </c>
      <c r="F2648">
        <v>2080.5</v>
      </c>
      <c r="G2648" t="s">
        <v>152</v>
      </c>
    </row>
    <row r="2649" spans="1:7" hidden="1" x14ac:dyDescent="0.25">
      <c r="A2649">
        <v>10188</v>
      </c>
      <c r="B2649" s="1" t="s">
        <v>534</v>
      </c>
      <c r="C2649">
        <v>25</v>
      </c>
      <c r="D2649">
        <v>95.8</v>
      </c>
      <c r="E2649">
        <v>2</v>
      </c>
      <c r="F2649">
        <v>2395</v>
      </c>
      <c r="G2649" t="s">
        <v>152</v>
      </c>
    </row>
    <row r="2650" spans="1:7" hidden="1" x14ac:dyDescent="0.25">
      <c r="A2650">
        <v>10193</v>
      </c>
      <c r="B2650" s="1" t="s">
        <v>564</v>
      </c>
      <c r="C2650">
        <v>25</v>
      </c>
      <c r="D2650">
        <v>66.28</v>
      </c>
      <c r="E2650">
        <v>16</v>
      </c>
      <c r="F2650">
        <v>1657</v>
      </c>
      <c r="G2650" t="s">
        <v>152</v>
      </c>
    </row>
    <row r="2651" spans="1:7" hidden="1" x14ac:dyDescent="0.25">
      <c r="A2651">
        <v>10201</v>
      </c>
      <c r="B2651" s="1" t="s">
        <v>277</v>
      </c>
      <c r="C2651">
        <v>25</v>
      </c>
      <c r="D2651">
        <v>126.52</v>
      </c>
      <c r="E2651">
        <v>1</v>
      </c>
      <c r="F2651">
        <v>3163</v>
      </c>
      <c r="G2651" t="s">
        <v>152</v>
      </c>
    </row>
    <row r="2652" spans="1:7" hidden="1" x14ac:dyDescent="0.25">
      <c r="A2652">
        <v>10201</v>
      </c>
      <c r="B2652" s="1" t="s">
        <v>502</v>
      </c>
      <c r="C2652">
        <v>25</v>
      </c>
      <c r="D2652">
        <v>66.27</v>
      </c>
      <c r="E2652">
        <v>7</v>
      </c>
      <c r="F2652">
        <v>1656.75</v>
      </c>
      <c r="G2652" t="s">
        <v>152</v>
      </c>
    </row>
    <row r="2653" spans="1:7" hidden="1" x14ac:dyDescent="0.25">
      <c r="A2653">
        <v>10207</v>
      </c>
      <c r="B2653" s="1" t="s">
        <v>505</v>
      </c>
      <c r="C2653">
        <v>25</v>
      </c>
      <c r="D2653">
        <v>140.55000000000001</v>
      </c>
      <c r="E2653">
        <v>11</v>
      </c>
      <c r="F2653">
        <v>3513.7500000000005</v>
      </c>
      <c r="G2653" t="s">
        <v>152</v>
      </c>
    </row>
    <row r="2654" spans="1:7" hidden="1" x14ac:dyDescent="0.25">
      <c r="A2654">
        <v>10210</v>
      </c>
      <c r="B2654" s="1" t="s">
        <v>556</v>
      </c>
      <c r="C2654">
        <v>25</v>
      </c>
      <c r="D2654">
        <v>98.48</v>
      </c>
      <c r="E2654">
        <v>6</v>
      </c>
      <c r="F2654">
        <v>2462</v>
      </c>
      <c r="G2654" t="s">
        <v>152</v>
      </c>
    </row>
    <row r="2655" spans="1:7" hidden="1" x14ac:dyDescent="0.25">
      <c r="A2655">
        <v>10211</v>
      </c>
      <c r="B2655" s="1" t="s">
        <v>534</v>
      </c>
      <c r="C2655">
        <v>25</v>
      </c>
      <c r="D2655">
        <v>109.32</v>
      </c>
      <c r="E2655">
        <v>15</v>
      </c>
      <c r="F2655">
        <v>2733</v>
      </c>
      <c r="G2655" t="s">
        <v>152</v>
      </c>
    </row>
    <row r="2656" spans="1:7" hidden="1" x14ac:dyDescent="0.25">
      <c r="A2656">
        <v>10213</v>
      </c>
      <c r="B2656" s="1" t="s">
        <v>564</v>
      </c>
      <c r="C2656">
        <v>25</v>
      </c>
      <c r="D2656">
        <v>58.44</v>
      </c>
      <c r="E2656">
        <v>2</v>
      </c>
      <c r="F2656">
        <v>1461</v>
      </c>
      <c r="G2656" t="s">
        <v>152</v>
      </c>
    </row>
    <row r="2657" spans="1:7" hidden="1" x14ac:dyDescent="0.25">
      <c r="A2657">
        <v>10223</v>
      </c>
      <c r="B2657" s="1" t="s">
        <v>519</v>
      </c>
      <c r="C2657">
        <v>25</v>
      </c>
      <c r="D2657">
        <v>84.03</v>
      </c>
      <c r="E2657">
        <v>14</v>
      </c>
      <c r="F2657">
        <v>2100.75</v>
      </c>
      <c r="G2657" t="s">
        <v>152</v>
      </c>
    </row>
    <row r="2658" spans="1:7" hidden="1" x14ac:dyDescent="0.25">
      <c r="A2658">
        <v>10225</v>
      </c>
      <c r="B2658" s="1" t="s">
        <v>280</v>
      </c>
      <c r="C2658">
        <v>25</v>
      </c>
      <c r="D2658">
        <v>101</v>
      </c>
      <c r="E2658">
        <v>7</v>
      </c>
      <c r="F2658">
        <v>2525</v>
      </c>
      <c r="G2658" t="s">
        <v>152</v>
      </c>
    </row>
    <row r="2659" spans="1:7" hidden="1" x14ac:dyDescent="0.25">
      <c r="A2659">
        <v>10227</v>
      </c>
      <c r="B2659" s="1" t="s">
        <v>158</v>
      </c>
      <c r="C2659">
        <v>25</v>
      </c>
      <c r="D2659">
        <v>85.27</v>
      </c>
      <c r="E2659">
        <v>3</v>
      </c>
      <c r="F2659">
        <v>2131.75</v>
      </c>
      <c r="G2659" t="s">
        <v>152</v>
      </c>
    </row>
    <row r="2660" spans="1:7" hidden="1" x14ac:dyDescent="0.25">
      <c r="A2660">
        <v>10229</v>
      </c>
      <c r="B2660" s="1" t="s">
        <v>162</v>
      </c>
      <c r="C2660">
        <v>25</v>
      </c>
      <c r="D2660">
        <v>110.7</v>
      </c>
      <c r="E2660">
        <v>13</v>
      </c>
      <c r="F2660">
        <v>2767.5</v>
      </c>
      <c r="G2660" t="s">
        <v>152</v>
      </c>
    </row>
    <row r="2661" spans="1:7" hidden="1" x14ac:dyDescent="0.25">
      <c r="A2661">
        <v>10229</v>
      </c>
      <c r="B2661" s="1" t="s">
        <v>173</v>
      </c>
      <c r="C2661">
        <v>25</v>
      </c>
      <c r="D2661">
        <v>78.97</v>
      </c>
      <c r="E2661">
        <v>8</v>
      </c>
      <c r="F2661">
        <v>1974.25</v>
      </c>
      <c r="G2661" t="s">
        <v>152</v>
      </c>
    </row>
    <row r="2662" spans="1:7" hidden="1" x14ac:dyDescent="0.25">
      <c r="A2662">
        <v>10234</v>
      </c>
      <c r="B2662" s="1" t="s">
        <v>510</v>
      </c>
      <c r="C2662">
        <v>25</v>
      </c>
      <c r="D2662">
        <v>65.09</v>
      </c>
      <c r="E2662">
        <v>3</v>
      </c>
      <c r="F2662">
        <v>1627.25</v>
      </c>
      <c r="G2662" t="s">
        <v>152</v>
      </c>
    </row>
    <row r="2663" spans="1:7" hidden="1" x14ac:dyDescent="0.25">
      <c r="A2663">
        <v>10235</v>
      </c>
      <c r="B2663" s="1" t="s">
        <v>519</v>
      </c>
      <c r="C2663">
        <v>25</v>
      </c>
      <c r="D2663">
        <v>88.6</v>
      </c>
      <c r="E2663">
        <v>8</v>
      </c>
      <c r="F2663">
        <v>2215</v>
      </c>
      <c r="G2663" t="s">
        <v>152</v>
      </c>
    </row>
    <row r="2664" spans="1:7" hidden="1" x14ac:dyDescent="0.25">
      <c r="A2664">
        <v>10235</v>
      </c>
      <c r="B2664" s="1" t="s">
        <v>556</v>
      </c>
      <c r="C2664">
        <v>25</v>
      </c>
      <c r="D2664">
        <v>116.28</v>
      </c>
      <c r="E2664">
        <v>2</v>
      </c>
      <c r="F2664">
        <v>2907</v>
      </c>
      <c r="G2664" t="s">
        <v>152</v>
      </c>
    </row>
    <row r="2665" spans="1:7" hidden="1" x14ac:dyDescent="0.25">
      <c r="A2665">
        <v>10247</v>
      </c>
      <c r="B2665" s="1" t="s">
        <v>498</v>
      </c>
      <c r="C2665">
        <v>25</v>
      </c>
      <c r="D2665">
        <v>140.5</v>
      </c>
      <c r="E2665">
        <v>3</v>
      </c>
      <c r="F2665">
        <v>3512.5</v>
      </c>
      <c r="G2665" t="s">
        <v>152</v>
      </c>
    </row>
    <row r="2666" spans="1:7" hidden="1" x14ac:dyDescent="0.25">
      <c r="A2666">
        <v>10249</v>
      </c>
      <c r="B2666" s="1" t="s">
        <v>510</v>
      </c>
      <c r="C2666">
        <v>25</v>
      </c>
      <c r="D2666">
        <v>65.75</v>
      </c>
      <c r="E2666">
        <v>2</v>
      </c>
      <c r="F2666">
        <v>1643.75</v>
      </c>
      <c r="G2666" t="s">
        <v>152</v>
      </c>
    </row>
    <row r="2667" spans="1:7" hidden="1" x14ac:dyDescent="0.25">
      <c r="A2667">
        <v>10252</v>
      </c>
      <c r="B2667" s="1" t="s">
        <v>513</v>
      </c>
      <c r="C2667">
        <v>25</v>
      </c>
      <c r="D2667">
        <v>93.89</v>
      </c>
      <c r="E2667">
        <v>9</v>
      </c>
      <c r="F2667">
        <v>2347.25</v>
      </c>
      <c r="G2667" t="s">
        <v>152</v>
      </c>
    </row>
    <row r="2668" spans="1:7" hidden="1" x14ac:dyDescent="0.25">
      <c r="A2668">
        <v>10253</v>
      </c>
      <c r="B2668" s="1" t="s">
        <v>284</v>
      </c>
      <c r="C2668">
        <v>25</v>
      </c>
      <c r="D2668">
        <v>67.03</v>
      </c>
      <c r="E2668">
        <v>14</v>
      </c>
      <c r="F2668">
        <v>1675.75</v>
      </c>
      <c r="G2668" t="s">
        <v>152</v>
      </c>
    </row>
    <row r="2669" spans="1:7" hidden="1" x14ac:dyDescent="0.25">
      <c r="A2669">
        <v>10261</v>
      </c>
      <c r="B2669" s="1" t="s">
        <v>537</v>
      </c>
      <c r="C2669">
        <v>25</v>
      </c>
      <c r="D2669">
        <v>89.15</v>
      </c>
      <c r="E2669">
        <v>5</v>
      </c>
      <c r="F2669">
        <v>2228.75</v>
      </c>
      <c r="G2669" t="s">
        <v>152</v>
      </c>
    </row>
    <row r="2670" spans="1:7" hidden="1" x14ac:dyDescent="0.25">
      <c r="A2670">
        <v>10271</v>
      </c>
      <c r="B2670" s="1" t="s">
        <v>164</v>
      </c>
      <c r="C2670">
        <v>25</v>
      </c>
      <c r="D2670">
        <v>59.55</v>
      </c>
      <c r="E2670">
        <v>11</v>
      </c>
      <c r="F2670">
        <v>1488.75</v>
      </c>
      <c r="G2670" t="s">
        <v>152</v>
      </c>
    </row>
    <row r="2671" spans="1:7" hidden="1" x14ac:dyDescent="0.25">
      <c r="A2671">
        <v>10272</v>
      </c>
      <c r="B2671" s="1" t="s">
        <v>539</v>
      </c>
      <c r="C2671">
        <v>25</v>
      </c>
      <c r="D2671">
        <v>126.39</v>
      </c>
      <c r="E2671">
        <v>5</v>
      </c>
      <c r="F2671">
        <v>3159.75</v>
      </c>
      <c r="G2671" t="s">
        <v>152</v>
      </c>
    </row>
    <row r="2672" spans="1:7" hidden="1" x14ac:dyDescent="0.25">
      <c r="A2672">
        <v>10275</v>
      </c>
      <c r="B2672" s="1" t="s">
        <v>524</v>
      </c>
      <c r="C2672">
        <v>25</v>
      </c>
      <c r="D2672">
        <v>97.38</v>
      </c>
      <c r="E2672">
        <v>11</v>
      </c>
      <c r="F2672">
        <v>2434.5</v>
      </c>
      <c r="G2672" t="s">
        <v>152</v>
      </c>
    </row>
    <row r="2673" spans="1:7" hidden="1" x14ac:dyDescent="0.25">
      <c r="A2673">
        <v>10278</v>
      </c>
      <c r="B2673" s="1" t="s">
        <v>514</v>
      </c>
      <c r="C2673">
        <v>25</v>
      </c>
      <c r="D2673">
        <v>136.22</v>
      </c>
      <c r="E2673">
        <v>9</v>
      </c>
      <c r="F2673">
        <v>3405.5</v>
      </c>
      <c r="G2673" t="s">
        <v>152</v>
      </c>
    </row>
    <row r="2674" spans="1:7" hidden="1" x14ac:dyDescent="0.25">
      <c r="A2674">
        <v>10280</v>
      </c>
      <c r="B2674" s="1" t="s">
        <v>149</v>
      </c>
      <c r="C2674">
        <v>25</v>
      </c>
      <c r="D2674">
        <v>53.28</v>
      </c>
      <c r="E2674">
        <v>15</v>
      </c>
      <c r="F2674">
        <v>1332</v>
      </c>
      <c r="G2674" t="s">
        <v>152</v>
      </c>
    </row>
    <row r="2675" spans="1:7" hidden="1" x14ac:dyDescent="0.25">
      <c r="A2675">
        <v>10281</v>
      </c>
      <c r="B2675" s="1" t="s">
        <v>162</v>
      </c>
      <c r="C2675">
        <v>25</v>
      </c>
      <c r="D2675">
        <v>127.1</v>
      </c>
      <c r="E2675">
        <v>13</v>
      </c>
      <c r="F2675">
        <v>3177.5</v>
      </c>
      <c r="G2675" t="s">
        <v>152</v>
      </c>
    </row>
    <row r="2676" spans="1:7" hidden="1" x14ac:dyDescent="0.25">
      <c r="A2676">
        <v>10281</v>
      </c>
      <c r="B2676" s="1" t="s">
        <v>505</v>
      </c>
      <c r="C2676">
        <v>25</v>
      </c>
      <c r="D2676">
        <v>135.47</v>
      </c>
      <c r="E2676">
        <v>5</v>
      </c>
      <c r="F2676">
        <v>3386.75</v>
      </c>
      <c r="G2676" t="s">
        <v>152</v>
      </c>
    </row>
    <row r="2677" spans="1:7" hidden="1" x14ac:dyDescent="0.25">
      <c r="A2677">
        <v>10281</v>
      </c>
      <c r="B2677" s="1" t="s">
        <v>169</v>
      </c>
      <c r="C2677">
        <v>25</v>
      </c>
      <c r="D2677">
        <v>96.86</v>
      </c>
      <c r="E2677">
        <v>10</v>
      </c>
      <c r="F2677">
        <v>2421.5</v>
      </c>
      <c r="G2677" t="s">
        <v>152</v>
      </c>
    </row>
    <row r="2678" spans="1:7" hidden="1" x14ac:dyDescent="0.25">
      <c r="A2678">
        <v>10281</v>
      </c>
      <c r="B2678" s="1" t="s">
        <v>171</v>
      </c>
      <c r="C2678">
        <v>25</v>
      </c>
      <c r="D2678">
        <v>112.46</v>
      </c>
      <c r="E2678">
        <v>6</v>
      </c>
      <c r="F2678">
        <v>2811.5</v>
      </c>
      <c r="G2678" t="s">
        <v>152</v>
      </c>
    </row>
    <row r="2679" spans="1:7" hidden="1" x14ac:dyDescent="0.25">
      <c r="A2679">
        <v>10283</v>
      </c>
      <c r="B2679" s="1" t="s">
        <v>265</v>
      </c>
      <c r="C2679">
        <v>25</v>
      </c>
      <c r="D2679">
        <v>130.56</v>
      </c>
      <c r="E2679">
        <v>6</v>
      </c>
      <c r="F2679">
        <v>3264</v>
      </c>
      <c r="G2679" t="s">
        <v>152</v>
      </c>
    </row>
    <row r="2680" spans="1:7" hidden="1" x14ac:dyDescent="0.25">
      <c r="A2680">
        <v>10284</v>
      </c>
      <c r="B2680" s="1" t="s">
        <v>520</v>
      </c>
      <c r="C2680">
        <v>25</v>
      </c>
      <c r="D2680">
        <v>68</v>
      </c>
      <c r="E2680">
        <v>7</v>
      </c>
      <c r="F2680">
        <v>1700</v>
      </c>
      <c r="G2680" t="s">
        <v>152</v>
      </c>
    </row>
    <row r="2681" spans="1:7" hidden="1" x14ac:dyDescent="0.25">
      <c r="A2681">
        <v>10297</v>
      </c>
      <c r="B2681" s="1" t="s">
        <v>499</v>
      </c>
      <c r="C2681">
        <v>25</v>
      </c>
      <c r="D2681">
        <v>81.95</v>
      </c>
      <c r="E2681">
        <v>4</v>
      </c>
      <c r="F2681">
        <v>2048.75</v>
      </c>
      <c r="G2681" t="s">
        <v>152</v>
      </c>
    </row>
    <row r="2682" spans="1:7" hidden="1" x14ac:dyDescent="0.25">
      <c r="A2682">
        <v>10307</v>
      </c>
      <c r="B2682" s="1" t="s">
        <v>516</v>
      </c>
      <c r="C2682">
        <v>25</v>
      </c>
      <c r="D2682">
        <v>58.23</v>
      </c>
      <c r="E2682">
        <v>2</v>
      </c>
      <c r="F2682">
        <v>1455.75</v>
      </c>
      <c r="G2682" t="s">
        <v>152</v>
      </c>
    </row>
    <row r="2683" spans="1:7" hidden="1" x14ac:dyDescent="0.25">
      <c r="A2683">
        <v>10310</v>
      </c>
      <c r="B2683" s="1" t="s">
        <v>287</v>
      </c>
      <c r="C2683">
        <v>25</v>
      </c>
      <c r="D2683">
        <v>101.34</v>
      </c>
      <c r="E2683">
        <v>7</v>
      </c>
      <c r="F2683">
        <v>2533.5</v>
      </c>
      <c r="G2683" t="s">
        <v>152</v>
      </c>
    </row>
    <row r="2684" spans="1:7" hidden="1" x14ac:dyDescent="0.25">
      <c r="A2684">
        <v>10311</v>
      </c>
      <c r="B2684" s="1" t="s">
        <v>564</v>
      </c>
      <c r="C2684">
        <v>25</v>
      </c>
      <c r="D2684">
        <v>66.989999999999995</v>
      </c>
      <c r="E2684">
        <v>2</v>
      </c>
      <c r="F2684">
        <v>1674.7499999999998</v>
      </c>
      <c r="G2684" t="s">
        <v>152</v>
      </c>
    </row>
    <row r="2685" spans="1:7" hidden="1" x14ac:dyDescent="0.25">
      <c r="A2685">
        <v>10311</v>
      </c>
      <c r="B2685" s="1" t="s">
        <v>536</v>
      </c>
      <c r="C2685">
        <v>25</v>
      </c>
      <c r="D2685">
        <v>85.61</v>
      </c>
      <c r="E2685">
        <v>5</v>
      </c>
      <c r="F2685">
        <v>2140.25</v>
      </c>
      <c r="G2685" t="s">
        <v>152</v>
      </c>
    </row>
    <row r="2686" spans="1:7" hidden="1" x14ac:dyDescent="0.25">
      <c r="A2686">
        <v>10312</v>
      </c>
      <c r="B2686" s="1" t="s">
        <v>159</v>
      </c>
      <c r="C2686">
        <v>25</v>
      </c>
      <c r="D2686">
        <v>43.67</v>
      </c>
      <c r="E2686">
        <v>9</v>
      </c>
      <c r="F2686">
        <v>1091.75</v>
      </c>
      <c r="G2686" t="s">
        <v>152</v>
      </c>
    </row>
    <row r="2687" spans="1:7" hidden="1" x14ac:dyDescent="0.25">
      <c r="A2687">
        <v>10312</v>
      </c>
      <c r="B2687" s="1" t="s">
        <v>155</v>
      </c>
      <c r="C2687">
        <v>25</v>
      </c>
      <c r="D2687">
        <v>150.19</v>
      </c>
      <c r="E2687">
        <v>11</v>
      </c>
      <c r="F2687">
        <v>3754.75</v>
      </c>
      <c r="G2687" t="s">
        <v>152</v>
      </c>
    </row>
    <row r="2688" spans="1:7" hidden="1" x14ac:dyDescent="0.25">
      <c r="A2688">
        <v>10313</v>
      </c>
      <c r="B2688" s="1" t="s">
        <v>505</v>
      </c>
      <c r="C2688">
        <v>25</v>
      </c>
      <c r="D2688">
        <v>143.94</v>
      </c>
      <c r="E2688">
        <v>3</v>
      </c>
      <c r="F2688">
        <v>3598.5</v>
      </c>
      <c r="G2688" t="s">
        <v>152</v>
      </c>
    </row>
    <row r="2689" spans="1:7" hidden="1" x14ac:dyDescent="0.25">
      <c r="A2689">
        <v>10316</v>
      </c>
      <c r="B2689" s="1" t="s">
        <v>524</v>
      </c>
      <c r="C2689">
        <v>25</v>
      </c>
      <c r="D2689">
        <v>93.01</v>
      </c>
      <c r="E2689">
        <v>1</v>
      </c>
      <c r="F2689">
        <v>2325.25</v>
      </c>
      <c r="G2689" t="s">
        <v>152</v>
      </c>
    </row>
    <row r="2690" spans="1:7" hidden="1" x14ac:dyDescent="0.25">
      <c r="A2690">
        <v>10316</v>
      </c>
      <c r="B2690" s="1" t="s">
        <v>550</v>
      </c>
      <c r="C2690">
        <v>25</v>
      </c>
      <c r="D2690">
        <v>77.150000000000006</v>
      </c>
      <c r="E2690">
        <v>16</v>
      </c>
      <c r="F2690">
        <v>1928.7500000000002</v>
      </c>
      <c r="G2690" t="s">
        <v>152</v>
      </c>
    </row>
    <row r="2691" spans="1:7" hidden="1" x14ac:dyDescent="0.25">
      <c r="A2691">
        <v>10320</v>
      </c>
      <c r="B2691" s="1" t="s">
        <v>560</v>
      </c>
      <c r="C2691">
        <v>25</v>
      </c>
      <c r="D2691">
        <v>139.63999999999999</v>
      </c>
      <c r="E2691">
        <v>5</v>
      </c>
      <c r="F2691">
        <v>3490.9999999999995</v>
      </c>
      <c r="G2691" t="s">
        <v>152</v>
      </c>
    </row>
    <row r="2692" spans="1:7" hidden="1" x14ac:dyDescent="0.25">
      <c r="A2692">
        <v>10321</v>
      </c>
      <c r="B2692" s="1" t="s">
        <v>302</v>
      </c>
      <c r="C2692">
        <v>25</v>
      </c>
      <c r="D2692">
        <v>142.25</v>
      </c>
      <c r="E2692">
        <v>9</v>
      </c>
      <c r="F2692">
        <v>3556.25</v>
      </c>
      <c r="G2692" t="s">
        <v>152</v>
      </c>
    </row>
    <row r="2693" spans="1:7" hidden="1" x14ac:dyDescent="0.25">
      <c r="A2693">
        <v>10324</v>
      </c>
      <c r="B2693" s="1" t="s">
        <v>548</v>
      </c>
      <c r="C2693">
        <v>25</v>
      </c>
      <c r="D2693">
        <v>49.71</v>
      </c>
      <c r="E2693">
        <v>14</v>
      </c>
      <c r="F2693">
        <v>1242.75</v>
      </c>
      <c r="G2693" t="s">
        <v>152</v>
      </c>
    </row>
    <row r="2694" spans="1:7" hidden="1" x14ac:dyDescent="0.25">
      <c r="A2694">
        <v>10327</v>
      </c>
      <c r="B2694" s="1" t="s">
        <v>296</v>
      </c>
      <c r="C2694">
        <v>25</v>
      </c>
      <c r="D2694">
        <v>154.54</v>
      </c>
      <c r="E2694">
        <v>6</v>
      </c>
      <c r="F2694">
        <v>3863.5</v>
      </c>
      <c r="G2694" t="s">
        <v>152</v>
      </c>
    </row>
    <row r="2695" spans="1:7" hidden="1" x14ac:dyDescent="0.25">
      <c r="A2695">
        <v>10327</v>
      </c>
      <c r="B2695" s="1" t="s">
        <v>531</v>
      </c>
      <c r="C2695">
        <v>25</v>
      </c>
      <c r="D2695">
        <v>74.84</v>
      </c>
      <c r="E2695">
        <v>5</v>
      </c>
      <c r="F2695">
        <v>1871</v>
      </c>
      <c r="G2695" t="s">
        <v>152</v>
      </c>
    </row>
    <row r="2696" spans="1:7" hidden="1" x14ac:dyDescent="0.25">
      <c r="A2696">
        <v>10331</v>
      </c>
      <c r="B2696" s="1" t="s">
        <v>503</v>
      </c>
      <c r="C2696">
        <v>25</v>
      </c>
      <c r="D2696">
        <v>55.11</v>
      </c>
      <c r="E2696">
        <v>9</v>
      </c>
      <c r="F2696">
        <v>1377.75</v>
      </c>
      <c r="G2696" t="s">
        <v>152</v>
      </c>
    </row>
    <row r="2697" spans="1:7" hidden="1" x14ac:dyDescent="0.25">
      <c r="A2697">
        <v>10337</v>
      </c>
      <c r="B2697" s="1" t="s">
        <v>265</v>
      </c>
      <c r="C2697">
        <v>25</v>
      </c>
      <c r="D2697">
        <v>131.91999999999999</v>
      </c>
      <c r="E2697">
        <v>8</v>
      </c>
      <c r="F2697">
        <v>3297.9999999999995</v>
      </c>
      <c r="G2697" t="s">
        <v>152</v>
      </c>
    </row>
    <row r="2698" spans="1:7" hidden="1" x14ac:dyDescent="0.25">
      <c r="A2698">
        <v>10342</v>
      </c>
      <c r="B2698" s="1" t="s">
        <v>559</v>
      </c>
      <c r="C2698">
        <v>25</v>
      </c>
      <c r="D2698">
        <v>76.39</v>
      </c>
      <c r="E2698">
        <v>5</v>
      </c>
      <c r="F2698">
        <v>1909.75</v>
      </c>
      <c r="G2698" t="s">
        <v>152</v>
      </c>
    </row>
    <row r="2699" spans="1:7" hidden="1" x14ac:dyDescent="0.25">
      <c r="A2699">
        <v>10343</v>
      </c>
      <c r="B2699" s="1" t="s">
        <v>562</v>
      </c>
      <c r="C2699">
        <v>25</v>
      </c>
      <c r="D2699">
        <v>118.8</v>
      </c>
      <c r="E2699">
        <v>3</v>
      </c>
      <c r="F2699">
        <v>2970</v>
      </c>
      <c r="G2699" t="s">
        <v>152</v>
      </c>
    </row>
    <row r="2700" spans="1:7" hidden="1" x14ac:dyDescent="0.25">
      <c r="A2700">
        <v>10346</v>
      </c>
      <c r="B2700" s="1" t="s">
        <v>552</v>
      </c>
      <c r="C2700">
        <v>25</v>
      </c>
      <c r="D2700">
        <v>87.24</v>
      </c>
      <c r="E2700">
        <v>1</v>
      </c>
      <c r="F2700">
        <v>2181</v>
      </c>
      <c r="G2700" t="s">
        <v>152</v>
      </c>
    </row>
    <row r="2701" spans="1:7" hidden="1" x14ac:dyDescent="0.25">
      <c r="A2701">
        <v>10350</v>
      </c>
      <c r="B2701" s="1" t="s">
        <v>550</v>
      </c>
      <c r="C2701">
        <v>25</v>
      </c>
      <c r="D2701">
        <v>77.150000000000006</v>
      </c>
      <c r="E2701">
        <v>10</v>
      </c>
      <c r="F2701">
        <v>1928.7500000000002</v>
      </c>
      <c r="G2701" t="s">
        <v>152</v>
      </c>
    </row>
    <row r="2702" spans="1:7" hidden="1" x14ac:dyDescent="0.25">
      <c r="A2702">
        <v>10350</v>
      </c>
      <c r="B2702" s="1" t="s">
        <v>549</v>
      </c>
      <c r="C2702">
        <v>25</v>
      </c>
      <c r="D2702">
        <v>97.32</v>
      </c>
      <c r="E2702">
        <v>16</v>
      </c>
      <c r="F2702">
        <v>2433</v>
      </c>
      <c r="G2702" t="s">
        <v>152</v>
      </c>
    </row>
    <row r="2703" spans="1:7" hidden="1" x14ac:dyDescent="0.25">
      <c r="A2703">
        <v>10351</v>
      </c>
      <c r="B2703" s="1" t="s">
        <v>516</v>
      </c>
      <c r="C2703">
        <v>25</v>
      </c>
      <c r="D2703">
        <v>64.400000000000006</v>
      </c>
      <c r="E2703">
        <v>5</v>
      </c>
      <c r="F2703">
        <v>1610.0000000000002</v>
      </c>
      <c r="G2703" t="s">
        <v>152</v>
      </c>
    </row>
    <row r="2704" spans="1:7" hidden="1" x14ac:dyDescent="0.25">
      <c r="A2704">
        <v>10355</v>
      </c>
      <c r="B2704" s="1" t="s">
        <v>535</v>
      </c>
      <c r="C2704">
        <v>25</v>
      </c>
      <c r="D2704">
        <v>124.99</v>
      </c>
      <c r="E2704">
        <v>2</v>
      </c>
      <c r="F2704">
        <v>3124.75</v>
      </c>
      <c r="G2704" t="s">
        <v>152</v>
      </c>
    </row>
    <row r="2705" spans="1:7" hidden="1" x14ac:dyDescent="0.25">
      <c r="A2705">
        <v>10357</v>
      </c>
      <c r="B2705" s="1" t="s">
        <v>168</v>
      </c>
      <c r="C2705">
        <v>25</v>
      </c>
      <c r="D2705">
        <v>84.33</v>
      </c>
      <c r="E2705">
        <v>3</v>
      </c>
      <c r="F2705">
        <v>2108.25</v>
      </c>
      <c r="G2705" t="s">
        <v>152</v>
      </c>
    </row>
    <row r="2706" spans="1:7" hidden="1" x14ac:dyDescent="0.25">
      <c r="A2706">
        <v>10358</v>
      </c>
      <c r="B2706" s="1" t="s">
        <v>539</v>
      </c>
      <c r="C2706">
        <v>25</v>
      </c>
      <c r="D2706">
        <v>117.77</v>
      </c>
      <c r="E2706">
        <v>13</v>
      </c>
      <c r="F2706">
        <v>2944.25</v>
      </c>
      <c r="G2706" t="s">
        <v>152</v>
      </c>
    </row>
    <row r="2707" spans="1:7" hidden="1" x14ac:dyDescent="0.25">
      <c r="A2707">
        <v>10359</v>
      </c>
      <c r="B2707" s="1" t="s">
        <v>538</v>
      </c>
      <c r="C2707">
        <v>25</v>
      </c>
      <c r="D2707">
        <v>47.45</v>
      </c>
      <c r="E2707">
        <v>4</v>
      </c>
      <c r="F2707">
        <v>1186.25</v>
      </c>
      <c r="G2707" t="s">
        <v>152</v>
      </c>
    </row>
    <row r="2708" spans="1:7" hidden="1" x14ac:dyDescent="0.25">
      <c r="A2708">
        <v>10361</v>
      </c>
      <c r="B2708" s="1" t="s">
        <v>558</v>
      </c>
      <c r="C2708">
        <v>25</v>
      </c>
      <c r="D2708">
        <v>68.83</v>
      </c>
      <c r="E2708">
        <v>1</v>
      </c>
      <c r="F2708">
        <v>1720.75</v>
      </c>
      <c r="G2708" t="s">
        <v>152</v>
      </c>
    </row>
    <row r="2709" spans="1:7" hidden="1" x14ac:dyDescent="0.25">
      <c r="A2709">
        <v>10370</v>
      </c>
      <c r="B2709" s="1" t="s">
        <v>174</v>
      </c>
      <c r="C2709">
        <v>25</v>
      </c>
      <c r="D2709">
        <v>63.99</v>
      </c>
      <c r="E2709">
        <v>3</v>
      </c>
      <c r="F2709">
        <v>1599.75</v>
      </c>
      <c r="G2709" t="s">
        <v>152</v>
      </c>
    </row>
    <row r="2710" spans="1:7" hidden="1" x14ac:dyDescent="0.25">
      <c r="A2710">
        <v>10371</v>
      </c>
      <c r="B2710" s="1" t="s">
        <v>563</v>
      </c>
      <c r="C2710">
        <v>25</v>
      </c>
      <c r="D2710">
        <v>160.46</v>
      </c>
      <c r="E2710">
        <v>7</v>
      </c>
      <c r="F2710">
        <v>4011.5</v>
      </c>
      <c r="G2710" t="s">
        <v>152</v>
      </c>
    </row>
    <row r="2711" spans="1:7" hidden="1" x14ac:dyDescent="0.25">
      <c r="A2711">
        <v>10371</v>
      </c>
      <c r="B2711" s="1" t="s">
        <v>548</v>
      </c>
      <c r="C2711">
        <v>25</v>
      </c>
      <c r="D2711">
        <v>53.75</v>
      </c>
      <c r="E2711">
        <v>12</v>
      </c>
      <c r="F2711">
        <v>1343.75</v>
      </c>
      <c r="G2711" t="s">
        <v>152</v>
      </c>
    </row>
    <row r="2712" spans="1:7" hidden="1" x14ac:dyDescent="0.25">
      <c r="A2712">
        <v>10372</v>
      </c>
      <c r="B2712" s="1" t="s">
        <v>561</v>
      </c>
      <c r="C2712">
        <v>25</v>
      </c>
      <c r="D2712">
        <v>91.76</v>
      </c>
      <c r="E2712">
        <v>5</v>
      </c>
      <c r="F2712">
        <v>2294</v>
      </c>
      <c r="G2712" t="s">
        <v>152</v>
      </c>
    </row>
    <row r="2713" spans="1:7" hidden="1" x14ac:dyDescent="0.25">
      <c r="A2713">
        <v>10373</v>
      </c>
      <c r="B2713" s="1" t="s">
        <v>511</v>
      </c>
      <c r="C2713">
        <v>25</v>
      </c>
      <c r="D2713">
        <v>44.2</v>
      </c>
      <c r="E2713">
        <v>9</v>
      </c>
      <c r="F2713">
        <v>1105</v>
      </c>
      <c r="G2713" t="s">
        <v>152</v>
      </c>
    </row>
    <row r="2714" spans="1:7" hidden="1" x14ac:dyDescent="0.25">
      <c r="A2714">
        <v>10375</v>
      </c>
      <c r="B2714" s="1" t="s">
        <v>556</v>
      </c>
      <c r="C2714">
        <v>25</v>
      </c>
      <c r="D2714">
        <v>98.48</v>
      </c>
      <c r="E2714">
        <v>10</v>
      </c>
      <c r="F2714">
        <v>2462</v>
      </c>
      <c r="G2714" t="s">
        <v>152</v>
      </c>
    </row>
    <row r="2715" spans="1:7" hidden="1" x14ac:dyDescent="0.25">
      <c r="A2715">
        <v>10381</v>
      </c>
      <c r="B2715" s="1" t="s">
        <v>159</v>
      </c>
      <c r="C2715">
        <v>25</v>
      </c>
      <c r="D2715">
        <v>49.6</v>
      </c>
      <c r="E2715">
        <v>9</v>
      </c>
      <c r="F2715">
        <v>1240</v>
      </c>
      <c r="G2715" t="s">
        <v>152</v>
      </c>
    </row>
    <row r="2716" spans="1:7" hidden="1" x14ac:dyDescent="0.25">
      <c r="A2716">
        <v>10382</v>
      </c>
      <c r="B2716" s="1" t="s">
        <v>563</v>
      </c>
      <c r="C2716">
        <v>25</v>
      </c>
      <c r="D2716">
        <v>160.46</v>
      </c>
      <c r="E2716">
        <v>5</v>
      </c>
      <c r="F2716">
        <v>4011.5</v>
      </c>
      <c r="G2716" t="s">
        <v>152</v>
      </c>
    </row>
    <row r="2717" spans="1:7" hidden="1" x14ac:dyDescent="0.25">
      <c r="A2717">
        <v>10385</v>
      </c>
      <c r="B2717" s="1" t="s">
        <v>529</v>
      </c>
      <c r="C2717">
        <v>25</v>
      </c>
      <c r="D2717">
        <v>62</v>
      </c>
      <c r="E2717">
        <v>1</v>
      </c>
      <c r="F2717">
        <v>1550</v>
      </c>
      <c r="G2717" t="s">
        <v>152</v>
      </c>
    </row>
    <row r="2718" spans="1:7" hidden="1" x14ac:dyDescent="0.25">
      <c r="A2718">
        <v>10386</v>
      </c>
      <c r="B2718" s="1" t="s">
        <v>296</v>
      </c>
      <c r="C2718">
        <v>25</v>
      </c>
      <c r="D2718">
        <v>130.88</v>
      </c>
      <c r="E2718">
        <v>7</v>
      </c>
      <c r="F2718">
        <v>3272</v>
      </c>
      <c r="G2718" t="s">
        <v>152</v>
      </c>
    </row>
    <row r="2719" spans="1:7" hidden="1" x14ac:dyDescent="0.25">
      <c r="A2719">
        <v>10389</v>
      </c>
      <c r="B2719" s="1" t="s">
        <v>280</v>
      </c>
      <c r="C2719">
        <v>25</v>
      </c>
      <c r="D2719">
        <v>95.13</v>
      </c>
      <c r="E2719">
        <v>6</v>
      </c>
      <c r="F2719">
        <v>2378.25</v>
      </c>
      <c r="G2719" t="s">
        <v>152</v>
      </c>
    </row>
    <row r="2720" spans="1:7" hidden="1" x14ac:dyDescent="0.25">
      <c r="A2720">
        <v>10422</v>
      </c>
      <c r="B2720" s="1" t="s">
        <v>159</v>
      </c>
      <c r="C2720">
        <v>25</v>
      </c>
      <c r="D2720">
        <v>47.44</v>
      </c>
      <c r="E2720">
        <v>1</v>
      </c>
      <c r="F2720">
        <v>1186</v>
      </c>
      <c r="G2720" t="s">
        <v>152</v>
      </c>
    </row>
    <row r="2721" spans="1:7" hidden="1" x14ac:dyDescent="0.25">
      <c r="A2721">
        <v>10104</v>
      </c>
      <c r="B2721" s="1" t="s">
        <v>563</v>
      </c>
      <c r="C2721">
        <v>24</v>
      </c>
      <c r="D2721">
        <v>135.9</v>
      </c>
      <c r="E2721">
        <v>8</v>
      </c>
      <c r="F2721">
        <v>3261.6000000000004</v>
      </c>
      <c r="G2721" t="s">
        <v>152</v>
      </c>
    </row>
    <row r="2722" spans="1:7" hidden="1" x14ac:dyDescent="0.25">
      <c r="A2722">
        <v>10114</v>
      </c>
      <c r="B2722" s="1" t="s">
        <v>553</v>
      </c>
      <c r="C2722">
        <v>24</v>
      </c>
      <c r="D2722">
        <v>28.64</v>
      </c>
      <c r="E2722">
        <v>1</v>
      </c>
      <c r="F2722">
        <v>687.36</v>
      </c>
      <c r="G2722" t="s">
        <v>152</v>
      </c>
    </row>
    <row r="2723" spans="1:7" hidden="1" x14ac:dyDescent="0.25">
      <c r="A2723">
        <v>10120</v>
      </c>
      <c r="B2723" s="1" t="s">
        <v>500</v>
      </c>
      <c r="C2723">
        <v>24</v>
      </c>
      <c r="D2723">
        <v>81.77</v>
      </c>
      <c r="E2723">
        <v>15</v>
      </c>
      <c r="F2723">
        <v>1962.48</v>
      </c>
      <c r="G2723" t="s">
        <v>152</v>
      </c>
    </row>
    <row r="2724" spans="1:7" hidden="1" x14ac:dyDescent="0.25">
      <c r="A2724">
        <v>10120</v>
      </c>
      <c r="B2724" s="1" t="s">
        <v>556</v>
      </c>
      <c r="C2724">
        <v>24</v>
      </c>
      <c r="D2724">
        <v>106.79</v>
      </c>
      <c r="E2724">
        <v>7</v>
      </c>
      <c r="F2724">
        <v>2562.96</v>
      </c>
      <c r="G2724" t="s">
        <v>152</v>
      </c>
    </row>
    <row r="2725" spans="1:7" hidden="1" x14ac:dyDescent="0.25">
      <c r="A2725">
        <v>10127</v>
      </c>
      <c r="B2725" s="1" t="s">
        <v>522</v>
      </c>
      <c r="C2725">
        <v>24</v>
      </c>
      <c r="D2725">
        <v>100.73</v>
      </c>
      <c r="E2725">
        <v>11</v>
      </c>
      <c r="F2725">
        <v>2417.52</v>
      </c>
      <c r="G2725" t="s">
        <v>152</v>
      </c>
    </row>
    <row r="2726" spans="1:7" hidden="1" x14ac:dyDescent="0.25">
      <c r="A2726">
        <v>10133</v>
      </c>
      <c r="B2726" s="1" t="s">
        <v>519</v>
      </c>
      <c r="C2726">
        <v>24</v>
      </c>
      <c r="D2726">
        <v>76.73</v>
      </c>
      <c r="E2726">
        <v>8</v>
      </c>
      <c r="F2726">
        <v>1841.52</v>
      </c>
      <c r="G2726" t="s">
        <v>152</v>
      </c>
    </row>
    <row r="2727" spans="1:7" hidden="1" x14ac:dyDescent="0.25">
      <c r="A2727">
        <v>10135</v>
      </c>
      <c r="B2727" s="1" t="s">
        <v>284</v>
      </c>
      <c r="C2727">
        <v>24</v>
      </c>
      <c r="D2727">
        <v>72.62</v>
      </c>
      <c r="E2727">
        <v>8</v>
      </c>
      <c r="F2727">
        <v>1742.88</v>
      </c>
      <c r="G2727" t="s">
        <v>152</v>
      </c>
    </row>
    <row r="2728" spans="1:7" hidden="1" x14ac:dyDescent="0.25">
      <c r="A2728">
        <v>10141</v>
      </c>
      <c r="B2728" s="1" t="s">
        <v>554</v>
      </c>
      <c r="C2728">
        <v>24</v>
      </c>
      <c r="D2728">
        <v>53.03</v>
      </c>
      <c r="E2728">
        <v>7</v>
      </c>
      <c r="F2728">
        <v>1272.72</v>
      </c>
      <c r="G2728" t="s">
        <v>152</v>
      </c>
    </row>
    <row r="2729" spans="1:7" hidden="1" x14ac:dyDescent="0.25">
      <c r="A2729">
        <v>10142</v>
      </c>
      <c r="B2729" s="1" t="s">
        <v>539</v>
      </c>
      <c r="C2729">
        <v>24</v>
      </c>
      <c r="D2729">
        <v>122.08</v>
      </c>
      <c r="E2729">
        <v>15</v>
      </c>
      <c r="F2729">
        <v>2929.92</v>
      </c>
      <c r="G2729" t="s">
        <v>152</v>
      </c>
    </row>
    <row r="2730" spans="1:7" hidden="1" x14ac:dyDescent="0.25">
      <c r="A2730">
        <v>10142</v>
      </c>
      <c r="B2730" s="1" t="s">
        <v>532</v>
      </c>
      <c r="C2730">
        <v>24</v>
      </c>
      <c r="D2730">
        <v>79.87</v>
      </c>
      <c r="E2730">
        <v>7</v>
      </c>
      <c r="F2730">
        <v>1916.88</v>
      </c>
      <c r="G2730" t="s">
        <v>152</v>
      </c>
    </row>
    <row r="2731" spans="1:7" hidden="1" x14ac:dyDescent="0.25">
      <c r="A2731">
        <v>10149</v>
      </c>
      <c r="B2731" s="1" t="s">
        <v>149</v>
      </c>
      <c r="C2731">
        <v>24</v>
      </c>
      <c r="D2731">
        <v>50.85</v>
      </c>
      <c r="E2731">
        <v>10</v>
      </c>
      <c r="F2731">
        <v>1220.4000000000001</v>
      </c>
      <c r="G2731" t="s">
        <v>152</v>
      </c>
    </row>
    <row r="2732" spans="1:7" hidden="1" x14ac:dyDescent="0.25">
      <c r="A2732">
        <v>10151</v>
      </c>
      <c r="B2732" s="1" t="s">
        <v>522</v>
      </c>
      <c r="C2732">
        <v>24</v>
      </c>
      <c r="D2732">
        <v>114.95</v>
      </c>
      <c r="E2732">
        <v>3</v>
      </c>
      <c r="F2732">
        <v>2758.8</v>
      </c>
      <c r="G2732" t="s">
        <v>152</v>
      </c>
    </row>
    <row r="2733" spans="1:7" hidden="1" x14ac:dyDescent="0.25">
      <c r="A2733">
        <v>10159</v>
      </c>
      <c r="B2733" s="1" t="s">
        <v>284</v>
      </c>
      <c r="C2733">
        <v>24</v>
      </c>
      <c r="D2733">
        <v>67.03</v>
      </c>
      <c r="E2733">
        <v>3</v>
      </c>
      <c r="F2733">
        <v>1608.72</v>
      </c>
      <c r="G2733" t="s">
        <v>152</v>
      </c>
    </row>
    <row r="2734" spans="1:7" hidden="1" x14ac:dyDescent="0.25">
      <c r="A2734">
        <v>10164</v>
      </c>
      <c r="B2734" s="1" t="s">
        <v>173</v>
      </c>
      <c r="C2734">
        <v>24</v>
      </c>
      <c r="D2734">
        <v>91.49</v>
      </c>
      <c r="E2734">
        <v>1</v>
      </c>
      <c r="F2734">
        <v>2195.7599999999998</v>
      </c>
      <c r="G2734" t="s">
        <v>152</v>
      </c>
    </row>
    <row r="2735" spans="1:7" hidden="1" x14ac:dyDescent="0.25">
      <c r="A2735">
        <v>10165</v>
      </c>
      <c r="B2735" s="1" t="s">
        <v>521</v>
      </c>
      <c r="C2735">
        <v>24</v>
      </c>
      <c r="D2735">
        <v>106.45</v>
      </c>
      <c r="E2735">
        <v>8</v>
      </c>
      <c r="F2735">
        <v>2554.8000000000002</v>
      </c>
      <c r="G2735" t="s">
        <v>152</v>
      </c>
    </row>
    <row r="2736" spans="1:7" hidden="1" x14ac:dyDescent="0.25">
      <c r="A2736">
        <v>10167</v>
      </c>
      <c r="B2736" s="1" t="s">
        <v>537</v>
      </c>
      <c r="C2736">
        <v>24</v>
      </c>
      <c r="D2736">
        <v>85.14</v>
      </c>
      <c r="E2736">
        <v>13</v>
      </c>
      <c r="F2736">
        <v>2043.3600000000001</v>
      </c>
      <c r="G2736" t="s">
        <v>152</v>
      </c>
    </row>
    <row r="2737" spans="1:7" hidden="1" x14ac:dyDescent="0.25">
      <c r="A2737">
        <v>10169</v>
      </c>
      <c r="B2737" s="1" t="s">
        <v>546</v>
      </c>
      <c r="C2737">
        <v>24</v>
      </c>
      <c r="D2737">
        <v>77.61</v>
      </c>
      <c r="E2737">
        <v>6</v>
      </c>
      <c r="F2737">
        <v>1862.6399999999999</v>
      </c>
      <c r="G2737" t="s">
        <v>152</v>
      </c>
    </row>
    <row r="2738" spans="1:7" hidden="1" x14ac:dyDescent="0.25">
      <c r="A2738">
        <v>10172</v>
      </c>
      <c r="B2738" s="1" t="s">
        <v>536</v>
      </c>
      <c r="C2738">
        <v>24</v>
      </c>
      <c r="D2738">
        <v>77.91</v>
      </c>
      <c r="E2738">
        <v>2</v>
      </c>
      <c r="F2738">
        <v>1869.84</v>
      </c>
      <c r="G2738" t="s">
        <v>152</v>
      </c>
    </row>
    <row r="2739" spans="1:7" hidden="1" x14ac:dyDescent="0.25">
      <c r="A2739">
        <v>10173</v>
      </c>
      <c r="B2739" s="1" t="s">
        <v>147</v>
      </c>
      <c r="C2739">
        <v>24</v>
      </c>
      <c r="D2739">
        <v>168.3</v>
      </c>
      <c r="E2739">
        <v>13</v>
      </c>
      <c r="F2739">
        <v>4039.2000000000003</v>
      </c>
      <c r="G2739" t="s">
        <v>152</v>
      </c>
    </row>
    <row r="2740" spans="1:7" hidden="1" x14ac:dyDescent="0.25">
      <c r="A2740">
        <v>10177</v>
      </c>
      <c r="B2740" s="1" t="s">
        <v>529</v>
      </c>
      <c r="C2740">
        <v>24</v>
      </c>
      <c r="D2740">
        <v>58.67</v>
      </c>
      <c r="E2740">
        <v>3</v>
      </c>
      <c r="F2740">
        <v>1408.08</v>
      </c>
      <c r="G2740" t="s">
        <v>152</v>
      </c>
    </row>
    <row r="2741" spans="1:7" hidden="1" x14ac:dyDescent="0.25">
      <c r="A2741">
        <v>10177</v>
      </c>
      <c r="B2741" s="1" t="s">
        <v>549</v>
      </c>
      <c r="C2741">
        <v>24</v>
      </c>
      <c r="D2741">
        <v>83.42</v>
      </c>
      <c r="E2741">
        <v>5</v>
      </c>
      <c r="F2741">
        <v>2002.08</v>
      </c>
      <c r="G2741" t="s">
        <v>152</v>
      </c>
    </row>
    <row r="2742" spans="1:7" hidden="1" x14ac:dyDescent="0.25">
      <c r="A2742">
        <v>10178</v>
      </c>
      <c r="B2742" s="1" t="s">
        <v>265</v>
      </c>
      <c r="C2742">
        <v>24</v>
      </c>
      <c r="D2742">
        <v>131.91999999999999</v>
      </c>
      <c r="E2742">
        <v>12</v>
      </c>
      <c r="F2742">
        <v>3166.08</v>
      </c>
      <c r="G2742" t="s">
        <v>152</v>
      </c>
    </row>
    <row r="2743" spans="1:7" hidden="1" x14ac:dyDescent="0.25">
      <c r="A2743">
        <v>10179</v>
      </c>
      <c r="B2743" s="1" t="s">
        <v>499</v>
      </c>
      <c r="C2743">
        <v>24</v>
      </c>
      <c r="D2743">
        <v>82.79</v>
      </c>
      <c r="E2743">
        <v>3</v>
      </c>
      <c r="F2743">
        <v>1986.96</v>
      </c>
      <c r="G2743" t="s">
        <v>152</v>
      </c>
    </row>
    <row r="2744" spans="1:7" hidden="1" x14ac:dyDescent="0.25">
      <c r="A2744">
        <v>10179</v>
      </c>
      <c r="B2744" s="1" t="s">
        <v>526</v>
      </c>
      <c r="C2744">
        <v>24</v>
      </c>
      <c r="D2744">
        <v>63.97</v>
      </c>
      <c r="E2744">
        <v>6</v>
      </c>
      <c r="F2744">
        <v>1535.28</v>
      </c>
      <c r="G2744" t="s">
        <v>152</v>
      </c>
    </row>
    <row r="2745" spans="1:7" hidden="1" x14ac:dyDescent="0.25">
      <c r="A2745">
        <v>10184</v>
      </c>
      <c r="B2745" s="1" t="s">
        <v>171</v>
      </c>
      <c r="C2745">
        <v>24</v>
      </c>
      <c r="D2745">
        <v>117.57</v>
      </c>
      <c r="E2745">
        <v>11</v>
      </c>
      <c r="F2745">
        <v>2821.68</v>
      </c>
      <c r="G2745" t="s">
        <v>152</v>
      </c>
    </row>
    <row r="2746" spans="1:7" hidden="1" x14ac:dyDescent="0.25">
      <c r="A2746">
        <v>10186</v>
      </c>
      <c r="B2746" s="1" t="s">
        <v>517</v>
      </c>
      <c r="C2746">
        <v>24</v>
      </c>
      <c r="D2746">
        <v>80.56</v>
      </c>
      <c r="E2746">
        <v>5</v>
      </c>
      <c r="F2746">
        <v>1933.44</v>
      </c>
      <c r="G2746" t="s">
        <v>152</v>
      </c>
    </row>
    <row r="2747" spans="1:7" hidden="1" x14ac:dyDescent="0.25">
      <c r="A2747">
        <v>10193</v>
      </c>
      <c r="B2747" s="1" t="s">
        <v>166</v>
      </c>
      <c r="C2747">
        <v>24</v>
      </c>
      <c r="D2747">
        <v>53.09</v>
      </c>
      <c r="E2747">
        <v>3</v>
      </c>
      <c r="F2747">
        <v>1274.1600000000001</v>
      </c>
      <c r="G2747" t="s">
        <v>152</v>
      </c>
    </row>
    <row r="2748" spans="1:7" hidden="1" x14ac:dyDescent="0.25">
      <c r="A2748">
        <v>10193</v>
      </c>
      <c r="B2748" s="1" t="s">
        <v>151</v>
      </c>
      <c r="C2748">
        <v>24</v>
      </c>
      <c r="D2748">
        <v>92.03</v>
      </c>
      <c r="E2748">
        <v>15</v>
      </c>
      <c r="F2748">
        <v>2208.7200000000003</v>
      </c>
      <c r="G2748" t="s">
        <v>152</v>
      </c>
    </row>
    <row r="2749" spans="1:7" hidden="1" x14ac:dyDescent="0.25">
      <c r="A2749">
        <v>10196</v>
      </c>
      <c r="B2749" s="1" t="s">
        <v>498</v>
      </c>
      <c r="C2749">
        <v>24</v>
      </c>
      <c r="D2749">
        <v>151.08000000000001</v>
      </c>
      <c r="E2749">
        <v>6</v>
      </c>
      <c r="F2749">
        <v>3625.92</v>
      </c>
      <c r="G2749" t="s">
        <v>152</v>
      </c>
    </row>
    <row r="2750" spans="1:7" hidden="1" x14ac:dyDescent="0.25">
      <c r="A2750">
        <v>10197</v>
      </c>
      <c r="B2750" s="1" t="s">
        <v>517</v>
      </c>
      <c r="C2750">
        <v>24</v>
      </c>
      <c r="D2750">
        <v>78.75</v>
      </c>
      <c r="E2750">
        <v>2</v>
      </c>
      <c r="F2750">
        <v>1890</v>
      </c>
      <c r="G2750" t="s">
        <v>152</v>
      </c>
    </row>
    <row r="2751" spans="1:7" hidden="1" x14ac:dyDescent="0.25">
      <c r="A2751">
        <v>10201</v>
      </c>
      <c r="B2751" s="1" t="s">
        <v>259</v>
      </c>
      <c r="C2751">
        <v>24</v>
      </c>
      <c r="D2751">
        <v>116.56</v>
      </c>
      <c r="E2751">
        <v>5</v>
      </c>
      <c r="F2751">
        <v>2797.44</v>
      </c>
      <c r="G2751" t="s">
        <v>152</v>
      </c>
    </row>
    <row r="2752" spans="1:7" hidden="1" x14ac:dyDescent="0.25">
      <c r="A2752">
        <v>10205</v>
      </c>
      <c r="B2752" s="1" t="s">
        <v>157</v>
      </c>
      <c r="C2752">
        <v>24</v>
      </c>
      <c r="D2752">
        <v>36.74</v>
      </c>
      <c r="E2752">
        <v>4</v>
      </c>
      <c r="F2752">
        <v>881.76</v>
      </c>
      <c r="G2752" t="s">
        <v>152</v>
      </c>
    </row>
    <row r="2753" spans="1:7" hidden="1" x14ac:dyDescent="0.25">
      <c r="A2753">
        <v>10208</v>
      </c>
      <c r="B2753" s="1" t="s">
        <v>547</v>
      </c>
      <c r="C2753">
        <v>24</v>
      </c>
      <c r="D2753">
        <v>117.47</v>
      </c>
      <c r="E2753">
        <v>9</v>
      </c>
      <c r="F2753">
        <v>2819.2799999999997</v>
      </c>
      <c r="G2753" t="s">
        <v>152</v>
      </c>
    </row>
    <row r="2754" spans="1:7" hidden="1" x14ac:dyDescent="0.25">
      <c r="A2754">
        <v>10225</v>
      </c>
      <c r="B2754" s="1" t="s">
        <v>503</v>
      </c>
      <c r="C2754">
        <v>24</v>
      </c>
      <c r="D2754">
        <v>51.43</v>
      </c>
      <c r="E2754">
        <v>8</v>
      </c>
      <c r="F2754">
        <v>1234.32</v>
      </c>
      <c r="G2754" t="s">
        <v>152</v>
      </c>
    </row>
    <row r="2755" spans="1:7" hidden="1" x14ac:dyDescent="0.25">
      <c r="A2755">
        <v>10226</v>
      </c>
      <c r="B2755" s="1" t="s">
        <v>302</v>
      </c>
      <c r="C2755">
        <v>24</v>
      </c>
      <c r="D2755">
        <v>129.44999999999999</v>
      </c>
      <c r="E2755">
        <v>7</v>
      </c>
      <c r="F2755">
        <v>3106.7999999999997</v>
      </c>
      <c r="G2755" t="s">
        <v>152</v>
      </c>
    </row>
    <row r="2756" spans="1:7" hidden="1" x14ac:dyDescent="0.25">
      <c r="A2756">
        <v>10226</v>
      </c>
      <c r="B2756" s="1" t="s">
        <v>562</v>
      </c>
      <c r="C2756">
        <v>24</v>
      </c>
      <c r="D2756">
        <v>125.4</v>
      </c>
      <c r="E2756">
        <v>5</v>
      </c>
      <c r="F2756">
        <v>3009.6000000000004</v>
      </c>
      <c r="G2756" t="s">
        <v>152</v>
      </c>
    </row>
    <row r="2757" spans="1:7" hidden="1" x14ac:dyDescent="0.25">
      <c r="A2757">
        <v>10227</v>
      </c>
      <c r="B2757" s="1" t="s">
        <v>157</v>
      </c>
      <c r="C2757">
        <v>24</v>
      </c>
      <c r="D2757">
        <v>39.42</v>
      </c>
      <c r="E2757">
        <v>5</v>
      </c>
      <c r="F2757">
        <v>946.08</v>
      </c>
      <c r="G2757" t="s">
        <v>152</v>
      </c>
    </row>
    <row r="2758" spans="1:7" hidden="1" x14ac:dyDescent="0.25">
      <c r="A2758">
        <v>10228</v>
      </c>
      <c r="B2758" s="1" t="s">
        <v>165</v>
      </c>
      <c r="C2758">
        <v>24</v>
      </c>
      <c r="D2758">
        <v>101.31</v>
      </c>
      <c r="E2758">
        <v>3</v>
      </c>
      <c r="F2758">
        <v>2431.44</v>
      </c>
      <c r="G2758" t="s">
        <v>152</v>
      </c>
    </row>
    <row r="2759" spans="1:7" hidden="1" x14ac:dyDescent="0.25">
      <c r="A2759">
        <v>10232</v>
      </c>
      <c r="B2759" s="1" t="s">
        <v>543</v>
      </c>
      <c r="C2759">
        <v>24</v>
      </c>
      <c r="D2759">
        <v>48.59</v>
      </c>
      <c r="E2759">
        <v>3</v>
      </c>
      <c r="F2759">
        <v>1166.1600000000001</v>
      </c>
      <c r="G2759" t="s">
        <v>152</v>
      </c>
    </row>
    <row r="2760" spans="1:7" hidden="1" x14ac:dyDescent="0.25">
      <c r="A2760">
        <v>10235</v>
      </c>
      <c r="B2760" s="1" t="s">
        <v>499</v>
      </c>
      <c r="C2760">
        <v>24</v>
      </c>
      <c r="D2760">
        <v>81.95</v>
      </c>
      <c r="E2760">
        <v>3</v>
      </c>
      <c r="F2760">
        <v>1966.8000000000002</v>
      </c>
      <c r="G2760" t="s">
        <v>152</v>
      </c>
    </row>
    <row r="2761" spans="1:7" hidden="1" x14ac:dyDescent="0.25">
      <c r="A2761">
        <v>10244</v>
      </c>
      <c r="B2761" s="1" t="s">
        <v>166</v>
      </c>
      <c r="C2761">
        <v>24</v>
      </c>
      <c r="D2761">
        <v>54.96</v>
      </c>
      <c r="E2761">
        <v>3</v>
      </c>
      <c r="F2761">
        <v>1319.04</v>
      </c>
      <c r="G2761" t="s">
        <v>152</v>
      </c>
    </row>
    <row r="2762" spans="1:7" hidden="1" x14ac:dyDescent="0.25">
      <c r="A2762">
        <v>10253</v>
      </c>
      <c r="B2762" s="1" t="s">
        <v>270</v>
      </c>
      <c r="C2762">
        <v>24</v>
      </c>
      <c r="D2762">
        <v>157.6</v>
      </c>
      <c r="E2762">
        <v>13</v>
      </c>
      <c r="F2762">
        <v>3782.3999999999996</v>
      </c>
      <c r="G2762" t="s">
        <v>152</v>
      </c>
    </row>
    <row r="2763" spans="1:7" hidden="1" x14ac:dyDescent="0.25">
      <c r="A2763">
        <v>10253</v>
      </c>
      <c r="B2763" s="1" t="s">
        <v>294</v>
      </c>
      <c r="C2763">
        <v>24</v>
      </c>
      <c r="D2763">
        <v>103.29</v>
      </c>
      <c r="E2763">
        <v>1</v>
      </c>
      <c r="F2763">
        <v>2478.96</v>
      </c>
      <c r="G2763" t="s">
        <v>152</v>
      </c>
    </row>
    <row r="2764" spans="1:7" hidden="1" x14ac:dyDescent="0.25">
      <c r="A2764">
        <v>10253</v>
      </c>
      <c r="B2764" s="1" t="s">
        <v>503</v>
      </c>
      <c r="C2764">
        <v>24</v>
      </c>
      <c r="D2764">
        <v>50.82</v>
      </c>
      <c r="E2764">
        <v>12</v>
      </c>
      <c r="F2764">
        <v>1219.68</v>
      </c>
      <c r="G2764" t="s">
        <v>152</v>
      </c>
    </row>
    <row r="2765" spans="1:7" hidden="1" x14ac:dyDescent="0.25">
      <c r="A2765">
        <v>10255</v>
      </c>
      <c r="B2765" s="1" t="s">
        <v>155</v>
      </c>
      <c r="C2765">
        <v>24</v>
      </c>
      <c r="D2765">
        <v>135</v>
      </c>
      <c r="E2765">
        <v>1</v>
      </c>
      <c r="F2765">
        <v>3240</v>
      </c>
      <c r="G2765" t="s">
        <v>152</v>
      </c>
    </row>
    <row r="2766" spans="1:7" hidden="1" x14ac:dyDescent="0.25">
      <c r="A2766">
        <v>10262</v>
      </c>
      <c r="B2766" s="1" t="s">
        <v>516</v>
      </c>
      <c r="C2766">
        <v>24</v>
      </c>
      <c r="D2766">
        <v>63.71</v>
      </c>
      <c r="E2766">
        <v>10</v>
      </c>
      <c r="F2766">
        <v>1529.04</v>
      </c>
      <c r="G2766" t="s">
        <v>152</v>
      </c>
    </row>
    <row r="2767" spans="1:7" hidden="1" x14ac:dyDescent="0.25">
      <c r="A2767">
        <v>10263</v>
      </c>
      <c r="B2767" s="1" t="s">
        <v>558</v>
      </c>
      <c r="C2767">
        <v>24</v>
      </c>
      <c r="D2767">
        <v>59.41</v>
      </c>
      <c r="E2767">
        <v>11</v>
      </c>
      <c r="F2767">
        <v>1425.84</v>
      </c>
      <c r="G2767" t="s">
        <v>152</v>
      </c>
    </row>
    <row r="2768" spans="1:7" hidden="1" x14ac:dyDescent="0.25">
      <c r="A2768">
        <v>10266</v>
      </c>
      <c r="B2768" s="1" t="s">
        <v>514</v>
      </c>
      <c r="C2768">
        <v>24</v>
      </c>
      <c r="D2768">
        <v>119.37</v>
      </c>
      <c r="E2768">
        <v>9</v>
      </c>
      <c r="F2768">
        <v>2864.88</v>
      </c>
      <c r="G2768" t="s">
        <v>152</v>
      </c>
    </row>
    <row r="2769" spans="1:7" hidden="1" x14ac:dyDescent="0.25">
      <c r="A2769">
        <v>10274</v>
      </c>
      <c r="B2769" s="1" t="s">
        <v>510</v>
      </c>
      <c r="C2769">
        <v>24</v>
      </c>
      <c r="D2769">
        <v>65.09</v>
      </c>
      <c r="E2769">
        <v>3</v>
      </c>
      <c r="F2769">
        <v>1562.16</v>
      </c>
      <c r="G2769" t="s">
        <v>152</v>
      </c>
    </row>
    <row r="2770" spans="1:7" hidden="1" x14ac:dyDescent="0.25">
      <c r="A2770">
        <v>10274</v>
      </c>
      <c r="B2770" s="1" t="s">
        <v>517</v>
      </c>
      <c r="C2770">
        <v>24</v>
      </c>
      <c r="D2770">
        <v>75.13</v>
      </c>
      <c r="E2770">
        <v>5</v>
      </c>
      <c r="F2770">
        <v>1803.12</v>
      </c>
      <c r="G2770" t="s">
        <v>152</v>
      </c>
    </row>
    <row r="2771" spans="1:7" hidden="1" x14ac:dyDescent="0.25">
      <c r="A2771">
        <v>10280</v>
      </c>
      <c r="B2771" s="1" t="s">
        <v>163</v>
      </c>
      <c r="C2771">
        <v>24</v>
      </c>
      <c r="D2771">
        <v>98</v>
      </c>
      <c r="E2771">
        <v>1</v>
      </c>
      <c r="F2771">
        <v>2352</v>
      </c>
      <c r="G2771" t="s">
        <v>152</v>
      </c>
    </row>
    <row r="2772" spans="1:7" hidden="1" x14ac:dyDescent="0.25">
      <c r="A2772">
        <v>10282</v>
      </c>
      <c r="B2772" s="1" t="s">
        <v>282</v>
      </c>
      <c r="C2772">
        <v>24</v>
      </c>
      <c r="D2772">
        <v>169.56</v>
      </c>
      <c r="E2772">
        <v>4</v>
      </c>
      <c r="F2772">
        <v>4069.44</v>
      </c>
      <c r="G2772" t="s">
        <v>152</v>
      </c>
    </row>
    <row r="2773" spans="1:7" hidden="1" x14ac:dyDescent="0.25">
      <c r="A2773">
        <v>10284</v>
      </c>
      <c r="B2773" s="1" t="s">
        <v>519</v>
      </c>
      <c r="C2773">
        <v>24</v>
      </c>
      <c r="D2773">
        <v>87.69</v>
      </c>
      <c r="E2773">
        <v>6</v>
      </c>
      <c r="F2773">
        <v>2104.56</v>
      </c>
      <c r="G2773" t="s">
        <v>152</v>
      </c>
    </row>
    <row r="2774" spans="1:7" hidden="1" x14ac:dyDescent="0.25">
      <c r="A2774">
        <v>10287</v>
      </c>
      <c r="B2774" s="1" t="s">
        <v>302</v>
      </c>
      <c r="C2774">
        <v>24</v>
      </c>
      <c r="D2774">
        <v>123.76</v>
      </c>
      <c r="E2774">
        <v>3</v>
      </c>
      <c r="F2774">
        <v>2970.2400000000002</v>
      </c>
      <c r="G2774" t="s">
        <v>152</v>
      </c>
    </row>
    <row r="2775" spans="1:7" hidden="1" x14ac:dyDescent="0.25">
      <c r="A2775">
        <v>10289</v>
      </c>
      <c r="B2775" s="1" t="s">
        <v>159</v>
      </c>
      <c r="C2775">
        <v>24</v>
      </c>
      <c r="D2775">
        <v>44.75</v>
      </c>
      <c r="E2775">
        <v>1</v>
      </c>
      <c r="F2775">
        <v>1074</v>
      </c>
      <c r="G2775" t="s">
        <v>152</v>
      </c>
    </row>
    <row r="2776" spans="1:7" hidden="1" x14ac:dyDescent="0.25">
      <c r="A2776">
        <v>10293</v>
      </c>
      <c r="B2776" s="1" t="s">
        <v>498</v>
      </c>
      <c r="C2776">
        <v>24</v>
      </c>
      <c r="D2776">
        <v>129.93</v>
      </c>
      <c r="E2776">
        <v>9</v>
      </c>
      <c r="F2776">
        <v>3118.32</v>
      </c>
      <c r="G2776" t="s">
        <v>152</v>
      </c>
    </row>
    <row r="2777" spans="1:7" hidden="1" x14ac:dyDescent="0.25">
      <c r="A2777">
        <v>10293</v>
      </c>
      <c r="B2777" s="1" t="s">
        <v>547</v>
      </c>
      <c r="C2777">
        <v>24</v>
      </c>
      <c r="D2777">
        <v>110.64</v>
      </c>
      <c r="E2777">
        <v>4</v>
      </c>
      <c r="F2777">
        <v>2655.36</v>
      </c>
      <c r="G2777" t="s">
        <v>152</v>
      </c>
    </row>
    <row r="2778" spans="1:7" hidden="1" x14ac:dyDescent="0.25">
      <c r="A2778">
        <v>10295</v>
      </c>
      <c r="B2778" s="1" t="s">
        <v>265</v>
      </c>
      <c r="C2778">
        <v>24</v>
      </c>
      <c r="D2778">
        <v>136</v>
      </c>
      <c r="E2778">
        <v>1</v>
      </c>
      <c r="F2778">
        <v>3264</v>
      </c>
      <c r="G2778" t="s">
        <v>152</v>
      </c>
    </row>
    <row r="2779" spans="1:7" hidden="1" x14ac:dyDescent="0.25">
      <c r="A2779">
        <v>10296</v>
      </c>
      <c r="B2779" s="1" t="s">
        <v>500</v>
      </c>
      <c r="C2779">
        <v>24</v>
      </c>
      <c r="D2779">
        <v>96.73</v>
      </c>
      <c r="E2779">
        <v>4</v>
      </c>
      <c r="F2779">
        <v>2321.52</v>
      </c>
      <c r="G2779" t="s">
        <v>152</v>
      </c>
    </row>
    <row r="2780" spans="1:7" hidden="1" x14ac:dyDescent="0.25">
      <c r="A2780">
        <v>10299</v>
      </c>
      <c r="B2780" s="1" t="s">
        <v>277</v>
      </c>
      <c r="C2780">
        <v>24</v>
      </c>
      <c r="D2780">
        <v>123.51</v>
      </c>
      <c r="E2780">
        <v>8</v>
      </c>
      <c r="F2780">
        <v>2964.2400000000002</v>
      </c>
      <c r="G2780" t="s">
        <v>152</v>
      </c>
    </row>
    <row r="2781" spans="1:7" hidden="1" x14ac:dyDescent="0.25">
      <c r="A2781">
        <v>10299</v>
      </c>
      <c r="B2781" s="1" t="s">
        <v>518</v>
      </c>
      <c r="C2781">
        <v>24</v>
      </c>
      <c r="D2781">
        <v>36.21</v>
      </c>
      <c r="E2781">
        <v>4</v>
      </c>
      <c r="F2781">
        <v>869.04</v>
      </c>
      <c r="G2781" t="s">
        <v>152</v>
      </c>
    </row>
    <row r="2782" spans="1:7" hidden="1" x14ac:dyDescent="0.25">
      <c r="A2782">
        <v>10303</v>
      </c>
      <c r="B2782" s="1" t="s">
        <v>153</v>
      </c>
      <c r="C2782">
        <v>24</v>
      </c>
      <c r="D2782">
        <v>35.700000000000003</v>
      </c>
      <c r="E2782">
        <v>1</v>
      </c>
      <c r="F2782">
        <v>856.80000000000007</v>
      </c>
      <c r="G2782" t="s">
        <v>152</v>
      </c>
    </row>
    <row r="2783" spans="1:7" hidden="1" x14ac:dyDescent="0.25">
      <c r="A2783">
        <v>10304</v>
      </c>
      <c r="B2783" s="1" t="s">
        <v>154</v>
      </c>
      <c r="C2783">
        <v>24</v>
      </c>
      <c r="D2783">
        <v>102.98</v>
      </c>
      <c r="E2783">
        <v>17</v>
      </c>
      <c r="F2783">
        <v>2471.52</v>
      </c>
      <c r="G2783" t="s">
        <v>152</v>
      </c>
    </row>
    <row r="2784" spans="1:7" hidden="1" x14ac:dyDescent="0.25">
      <c r="A2784">
        <v>10304</v>
      </c>
      <c r="B2784" s="1" t="s">
        <v>166</v>
      </c>
      <c r="C2784">
        <v>24</v>
      </c>
      <c r="D2784">
        <v>54.34</v>
      </c>
      <c r="E2784">
        <v>9</v>
      </c>
      <c r="F2784">
        <v>1304.1600000000001</v>
      </c>
      <c r="G2784" t="s">
        <v>152</v>
      </c>
    </row>
    <row r="2785" spans="1:7" hidden="1" x14ac:dyDescent="0.25">
      <c r="A2785">
        <v>10305</v>
      </c>
      <c r="B2785" s="1" t="s">
        <v>171</v>
      </c>
      <c r="C2785">
        <v>24</v>
      </c>
      <c r="D2785">
        <v>107.34</v>
      </c>
      <c r="E2785">
        <v>10</v>
      </c>
      <c r="F2785">
        <v>2576.16</v>
      </c>
      <c r="G2785" t="s">
        <v>152</v>
      </c>
    </row>
    <row r="2786" spans="1:7" hidden="1" x14ac:dyDescent="0.25">
      <c r="A2786">
        <v>10308</v>
      </c>
      <c r="B2786" s="1" t="s">
        <v>512</v>
      </c>
      <c r="C2786">
        <v>24</v>
      </c>
      <c r="D2786">
        <v>99.89</v>
      </c>
      <c r="E2786">
        <v>5</v>
      </c>
      <c r="F2786">
        <v>2397.36</v>
      </c>
      <c r="G2786" t="s">
        <v>152</v>
      </c>
    </row>
    <row r="2787" spans="1:7" hidden="1" x14ac:dyDescent="0.25">
      <c r="A2787">
        <v>10309</v>
      </c>
      <c r="B2787" s="1" t="s">
        <v>557</v>
      </c>
      <c r="C2787">
        <v>24</v>
      </c>
      <c r="D2787">
        <v>59.56</v>
      </c>
      <c r="E2787">
        <v>2</v>
      </c>
      <c r="F2787">
        <v>1429.44</v>
      </c>
      <c r="G2787" t="s">
        <v>152</v>
      </c>
    </row>
    <row r="2788" spans="1:7" hidden="1" x14ac:dyDescent="0.25">
      <c r="A2788">
        <v>10310</v>
      </c>
      <c r="B2788" s="1" t="s">
        <v>280</v>
      </c>
      <c r="C2788">
        <v>24</v>
      </c>
      <c r="D2788">
        <v>105.7</v>
      </c>
      <c r="E2788">
        <v>8</v>
      </c>
      <c r="F2788">
        <v>2536.8000000000002</v>
      </c>
      <c r="G2788" t="s">
        <v>152</v>
      </c>
    </row>
    <row r="2789" spans="1:7" hidden="1" x14ac:dyDescent="0.25">
      <c r="A2789">
        <v>10310</v>
      </c>
      <c r="B2789" s="1" t="s">
        <v>302</v>
      </c>
      <c r="C2789">
        <v>24</v>
      </c>
      <c r="D2789">
        <v>129.44999999999999</v>
      </c>
      <c r="E2789">
        <v>1</v>
      </c>
      <c r="F2789">
        <v>3106.7999999999997</v>
      </c>
      <c r="G2789" t="s">
        <v>152</v>
      </c>
    </row>
    <row r="2790" spans="1:7" hidden="1" x14ac:dyDescent="0.25">
      <c r="A2790">
        <v>10315</v>
      </c>
      <c r="B2790" s="1" t="s">
        <v>533</v>
      </c>
      <c r="C2790">
        <v>24</v>
      </c>
      <c r="D2790">
        <v>78.77</v>
      </c>
      <c r="E2790">
        <v>1</v>
      </c>
      <c r="F2790">
        <v>1890.48</v>
      </c>
      <c r="G2790" t="s">
        <v>152</v>
      </c>
    </row>
    <row r="2791" spans="1:7" hidden="1" x14ac:dyDescent="0.25">
      <c r="A2791">
        <v>10316</v>
      </c>
      <c r="B2791" s="1" t="s">
        <v>526</v>
      </c>
      <c r="C2791">
        <v>24</v>
      </c>
      <c r="D2791">
        <v>59.16</v>
      </c>
      <c r="E2791">
        <v>2</v>
      </c>
      <c r="F2791">
        <v>1419.84</v>
      </c>
      <c r="G2791" t="s">
        <v>152</v>
      </c>
    </row>
    <row r="2792" spans="1:7" hidden="1" x14ac:dyDescent="0.25">
      <c r="A2792">
        <v>10321</v>
      </c>
      <c r="B2792" s="1" t="s">
        <v>287</v>
      </c>
      <c r="C2792">
        <v>24</v>
      </c>
      <c r="D2792">
        <v>105.95</v>
      </c>
      <c r="E2792">
        <v>15</v>
      </c>
      <c r="F2792">
        <v>2542.8000000000002</v>
      </c>
      <c r="G2792" t="s">
        <v>152</v>
      </c>
    </row>
    <row r="2793" spans="1:7" hidden="1" x14ac:dyDescent="0.25">
      <c r="A2793">
        <v>10325</v>
      </c>
      <c r="B2793" s="1" t="s">
        <v>282</v>
      </c>
      <c r="C2793">
        <v>24</v>
      </c>
      <c r="D2793">
        <v>166.1</v>
      </c>
      <c r="E2793">
        <v>1</v>
      </c>
      <c r="F2793">
        <v>3986.3999999999996</v>
      </c>
      <c r="G2793" t="s">
        <v>152</v>
      </c>
    </row>
    <row r="2794" spans="1:7" hidden="1" x14ac:dyDescent="0.25">
      <c r="A2794">
        <v>10325</v>
      </c>
      <c r="B2794" s="1" t="s">
        <v>547</v>
      </c>
      <c r="C2794">
        <v>24</v>
      </c>
      <c r="D2794">
        <v>114.74</v>
      </c>
      <c r="E2794">
        <v>9</v>
      </c>
      <c r="F2794">
        <v>2753.7599999999998</v>
      </c>
      <c r="G2794" t="s">
        <v>152</v>
      </c>
    </row>
    <row r="2795" spans="1:7" hidden="1" x14ac:dyDescent="0.25">
      <c r="A2795">
        <v>10328</v>
      </c>
      <c r="B2795" s="1" t="s">
        <v>526</v>
      </c>
      <c r="C2795">
        <v>24</v>
      </c>
      <c r="D2795">
        <v>57.1</v>
      </c>
      <c r="E2795">
        <v>5</v>
      </c>
      <c r="F2795">
        <v>1370.4</v>
      </c>
      <c r="G2795" t="s">
        <v>152</v>
      </c>
    </row>
    <row r="2796" spans="1:7" hidden="1" x14ac:dyDescent="0.25">
      <c r="A2796">
        <v>10329</v>
      </c>
      <c r="B2796" s="1" t="s">
        <v>277</v>
      </c>
      <c r="C2796">
        <v>24</v>
      </c>
      <c r="D2796">
        <v>128.03</v>
      </c>
      <c r="E2796">
        <v>6</v>
      </c>
      <c r="F2796">
        <v>3072.7200000000003</v>
      </c>
      <c r="G2796" t="s">
        <v>152</v>
      </c>
    </row>
    <row r="2797" spans="1:7" hidden="1" x14ac:dyDescent="0.25">
      <c r="A2797">
        <v>10332</v>
      </c>
      <c r="B2797" s="1" t="s">
        <v>155</v>
      </c>
      <c r="C2797">
        <v>24</v>
      </c>
      <c r="D2797">
        <v>138.38</v>
      </c>
      <c r="E2797">
        <v>1</v>
      </c>
      <c r="F2797">
        <v>3321.12</v>
      </c>
      <c r="G2797" t="s">
        <v>152</v>
      </c>
    </row>
    <row r="2798" spans="1:7" hidden="1" x14ac:dyDescent="0.25">
      <c r="A2798">
        <v>10333</v>
      </c>
      <c r="B2798" s="1" t="s">
        <v>170</v>
      </c>
      <c r="C2798">
        <v>24</v>
      </c>
      <c r="D2798">
        <v>42.26</v>
      </c>
      <c r="E2798">
        <v>8</v>
      </c>
      <c r="F2798">
        <v>1014.24</v>
      </c>
      <c r="G2798" t="s">
        <v>152</v>
      </c>
    </row>
    <row r="2799" spans="1:7" hidden="1" x14ac:dyDescent="0.25">
      <c r="A2799">
        <v>10346</v>
      </c>
      <c r="B2799" s="1" t="s">
        <v>509</v>
      </c>
      <c r="C2799">
        <v>24</v>
      </c>
      <c r="D2799">
        <v>117.44</v>
      </c>
      <c r="E2799">
        <v>5</v>
      </c>
      <c r="F2799">
        <v>2818.56</v>
      </c>
      <c r="G2799" t="s">
        <v>152</v>
      </c>
    </row>
    <row r="2800" spans="1:7" hidden="1" x14ac:dyDescent="0.25">
      <c r="A2800">
        <v>10346</v>
      </c>
      <c r="B2800" s="1" t="s">
        <v>536</v>
      </c>
      <c r="C2800">
        <v>24</v>
      </c>
      <c r="D2800">
        <v>80.47</v>
      </c>
      <c r="E2800">
        <v>2</v>
      </c>
      <c r="F2800">
        <v>1931.28</v>
      </c>
      <c r="G2800" t="s">
        <v>152</v>
      </c>
    </row>
    <row r="2801" spans="1:7" hidden="1" x14ac:dyDescent="0.25">
      <c r="A2801">
        <v>10361</v>
      </c>
      <c r="B2801" s="1" t="s">
        <v>517</v>
      </c>
      <c r="C2801">
        <v>24</v>
      </c>
      <c r="D2801">
        <v>85.99</v>
      </c>
      <c r="E2801">
        <v>14</v>
      </c>
      <c r="F2801">
        <v>2063.7599999999998</v>
      </c>
      <c r="G2801" t="s">
        <v>152</v>
      </c>
    </row>
    <row r="2802" spans="1:7" hidden="1" x14ac:dyDescent="0.25">
      <c r="A2802">
        <v>10363</v>
      </c>
      <c r="B2802" s="1" t="s">
        <v>560</v>
      </c>
      <c r="C2802">
        <v>24</v>
      </c>
      <c r="D2802">
        <v>124.94</v>
      </c>
      <c r="E2802">
        <v>11</v>
      </c>
      <c r="F2802">
        <v>2998.56</v>
      </c>
      <c r="G2802" t="s">
        <v>152</v>
      </c>
    </row>
    <row r="2803" spans="1:7" hidden="1" x14ac:dyDescent="0.25">
      <c r="A2803">
        <v>10372</v>
      </c>
      <c r="B2803" s="1" t="s">
        <v>538</v>
      </c>
      <c r="C2803">
        <v>24</v>
      </c>
      <c r="D2803">
        <v>56.82</v>
      </c>
      <c r="E2803">
        <v>9</v>
      </c>
      <c r="F2803">
        <v>1363.68</v>
      </c>
      <c r="G2803" t="s">
        <v>152</v>
      </c>
    </row>
    <row r="2804" spans="1:7" hidden="1" x14ac:dyDescent="0.25">
      <c r="A2804">
        <v>10377</v>
      </c>
      <c r="B2804" s="1" t="s">
        <v>284</v>
      </c>
      <c r="C2804">
        <v>24</v>
      </c>
      <c r="D2804">
        <v>65.44</v>
      </c>
      <c r="E2804">
        <v>5</v>
      </c>
      <c r="F2804">
        <v>1570.56</v>
      </c>
      <c r="G2804" t="s">
        <v>152</v>
      </c>
    </row>
    <row r="2805" spans="1:7" hidden="1" x14ac:dyDescent="0.25">
      <c r="A2805">
        <v>10380</v>
      </c>
      <c r="B2805" s="1" t="s">
        <v>564</v>
      </c>
      <c r="C2805">
        <v>24</v>
      </c>
      <c r="D2805">
        <v>66.989999999999995</v>
      </c>
      <c r="E2805">
        <v>2</v>
      </c>
      <c r="F2805">
        <v>1607.7599999999998</v>
      </c>
      <c r="G2805" t="s">
        <v>152</v>
      </c>
    </row>
    <row r="2806" spans="1:7" hidden="1" x14ac:dyDescent="0.25">
      <c r="A2806">
        <v>10383</v>
      </c>
      <c r="B2806" s="1" t="s">
        <v>547</v>
      </c>
      <c r="C2806">
        <v>24</v>
      </c>
      <c r="D2806">
        <v>125.66</v>
      </c>
      <c r="E2806">
        <v>9</v>
      </c>
      <c r="F2806">
        <v>3015.84</v>
      </c>
      <c r="G2806" t="s">
        <v>152</v>
      </c>
    </row>
    <row r="2807" spans="1:7" hidden="1" x14ac:dyDescent="0.25">
      <c r="A2807">
        <v>10391</v>
      </c>
      <c r="B2807" s="1" t="s">
        <v>160</v>
      </c>
      <c r="C2807">
        <v>24</v>
      </c>
      <c r="D2807">
        <v>195.01</v>
      </c>
      <c r="E2807">
        <v>4</v>
      </c>
      <c r="F2807">
        <v>4680.24</v>
      </c>
      <c r="G2807" t="s">
        <v>152</v>
      </c>
    </row>
    <row r="2808" spans="1:7" hidden="1" x14ac:dyDescent="0.25">
      <c r="A2808">
        <v>10391</v>
      </c>
      <c r="B2808" s="1" t="s">
        <v>157</v>
      </c>
      <c r="C2808">
        <v>24</v>
      </c>
      <c r="D2808">
        <v>36.29</v>
      </c>
      <c r="E2808">
        <v>1</v>
      </c>
      <c r="F2808">
        <v>870.96</v>
      </c>
      <c r="G2808" t="s">
        <v>152</v>
      </c>
    </row>
    <row r="2809" spans="1:7" hidden="1" x14ac:dyDescent="0.25">
      <c r="A2809">
        <v>10396</v>
      </c>
      <c r="B2809" s="1" t="s">
        <v>561</v>
      </c>
      <c r="C2809">
        <v>24</v>
      </c>
      <c r="D2809">
        <v>91.76</v>
      </c>
      <c r="E2809">
        <v>4</v>
      </c>
      <c r="F2809">
        <v>2202.2400000000002</v>
      </c>
      <c r="G2809" t="s">
        <v>152</v>
      </c>
    </row>
    <row r="2810" spans="1:7" hidden="1" x14ac:dyDescent="0.25">
      <c r="A2810">
        <v>10400</v>
      </c>
      <c r="B2810" s="1" t="s">
        <v>516</v>
      </c>
      <c r="C2810">
        <v>24</v>
      </c>
      <c r="D2810">
        <v>55.49</v>
      </c>
      <c r="E2810">
        <v>2</v>
      </c>
      <c r="F2810">
        <v>1331.76</v>
      </c>
      <c r="G2810" t="s">
        <v>152</v>
      </c>
    </row>
    <row r="2811" spans="1:7" hidden="1" x14ac:dyDescent="0.25">
      <c r="A2811">
        <v>10403</v>
      </c>
      <c r="B2811" s="1" t="s">
        <v>254</v>
      </c>
      <c r="C2811">
        <v>24</v>
      </c>
      <c r="D2811">
        <v>85.17</v>
      </c>
      <c r="E2811">
        <v>7</v>
      </c>
      <c r="F2811">
        <v>2044.08</v>
      </c>
      <c r="G2811" t="s">
        <v>152</v>
      </c>
    </row>
    <row r="2812" spans="1:7" hidden="1" x14ac:dyDescent="0.25">
      <c r="A2812">
        <v>10413</v>
      </c>
      <c r="B2812" s="1" t="s">
        <v>555</v>
      </c>
      <c r="C2812">
        <v>24</v>
      </c>
      <c r="D2812">
        <v>56.55</v>
      </c>
      <c r="E2812">
        <v>6</v>
      </c>
      <c r="F2812">
        <v>1357.1999999999998</v>
      </c>
      <c r="G2812" t="s">
        <v>152</v>
      </c>
    </row>
    <row r="2813" spans="1:7" hidden="1" x14ac:dyDescent="0.25">
      <c r="A2813">
        <v>10416</v>
      </c>
      <c r="B2813" s="1" t="s">
        <v>296</v>
      </c>
      <c r="C2813">
        <v>24</v>
      </c>
      <c r="D2813">
        <v>129.31</v>
      </c>
      <c r="E2813">
        <v>14</v>
      </c>
      <c r="F2813">
        <v>3103.44</v>
      </c>
      <c r="G2813" t="s">
        <v>152</v>
      </c>
    </row>
    <row r="2814" spans="1:7" hidden="1" x14ac:dyDescent="0.25">
      <c r="A2814">
        <v>10106</v>
      </c>
      <c r="B2814" s="1" t="s">
        <v>524</v>
      </c>
      <c r="C2814">
        <v>28</v>
      </c>
      <c r="D2814">
        <v>107.23</v>
      </c>
      <c r="E2814">
        <v>4</v>
      </c>
      <c r="F2814">
        <v>3002.44</v>
      </c>
      <c r="G2814" t="s">
        <v>152</v>
      </c>
    </row>
    <row r="2815" spans="1:7" hidden="1" x14ac:dyDescent="0.25">
      <c r="A2815">
        <v>10110</v>
      </c>
      <c r="B2815" s="1" t="s">
        <v>151</v>
      </c>
      <c r="C2815">
        <v>28</v>
      </c>
      <c r="D2815">
        <v>81.91</v>
      </c>
      <c r="E2815">
        <v>8</v>
      </c>
      <c r="F2815">
        <v>2293.48</v>
      </c>
      <c r="G2815" t="s">
        <v>152</v>
      </c>
    </row>
    <row r="2816" spans="1:7" hidden="1" x14ac:dyDescent="0.25">
      <c r="A2816">
        <v>10111</v>
      </c>
      <c r="B2816" s="1" t="s">
        <v>166</v>
      </c>
      <c r="C2816">
        <v>28</v>
      </c>
      <c r="D2816">
        <v>53.09</v>
      </c>
      <c r="E2816">
        <v>2</v>
      </c>
      <c r="F2816">
        <v>1486.52</v>
      </c>
      <c r="G2816" t="s">
        <v>152</v>
      </c>
    </row>
    <row r="2817" spans="1:7" hidden="1" x14ac:dyDescent="0.25">
      <c r="A2817">
        <v>10114</v>
      </c>
      <c r="B2817" s="1" t="s">
        <v>554</v>
      </c>
      <c r="C2817">
        <v>28</v>
      </c>
      <c r="D2817">
        <v>43.83</v>
      </c>
      <c r="E2817">
        <v>2</v>
      </c>
      <c r="F2817">
        <v>1227.24</v>
      </c>
      <c r="G2817" t="s">
        <v>152</v>
      </c>
    </row>
    <row r="2818" spans="1:7" hidden="1" x14ac:dyDescent="0.25">
      <c r="A2818">
        <v>10119</v>
      </c>
      <c r="B2818" s="1" t="s">
        <v>541</v>
      </c>
      <c r="C2818">
        <v>28</v>
      </c>
      <c r="D2818">
        <v>62.1</v>
      </c>
      <c r="E2818">
        <v>2</v>
      </c>
      <c r="F2818">
        <v>1738.8</v>
      </c>
      <c r="G2818" t="s">
        <v>152</v>
      </c>
    </row>
    <row r="2819" spans="1:7" hidden="1" x14ac:dyDescent="0.25">
      <c r="A2819">
        <v>10119</v>
      </c>
      <c r="B2819" s="1" t="s">
        <v>511</v>
      </c>
      <c r="C2819">
        <v>28</v>
      </c>
      <c r="D2819">
        <v>40.22</v>
      </c>
      <c r="E2819">
        <v>6</v>
      </c>
      <c r="F2819">
        <v>1126.1599999999999</v>
      </c>
      <c r="G2819" t="s">
        <v>152</v>
      </c>
    </row>
    <row r="2820" spans="1:7" hidden="1" x14ac:dyDescent="0.25">
      <c r="A2820">
        <v>10122</v>
      </c>
      <c r="B2820" s="1" t="s">
        <v>535</v>
      </c>
      <c r="C2820">
        <v>28</v>
      </c>
      <c r="D2820">
        <v>145.82</v>
      </c>
      <c r="E2820">
        <v>15</v>
      </c>
      <c r="F2820">
        <v>4082.96</v>
      </c>
      <c r="G2820" t="s">
        <v>152</v>
      </c>
    </row>
    <row r="2821" spans="1:7" hidden="1" x14ac:dyDescent="0.25">
      <c r="A2821">
        <v>10138</v>
      </c>
      <c r="B2821" s="1" t="s">
        <v>552</v>
      </c>
      <c r="C2821">
        <v>28</v>
      </c>
      <c r="D2821">
        <v>73.599999999999994</v>
      </c>
      <c r="E2821">
        <v>10</v>
      </c>
      <c r="F2821">
        <v>2060.7999999999997</v>
      </c>
      <c r="G2821" t="s">
        <v>152</v>
      </c>
    </row>
    <row r="2822" spans="1:7" hidden="1" x14ac:dyDescent="0.25">
      <c r="A2822">
        <v>10140</v>
      </c>
      <c r="B2822" s="1" t="s">
        <v>174</v>
      </c>
      <c r="C2822">
        <v>28</v>
      </c>
      <c r="D2822">
        <v>62.05</v>
      </c>
      <c r="E2822">
        <v>7</v>
      </c>
      <c r="F2822">
        <v>1737.3999999999999</v>
      </c>
      <c r="G2822" t="s">
        <v>152</v>
      </c>
    </row>
    <row r="2823" spans="1:7" hidden="1" x14ac:dyDescent="0.25">
      <c r="A2823">
        <v>10143</v>
      </c>
      <c r="B2823" s="1" t="s">
        <v>541</v>
      </c>
      <c r="C2823">
        <v>28</v>
      </c>
      <c r="D2823">
        <v>55.96</v>
      </c>
      <c r="E2823">
        <v>6</v>
      </c>
      <c r="F2823">
        <v>1566.88</v>
      </c>
      <c r="G2823" t="s">
        <v>152</v>
      </c>
    </row>
    <row r="2824" spans="1:7" hidden="1" x14ac:dyDescent="0.25">
      <c r="A2824">
        <v>10143</v>
      </c>
      <c r="B2824" s="1" t="s">
        <v>520</v>
      </c>
      <c r="C2824">
        <v>28</v>
      </c>
      <c r="D2824">
        <v>70.400000000000006</v>
      </c>
      <c r="E2824">
        <v>3</v>
      </c>
      <c r="F2824">
        <v>1971.2000000000003</v>
      </c>
      <c r="G2824" t="s">
        <v>152</v>
      </c>
    </row>
    <row r="2825" spans="1:7" hidden="1" x14ac:dyDescent="0.25">
      <c r="A2825">
        <v>10148</v>
      </c>
      <c r="B2825" s="1" t="s">
        <v>504</v>
      </c>
      <c r="C2825">
        <v>28</v>
      </c>
      <c r="D2825">
        <v>135.63</v>
      </c>
      <c r="E2825">
        <v>11</v>
      </c>
      <c r="F2825">
        <v>3797.64</v>
      </c>
      <c r="G2825" t="s">
        <v>152</v>
      </c>
    </row>
    <row r="2826" spans="1:7" hidden="1" x14ac:dyDescent="0.25">
      <c r="A2826">
        <v>10157</v>
      </c>
      <c r="B2826" s="1" t="s">
        <v>526</v>
      </c>
      <c r="C2826">
        <v>28</v>
      </c>
      <c r="D2826">
        <v>56.41</v>
      </c>
      <c r="E2826">
        <v>6</v>
      </c>
      <c r="F2826">
        <v>1579.48</v>
      </c>
      <c r="G2826" t="s">
        <v>152</v>
      </c>
    </row>
    <row r="2827" spans="1:7" hidden="1" x14ac:dyDescent="0.25">
      <c r="A2827">
        <v>10161</v>
      </c>
      <c r="B2827" s="1" t="s">
        <v>290</v>
      </c>
      <c r="C2827">
        <v>28</v>
      </c>
      <c r="D2827">
        <v>121.72</v>
      </c>
      <c r="E2827">
        <v>12</v>
      </c>
      <c r="F2827">
        <v>3408.16</v>
      </c>
      <c r="G2827" t="s">
        <v>152</v>
      </c>
    </row>
    <row r="2828" spans="1:7" hidden="1" x14ac:dyDescent="0.25">
      <c r="A2828">
        <v>10165</v>
      </c>
      <c r="B2828" s="1" t="s">
        <v>539</v>
      </c>
      <c r="C2828">
        <v>28</v>
      </c>
      <c r="D2828">
        <v>123.51</v>
      </c>
      <c r="E2828">
        <v>6</v>
      </c>
      <c r="F2828">
        <v>3458.28</v>
      </c>
      <c r="G2828" t="s">
        <v>152</v>
      </c>
    </row>
    <row r="2829" spans="1:7" hidden="1" x14ac:dyDescent="0.25">
      <c r="A2829">
        <v>10167</v>
      </c>
      <c r="B2829" s="1" t="s">
        <v>549</v>
      </c>
      <c r="C2829">
        <v>28</v>
      </c>
      <c r="D2829">
        <v>83.42</v>
      </c>
      <c r="E2829">
        <v>14</v>
      </c>
      <c r="F2829">
        <v>2335.7600000000002</v>
      </c>
      <c r="G2829" t="s">
        <v>152</v>
      </c>
    </row>
    <row r="2830" spans="1:7" hidden="1" x14ac:dyDescent="0.25">
      <c r="A2830">
        <v>10168</v>
      </c>
      <c r="B2830" s="1" t="s">
        <v>512</v>
      </c>
      <c r="C2830">
        <v>28</v>
      </c>
      <c r="D2830">
        <v>89.9</v>
      </c>
      <c r="E2830">
        <v>7</v>
      </c>
      <c r="F2830">
        <v>2517.2000000000003</v>
      </c>
      <c r="G2830" t="s">
        <v>152</v>
      </c>
    </row>
    <row r="2831" spans="1:7" hidden="1" x14ac:dyDescent="0.25">
      <c r="A2831">
        <v>10168</v>
      </c>
      <c r="B2831" s="1" t="s">
        <v>519</v>
      </c>
      <c r="C2831">
        <v>28</v>
      </c>
      <c r="D2831">
        <v>91.34</v>
      </c>
      <c r="E2831">
        <v>14</v>
      </c>
      <c r="F2831">
        <v>2557.52</v>
      </c>
      <c r="G2831" t="s">
        <v>152</v>
      </c>
    </row>
    <row r="2832" spans="1:7" hidden="1" x14ac:dyDescent="0.25">
      <c r="A2832">
        <v>10173</v>
      </c>
      <c r="B2832" s="1" t="s">
        <v>166</v>
      </c>
      <c r="C2832">
        <v>28</v>
      </c>
      <c r="D2832">
        <v>56.84</v>
      </c>
      <c r="E2832">
        <v>2</v>
      </c>
      <c r="F2832">
        <v>1591.52</v>
      </c>
      <c r="G2832" t="s">
        <v>152</v>
      </c>
    </row>
    <row r="2833" spans="1:7" hidden="1" x14ac:dyDescent="0.25">
      <c r="A2833">
        <v>10175</v>
      </c>
      <c r="B2833" s="1" t="s">
        <v>171</v>
      </c>
      <c r="C2833">
        <v>28</v>
      </c>
      <c r="D2833">
        <v>121.4</v>
      </c>
      <c r="E2833">
        <v>6</v>
      </c>
      <c r="F2833">
        <v>3399.2000000000003</v>
      </c>
      <c r="G2833" t="s">
        <v>152</v>
      </c>
    </row>
    <row r="2834" spans="1:7" hidden="1" x14ac:dyDescent="0.25">
      <c r="A2834">
        <v>10180</v>
      </c>
      <c r="B2834" s="1" t="s">
        <v>502</v>
      </c>
      <c r="C2834">
        <v>28</v>
      </c>
      <c r="D2834">
        <v>61.7</v>
      </c>
      <c r="E2834">
        <v>14</v>
      </c>
      <c r="F2834">
        <v>1727.6000000000001</v>
      </c>
      <c r="G2834" t="s">
        <v>152</v>
      </c>
    </row>
    <row r="2835" spans="1:7" hidden="1" x14ac:dyDescent="0.25">
      <c r="A2835">
        <v>10180</v>
      </c>
      <c r="B2835" s="1" t="s">
        <v>546</v>
      </c>
      <c r="C2835">
        <v>28</v>
      </c>
      <c r="D2835">
        <v>68.709999999999994</v>
      </c>
      <c r="E2835">
        <v>1</v>
      </c>
      <c r="F2835">
        <v>1923.8799999999999</v>
      </c>
      <c r="G2835" t="s">
        <v>152</v>
      </c>
    </row>
    <row r="2836" spans="1:7" hidden="1" x14ac:dyDescent="0.25">
      <c r="A2836">
        <v>10181</v>
      </c>
      <c r="B2836" s="1" t="s">
        <v>280</v>
      </c>
      <c r="C2836">
        <v>28</v>
      </c>
      <c r="D2836">
        <v>113.92</v>
      </c>
      <c r="E2836">
        <v>12</v>
      </c>
      <c r="F2836">
        <v>3189.76</v>
      </c>
      <c r="G2836" t="s">
        <v>152</v>
      </c>
    </row>
    <row r="2837" spans="1:7" hidden="1" x14ac:dyDescent="0.25">
      <c r="A2837">
        <v>10183</v>
      </c>
      <c r="B2837" s="1" t="s">
        <v>161</v>
      </c>
      <c r="C2837">
        <v>28</v>
      </c>
      <c r="D2837">
        <v>127.06</v>
      </c>
      <c r="E2837">
        <v>1</v>
      </c>
      <c r="F2837">
        <v>3557.6800000000003</v>
      </c>
      <c r="G2837" t="s">
        <v>152</v>
      </c>
    </row>
    <row r="2838" spans="1:7" hidden="1" x14ac:dyDescent="0.25">
      <c r="A2838">
        <v>10184</v>
      </c>
      <c r="B2838" s="1" t="s">
        <v>505</v>
      </c>
      <c r="C2838">
        <v>28</v>
      </c>
      <c r="D2838">
        <v>165.95</v>
      </c>
      <c r="E2838">
        <v>10</v>
      </c>
      <c r="F2838">
        <v>4646.5999999999995</v>
      </c>
      <c r="G2838" t="s">
        <v>152</v>
      </c>
    </row>
    <row r="2839" spans="1:7" hidden="1" x14ac:dyDescent="0.25">
      <c r="A2839">
        <v>10185</v>
      </c>
      <c r="B2839" s="1" t="s">
        <v>547</v>
      </c>
      <c r="C2839">
        <v>28</v>
      </c>
      <c r="D2839">
        <v>124.3</v>
      </c>
      <c r="E2839">
        <v>9</v>
      </c>
      <c r="F2839">
        <v>3480.4</v>
      </c>
      <c r="G2839" t="s">
        <v>152</v>
      </c>
    </row>
    <row r="2840" spans="1:7" hidden="1" x14ac:dyDescent="0.25">
      <c r="A2840">
        <v>10185</v>
      </c>
      <c r="B2840" s="1" t="s">
        <v>543</v>
      </c>
      <c r="C2840">
        <v>28</v>
      </c>
      <c r="D2840">
        <v>47.5</v>
      </c>
      <c r="E2840">
        <v>6</v>
      </c>
      <c r="F2840">
        <v>1330</v>
      </c>
      <c r="G2840" t="s">
        <v>152</v>
      </c>
    </row>
    <row r="2841" spans="1:7" hidden="1" x14ac:dyDescent="0.25">
      <c r="A2841">
        <v>10186</v>
      </c>
      <c r="B2841" s="1" t="s">
        <v>511</v>
      </c>
      <c r="C2841">
        <v>28</v>
      </c>
      <c r="D2841">
        <v>42.71</v>
      </c>
      <c r="E2841">
        <v>4</v>
      </c>
      <c r="F2841">
        <v>1195.8800000000001</v>
      </c>
      <c r="G2841" t="s">
        <v>152</v>
      </c>
    </row>
    <row r="2842" spans="1:7" hidden="1" x14ac:dyDescent="0.25">
      <c r="A2842">
        <v>10189</v>
      </c>
      <c r="B2842" s="1" t="s">
        <v>277</v>
      </c>
      <c r="C2842">
        <v>28</v>
      </c>
      <c r="D2842">
        <v>138.57</v>
      </c>
      <c r="E2842">
        <v>1</v>
      </c>
      <c r="F2842">
        <v>3879.96</v>
      </c>
      <c r="G2842" t="s">
        <v>152</v>
      </c>
    </row>
    <row r="2843" spans="1:7" hidden="1" x14ac:dyDescent="0.25">
      <c r="A2843">
        <v>10193</v>
      </c>
      <c r="B2843" s="1" t="s">
        <v>158</v>
      </c>
      <c r="C2843">
        <v>28</v>
      </c>
      <c r="D2843">
        <v>92.47</v>
      </c>
      <c r="E2843">
        <v>7</v>
      </c>
      <c r="F2843">
        <v>2589.16</v>
      </c>
      <c r="G2843" t="s">
        <v>152</v>
      </c>
    </row>
    <row r="2844" spans="1:7" hidden="1" x14ac:dyDescent="0.25">
      <c r="A2844">
        <v>10193</v>
      </c>
      <c r="B2844" s="1" t="s">
        <v>165</v>
      </c>
      <c r="C2844">
        <v>28</v>
      </c>
      <c r="D2844">
        <v>87.13</v>
      </c>
      <c r="E2844">
        <v>1</v>
      </c>
      <c r="F2844">
        <v>2439.64</v>
      </c>
      <c r="G2844" t="s">
        <v>152</v>
      </c>
    </row>
    <row r="2845" spans="1:7" hidden="1" x14ac:dyDescent="0.25">
      <c r="A2845">
        <v>10200</v>
      </c>
      <c r="B2845" s="1" t="s">
        <v>499</v>
      </c>
      <c r="C2845">
        <v>28</v>
      </c>
      <c r="D2845">
        <v>74.34</v>
      </c>
      <c r="E2845">
        <v>3</v>
      </c>
      <c r="F2845">
        <v>2081.52</v>
      </c>
      <c r="G2845" t="s">
        <v>152</v>
      </c>
    </row>
    <row r="2846" spans="1:7" hidden="1" x14ac:dyDescent="0.25">
      <c r="A2846">
        <v>10206</v>
      </c>
      <c r="B2846" s="1" t="s">
        <v>162</v>
      </c>
      <c r="C2846">
        <v>28</v>
      </c>
      <c r="D2846">
        <v>109.34</v>
      </c>
      <c r="E2846">
        <v>3</v>
      </c>
      <c r="F2846">
        <v>3061.52</v>
      </c>
      <c r="G2846" t="s">
        <v>152</v>
      </c>
    </row>
    <row r="2847" spans="1:7" hidden="1" x14ac:dyDescent="0.25">
      <c r="A2847">
        <v>10206</v>
      </c>
      <c r="B2847" s="1" t="s">
        <v>166</v>
      </c>
      <c r="C2847">
        <v>28</v>
      </c>
      <c r="D2847">
        <v>51.84</v>
      </c>
      <c r="E2847">
        <v>9</v>
      </c>
      <c r="F2847">
        <v>1451.52</v>
      </c>
      <c r="G2847" t="s">
        <v>152</v>
      </c>
    </row>
    <row r="2848" spans="1:7" hidden="1" x14ac:dyDescent="0.25">
      <c r="A2848">
        <v>10206</v>
      </c>
      <c r="B2848" s="1" t="s">
        <v>168</v>
      </c>
      <c r="C2848">
        <v>28</v>
      </c>
      <c r="D2848">
        <v>99.21</v>
      </c>
      <c r="E2848">
        <v>11</v>
      </c>
      <c r="F2848">
        <v>2777.8799999999997</v>
      </c>
      <c r="G2848" t="s">
        <v>152</v>
      </c>
    </row>
    <row r="2849" spans="1:7" hidden="1" x14ac:dyDescent="0.25">
      <c r="A2849">
        <v>10207</v>
      </c>
      <c r="B2849" s="1" t="s">
        <v>521</v>
      </c>
      <c r="C2849">
        <v>28</v>
      </c>
      <c r="D2849">
        <v>108.82</v>
      </c>
      <c r="E2849">
        <v>3</v>
      </c>
      <c r="F2849">
        <v>3046.96</v>
      </c>
      <c r="G2849" t="s">
        <v>152</v>
      </c>
    </row>
    <row r="2850" spans="1:7" hidden="1" x14ac:dyDescent="0.25">
      <c r="A2850">
        <v>10207</v>
      </c>
      <c r="B2850" s="1" t="s">
        <v>525</v>
      </c>
      <c r="C2850">
        <v>28</v>
      </c>
      <c r="D2850">
        <v>106.49</v>
      </c>
      <c r="E2850">
        <v>5</v>
      </c>
      <c r="F2850">
        <v>2981.72</v>
      </c>
      <c r="G2850" t="s">
        <v>152</v>
      </c>
    </row>
    <row r="2851" spans="1:7" hidden="1" x14ac:dyDescent="0.25">
      <c r="A2851">
        <v>10209</v>
      </c>
      <c r="B2851" s="1" t="s">
        <v>531</v>
      </c>
      <c r="C2851">
        <v>28</v>
      </c>
      <c r="D2851">
        <v>82.58</v>
      </c>
      <c r="E2851">
        <v>6</v>
      </c>
      <c r="F2851">
        <v>2312.2399999999998</v>
      </c>
      <c r="G2851" t="s">
        <v>152</v>
      </c>
    </row>
    <row r="2852" spans="1:7" hidden="1" x14ac:dyDescent="0.25">
      <c r="A2852">
        <v>10211</v>
      </c>
      <c r="B2852" s="1" t="s">
        <v>284</v>
      </c>
      <c r="C2852">
        <v>28</v>
      </c>
      <c r="D2852">
        <v>79.8</v>
      </c>
      <c r="E2852">
        <v>3</v>
      </c>
      <c r="F2852">
        <v>2234.4</v>
      </c>
      <c r="G2852" t="s">
        <v>152</v>
      </c>
    </row>
    <row r="2853" spans="1:7" hidden="1" x14ac:dyDescent="0.25">
      <c r="A2853">
        <v>10211</v>
      </c>
      <c r="B2853" s="1" t="s">
        <v>560</v>
      </c>
      <c r="C2853">
        <v>28</v>
      </c>
      <c r="D2853">
        <v>138.16999999999999</v>
      </c>
      <c r="E2853">
        <v>4</v>
      </c>
      <c r="F2853">
        <v>3868.7599999999998</v>
      </c>
      <c r="G2853" t="s">
        <v>152</v>
      </c>
    </row>
    <row r="2854" spans="1:7" hidden="1" x14ac:dyDescent="0.25">
      <c r="A2854">
        <v>10217</v>
      </c>
      <c r="B2854" s="1" t="s">
        <v>171</v>
      </c>
      <c r="C2854">
        <v>28</v>
      </c>
      <c r="D2854">
        <v>103.51</v>
      </c>
      <c r="E2854">
        <v>1</v>
      </c>
      <c r="F2854">
        <v>2898.28</v>
      </c>
      <c r="G2854" t="s">
        <v>152</v>
      </c>
    </row>
    <row r="2855" spans="1:7" hidden="1" x14ac:dyDescent="0.25">
      <c r="A2855">
        <v>10223</v>
      </c>
      <c r="B2855" s="1" t="s">
        <v>530</v>
      </c>
      <c r="C2855">
        <v>28</v>
      </c>
      <c r="D2855">
        <v>58.75</v>
      </c>
      <c r="E2855">
        <v>5</v>
      </c>
      <c r="F2855">
        <v>1645</v>
      </c>
      <c r="G2855" t="s">
        <v>152</v>
      </c>
    </row>
    <row r="2856" spans="1:7" hidden="1" x14ac:dyDescent="0.25">
      <c r="A2856">
        <v>10227</v>
      </c>
      <c r="B2856" s="1" t="s">
        <v>149</v>
      </c>
      <c r="C2856">
        <v>28</v>
      </c>
      <c r="D2856">
        <v>59.93</v>
      </c>
      <c r="E2856">
        <v>9</v>
      </c>
      <c r="F2856">
        <v>1678.04</v>
      </c>
      <c r="G2856" t="s">
        <v>152</v>
      </c>
    </row>
    <row r="2857" spans="1:7" hidden="1" x14ac:dyDescent="0.25">
      <c r="A2857">
        <v>10229</v>
      </c>
      <c r="B2857" s="1" t="s">
        <v>164</v>
      </c>
      <c r="C2857">
        <v>28</v>
      </c>
      <c r="D2857">
        <v>53.48</v>
      </c>
      <c r="E2857">
        <v>7</v>
      </c>
      <c r="F2857">
        <v>1497.4399999999998</v>
      </c>
      <c r="G2857" t="s">
        <v>152</v>
      </c>
    </row>
    <row r="2858" spans="1:7" hidden="1" x14ac:dyDescent="0.25">
      <c r="A2858">
        <v>10238</v>
      </c>
      <c r="B2858" s="1" t="s">
        <v>270</v>
      </c>
      <c r="C2858">
        <v>28</v>
      </c>
      <c r="D2858">
        <v>161.49</v>
      </c>
      <c r="E2858">
        <v>3</v>
      </c>
      <c r="F2858">
        <v>4521.72</v>
      </c>
      <c r="G2858" t="s">
        <v>152</v>
      </c>
    </row>
    <row r="2859" spans="1:7" hidden="1" x14ac:dyDescent="0.25">
      <c r="A2859">
        <v>10241</v>
      </c>
      <c r="B2859" s="1" t="s">
        <v>509</v>
      </c>
      <c r="C2859">
        <v>28</v>
      </c>
      <c r="D2859">
        <v>117.44</v>
      </c>
      <c r="E2859">
        <v>5</v>
      </c>
      <c r="F2859">
        <v>3288.3199999999997</v>
      </c>
      <c r="G2859" t="s">
        <v>152</v>
      </c>
    </row>
    <row r="2860" spans="1:7" hidden="1" x14ac:dyDescent="0.25">
      <c r="A2860">
        <v>10245</v>
      </c>
      <c r="B2860" s="1" t="s">
        <v>161</v>
      </c>
      <c r="C2860">
        <v>28</v>
      </c>
      <c r="D2860">
        <v>147.74</v>
      </c>
      <c r="E2860">
        <v>2</v>
      </c>
      <c r="F2860">
        <v>4136.72</v>
      </c>
      <c r="G2860" t="s">
        <v>152</v>
      </c>
    </row>
    <row r="2861" spans="1:7" hidden="1" x14ac:dyDescent="0.25">
      <c r="A2861">
        <v>10259</v>
      </c>
      <c r="B2861" s="1" t="s">
        <v>548</v>
      </c>
      <c r="C2861">
        <v>28</v>
      </c>
      <c r="D2861">
        <v>46.82</v>
      </c>
      <c r="E2861">
        <v>1</v>
      </c>
      <c r="F2861">
        <v>1310.96</v>
      </c>
      <c r="G2861" t="s">
        <v>152</v>
      </c>
    </row>
    <row r="2862" spans="1:7" hidden="1" x14ac:dyDescent="0.25">
      <c r="A2862">
        <v>10266</v>
      </c>
      <c r="B2862" s="1" t="s">
        <v>515</v>
      </c>
      <c r="C2862">
        <v>28</v>
      </c>
      <c r="D2862">
        <v>40.25</v>
      </c>
      <c r="E2862">
        <v>1</v>
      </c>
      <c r="F2862">
        <v>1127</v>
      </c>
      <c r="G2862" t="s">
        <v>152</v>
      </c>
    </row>
    <row r="2863" spans="1:7" hidden="1" x14ac:dyDescent="0.25">
      <c r="A2863">
        <v>10270</v>
      </c>
      <c r="B2863" s="1" t="s">
        <v>162</v>
      </c>
      <c r="C2863">
        <v>28</v>
      </c>
      <c r="D2863">
        <v>135.30000000000001</v>
      </c>
      <c r="E2863">
        <v>6</v>
      </c>
      <c r="F2863">
        <v>3788.4000000000005</v>
      </c>
      <c r="G2863" t="s">
        <v>152</v>
      </c>
    </row>
    <row r="2864" spans="1:7" hidden="1" x14ac:dyDescent="0.25">
      <c r="A2864">
        <v>10275</v>
      </c>
      <c r="B2864" s="1" t="s">
        <v>526</v>
      </c>
      <c r="C2864">
        <v>28</v>
      </c>
      <c r="D2864">
        <v>58.47</v>
      </c>
      <c r="E2864">
        <v>12</v>
      </c>
      <c r="F2864">
        <v>1637.1599999999999</v>
      </c>
      <c r="G2864" t="s">
        <v>152</v>
      </c>
    </row>
    <row r="2865" spans="1:7" hidden="1" x14ac:dyDescent="0.25">
      <c r="A2865">
        <v>10277</v>
      </c>
      <c r="B2865" s="1" t="s">
        <v>287</v>
      </c>
      <c r="C2865">
        <v>28</v>
      </c>
      <c r="D2865">
        <v>93.28</v>
      </c>
      <c r="E2865">
        <v>1</v>
      </c>
      <c r="F2865">
        <v>2611.84</v>
      </c>
      <c r="G2865" t="s">
        <v>152</v>
      </c>
    </row>
    <row r="2866" spans="1:7" hidden="1" x14ac:dyDescent="0.25">
      <c r="A2866">
        <v>10288</v>
      </c>
      <c r="B2866" s="1" t="s">
        <v>149</v>
      </c>
      <c r="C2866">
        <v>28</v>
      </c>
      <c r="D2866">
        <v>50.25</v>
      </c>
      <c r="E2866">
        <v>4</v>
      </c>
      <c r="F2866">
        <v>1407</v>
      </c>
      <c r="G2866" t="s">
        <v>152</v>
      </c>
    </row>
    <row r="2867" spans="1:7" hidden="1" x14ac:dyDescent="0.25">
      <c r="A2867">
        <v>10291</v>
      </c>
      <c r="B2867" s="1" t="s">
        <v>175</v>
      </c>
      <c r="C2867">
        <v>28</v>
      </c>
      <c r="D2867">
        <v>86.99</v>
      </c>
      <c r="E2867">
        <v>6</v>
      </c>
      <c r="F2867">
        <v>2435.7199999999998</v>
      </c>
      <c r="G2867" t="s">
        <v>152</v>
      </c>
    </row>
    <row r="2868" spans="1:7" hidden="1" x14ac:dyDescent="0.25">
      <c r="A2868">
        <v>10297</v>
      </c>
      <c r="B2868" s="1" t="s">
        <v>526</v>
      </c>
      <c r="C2868">
        <v>28</v>
      </c>
      <c r="D2868">
        <v>63.29</v>
      </c>
      <c r="E2868">
        <v>7</v>
      </c>
      <c r="F2868">
        <v>1772.12</v>
      </c>
      <c r="G2868" t="s">
        <v>152</v>
      </c>
    </row>
    <row r="2869" spans="1:7" hidden="1" x14ac:dyDescent="0.25">
      <c r="A2869">
        <v>10305</v>
      </c>
      <c r="B2869" s="1" t="s">
        <v>173</v>
      </c>
      <c r="C2869">
        <v>28</v>
      </c>
      <c r="D2869">
        <v>94.38</v>
      </c>
      <c r="E2869">
        <v>12</v>
      </c>
      <c r="F2869">
        <v>2642.64</v>
      </c>
      <c r="G2869" t="s">
        <v>152</v>
      </c>
    </row>
    <row r="2870" spans="1:7" hidden="1" x14ac:dyDescent="0.25">
      <c r="A2870">
        <v>10309</v>
      </c>
      <c r="B2870" s="1" t="s">
        <v>501</v>
      </c>
      <c r="C2870">
        <v>28</v>
      </c>
      <c r="D2870">
        <v>74.040000000000006</v>
      </c>
      <c r="E2870">
        <v>1</v>
      </c>
      <c r="F2870">
        <v>2073.1200000000003</v>
      </c>
      <c r="G2870" t="s">
        <v>152</v>
      </c>
    </row>
    <row r="2871" spans="1:7" hidden="1" x14ac:dyDescent="0.25">
      <c r="A2871">
        <v>10311</v>
      </c>
      <c r="B2871" s="1" t="s">
        <v>552</v>
      </c>
      <c r="C2871">
        <v>28</v>
      </c>
      <c r="D2871">
        <v>89.05</v>
      </c>
      <c r="E2871">
        <v>4</v>
      </c>
      <c r="F2871">
        <v>2493.4</v>
      </c>
      <c r="G2871" t="s">
        <v>152</v>
      </c>
    </row>
    <row r="2872" spans="1:7" hidden="1" x14ac:dyDescent="0.25">
      <c r="A2872">
        <v>10313</v>
      </c>
      <c r="B2872" s="1" t="s">
        <v>169</v>
      </c>
      <c r="C2872">
        <v>28</v>
      </c>
      <c r="D2872">
        <v>110.18</v>
      </c>
      <c r="E2872">
        <v>8</v>
      </c>
      <c r="F2872">
        <v>3085.04</v>
      </c>
      <c r="G2872" t="s">
        <v>152</v>
      </c>
    </row>
    <row r="2873" spans="1:7" hidden="1" x14ac:dyDescent="0.25">
      <c r="A2873">
        <v>10314</v>
      </c>
      <c r="B2873" s="1" t="s">
        <v>525</v>
      </c>
      <c r="C2873">
        <v>28</v>
      </c>
      <c r="D2873">
        <v>115.75</v>
      </c>
      <c r="E2873">
        <v>12</v>
      </c>
      <c r="F2873">
        <v>3241</v>
      </c>
      <c r="G2873" t="s">
        <v>152</v>
      </c>
    </row>
    <row r="2874" spans="1:7" hidden="1" x14ac:dyDescent="0.25">
      <c r="A2874">
        <v>10321</v>
      </c>
      <c r="B2874" s="1" t="s">
        <v>504</v>
      </c>
      <c r="C2874">
        <v>28</v>
      </c>
      <c r="D2874">
        <v>138.44999999999999</v>
      </c>
      <c r="E2874">
        <v>8</v>
      </c>
      <c r="F2874">
        <v>3876.5999999999995</v>
      </c>
      <c r="G2874" t="s">
        <v>152</v>
      </c>
    </row>
    <row r="2875" spans="1:7" hidden="1" x14ac:dyDescent="0.25">
      <c r="A2875">
        <v>10325</v>
      </c>
      <c r="B2875" s="1" t="s">
        <v>555</v>
      </c>
      <c r="C2875">
        <v>28</v>
      </c>
      <c r="D2875">
        <v>55.3</v>
      </c>
      <c r="E2875">
        <v>2</v>
      </c>
      <c r="F2875">
        <v>1548.3999999999999</v>
      </c>
      <c r="G2875" t="s">
        <v>152</v>
      </c>
    </row>
    <row r="2876" spans="1:7" hidden="1" x14ac:dyDescent="0.25">
      <c r="A2876">
        <v>10331</v>
      </c>
      <c r="B2876" s="1" t="s">
        <v>518</v>
      </c>
      <c r="C2876">
        <v>28</v>
      </c>
      <c r="D2876">
        <v>33.39</v>
      </c>
      <c r="E2876">
        <v>3</v>
      </c>
      <c r="F2876">
        <v>934.92000000000007</v>
      </c>
      <c r="G2876" t="s">
        <v>152</v>
      </c>
    </row>
    <row r="2877" spans="1:7" hidden="1" x14ac:dyDescent="0.25">
      <c r="A2877">
        <v>10338</v>
      </c>
      <c r="B2877" s="1" t="s">
        <v>531</v>
      </c>
      <c r="C2877">
        <v>28</v>
      </c>
      <c r="D2877">
        <v>80.86</v>
      </c>
      <c r="E2877">
        <v>3</v>
      </c>
      <c r="F2877">
        <v>2264.08</v>
      </c>
      <c r="G2877" t="s">
        <v>152</v>
      </c>
    </row>
    <row r="2878" spans="1:7" hidden="1" x14ac:dyDescent="0.25">
      <c r="A2878">
        <v>10350</v>
      </c>
      <c r="B2878" s="1" t="s">
        <v>544</v>
      </c>
      <c r="C2878">
        <v>28</v>
      </c>
      <c r="D2878">
        <v>76.22</v>
      </c>
      <c r="E2878">
        <v>4</v>
      </c>
      <c r="F2878">
        <v>2134.16</v>
      </c>
      <c r="G2878" t="s">
        <v>152</v>
      </c>
    </row>
    <row r="2879" spans="1:7" hidden="1" x14ac:dyDescent="0.25">
      <c r="A2879">
        <v>10353</v>
      </c>
      <c r="B2879" s="1" t="s">
        <v>524</v>
      </c>
      <c r="C2879">
        <v>28</v>
      </c>
      <c r="D2879">
        <v>107.23</v>
      </c>
      <c r="E2879">
        <v>2</v>
      </c>
      <c r="F2879">
        <v>3002.44</v>
      </c>
      <c r="G2879" t="s">
        <v>152</v>
      </c>
    </row>
    <row r="2880" spans="1:7" hidden="1" x14ac:dyDescent="0.25">
      <c r="A2880">
        <v>10354</v>
      </c>
      <c r="B2880" s="1" t="s">
        <v>287</v>
      </c>
      <c r="C2880">
        <v>28</v>
      </c>
      <c r="D2880">
        <v>100.19</v>
      </c>
      <c r="E2880">
        <v>13</v>
      </c>
      <c r="F2880">
        <v>2805.3199999999997</v>
      </c>
      <c r="G2880" t="s">
        <v>152</v>
      </c>
    </row>
    <row r="2881" spans="1:7" hidden="1" x14ac:dyDescent="0.25">
      <c r="A2881">
        <v>10354</v>
      </c>
      <c r="B2881" s="1" t="s">
        <v>530</v>
      </c>
      <c r="C2881">
        <v>28</v>
      </c>
      <c r="D2881">
        <v>49.06</v>
      </c>
      <c r="E2881">
        <v>10</v>
      </c>
      <c r="F2881">
        <v>1373.68</v>
      </c>
      <c r="G2881" t="s">
        <v>152</v>
      </c>
    </row>
    <row r="2882" spans="1:7" hidden="1" x14ac:dyDescent="0.25">
      <c r="A2882">
        <v>10354</v>
      </c>
      <c r="B2882" s="1" t="s">
        <v>502</v>
      </c>
      <c r="C2882">
        <v>28</v>
      </c>
      <c r="D2882">
        <v>62.46</v>
      </c>
      <c r="E2882">
        <v>1</v>
      </c>
      <c r="F2882">
        <v>1748.88</v>
      </c>
      <c r="G2882" t="s">
        <v>152</v>
      </c>
    </row>
    <row r="2883" spans="1:7" hidden="1" x14ac:dyDescent="0.25">
      <c r="A2883">
        <v>10355</v>
      </c>
      <c r="B2883" s="1" t="s">
        <v>546</v>
      </c>
      <c r="C2883">
        <v>28</v>
      </c>
      <c r="D2883">
        <v>75.180000000000007</v>
      </c>
      <c r="E2883">
        <v>9</v>
      </c>
      <c r="F2883">
        <v>2105.04</v>
      </c>
      <c r="G2883" t="s">
        <v>152</v>
      </c>
    </row>
    <row r="2884" spans="1:7" hidden="1" x14ac:dyDescent="0.25">
      <c r="A2884">
        <v>10357</v>
      </c>
      <c r="B2884" s="1" t="s">
        <v>169</v>
      </c>
      <c r="C2884">
        <v>28</v>
      </c>
      <c r="D2884">
        <v>105.34</v>
      </c>
      <c r="E2884">
        <v>2</v>
      </c>
      <c r="F2884">
        <v>2949.52</v>
      </c>
      <c r="G2884" t="s">
        <v>152</v>
      </c>
    </row>
    <row r="2885" spans="1:7" hidden="1" x14ac:dyDescent="0.25">
      <c r="A2885">
        <v>10363</v>
      </c>
      <c r="B2885" s="1" t="s">
        <v>535</v>
      </c>
      <c r="C2885">
        <v>28</v>
      </c>
      <c r="D2885">
        <v>123.5</v>
      </c>
      <c r="E2885">
        <v>13</v>
      </c>
      <c r="F2885">
        <v>3458</v>
      </c>
      <c r="G2885" t="s">
        <v>152</v>
      </c>
    </row>
    <row r="2886" spans="1:7" hidden="1" x14ac:dyDescent="0.25">
      <c r="A2886">
        <v>10367</v>
      </c>
      <c r="B2886" s="1" t="s">
        <v>157</v>
      </c>
      <c r="C2886">
        <v>28</v>
      </c>
      <c r="D2886">
        <v>43.01</v>
      </c>
      <c r="E2886">
        <v>12</v>
      </c>
      <c r="F2886">
        <v>1204.28</v>
      </c>
      <c r="G2886" t="s">
        <v>152</v>
      </c>
    </row>
    <row r="2887" spans="1:7" hidden="1" x14ac:dyDescent="0.25">
      <c r="A2887">
        <v>10369</v>
      </c>
      <c r="B2887" s="1" t="s">
        <v>166</v>
      </c>
      <c r="C2887">
        <v>28</v>
      </c>
      <c r="D2887">
        <v>51.84</v>
      </c>
      <c r="E2887">
        <v>6</v>
      </c>
      <c r="F2887">
        <v>1451.52</v>
      </c>
      <c r="G2887" t="s">
        <v>152</v>
      </c>
    </row>
    <row r="2888" spans="1:7" hidden="1" x14ac:dyDescent="0.25">
      <c r="A2888">
        <v>10371</v>
      </c>
      <c r="B2888" s="1" t="s">
        <v>521</v>
      </c>
      <c r="C2888">
        <v>28</v>
      </c>
      <c r="D2888">
        <v>95.81</v>
      </c>
      <c r="E2888">
        <v>9</v>
      </c>
      <c r="F2888">
        <v>2682.6800000000003</v>
      </c>
      <c r="G2888" t="s">
        <v>152</v>
      </c>
    </row>
    <row r="2889" spans="1:7" hidden="1" x14ac:dyDescent="0.25">
      <c r="A2889">
        <v>10372</v>
      </c>
      <c r="B2889" s="1" t="s">
        <v>547</v>
      </c>
      <c r="C2889">
        <v>28</v>
      </c>
      <c r="D2889">
        <v>131.13</v>
      </c>
      <c r="E2889">
        <v>3</v>
      </c>
      <c r="F2889">
        <v>3671.64</v>
      </c>
      <c r="G2889" t="s">
        <v>152</v>
      </c>
    </row>
    <row r="2890" spans="1:7" hidden="1" x14ac:dyDescent="0.25">
      <c r="A2890">
        <v>10373</v>
      </c>
      <c r="B2890" s="1" t="s">
        <v>296</v>
      </c>
      <c r="C2890">
        <v>28</v>
      </c>
      <c r="D2890">
        <v>143.5</v>
      </c>
      <c r="E2890">
        <v>4</v>
      </c>
      <c r="F2890">
        <v>4018</v>
      </c>
      <c r="G2890" t="s">
        <v>152</v>
      </c>
    </row>
    <row r="2891" spans="1:7" hidden="1" x14ac:dyDescent="0.25">
      <c r="A2891">
        <v>10378</v>
      </c>
      <c r="B2891" s="1" t="s">
        <v>551</v>
      </c>
      <c r="C2891">
        <v>28</v>
      </c>
      <c r="D2891">
        <v>60.3</v>
      </c>
      <c r="E2891">
        <v>9</v>
      </c>
      <c r="F2891">
        <v>1688.3999999999999</v>
      </c>
      <c r="G2891" t="s">
        <v>152</v>
      </c>
    </row>
    <row r="2892" spans="1:7" hidden="1" x14ac:dyDescent="0.25">
      <c r="A2892">
        <v>10383</v>
      </c>
      <c r="B2892" s="1" t="s">
        <v>532</v>
      </c>
      <c r="C2892">
        <v>28</v>
      </c>
      <c r="D2892">
        <v>77.239999999999995</v>
      </c>
      <c r="E2892">
        <v>7</v>
      </c>
      <c r="F2892">
        <v>2162.7199999999998</v>
      </c>
      <c r="G2892" t="s">
        <v>152</v>
      </c>
    </row>
    <row r="2893" spans="1:7" hidden="1" x14ac:dyDescent="0.25">
      <c r="A2893">
        <v>10384</v>
      </c>
      <c r="B2893" s="1" t="s">
        <v>540</v>
      </c>
      <c r="C2893">
        <v>28</v>
      </c>
      <c r="D2893">
        <v>114.29</v>
      </c>
      <c r="E2893">
        <v>3</v>
      </c>
      <c r="F2893">
        <v>3200.1200000000003</v>
      </c>
      <c r="G2893" t="s">
        <v>152</v>
      </c>
    </row>
    <row r="2894" spans="1:7" hidden="1" x14ac:dyDescent="0.25">
      <c r="A2894">
        <v>10398</v>
      </c>
      <c r="B2894" s="1" t="s">
        <v>531</v>
      </c>
      <c r="C2894">
        <v>28</v>
      </c>
      <c r="D2894">
        <v>70.540000000000006</v>
      </c>
      <c r="E2894">
        <v>18</v>
      </c>
      <c r="F2894">
        <v>1975.1200000000001</v>
      </c>
      <c r="G2894" t="s">
        <v>152</v>
      </c>
    </row>
    <row r="2895" spans="1:7" hidden="1" x14ac:dyDescent="0.25">
      <c r="A2895">
        <v>10398</v>
      </c>
      <c r="B2895" s="1" t="s">
        <v>516</v>
      </c>
      <c r="C2895">
        <v>28</v>
      </c>
      <c r="D2895">
        <v>60.29</v>
      </c>
      <c r="E2895">
        <v>3</v>
      </c>
      <c r="F2895">
        <v>1688.12</v>
      </c>
      <c r="G2895" t="s">
        <v>152</v>
      </c>
    </row>
    <row r="2896" spans="1:7" hidden="1" x14ac:dyDescent="0.25">
      <c r="A2896">
        <v>10404</v>
      </c>
      <c r="B2896" s="1" t="s">
        <v>560</v>
      </c>
      <c r="C2896">
        <v>28</v>
      </c>
      <c r="D2896">
        <v>127.88</v>
      </c>
      <c r="E2896">
        <v>5</v>
      </c>
      <c r="F2896">
        <v>3580.64</v>
      </c>
      <c r="G2896" t="s">
        <v>152</v>
      </c>
    </row>
    <row r="2897" spans="1:7" hidden="1" x14ac:dyDescent="0.25">
      <c r="A2897">
        <v>10414</v>
      </c>
      <c r="B2897" s="1" t="s">
        <v>537</v>
      </c>
      <c r="C2897">
        <v>28</v>
      </c>
      <c r="D2897">
        <v>84.14</v>
      </c>
      <c r="E2897">
        <v>7</v>
      </c>
      <c r="F2897">
        <v>2355.92</v>
      </c>
      <c r="G2897" t="s">
        <v>152</v>
      </c>
    </row>
    <row r="2898" spans="1:7" hidden="1" x14ac:dyDescent="0.25">
      <c r="A2898">
        <v>10418</v>
      </c>
      <c r="B2898" s="1" t="s">
        <v>535</v>
      </c>
      <c r="C2898">
        <v>28</v>
      </c>
      <c r="D2898">
        <v>120.53</v>
      </c>
      <c r="E2898">
        <v>4</v>
      </c>
      <c r="F2898">
        <v>3374.84</v>
      </c>
      <c r="G2898" t="s">
        <v>152</v>
      </c>
    </row>
    <row r="2899" spans="1:7" hidden="1" x14ac:dyDescent="0.25">
      <c r="A2899">
        <v>10423</v>
      </c>
      <c r="B2899" s="1" t="s">
        <v>172</v>
      </c>
      <c r="C2899">
        <v>28</v>
      </c>
      <c r="D2899">
        <v>78.89</v>
      </c>
      <c r="E2899">
        <v>4</v>
      </c>
      <c r="F2899">
        <v>2208.92</v>
      </c>
      <c r="G2899" t="s">
        <v>152</v>
      </c>
    </row>
    <row r="2900" spans="1:7" hidden="1" x14ac:dyDescent="0.25">
      <c r="A2900">
        <v>10425</v>
      </c>
      <c r="B2900" s="1" t="s">
        <v>563</v>
      </c>
      <c r="C2900">
        <v>28</v>
      </c>
      <c r="D2900">
        <v>147.36000000000001</v>
      </c>
      <c r="E2900">
        <v>3</v>
      </c>
      <c r="F2900">
        <v>4126.08</v>
      </c>
      <c r="G2900" t="s">
        <v>152</v>
      </c>
    </row>
    <row r="2901" spans="1:7" hidden="1" x14ac:dyDescent="0.25">
      <c r="A2901">
        <v>10425</v>
      </c>
      <c r="B2901" s="1" t="s">
        <v>505</v>
      </c>
      <c r="C2901">
        <v>28</v>
      </c>
      <c r="D2901">
        <v>140.55000000000001</v>
      </c>
      <c r="E2901">
        <v>8</v>
      </c>
      <c r="F2901">
        <v>3935.4000000000005</v>
      </c>
      <c r="G2901" t="s">
        <v>152</v>
      </c>
    </row>
    <row r="2902" spans="1:7" hidden="1" x14ac:dyDescent="0.25">
      <c r="A2902">
        <v>10104</v>
      </c>
      <c r="B2902" s="1" t="s">
        <v>505</v>
      </c>
      <c r="C2902">
        <v>23</v>
      </c>
      <c r="D2902">
        <v>165.95</v>
      </c>
      <c r="E2902">
        <v>13</v>
      </c>
      <c r="F2902">
        <v>3816.85</v>
      </c>
      <c r="G2902" t="s">
        <v>152</v>
      </c>
    </row>
    <row r="2903" spans="1:7" hidden="1" x14ac:dyDescent="0.25">
      <c r="A2903">
        <v>10112</v>
      </c>
      <c r="B2903" s="1" t="s">
        <v>165</v>
      </c>
      <c r="C2903">
        <v>23</v>
      </c>
      <c r="D2903">
        <v>85.1</v>
      </c>
      <c r="E2903">
        <v>2</v>
      </c>
      <c r="F2903">
        <v>1957.3</v>
      </c>
      <c r="G2903" t="s">
        <v>152</v>
      </c>
    </row>
    <row r="2904" spans="1:7" hidden="1" x14ac:dyDescent="0.25">
      <c r="A2904">
        <v>10113</v>
      </c>
      <c r="B2904" s="1" t="s">
        <v>174</v>
      </c>
      <c r="C2904">
        <v>23</v>
      </c>
      <c r="D2904">
        <v>58.82</v>
      </c>
      <c r="E2904">
        <v>1</v>
      </c>
      <c r="F2904">
        <v>1352.86</v>
      </c>
      <c r="G2904" t="s">
        <v>152</v>
      </c>
    </row>
    <row r="2905" spans="1:7" hidden="1" x14ac:dyDescent="0.25">
      <c r="A2905">
        <v>10117</v>
      </c>
      <c r="B2905" s="1" t="s">
        <v>532</v>
      </c>
      <c r="C2905">
        <v>23</v>
      </c>
      <c r="D2905">
        <v>73.73</v>
      </c>
      <c r="E2905">
        <v>4</v>
      </c>
      <c r="F2905">
        <v>1695.7900000000002</v>
      </c>
      <c r="G2905" t="s">
        <v>152</v>
      </c>
    </row>
    <row r="2906" spans="1:7" hidden="1" x14ac:dyDescent="0.25">
      <c r="A2906">
        <v>10124</v>
      </c>
      <c r="B2906" s="1" t="s">
        <v>564</v>
      </c>
      <c r="C2906">
        <v>23</v>
      </c>
      <c r="D2906">
        <v>66.28</v>
      </c>
      <c r="E2906">
        <v>8</v>
      </c>
      <c r="F2906">
        <v>1524.44</v>
      </c>
      <c r="G2906" t="s">
        <v>152</v>
      </c>
    </row>
    <row r="2907" spans="1:7" hidden="1" x14ac:dyDescent="0.25">
      <c r="A2907">
        <v>10133</v>
      </c>
      <c r="B2907" s="1" t="s">
        <v>512</v>
      </c>
      <c r="C2907">
        <v>23</v>
      </c>
      <c r="D2907">
        <v>80.91</v>
      </c>
      <c r="E2907">
        <v>1</v>
      </c>
      <c r="F2907">
        <v>1860.9299999999998</v>
      </c>
      <c r="G2907" t="s">
        <v>152</v>
      </c>
    </row>
    <row r="2908" spans="1:7" hidden="1" x14ac:dyDescent="0.25">
      <c r="A2908">
        <v>10135</v>
      </c>
      <c r="B2908" s="1" t="s">
        <v>546</v>
      </c>
      <c r="C2908">
        <v>23</v>
      </c>
      <c r="D2908">
        <v>76.8</v>
      </c>
      <c r="E2908">
        <v>11</v>
      </c>
      <c r="F2908">
        <v>1766.3999999999999</v>
      </c>
      <c r="G2908" t="s">
        <v>152</v>
      </c>
    </row>
    <row r="2909" spans="1:7" hidden="1" x14ac:dyDescent="0.25">
      <c r="A2909">
        <v>10138</v>
      </c>
      <c r="B2909" s="1" t="s">
        <v>564</v>
      </c>
      <c r="C2909">
        <v>23</v>
      </c>
      <c r="D2909">
        <v>64.86</v>
      </c>
      <c r="E2909">
        <v>8</v>
      </c>
      <c r="F2909">
        <v>1491.78</v>
      </c>
      <c r="G2909" t="s">
        <v>152</v>
      </c>
    </row>
    <row r="2910" spans="1:7" hidden="1" x14ac:dyDescent="0.25">
      <c r="A2910">
        <v>10143</v>
      </c>
      <c r="B2910" s="1" t="s">
        <v>550</v>
      </c>
      <c r="C2910">
        <v>23</v>
      </c>
      <c r="D2910">
        <v>74.64</v>
      </c>
      <c r="E2910">
        <v>14</v>
      </c>
      <c r="F2910">
        <v>1716.72</v>
      </c>
      <c r="G2910" t="s">
        <v>152</v>
      </c>
    </row>
    <row r="2911" spans="1:7" hidden="1" x14ac:dyDescent="0.25">
      <c r="A2911">
        <v>10147</v>
      </c>
      <c r="B2911" s="1" t="s">
        <v>514</v>
      </c>
      <c r="C2911">
        <v>23</v>
      </c>
      <c r="D2911">
        <v>123.58</v>
      </c>
      <c r="E2911">
        <v>2</v>
      </c>
      <c r="F2911">
        <v>2842.34</v>
      </c>
      <c r="G2911" t="s">
        <v>152</v>
      </c>
    </row>
    <row r="2912" spans="1:7" hidden="1" x14ac:dyDescent="0.25">
      <c r="A2912">
        <v>10148</v>
      </c>
      <c r="B2912" s="1" t="s">
        <v>290</v>
      </c>
      <c r="C2912">
        <v>23</v>
      </c>
      <c r="D2912">
        <v>114.65</v>
      </c>
      <c r="E2912">
        <v>13</v>
      </c>
      <c r="F2912">
        <v>2636.9500000000003</v>
      </c>
      <c r="G2912" t="s">
        <v>152</v>
      </c>
    </row>
    <row r="2913" spans="1:7" hidden="1" x14ac:dyDescent="0.25">
      <c r="A2913">
        <v>10149</v>
      </c>
      <c r="B2913" s="1" t="s">
        <v>155</v>
      </c>
      <c r="C2913">
        <v>23</v>
      </c>
      <c r="D2913">
        <v>167.06</v>
      </c>
      <c r="E2913">
        <v>5</v>
      </c>
      <c r="F2913">
        <v>3842.38</v>
      </c>
      <c r="G2913" t="s">
        <v>152</v>
      </c>
    </row>
    <row r="2914" spans="1:7" hidden="1" x14ac:dyDescent="0.25">
      <c r="A2914">
        <v>10152</v>
      </c>
      <c r="B2914" s="1" t="s">
        <v>521</v>
      </c>
      <c r="C2914">
        <v>23</v>
      </c>
      <c r="D2914">
        <v>112.37</v>
      </c>
      <c r="E2914">
        <v>3</v>
      </c>
      <c r="F2914">
        <v>2584.5100000000002</v>
      </c>
      <c r="G2914" t="s">
        <v>152</v>
      </c>
    </row>
    <row r="2915" spans="1:7" hidden="1" x14ac:dyDescent="0.25">
      <c r="A2915">
        <v>10155</v>
      </c>
      <c r="B2915" s="1" t="s">
        <v>516</v>
      </c>
      <c r="C2915">
        <v>23</v>
      </c>
      <c r="D2915">
        <v>62.34</v>
      </c>
      <c r="E2915">
        <v>6</v>
      </c>
      <c r="F2915">
        <v>1433.8200000000002</v>
      </c>
      <c r="G2915" t="s">
        <v>152</v>
      </c>
    </row>
    <row r="2916" spans="1:7" hidden="1" x14ac:dyDescent="0.25">
      <c r="A2916">
        <v>10159</v>
      </c>
      <c r="B2916" s="1" t="s">
        <v>546</v>
      </c>
      <c r="C2916">
        <v>23</v>
      </c>
      <c r="D2916">
        <v>80.84</v>
      </c>
      <c r="E2916">
        <v>6</v>
      </c>
      <c r="F2916">
        <v>1859.3200000000002</v>
      </c>
      <c r="G2916" t="s">
        <v>152</v>
      </c>
    </row>
    <row r="2917" spans="1:7" hidden="1" x14ac:dyDescent="0.25">
      <c r="A2917">
        <v>10159</v>
      </c>
      <c r="B2917" s="1" t="s">
        <v>513</v>
      </c>
      <c r="C2917">
        <v>23</v>
      </c>
      <c r="D2917">
        <v>86.74</v>
      </c>
      <c r="E2917">
        <v>12</v>
      </c>
      <c r="F2917">
        <v>1995.02</v>
      </c>
      <c r="G2917" t="s">
        <v>152</v>
      </c>
    </row>
    <row r="2918" spans="1:7" hidden="1" x14ac:dyDescent="0.25">
      <c r="A2918">
        <v>10161</v>
      </c>
      <c r="B2918" s="1" t="s">
        <v>562</v>
      </c>
      <c r="C2918">
        <v>23</v>
      </c>
      <c r="D2918">
        <v>125.4</v>
      </c>
      <c r="E2918">
        <v>9</v>
      </c>
      <c r="F2918">
        <v>2884.2000000000003</v>
      </c>
      <c r="G2918" t="s">
        <v>152</v>
      </c>
    </row>
    <row r="2919" spans="1:7" hidden="1" x14ac:dyDescent="0.25">
      <c r="A2919">
        <v>10161</v>
      </c>
      <c r="B2919" s="1" t="s">
        <v>515</v>
      </c>
      <c r="C2919">
        <v>23</v>
      </c>
      <c r="D2919">
        <v>47.29</v>
      </c>
      <c r="E2919">
        <v>7</v>
      </c>
      <c r="F2919">
        <v>1087.67</v>
      </c>
      <c r="G2919" t="s">
        <v>152</v>
      </c>
    </row>
    <row r="2920" spans="1:7" hidden="1" x14ac:dyDescent="0.25">
      <c r="A2920">
        <v>10173</v>
      </c>
      <c r="B2920" s="1" t="s">
        <v>509</v>
      </c>
      <c r="C2920">
        <v>23</v>
      </c>
      <c r="D2920">
        <v>98.65</v>
      </c>
      <c r="E2920">
        <v>16</v>
      </c>
      <c r="F2920">
        <v>2268.9500000000003</v>
      </c>
      <c r="G2920" t="s">
        <v>152</v>
      </c>
    </row>
    <row r="2921" spans="1:7" hidden="1" x14ac:dyDescent="0.25">
      <c r="A2921">
        <v>10176</v>
      </c>
      <c r="B2921" s="1" t="s">
        <v>525</v>
      </c>
      <c r="C2921">
        <v>23</v>
      </c>
      <c r="D2921">
        <v>109.96</v>
      </c>
      <c r="E2921">
        <v>9</v>
      </c>
      <c r="F2921">
        <v>2529.08</v>
      </c>
      <c r="G2921" t="s">
        <v>152</v>
      </c>
    </row>
    <row r="2922" spans="1:7" hidden="1" x14ac:dyDescent="0.25">
      <c r="A2922">
        <v>10177</v>
      </c>
      <c r="B2922" s="1" t="s">
        <v>547</v>
      </c>
      <c r="C2922">
        <v>23</v>
      </c>
      <c r="D2922">
        <v>113.37</v>
      </c>
      <c r="E2922">
        <v>9</v>
      </c>
      <c r="F2922">
        <v>2607.5100000000002</v>
      </c>
      <c r="G2922" t="s">
        <v>152</v>
      </c>
    </row>
    <row r="2923" spans="1:7" hidden="1" x14ac:dyDescent="0.25">
      <c r="A2923">
        <v>10179</v>
      </c>
      <c r="B2923" s="1" t="s">
        <v>519</v>
      </c>
      <c r="C2923">
        <v>23</v>
      </c>
      <c r="D2923">
        <v>75.81</v>
      </c>
      <c r="E2923">
        <v>8</v>
      </c>
      <c r="F2923">
        <v>1743.63</v>
      </c>
      <c r="G2923" t="s">
        <v>152</v>
      </c>
    </row>
    <row r="2924" spans="1:7" hidden="1" x14ac:dyDescent="0.25">
      <c r="A2924">
        <v>10181</v>
      </c>
      <c r="B2924" s="1" t="s">
        <v>503</v>
      </c>
      <c r="C2924">
        <v>23</v>
      </c>
      <c r="D2924">
        <v>54.49</v>
      </c>
      <c r="E2924">
        <v>13</v>
      </c>
      <c r="F2924">
        <v>1253.27</v>
      </c>
      <c r="G2924" t="s">
        <v>152</v>
      </c>
    </row>
    <row r="2925" spans="1:7" hidden="1" x14ac:dyDescent="0.25">
      <c r="A2925">
        <v>10182</v>
      </c>
      <c r="B2925" s="1" t="s">
        <v>153</v>
      </c>
      <c r="C2925">
        <v>23</v>
      </c>
      <c r="D2925">
        <v>34.880000000000003</v>
      </c>
      <c r="E2925">
        <v>8</v>
      </c>
      <c r="F2925">
        <v>802.24</v>
      </c>
      <c r="G2925" t="s">
        <v>152</v>
      </c>
    </row>
    <row r="2926" spans="1:7" hidden="1" x14ac:dyDescent="0.25">
      <c r="A2926">
        <v>10183</v>
      </c>
      <c r="B2926" s="1" t="s">
        <v>160</v>
      </c>
      <c r="C2926">
        <v>23</v>
      </c>
      <c r="D2926">
        <v>180.01</v>
      </c>
      <c r="E2926">
        <v>8</v>
      </c>
      <c r="F2926">
        <v>4140.2299999999996</v>
      </c>
      <c r="G2926" t="s">
        <v>152</v>
      </c>
    </row>
    <row r="2927" spans="1:7" hidden="1" x14ac:dyDescent="0.25">
      <c r="A2927">
        <v>10183</v>
      </c>
      <c r="B2927" s="1" t="s">
        <v>175</v>
      </c>
      <c r="C2927">
        <v>23</v>
      </c>
      <c r="D2927">
        <v>85.98</v>
      </c>
      <c r="E2927">
        <v>3</v>
      </c>
      <c r="F2927">
        <v>1977.5400000000002</v>
      </c>
      <c r="G2927" t="s">
        <v>152</v>
      </c>
    </row>
    <row r="2928" spans="1:7" hidden="1" x14ac:dyDescent="0.25">
      <c r="A2928">
        <v>10191</v>
      </c>
      <c r="B2928" s="1" t="s">
        <v>560</v>
      </c>
      <c r="C2928">
        <v>23</v>
      </c>
      <c r="D2928">
        <v>119.06</v>
      </c>
      <c r="E2928">
        <v>5</v>
      </c>
      <c r="F2928">
        <v>2738.38</v>
      </c>
      <c r="G2928" t="s">
        <v>152</v>
      </c>
    </row>
    <row r="2929" spans="1:7" hidden="1" x14ac:dyDescent="0.25">
      <c r="A2929">
        <v>10192</v>
      </c>
      <c r="B2929" s="1" t="s">
        <v>509</v>
      </c>
      <c r="C2929">
        <v>23</v>
      </c>
      <c r="D2929">
        <v>112.74</v>
      </c>
      <c r="E2929">
        <v>1</v>
      </c>
      <c r="F2929">
        <v>2593.02</v>
      </c>
      <c r="G2929" t="s">
        <v>152</v>
      </c>
    </row>
    <row r="2930" spans="1:7" hidden="1" x14ac:dyDescent="0.25">
      <c r="A2930">
        <v>10193</v>
      </c>
      <c r="B2930" s="1" t="s">
        <v>167</v>
      </c>
      <c r="C2930">
        <v>23</v>
      </c>
      <c r="D2930">
        <v>97.39</v>
      </c>
      <c r="E2930">
        <v>2</v>
      </c>
      <c r="F2930">
        <v>2239.9699999999998</v>
      </c>
      <c r="G2930" t="s">
        <v>152</v>
      </c>
    </row>
    <row r="2931" spans="1:7" hidden="1" x14ac:dyDescent="0.25">
      <c r="A2931">
        <v>10197</v>
      </c>
      <c r="B2931" s="1" t="s">
        <v>529</v>
      </c>
      <c r="C2931">
        <v>23</v>
      </c>
      <c r="D2931">
        <v>60</v>
      </c>
      <c r="E2931">
        <v>9</v>
      </c>
      <c r="F2931">
        <v>1380</v>
      </c>
      <c r="G2931" t="s">
        <v>152</v>
      </c>
    </row>
    <row r="2932" spans="1:7" hidden="1" x14ac:dyDescent="0.25">
      <c r="A2932">
        <v>10204</v>
      </c>
      <c r="B2932" s="1" t="s">
        <v>149</v>
      </c>
      <c r="C2932">
        <v>23</v>
      </c>
      <c r="D2932">
        <v>59.33</v>
      </c>
      <c r="E2932">
        <v>3</v>
      </c>
      <c r="F2932">
        <v>1364.59</v>
      </c>
      <c r="G2932" t="s">
        <v>152</v>
      </c>
    </row>
    <row r="2933" spans="1:7" hidden="1" x14ac:dyDescent="0.25">
      <c r="A2933">
        <v>10210</v>
      </c>
      <c r="B2933" s="1" t="s">
        <v>259</v>
      </c>
      <c r="C2933">
        <v>23</v>
      </c>
      <c r="D2933">
        <v>112.99</v>
      </c>
      <c r="E2933">
        <v>2</v>
      </c>
      <c r="F2933">
        <v>2598.77</v>
      </c>
      <c r="G2933" t="s">
        <v>152</v>
      </c>
    </row>
    <row r="2934" spans="1:7" hidden="1" x14ac:dyDescent="0.25">
      <c r="A2934">
        <v>10221</v>
      </c>
      <c r="B2934" s="1" t="s">
        <v>561</v>
      </c>
      <c r="C2934">
        <v>23</v>
      </c>
      <c r="D2934">
        <v>89.75</v>
      </c>
      <c r="E2934">
        <v>5</v>
      </c>
      <c r="F2934">
        <v>2064.25</v>
      </c>
      <c r="G2934" t="s">
        <v>152</v>
      </c>
    </row>
    <row r="2935" spans="1:7" hidden="1" x14ac:dyDescent="0.25">
      <c r="A2935">
        <v>10221</v>
      </c>
      <c r="B2935" s="1" t="s">
        <v>544</v>
      </c>
      <c r="C2935">
        <v>23</v>
      </c>
      <c r="D2935">
        <v>69.290000000000006</v>
      </c>
      <c r="E2935">
        <v>4</v>
      </c>
      <c r="F2935">
        <v>1593.67</v>
      </c>
      <c r="G2935" t="s">
        <v>152</v>
      </c>
    </row>
    <row r="2936" spans="1:7" hidden="1" x14ac:dyDescent="0.25">
      <c r="A2936">
        <v>10223</v>
      </c>
      <c r="B2936" s="1" t="s">
        <v>558</v>
      </c>
      <c r="C2936">
        <v>23</v>
      </c>
      <c r="D2936">
        <v>68.099999999999994</v>
      </c>
      <c r="E2936">
        <v>10</v>
      </c>
      <c r="F2936">
        <v>1566.3</v>
      </c>
      <c r="G2936" t="s">
        <v>152</v>
      </c>
    </row>
    <row r="2937" spans="1:7" hidden="1" x14ac:dyDescent="0.25">
      <c r="A2937">
        <v>10229</v>
      </c>
      <c r="B2937" s="1" t="s">
        <v>554</v>
      </c>
      <c r="C2937">
        <v>23</v>
      </c>
      <c r="D2937">
        <v>49.78</v>
      </c>
      <c r="E2937">
        <v>3</v>
      </c>
      <c r="F2937">
        <v>1144.94</v>
      </c>
      <c r="G2937" t="s">
        <v>152</v>
      </c>
    </row>
    <row r="2938" spans="1:7" hidden="1" x14ac:dyDescent="0.25">
      <c r="A2938">
        <v>10232</v>
      </c>
      <c r="B2938" s="1" t="s">
        <v>532</v>
      </c>
      <c r="C2938">
        <v>23</v>
      </c>
      <c r="D2938">
        <v>78.12</v>
      </c>
      <c r="E2938">
        <v>5</v>
      </c>
      <c r="F2938">
        <v>1796.7600000000002</v>
      </c>
      <c r="G2938" t="s">
        <v>152</v>
      </c>
    </row>
    <row r="2939" spans="1:7" hidden="1" x14ac:dyDescent="0.25">
      <c r="A2939">
        <v>10235</v>
      </c>
      <c r="B2939" s="1" t="s">
        <v>524</v>
      </c>
      <c r="C2939">
        <v>23</v>
      </c>
      <c r="D2939">
        <v>89.72</v>
      </c>
      <c r="E2939">
        <v>5</v>
      </c>
      <c r="F2939">
        <v>2063.56</v>
      </c>
      <c r="G2939" t="s">
        <v>152</v>
      </c>
    </row>
    <row r="2940" spans="1:7" hidden="1" x14ac:dyDescent="0.25">
      <c r="A2940">
        <v>10236</v>
      </c>
      <c r="B2940" s="1" t="s">
        <v>530</v>
      </c>
      <c r="C2940">
        <v>23</v>
      </c>
      <c r="D2940">
        <v>52.7</v>
      </c>
      <c r="E2940">
        <v>2</v>
      </c>
      <c r="F2940">
        <v>1212.1000000000001</v>
      </c>
      <c r="G2940" t="s">
        <v>152</v>
      </c>
    </row>
    <row r="2941" spans="1:7" hidden="1" x14ac:dyDescent="0.25">
      <c r="A2941">
        <v>10237</v>
      </c>
      <c r="B2941" s="1" t="s">
        <v>254</v>
      </c>
      <c r="C2941">
        <v>23</v>
      </c>
      <c r="D2941">
        <v>91.87</v>
      </c>
      <c r="E2941">
        <v>7</v>
      </c>
      <c r="F2941">
        <v>2113.0100000000002</v>
      </c>
      <c r="G2941" t="s">
        <v>152</v>
      </c>
    </row>
    <row r="2942" spans="1:7" hidden="1" x14ac:dyDescent="0.25">
      <c r="A2942">
        <v>10248</v>
      </c>
      <c r="B2942" s="1" t="s">
        <v>550</v>
      </c>
      <c r="C2942">
        <v>23</v>
      </c>
      <c r="D2942">
        <v>83.02</v>
      </c>
      <c r="E2942">
        <v>2</v>
      </c>
      <c r="F2942">
        <v>1909.4599999999998</v>
      </c>
      <c r="G2942" t="s">
        <v>152</v>
      </c>
    </row>
    <row r="2943" spans="1:7" hidden="1" x14ac:dyDescent="0.25">
      <c r="A2943">
        <v>10248</v>
      </c>
      <c r="B2943" s="1" t="s">
        <v>543</v>
      </c>
      <c r="C2943">
        <v>23</v>
      </c>
      <c r="D2943">
        <v>53.51</v>
      </c>
      <c r="E2943">
        <v>9</v>
      </c>
      <c r="F2943">
        <v>1230.73</v>
      </c>
      <c r="G2943" t="s">
        <v>152</v>
      </c>
    </row>
    <row r="2944" spans="1:7" hidden="1" x14ac:dyDescent="0.25">
      <c r="A2944">
        <v>10253</v>
      </c>
      <c r="B2944" s="1" t="s">
        <v>299</v>
      </c>
      <c r="C2944">
        <v>23</v>
      </c>
      <c r="D2944">
        <v>67.760000000000005</v>
      </c>
      <c r="E2944">
        <v>9</v>
      </c>
      <c r="F2944">
        <v>1558.48</v>
      </c>
      <c r="G2944" t="s">
        <v>152</v>
      </c>
    </row>
    <row r="2945" spans="1:7" hidden="1" x14ac:dyDescent="0.25">
      <c r="A2945">
        <v>10260</v>
      </c>
      <c r="B2945" s="1" t="s">
        <v>539</v>
      </c>
      <c r="C2945">
        <v>23</v>
      </c>
      <c r="D2945">
        <v>137.88</v>
      </c>
      <c r="E2945">
        <v>8</v>
      </c>
      <c r="F2945">
        <v>3171.24</v>
      </c>
      <c r="G2945" t="s">
        <v>152</v>
      </c>
    </row>
    <row r="2946" spans="1:7" hidden="1" x14ac:dyDescent="0.25">
      <c r="A2946">
        <v>10260</v>
      </c>
      <c r="B2946" s="1" t="s">
        <v>521</v>
      </c>
      <c r="C2946">
        <v>23</v>
      </c>
      <c r="D2946">
        <v>117.1</v>
      </c>
      <c r="E2946">
        <v>10</v>
      </c>
      <c r="F2946">
        <v>2693.2999999999997</v>
      </c>
      <c r="G2946" t="s">
        <v>152</v>
      </c>
    </row>
    <row r="2947" spans="1:7" hidden="1" x14ac:dyDescent="0.25">
      <c r="A2947">
        <v>10275</v>
      </c>
      <c r="B2947" s="1" t="s">
        <v>512</v>
      </c>
      <c r="C2947">
        <v>23</v>
      </c>
      <c r="D2947">
        <v>89.9</v>
      </c>
      <c r="E2947">
        <v>7</v>
      </c>
      <c r="F2947">
        <v>2067.7000000000003</v>
      </c>
      <c r="G2947" t="s">
        <v>152</v>
      </c>
    </row>
    <row r="2948" spans="1:7" hidden="1" x14ac:dyDescent="0.25">
      <c r="A2948">
        <v>10278</v>
      </c>
      <c r="B2948" s="1" t="s">
        <v>294</v>
      </c>
      <c r="C2948">
        <v>23</v>
      </c>
      <c r="D2948">
        <v>107.02</v>
      </c>
      <c r="E2948">
        <v>2</v>
      </c>
      <c r="F2948">
        <v>2461.46</v>
      </c>
      <c r="G2948" t="s">
        <v>152</v>
      </c>
    </row>
    <row r="2949" spans="1:7" hidden="1" x14ac:dyDescent="0.25">
      <c r="A2949">
        <v>10282</v>
      </c>
      <c r="B2949" s="1" t="s">
        <v>563</v>
      </c>
      <c r="C2949">
        <v>23</v>
      </c>
      <c r="D2949">
        <v>147.36000000000001</v>
      </c>
      <c r="E2949">
        <v>13</v>
      </c>
      <c r="F2949">
        <v>3389.28</v>
      </c>
      <c r="G2949" t="s">
        <v>152</v>
      </c>
    </row>
    <row r="2950" spans="1:7" hidden="1" x14ac:dyDescent="0.25">
      <c r="A2950">
        <v>10287</v>
      </c>
      <c r="B2950" s="1" t="s">
        <v>287</v>
      </c>
      <c r="C2950">
        <v>23</v>
      </c>
      <c r="D2950">
        <v>107.1</v>
      </c>
      <c r="E2950">
        <v>9</v>
      </c>
      <c r="F2950">
        <v>2463.2999999999997</v>
      </c>
      <c r="G2950" t="s">
        <v>152</v>
      </c>
    </row>
    <row r="2951" spans="1:7" hidden="1" x14ac:dyDescent="0.25">
      <c r="A2951">
        <v>10288</v>
      </c>
      <c r="B2951" s="1" t="s">
        <v>564</v>
      </c>
      <c r="C2951">
        <v>23</v>
      </c>
      <c r="D2951">
        <v>57.02</v>
      </c>
      <c r="E2951">
        <v>7</v>
      </c>
      <c r="F2951">
        <v>1311.46</v>
      </c>
      <c r="G2951" t="s">
        <v>152</v>
      </c>
    </row>
    <row r="2952" spans="1:7" hidden="1" x14ac:dyDescent="0.25">
      <c r="A2952">
        <v>10291</v>
      </c>
      <c r="B2952" s="1" t="s">
        <v>167</v>
      </c>
      <c r="C2952">
        <v>23</v>
      </c>
      <c r="D2952">
        <v>93.2</v>
      </c>
      <c r="E2952">
        <v>13</v>
      </c>
      <c r="F2952">
        <v>2143.6</v>
      </c>
      <c r="G2952" t="s">
        <v>152</v>
      </c>
    </row>
    <row r="2953" spans="1:7" hidden="1" x14ac:dyDescent="0.25">
      <c r="A2953">
        <v>10297</v>
      </c>
      <c r="B2953" s="1" t="s">
        <v>558</v>
      </c>
      <c r="C2953">
        <v>23</v>
      </c>
      <c r="D2953">
        <v>71.73</v>
      </c>
      <c r="E2953">
        <v>5</v>
      </c>
      <c r="F2953">
        <v>1649.7900000000002</v>
      </c>
      <c r="G2953" t="s">
        <v>152</v>
      </c>
    </row>
    <row r="2954" spans="1:7" hidden="1" x14ac:dyDescent="0.25">
      <c r="A2954">
        <v>10299</v>
      </c>
      <c r="B2954" s="1" t="s">
        <v>254</v>
      </c>
      <c r="C2954">
        <v>23</v>
      </c>
      <c r="D2954">
        <v>76.56</v>
      </c>
      <c r="E2954">
        <v>9</v>
      </c>
      <c r="F2954">
        <v>1760.88</v>
      </c>
      <c r="G2954" t="s">
        <v>152</v>
      </c>
    </row>
    <row r="2955" spans="1:7" hidden="1" x14ac:dyDescent="0.25">
      <c r="A2955">
        <v>10300</v>
      </c>
      <c r="B2955" s="1" t="s">
        <v>287</v>
      </c>
      <c r="C2955">
        <v>23</v>
      </c>
      <c r="D2955">
        <v>95.58</v>
      </c>
      <c r="E2955">
        <v>2</v>
      </c>
      <c r="F2955">
        <v>2198.34</v>
      </c>
      <c r="G2955" t="s">
        <v>152</v>
      </c>
    </row>
    <row r="2956" spans="1:7" hidden="1" x14ac:dyDescent="0.25">
      <c r="A2956">
        <v>10300</v>
      </c>
      <c r="B2956" s="1" t="s">
        <v>560</v>
      </c>
      <c r="C2956">
        <v>23</v>
      </c>
      <c r="D2956">
        <v>144.05000000000001</v>
      </c>
      <c r="E2956">
        <v>7</v>
      </c>
      <c r="F2956">
        <v>3313.15</v>
      </c>
      <c r="G2956" t="s">
        <v>152</v>
      </c>
    </row>
    <row r="2957" spans="1:7" hidden="1" x14ac:dyDescent="0.25">
      <c r="A2957">
        <v>10301</v>
      </c>
      <c r="B2957" s="1" t="s">
        <v>505</v>
      </c>
      <c r="C2957">
        <v>23</v>
      </c>
      <c r="D2957">
        <v>135.47</v>
      </c>
      <c r="E2957">
        <v>9</v>
      </c>
      <c r="F2957">
        <v>3115.81</v>
      </c>
      <c r="G2957" t="s">
        <v>152</v>
      </c>
    </row>
    <row r="2958" spans="1:7" hidden="1" x14ac:dyDescent="0.25">
      <c r="A2958">
        <v>10302</v>
      </c>
      <c r="B2958" s="1" t="s">
        <v>564</v>
      </c>
      <c r="C2958">
        <v>23</v>
      </c>
      <c r="D2958">
        <v>70.56</v>
      </c>
      <c r="E2958">
        <v>3</v>
      </c>
      <c r="F2958">
        <v>1622.88</v>
      </c>
      <c r="G2958" t="s">
        <v>152</v>
      </c>
    </row>
    <row r="2959" spans="1:7" hidden="1" x14ac:dyDescent="0.25">
      <c r="A2959">
        <v>10304</v>
      </c>
      <c r="B2959" s="1" t="s">
        <v>156</v>
      </c>
      <c r="C2959">
        <v>23</v>
      </c>
      <c r="D2959">
        <v>29.21</v>
      </c>
      <c r="E2959">
        <v>16</v>
      </c>
      <c r="F2959">
        <v>671.83</v>
      </c>
      <c r="G2959" t="s">
        <v>152</v>
      </c>
    </row>
    <row r="2960" spans="1:7" hidden="1" x14ac:dyDescent="0.25">
      <c r="A2960">
        <v>10306</v>
      </c>
      <c r="B2960" s="1" t="s">
        <v>539</v>
      </c>
      <c r="C2960">
        <v>23</v>
      </c>
      <c r="D2960">
        <v>126.39</v>
      </c>
      <c r="E2960">
        <v>16</v>
      </c>
      <c r="F2960">
        <v>2906.97</v>
      </c>
      <c r="G2960" t="s">
        <v>152</v>
      </c>
    </row>
    <row r="2961" spans="1:7" hidden="1" x14ac:dyDescent="0.25">
      <c r="A2961">
        <v>10312</v>
      </c>
      <c r="B2961" s="1" t="s">
        <v>157</v>
      </c>
      <c r="C2961">
        <v>23</v>
      </c>
      <c r="D2961">
        <v>43.46</v>
      </c>
      <c r="E2961">
        <v>12</v>
      </c>
      <c r="F2961">
        <v>999.58</v>
      </c>
      <c r="G2961" t="s">
        <v>152</v>
      </c>
    </row>
    <row r="2962" spans="1:7" hidden="1" x14ac:dyDescent="0.25">
      <c r="A2962">
        <v>10314</v>
      </c>
      <c r="B2962" s="1" t="s">
        <v>561</v>
      </c>
      <c r="C2962">
        <v>23</v>
      </c>
      <c r="D2962">
        <v>84.71</v>
      </c>
      <c r="E2962">
        <v>3</v>
      </c>
      <c r="F2962">
        <v>1948.33</v>
      </c>
      <c r="G2962" t="s">
        <v>152</v>
      </c>
    </row>
    <row r="2963" spans="1:7" hidden="1" x14ac:dyDescent="0.25">
      <c r="A2963">
        <v>10314</v>
      </c>
      <c r="B2963" s="1" t="s">
        <v>544</v>
      </c>
      <c r="C2963">
        <v>23</v>
      </c>
      <c r="D2963">
        <v>83.15</v>
      </c>
      <c r="E2963">
        <v>2</v>
      </c>
      <c r="F2963">
        <v>1912.45</v>
      </c>
      <c r="G2963" t="s">
        <v>152</v>
      </c>
    </row>
    <row r="2964" spans="1:7" hidden="1" x14ac:dyDescent="0.25">
      <c r="A2964">
        <v>10316</v>
      </c>
      <c r="B2964" s="1" t="s">
        <v>500</v>
      </c>
      <c r="C2964">
        <v>23</v>
      </c>
      <c r="D2964">
        <v>85.76</v>
      </c>
      <c r="E2964">
        <v>6</v>
      </c>
      <c r="F2964">
        <v>1972.48</v>
      </c>
      <c r="G2964" t="s">
        <v>152</v>
      </c>
    </row>
    <row r="2965" spans="1:7" hidden="1" x14ac:dyDescent="0.25">
      <c r="A2965">
        <v>10332</v>
      </c>
      <c r="B2965" s="1" t="s">
        <v>527</v>
      </c>
      <c r="C2965">
        <v>23</v>
      </c>
      <c r="D2965">
        <v>61.73</v>
      </c>
      <c r="E2965">
        <v>4</v>
      </c>
      <c r="F2965">
        <v>1419.79</v>
      </c>
      <c r="G2965" t="s">
        <v>152</v>
      </c>
    </row>
    <row r="2966" spans="1:7" hidden="1" x14ac:dyDescent="0.25">
      <c r="A2966">
        <v>10336</v>
      </c>
      <c r="B2966" s="1" t="s">
        <v>525</v>
      </c>
      <c r="C2966">
        <v>23</v>
      </c>
      <c r="D2966">
        <v>109.96</v>
      </c>
      <c r="E2966">
        <v>8</v>
      </c>
      <c r="F2966">
        <v>2529.08</v>
      </c>
      <c r="G2966" t="s">
        <v>152</v>
      </c>
    </row>
    <row r="2967" spans="1:7" hidden="1" x14ac:dyDescent="0.25">
      <c r="A2967">
        <v>10349</v>
      </c>
      <c r="B2967" s="1" t="s">
        <v>521</v>
      </c>
      <c r="C2967">
        <v>23</v>
      </c>
      <c r="D2967">
        <v>111.18</v>
      </c>
      <c r="E2967">
        <v>2</v>
      </c>
      <c r="F2967">
        <v>2557.1400000000003</v>
      </c>
      <c r="G2967" t="s">
        <v>152</v>
      </c>
    </row>
    <row r="2968" spans="1:7" hidden="1" x14ac:dyDescent="0.25">
      <c r="A2968">
        <v>10352</v>
      </c>
      <c r="B2968" s="1" t="s">
        <v>517</v>
      </c>
      <c r="C2968">
        <v>23</v>
      </c>
      <c r="D2968">
        <v>75.13</v>
      </c>
      <c r="E2968">
        <v>3</v>
      </c>
      <c r="F2968">
        <v>1727.9899999999998</v>
      </c>
      <c r="G2968" t="s">
        <v>152</v>
      </c>
    </row>
    <row r="2969" spans="1:7" hidden="1" x14ac:dyDescent="0.25">
      <c r="A2969">
        <v>10354</v>
      </c>
      <c r="B2969" s="1" t="s">
        <v>284</v>
      </c>
      <c r="C2969">
        <v>23</v>
      </c>
      <c r="D2969">
        <v>76.61</v>
      </c>
      <c r="E2969">
        <v>12</v>
      </c>
      <c r="F2969">
        <v>1762.03</v>
      </c>
      <c r="G2969" t="s">
        <v>152</v>
      </c>
    </row>
    <row r="2970" spans="1:7" hidden="1" x14ac:dyDescent="0.25">
      <c r="A2970">
        <v>10355</v>
      </c>
      <c r="B2970" s="1" t="s">
        <v>560</v>
      </c>
      <c r="C2970">
        <v>23</v>
      </c>
      <c r="D2970">
        <v>117.59</v>
      </c>
      <c r="E2970">
        <v>7</v>
      </c>
      <c r="F2970">
        <v>2704.57</v>
      </c>
      <c r="G2970" t="s">
        <v>152</v>
      </c>
    </row>
    <row r="2971" spans="1:7" hidden="1" x14ac:dyDescent="0.25">
      <c r="A2971">
        <v>10361</v>
      </c>
      <c r="B2971" s="1" t="s">
        <v>511</v>
      </c>
      <c r="C2971">
        <v>23</v>
      </c>
      <c r="D2971">
        <v>47.67</v>
      </c>
      <c r="E2971">
        <v>12</v>
      </c>
      <c r="F2971">
        <v>1096.4100000000001</v>
      </c>
      <c r="G2971" t="s">
        <v>152</v>
      </c>
    </row>
    <row r="2972" spans="1:7" hidden="1" x14ac:dyDescent="0.25">
      <c r="A2972">
        <v>10362</v>
      </c>
      <c r="B2972" s="1" t="s">
        <v>530</v>
      </c>
      <c r="C2972">
        <v>23</v>
      </c>
      <c r="D2972">
        <v>53.91</v>
      </c>
      <c r="E2972">
        <v>3</v>
      </c>
      <c r="F2972">
        <v>1239.9299999999998</v>
      </c>
      <c r="G2972" t="s">
        <v>152</v>
      </c>
    </row>
    <row r="2973" spans="1:7" hidden="1" x14ac:dyDescent="0.25">
      <c r="A2973">
        <v>10367</v>
      </c>
      <c r="B2973" s="1" t="s">
        <v>156</v>
      </c>
      <c r="C2973">
        <v>23</v>
      </c>
      <c r="D2973">
        <v>29.54</v>
      </c>
      <c r="E2973">
        <v>13</v>
      </c>
      <c r="F2973">
        <v>679.42</v>
      </c>
      <c r="G2973" t="s">
        <v>152</v>
      </c>
    </row>
    <row r="2974" spans="1:7" hidden="1" x14ac:dyDescent="0.25">
      <c r="A2974">
        <v>10373</v>
      </c>
      <c r="B2974" s="1" t="s">
        <v>550</v>
      </c>
      <c r="C2974">
        <v>23</v>
      </c>
      <c r="D2974">
        <v>83.86</v>
      </c>
      <c r="E2974">
        <v>10</v>
      </c>
      <c r="F2974">
        <v>1928.78</v>
      </c>
      <c r="G2974" t="s">
        <v>152</v>
      </c>
    </row>
    <row r="2975" spans="1:7" hidden="1" x14ac:dyDescent="0.25">
      <c r="A2975">
        <v>10375</v>
      </c>
      <c r="B2975" s="1" t="s">
        <v>502</v>
      </c>
      <c r="C2975">
        <v>23</v>
      </c>
      <c r="D2975">
        <v>67.03</v>
      </c>
      <c r="E2975">
        <v>9</v>
      </c>
      <c r="F2975">
        <v>1541.69</v>
      </c>
      <c r="G2975" t="s">
        <v>152</v>
      </c>
    </row>
    <row r="2976" spans="1:7" hidden="1" x14ac:dyDescent="0.25">
      <c r="A2976">
        <v>10398</v>
      </c>
      <c r="B2976" s="1" t="s">
        <v>556</v>
      </c>
      <c r="C2976">
        <v>23</v>
      </c>
      <c r="D2976">
        <v>102.04</v>
      </c>
      <c r="E2976">
        <v>9</v>
      </c>
      <c r="F2976">
        <v>2346.92</v>
      </c>
      <c r="G2976" t="s">
        <v>152</v>
      </c>
    </row>
    <row r="2977" spans="1:7" hidden="1" x14ac:dyDescent="0.25">
      <c r="A2977">
        <v>10411</v>
      </c>
      <c r="B2977" s="1" t="s">
        <v>160</v>
      </c>
      <c r="C2977">
        <v>23</v>
      </c>
      <c r="D2977">
        <v>205.73</v>
      </c>
      <c r="E2977">
        <v>9</v>
      </c>
      <c r="F2977">
        <v>4731.79</v>
      </c>
      <c r="G2977" t="s">
        <v>152</v>
      </c>
    </row>
    <row r="2978" spans="1:7" hidden="1" x14ac:dyDescent="0.25">
      <c r="A2978">
        <v>10416</v>
      </c>
      <c r="B2978" s="1" t="s">
        <v>519</v>
      </c>
      <c r="C2978">
        <v>23</v>
      </c>
      <c r="D2978">
        <v>88.6</v>
      </c>
      <c r="E2978">
        <v>9</v>
      </c>
      <c r="F2978">
        <v>2037.8</v>
      </c>
      <c r="G2978" t="s">
        <v>152</v>
      </c>
    </row>
    <row r="2979" spans="1:7" hidden="1" x14ac:dyDescent="0.25">
      <c r="A2979">
        <v>10401</v>
      </c>
      <c r="B2979" s="1" t="s">
        <v>519</v>
      </c>
      <c r="C2979">
        <v>11</v>
      </c>
      <c r="D2979">
        <v>77.64</v>
      </c>
      <c r="E2979">
        <v>8</v>
      </c>
      <c r="F2979">
        <v>854.04</v>
      </c>
      <c r="G2979" t="s">
        <v>152</v>
      </c>
    </row>
    <row r="2980" spans="1:7" x14ac:dyDescent="0.25">
      <c r="A2980">
        <v>10407</v>
      </c>
      <c r="B2980" s="1" t="s">
        <v>151</v>
      </c>
      <c r="C2980">
        <v>6</v>
      </c>
      <c r="D2980">
        <v>91.11</v>
      </c>
      <c r="E2980">
        <v>3</v>
      </c>
      <c r="F2980">
        <v>546.66</v>
      </c>
      <c r="G2980" t="s">
        <v>152</v>
      </c>
    </row>
    <row r="2981" spans="1:7" hidden="1" x14ac:dyDescent="0.25">
      <c r="A2981">
        <v>10407</v>
      </c>
      <c r="B2981" s="1" t="s">
        <v>536</v>
      </c>
      <c r="C2981">
        <v>13</v>
      </c>
      <c r="D2981">
        <v>77.05</v>
      </c>
      <c r="E2981">
        <v>7</v>
      </c>
      <c r="F2981">
        <v>1001.65</v>
      </c>
      <c r="G2981" t="s">
        <v>152</v>
      </c>
    </row>
    <row r="2982" spans="1:7" hidden="1" x14ac:dyDescent="0.25">
      <c r="A2982">
        <v>10408</v>
      </c>
      <c r="B2982" s="1" t="s">
        <v>153</v>
      </c>
      <c r="C2982">
        <v>15</v>
      </c>
      <c r="D2982">
        <v>41.03</v>
      </c>
      <c r="E2982">
        <v>1</v>
      </c>
      <c r="F2982">
        <v>615.45000000000005</v>
      </c>
      <c r="G2982" t="s">
        <v>152</v>
      </c>
    </row>
    <row r="2983" spans="1:7" x14ac:dyDescent="0.25">
      <c r="A2983">
        <v>10409</v>
      </c>
      <c r="B2983" s="1" t="s">
        <v>154</v>
      </c>
      <c r="C2983">
        <v>6</v>
      </c>
      <c r="D2983">
        <v>104.25</v>
      </c>
      <c r="E2983">
        <v>2</v>
      </c>
      <c r="F2983">
        <v>625.5</v>
      </c>
      <c r="G2983" t="s">
        <v>152</v>
      </c>
    </row>
    <row r="2984" spans="1:7" hidden="1" x14ac:dyDescent="0.25">
      <c r="A2984">
        <v>10412</v>
      </c>
      <c r="B2984" s="1" t="s">
        <v>554</v>
      </c>
      <c r="C2984">
        <v>19</v>
      </c>
      <c r="D2984">
        <v>50.86</v>
      </c>
      <c r="E2984">
        <v>7</v>
      </c>
      <c r="F2984">
        <v>966.34</v>
      </c>
      <c r="G2984" t="s">
        <v>152</v>
      </c>
    </row>
    <row r="2985" spans="1:7" hidden="1" x14ac:dyDescent="0.25">
      <c r="A2985">
        <v>10415</v>
      </c>
      <c r="B2985" s="1" t="s">
        <v>510</v>
      </c>
      <c r="C2985">
        <v>18</v>
      </c>
      <c r="D2985">
        <v>59.83</v>
      </c>
      <c r="E2985">
        <v>2</v>
      </c>
      <c r="F2985">
        <v>1076.94</v>
      </c>
      <c r="G2985" t="s">
        <v>152</v>
      </c>
    </row>
    <row r="2986" spans="1:7" hidden="1" x14ac:dyDescent="0.25">
      <c r="A2986">
        <v>10416</v>
      </c>
      <c r="B2986" s="1" t="s">
        <v>499</v>
      </c>
      <c r="C2986">
        <v>15</v>
      </c>
      <c r="D2986">
        <v>70.959999999999994</v>
      </c>
      <c r="E2986">
        <v>4</v>
      </c>
      <c r="F2986">
        <v>1064.3999999999999</v>
      </c>
      <c r="G2986" t="s">
        <v>152</v>
      </c>
    </row>
    <row r="2987" spans="1:7" hidden="1" x14ac:dyDescent="0.25">
      <c r="A2987">
        <v>10416</v>
      </c>
      <c r="B2987" s="1" t="s">
        <v>541</v>
      </c>
      <c r="C2987">
        <v>18</v>
      </c>
      <c r="D2987">
        <v>64.83</v>
      </c>
      <c r="E2987">
        <v>13</v>
      </c>
      <c r="F2987">
        <v>1166.94</v>
      </c>
      <c r="G2987" t="s">
        <v>152</v>
      </c>
    </row>
    <row r="2988" spans="1:7" hidden="1" x14ac:dyDescent="0.25">
      <c r="A2988">
        <v>10418</v>
      </c>
      <c r="B2988" s="1" t="s">
        <v>559</v>
      </c>
      <c r="C2988">
        <v>16</v>
      </c>
      <c r="D2988">
        <v>70.760000000000005</v>
      </c>
      <c r="E2988">
        <v>2</v>
      </c>
      <c r="F2988">
        <v>1132.1600000000001</v>
      </c>
      <c r="G2988" t="s">
        <v>152</v>
      </c>
    </row>
    <row r="2989" spans="1:7" hidden="1" x14ac:dyDescent="0.25">
      <c r="A2989">
        <v>10418</v>
      </c>
      <c r="B2989" s="1" t="s">
        <v>546</v>
      </c>
      <c r="C2989">
        <v>10</v>
      </c>
      <c r="D2989">
        <v>66.290000000000006</v>
      </c>
      <c r="E2989">
        <v>3</v>
      </c>
      <c r="F2989">
        <v>662.90000000000009</v>
      </c>
      <c r="G2989" t="s">
        <v>152</v>
      </c>
    </row>
    <row r="2990" spans="1:7" hidden="1" x14ac:dyDescent="0.25">
      <c r="A2990">
        <v>10419</v>
      </c>
      <c r="B2990" s="1" t="s">
        <v>270</v>
      </c>
      <c r="C2990">
        <v>12</v>
      </c>
      <c r="D2990">
        <v>182.9</v>
      </c>
      <c r="E2990">
        <v>13</v>
      </c>
      <c r="F2990">
        <v>2194.8000000000002</v>
      </c>
      <c r="G2990" t="s">
        <v>152</v>
      </c>
    </row>
    <row r="2991" spans="1:7" hidden="1" x14ac:dyDescent="0.25">
      <c r="A2991">
        <v>10419</v>
      </c>
      <c r="B2991" s="1" t="s">
        <v>280</v>
      </c>
      <c r="C2991">
        <v>10</v>
      </c>
      <c r="D2991">
        <v>111.57</v>
      </c>
      <c r="E2991">
        <v>11</v>
      </c>
      <c r="F2991">
        <v>1115.6999999999998</v>
      </c>
      <c r="G2991" t="s">
        <v>152</v>
      </c>
    </row>
    <row r="2992" spans="1:7" hidden="1" x14ac:dyDescent="0.25">
      <c r="A2992">
        <v>10419</v>
      </c>
      <c r="B2992" s="1" t="s">
        <v>523</v>
      </c>
      <c r="C2992">
        <v>15</v>
      </c>
      <c r="D2992">
        <v>32.1</v>
      </c>
      <c r="E2992">
        <v>7</v>
      </c>
      <c r="F2992">
        <v>481.5</v>
      </c>
      <c r="G2992" t="s">
        <v>152</v>
      </c>
    </row>
    <row r="2993" spans="1:7" hidden="1" x14ac:dyDescent="0.25">
      <c r="A2993">
        <v>10420</v>
      </c>
      <c r="B2993" s="1" t="s">
        <v>153</v>
      </c>
      <c r="C2993">
        <v>15</v>
      </c>
      <c r="D2993">
        <v>35.29</v>
      </c>
      <c r="E2993">
        <v>3</v>
      </c>
      <c r="F2993">
        <v>529.35</v>
      </c>
      <c r="G2993" t="s">
        <v>152</v>
      </c>
    </row>
    <row r="2994" spans="1:7" hidden="1" x14ac:dyDescent="0.25">
      <c r="A2994">
        <v>10423</v>
      </c>
      <c r="B2994" s="1" t="s">
        <v>165</v>
      </c>
      <c r="C2994">
        <v>10</v>
      </c>
      <c r="D2994">
        <v>89.15</v>
      </c>
      <c r="E2994">
        <v>1</v>
      </c>
      <c r="F2994">
        <v>891.5</v>
      </c>
      <c r="G2994" t="s">
        <v>152</v>
      </c>
    </row>
    <row r="2995" spans="1:7" hidden="1" x14ac:dyDescent="0.25">
      <c r="A2995">
        <v>10425</v>
      </c>
      <c r="B2995" s="1" t="s">
        <v>164</v>
      </c>
      <c r="C2995">
        <v>19</v>
      </c>
      <c r="D2995">
        <v>48.62</v>
      </c>
      <c r="E2995">
        <v>10</v>
      </c>
      <c r="F2995">
        <v>923.78</v>
      </c>
      <c r="G2995" t="s">
        <v>152</v>
      </c>
    </row>
    <row r="2996" spans="1:7" hidden="1" x14ac:dyDescent="0.25">
      <c r="A2996">
        <v>10425</v>
      </c>
      <c r="B2996" s="1" t="s">
        <v>554</v>
      </c>
      <c r="C2996">
        <v>11</v>
      </c>
      <c r="D2996">
        <v>50.32</v>
      </c>
      <c r="E2996">
        <v>6</v>
      </c>
      <c r="F2996">
        <v>553.52</v>
      </c>
      <c r="G2996" t="s">
        <v>152</v>
      </c>
    </row>
    <row r="2997" spans="1:7" hidden="1" x14ac:dyDescent="0.25">
      <c r="A2997">
        <v>10425</v>
      </c>
      <c r="B2997" s="1" t="s">
        <v>525</v>
      </c>
      <c r="C2997">
        <v>18</v>
      </c>
      <c r="D2997">
        <v>94.92</v>
      </c>
      <c r="E2997">
        <v>2</v>
      </c>
      <c r="F2997">
        <v>1708.56</v>
      </c>
      <c r="G2997" t="s">
        <v>152</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4841B-0E28-4B54-89C3-FDF1204F6B50}">
  <dimension ref="A1:H327"/>
  <sheetViews>
    <sheetView workbookViewId="0">
      <selection activeCell="I5" sqref="I5"/>
    </sheetView>
  </sheetViews>
  <sheetFormatPr defaultRowHeight="15" x14ac:dyDescent="0.25"/>
  <cols>
    <col min="1" max="1" width="15.5703125" bestFit="1" customWidth="1"/>
    <col min="2" max="2" width="20.85546875" bestFit="1" customWidth="1"/>
    <col min="3" max="3" width="15.140625" bestFit="1" customWidth="1"/>
    <col min="4" max="4" width="14.5703125" bestFit="1" customWidth="1"/>
    <col min="5" max="5" width="12.85546875" bestFit="1" customWidth="1"/>
    <col min="6" max="6" width="9.85546875" bestFit="1" customWidth="1"/>
    <col min="7" max="7" width="19" bestFit="1" customWidth="1"/>
    <col min="8" max="9" width="15.42578125" bestFit="1" customWidth="1"/>
  </cols>
  <sheetData>
    <row r="1" spans="1:8" x14ac:dyDescent="0.25">
      <c r="A1" t="s">
        <v>140</v>
      </c>
      <c r="B1" t="s">
        <v>888</v>
      </c>
      <c r="C1" t="s">
        <v>176</v>
      </c>
      <c r="D1" t="s">
        <v>177</v>
      </c>
      <c r="E1" t="s">
        <v>903</v>
      </c>
      <c r="F1" t="s">
        <v>178</v>
      </c>
      <c r="G1" t="s">
        <v>16</v>
      </c>
      <c r="H1" t="s">
        <v>179</v>
      </c>
    </row>
    <row r="2" spans="1:8" x14ac:dyDescent="0.25">
      <c r="A2">
        <v>10100</v>
      </c>
      <c r="B2" s="1" t="s">
        <v>889</v>
      </c>
      <c r="C2" s="3">
        <v>37634</v>
      </c>
      <c r="D2" s="3">
        <v>37631</v>
      </c>
      <c r="E2" s="3" t="str">
        <f>TEXT(Orders[[#This Row],[shippedDate]],"YYYY")</f>
        <v>2003</v>
      </c>
      <c r="F2" s="1" t="s">
        <v>180</v>
      </c>
      <c r="G2">
        <v>363</v>
      </c>
      <c r="H2">
        <v>4</v>
      </c>
    </row>
    <row r="3" spans="1:8" x14ac:dyDescent="0.25">
      <c r="A3">
        <v>10101</v>
      </c>
      <c r="B3" s="1" t="s">
        <v>889</v>
      </c>
      <c r="C3" s="3">
        <v>37639</v>
      </c>
      <c r="D3" s="3">
        <v>37632</v>
      </c>
      <c r="E3" s="3" t="str">
        <f>TEXT(Orders[[#This Row],[shippedDate]],"YYYY")</f>
        <v>2003</v>
      </c>
      <c r="F3" s="1" t="s">
        <v>180</v>
      </c>
      <c r="G3">
        <v>128</v>
      </c>
      <c r="H3">
        <v>2</v>
      </c>
    </row>
    <row r="4" spans="1:8" x14ac:dyDescent="0.25">
      <c r="A4">
        <v>10102</v>
      </c>
      <c r="B4" s="1" t="s">
        <v>889</v>
      </c>
      <c r="C4" s="3">
        <v>37639</v>
      </c>
      <c r="D4" s="3">
        <v>37635</v>
      </c>
      <c r="E4" s="3" t="str">
        <f>TEXT(Orders[[#This Row],[shippedDate]],"YYYY")</f>
        <v>2003</v>
      </c>
      <c r="F4" s="1" t="s">
        <v>180</v>
      </c>
      <c r="G4">
        <v>181</v>
      </c>
      <c r="H4">
        <v>4</v>
      </c>
    </row>
    <row r="5" spans="1:8" x14ac:dyDescent="0.25">
      <c r="A5">
        <v>10103</v>
      </c>
      <c r="B5" s="1" t="s">
        <v>889</v>
      </c>
      <c r="C5" s="3">
        <v>37659</v>
      </c>
      <c r="D5" s="3">
        <v>37654</v>
      </c>
      <c r="E5" s="3" t="str">
        <f>TEXT(Orders[[#This Row],[shippedDate]],"YYYY")</f>
        <v>2003</v>
      </c>
      <c r="F5" s="1" t="s">
        <v>180</v>
      </c>
      <c r="G5">
        <v>121</v>
      </c>
      <c r="H5">
        <v>4</v>
      </c>
    </row>
    <row r="6" spans="1:8" x14ac:dyDescent="0.25">
      <c r="A6">
        <v>10104</v>
      </c>
      <c r="B6" s="1" t="s">
        <v>889</v>
      </c>
      <c r="C6" s="3">
        <v>37661</v>
      </c>
      <c r="D6" s="3">
        <v>37653</v>
      </c>
      <c r="E6" s="3" t="str">
        <f>TEXT(Orders[[#This Row],[shippedDate]],"YYYY")</f>
        <v>2003</v>
      </c>
      <c r="F6" s="1" t="s">
        <v>180</v>
      </c>
      <c r="G6">
        <v>141</v>
      </c>
      <c r="H6">
        <v>1</v>
      </c>
    </row>
    <row r="7" spans="1:8" x14ac:dyDescent="0.25">
      <c r="A7">
        <v>10105</v>
      </c>
      <c r="B7" s="1" t="s">
        <v>890</v>
      </c>
      <c r="C7" s="3">
        <v>37673</v>
      </c>
      <c r="D7" s="3">
        <v>37664</v>
      </c>
      <c r="E7" s="3" t="str">
        <f>TEXT(Orders[[#This Row],[shippedDate]],"YYYY")</f>
        <v>2003</v>
      </c>
      <c r="F7" s="1" t="s">
        <v>180</v>
      </c>
      <c r="G7">
        <v>145</v>
      </c>
      <c r="H7">
        <v>1</v>
      </c>
    </row>
    <row r="8" spans="1:8" x14ac:dyDescent="0.25">
      <c r="A8">
        <v>10106</v>
      </c>
      <c r="B8" s="1" t="s">
        <v>890</v>
      </c>
      <c r="C8" s="3">
        <v>37676</v>
      </c>
      <c r="D8" s="3">
        <v>37673</v>
      </c>
      <c r="E8" s="3" t="str">
        <f>TEXT(Orders[[#This Row],[shippedDate]],"YYYY")</f>
        <v>2003</v>
      </c>
      <c r="F8" s="1" t="s">
        <v>180</v>
      </c>
      <c r="G8">
        <v>278</v>
      </c>
      <c r="H8">
        <v>4</v>
      </c>
    </row>
    <row r="9" spans="1:8" x14ac:dyDescent="0.25">
      <c r="A9">
        <v>10107</v>
      </c>
      <c r="B9" s="1" t="s">
        <v>890</v>
      </c>
      <c r="C9" s="3">
        <v>37683</v>
      </c>
      <c r="D9" s="3">
        <v>37678</v>
      </c>
      <c r="E9" s="3" t="str">
        <f>TEXT(Orders[[#This Row],[shippedDate]],"YYYY")</f>
        <v>2003</v>
      </c>
      <c r="F9" s="1" t="s">
        <v>180</v>
      </c>
      <c r="G9">
        <v>131</v>
      </c>
      <c r="H9">
        <v>2</v>
      </c>
    </row>
    <row r="10" spans="1:8" x14ac:dyDescent="0.25">
      <c r="A10">
        <v>10108</v>
      </c>
      <c r="B10" s="1" t="s">
        <v>891</v>
      </c>
      <c r="C10" s="3">
        <v>37692</v>
      </c>
      <c r="D10" s="3">
        <v>37688</v>
      </c>
      <c r="E10" s="3" t="str">
        <f>TEXT(Orders[[#This Row],[shippedDate]],"YYYY")</f>
        <v>2003</v>
      </c>
      <c r="F10" s="1" t="s">
        <v>180</v>
      </c>
      <c r="G10">
        <v>385</v>
      </c>
      <c r="H10">
        <v>5</v>
      </c>
    </row>
    <row r="11" spans="1:8" x14ac:dyDescent="0.25">
      <c r="A11">
        <v>10109</v>
      </c>
      <c r="B11" s="1" t="s">
        <v>891</v>
      </c>
      <c r="C11" s="3">
        <v>37699</v>
      </c>
      <c r="D11" s="3">
        <v>37691</v>
      </c>
      <c r="E11" s="3" t="str">
        <f>TEXT(Orders[[#This Row],[shippedDate]],"YYYY")</f>
        <v>2003</v>
      </c>
      <c r="F11" s="1" t="s">
        <v>180</v>
      </c>
      <c r="G11">
        <v>486</v>
      </c>
      <c r="H11">
        <v>1</v>
      </c>
    </row>
    <row r="12" spans="1:8" x14ac:dyDescent="0.25">
      <c r="A12">
        <v>10110</v>
      </c>
      <c r="B12" s="1" t="s">
        <v>891</v>
      </c>
      <c r="C12" s="3">
        <v>37704</v>
      </c>
      <c r="D12" s="3">
        <v>37700</v>
      </c>
      <c r="E12" s="3" t="str">
        <f>TEXT(Orders[[#This Row],[shippedDate]],"YYYY")</f>
        <v>2003</v>
      </c>
      <c r="F12" s="1" t="s">
        <v>180</v>
      </c>
      <c r="G12">
        <v>187</v>
      </c>
      <c r="H12">
        <v>2</v>
      </c>
    </row>
    <row r="13" spans="1:8" x14ac:dyDescent="0.25">
      <c r="A13">
        <v>10111</v>
      </c>
      <c r="B13" s="1" t="s">
        <v>891</v>
      </c>
      <c r="C13" s="3">
        <v>37711</v>
      </c>
      <c r="D13" s="3">
        <v>37710</v>
      </c>
      <c r="E13" s="3" t="str">
        <f>TEXT(Orders[[#This Row],[shippedDate]],"YYYY")</f>
        <v>2003</v>
      </c>
      <c r="F13" s="1" t="s">
        <v>180</v>
      </c>
      <c r="G13">
        <v>129</v>
      </c>
      <c r="H13">
        <v>5</v>
      </c>
    </row>
    <row r="14" spans="1:8" x14ac:dyDescent="0.25">
      <c r="A14">
        <v>10112</v>
      </c>
      <c r="B14" s="1" t="s">
        <v>891</v>
      </c>
      <c r="C14" s="3">
        <v>37714</v>
      </c>
      <c r="D14" s="3">
        <v>37709</v>
      </c>
      <c r="E14" s="3" t="str">
        <f>TEXT(Orders[[#This Row],[shippedDate]],"YYYY")</f>
        <v>2003</v>
      </c>
      <c r="F14" s="1" t="s">
        <v>180</v>
      </c>
      <c r="G14">
        <v>144</v>
      </c>
      <c r="H14">
        <v>5</v>
      </c>
    </row>
    <row r="15" spans="1:8" x14ac:dyDescent="0.25">
      <c r="A15">
        <v>10113</v>
      </c>
      <c r="B15" s="1" t="s">
        <v>891</v>
      </c>
      <c r="C15" s="3">
        <v>37713</v>
      </c>
      <c r="D15" s="3">
        <v>37707</v>
      </c>
      <c r="E15" s="3" t="str">
        <f>TEXT(Orders[[#This Row],[shippedDate]],"YYYY")</f>
        <v>2003</v>
      </c>
      <c r="F15" s="1" t="s">
        <v>180</v>
      </c>
      <c r="G15">
        <v>124</v>
      </c>
      <c r="H15">
        <v>1</v>
      </c>
    </row>
    <row r="16" spans="1:8" x14ac:dyDescent="0.25">
      <c r="A16">
        <v>10114</v>
      </c>
      <c r="B16" s="1" t="s">
        <v>892</v>
      </c>
      <c r="C16" s="3">
        <v>37718</v>
      </c>
      <c r="D16" s="3">
        <v>37713</v>
      </c>
      <c r="E16" s="3" t="str">
        <f>TEXT(Orders[[#This Row],[shippedDate]],"YYYY")</f>
        <v>2003</v>
      </c>
      <c r="F16" s="1" t="s">
        <v>180</v>
      </c>
      <c r="G16">
        <v>172</v>
      </c>
      <c r="H16">
        <v>1</v>
      </c>
    </row>
    <row r="17" spans="1:8" x14ac:dyDescent="0.25">
      <c r="A17">
        <v>10115</v>
      </c>
      <c r="B17" s="1" t="s">
        <v>892</v>
      </c>
      <c r="C17" s="3">
        <v>37723</v>
      </c>
      <c r="D17" s="3">
        <v>37718</v>
      </c>
      <c r="E17" s="3" t="str">
        <f>TEXT(Orders[[#This Row],[shippedDate]],"YYYY")</f>
        <v>2003</v>
      </c>
      <c r="F17" s="1" t="s">
        <v>180</v>
      </c>
      <c r="G17">
        <v>424</v>
      </c>
      <c r="H17">
        <v>3</v>
      </c>
    </row>
    <row r="18" spans="1:8" x14ac:dyDescent="0.25">
      <c r="A18">
        <v>10116</v>
      </c>
      <c r="B18" s="1" t="s">
        <v>892</v>
      </c>
      <c r="C18" s="3">
        <v>37730</v>
      </c>
      <c r="D18" s="3">
        <v>37724</v>
      </c>
      <c r="E18" s="3" t="str">
        <f>TEXT(Orders[[#This Row],[shippedDate]],"YYYY")</f>
        <v>2003</v>
      </c>
      <c r="F18" s="1" t="s">
        <v>180</v>
      </c>
      <c r="G18">
        <v>381</v>
      </c>
      <c r="H18">
        <v>2</v>
      </c>
    </row>
    <row r="19" spans="1:8" x14ac:dyDescent="0.25">
      <c r="A19">
        <v>10117</v>
      </c>
      <c r="B19" s="1" t="s">
        <v>892</v>
      </c>
      <c r="C19" s="3">
        <v>37735</v>
      </c>
      <c r="D19" s="3">
        <v>37728</v>
      </c>
      <c r="E19" s="3" t="str">
        <f>TEXT(Orders[[#This Row],[shippedDate]],"YYYY")</f>
        <v>2003</v>
      </c>
      <c r="F19" s="1" t="s">
        <v>180</v>
      </c>
      <c r="G19">
        <v>148</v>
      </c>
      <c r="H19">
        <v>1</v>
      </c>
    </row>
    <row r="20" spans="1:8" x14ac:dyDescent="0.25">
      <c r="A20">
        <v>10118</v>
      </c>
      <c r="B20" s="1" t="s">
        <v>892</v>
      </c>
      <c r="C20" s="3">
        <v>37740</v>
      </c>
      <c r="D20" s="3">
        <v>37737</v>
      </c>
      <c r="E20" s="3" t="str">
        <f>TEXT(Orders[[#This Row],[shippedDate]],"YYYY")</f>
        <v>2003</v>
      </c>
      <c r="F20" s="1" t="s">
        <v>180</v>
      </c>
      <c r="G20">
        <v>216</v>
      </c>
      <c r="H20">
        <v>5</v>
      </c>
    </row>
    <row r="21" spans="1:8" x14ac:dyDescent="0.25">
      <c r="A21">
        <v>10119</v>
      </c>
      <c r="B21" s="1" t="s">
        <v>892</v>
      </c>
      <c r="C21" s="3">
        <v>37746</v>
      </c>
      <c r="D21" s="3">
        <v>37743</v>
      </c>
      <c r="E21" s="3" t="str">
        <f>TEXT(Orders[[#This Row],[shippedDate]],"YYYY")</f>
        <v>2003</v>
      </c>
      <c r="F21" s="1" t="s">
        <v>180</v>
      </c>
      <c r="G21">
        <v>382</v>
      </c>
      <c r="H21">
        <v>4</v>
      </c>
    </row>
    <row r="22" spans="1:8" x14ac:dyDescent="0.25">
      <c r="A22">
        <v>10120</v>
      </c>
      <c r="B22" s="1" t="s">
        <v>892</v>
      </c>
      <c r="C22" s="3">
        <v>37749</v>
      </c>
      <c r="D22" s="3">
        <v>37742</v>
      </c>
      <c r="E22" s="3" t="str">
        <f>TEXT(Orders[[#This Row],[shippedDate]],"YYYY")</f>
        <v>2003</v>
      </c>
      <c r="F22" s="1" t="s">
        <v>180</v>
      </c>
      <c r="G22">
        <v>114</v>
      </c>
      <c r="H22">
        <v>2</v>
      </c>
    </row>
    <row r="23" spans="1:8" x14ac:dyDescent="0.25">
      <c r="A23">
        <v>10121</v>
      </c>
      <c r="B23" s="1" t="s">
        <v>893</v>
      </c>
      <c r="C23" s="3">
        <v>37754</v>
      </c>
      <c r="D23" s="3">
        <v>37754</v>
      </c>
      <c r="E23" s="3" t="str">
        <f>TEXT(Orders[[#This Row],[shippedDate]],"YYYY")</f>
        <v>2003</v>
      </c>
      <c r="F23" s="1" t="s">
        <v>180</v>
      </c>
      <c r="G23">
        <v>353</v>
      </c>
      <c r="H23">
        <v>6</v>
      </c>
    </row>
    <row r="24" spans="1:8" x14ac:dyDescent="0.25">
      <c r="A24">
        <v>10122</v>
      </c>
      <c r="B24" s="1" t="s">
        <v>893</v>
      </c>
      <c r="C24" s="3">
        <v>37757</v>
      </c>
      <c r="D24" s="3">
        <v>37754</v>
      </c>
      <c r="E24" s="3" t="str">
        <f>TEXT(Orders[[#This Row],[shippedDate]],"YYYY")</f>
        <v>2003</v>
      </c>
      <c r="F24" s="1" t="s">
        <v>180</v>
      </c>
      <c r="G24">
        <v>350</v>
      </c>
      <c r="H24">
        <v>5</v>
      </c>
    </row>
    <row r="25" spans="1:8" x14ac:dyDescent="0.25">
      <c r="A25">
        <v>10123</v>
      </c>
      <c r="B25" s="1" t="s">
        <v>893</v>
      </c>
      <c r="C25" s="3">
        <v>37770</v>
      </c>
      <c r="D25" s="3">
        <v>37763</v>
      </c>
      <c r="E25" s="3" t="str">
        <f>TEXT(Orders[[#This Row],[shippedDate]],"YYYY")</f>
        <v>2003</v>
      </c>
      <c r="F25" s="1" t="s">
        <v>180</v>
      </c>
      <c r="G25">
        <v>103</v>
      </c>
      <c r="H25">
        <v>2</v>
      </c>
    </row>
    <row r="26" spans="1:8" x14ac:dyDescent="0.25">
      <c r="A26">
        <v>10124</v>
      </c>
      <c r="B26" s="1" t="s">
        <v>893</v>
      </c>
      <c r="C26" s="3">
        <v>37770</v>
      </c>
      <c r="D26" s="3">
        <v>37766</v>
      </c>
      <c r="E26" s="3" t="str">
        <f>TEXT(Orders[[#This Row],[shippedDate]],"YYYY")</f>
        <v>2003</v>
      </c>
      <c r="F26" s="1" t="s">
        <v>180</v>
      </c>
      <c r="G26">
        <v>112</v>
      </c>
      <c r="H26">
        <v>4</v>
      </c>
    </row>
    <row r="27" spans="1:8" x14ac:dyDescent="0.25">
      <c r="A27">
        <v>10125</v>
      </c>
      <c r="B27" s="1" t="s">
        <v>893</v>
      </c>
      <c r="C27" s="3">
        <v>37768</v>
      </c>
      <c r="D27" s="3">
        <v>37765</v>
      </c>
      <c r="E27" s="3" t="str">
        <f>TEXT(Orders[[#This Row],[shippedDate]],"YYYY")</f>
        <v>2003</v>
      </c>
      <c r="F27" s="1" t="s">
        <v>180</v>
      </c>
      <c r="G27">
        <v>114</v>
      </c>
      <c r="H27">
        <v>3</v>
      </c>
    </row>
    <row r="28" spans="1:8" x14ac:dyDescent="0.25">
      <c r="A28">
        <v>10126</v>
      </c>
      <c r="B28" s="1" t="s">
        <v>893</v>
      </c>
      <c r="C28" s="3">
        <v>37779</v>
      </c>
      <c r="D28" s="3">
        <v>37774</v>
      </c>
      <c r="E28" s="3" t="str">
        <f>TEXT(Orders[[#This Row],[shippedDate]],"YYYY")</f>
        <v>2003</v>
      </c>
      <c r="F28" s="1" t="s">
        <v>180</v>
      </c>
      <c r="G28">
        <v>458</v>
      </c>
      <c r="H28">
        <v>5</v>
      </c>
    </row>
    <row r="29" spans="1:8" x14ac:dyDescent="0.25">
      <c r="A29">
        <v>10127</v>
      </c>
      <c r="B29" s="1" t="s">
        <v>894</v>
      </c>
      <c r="C29" s="3">
        <v>37781</v>
      </c>
      <c r="D29" s="3">
        <v>37778</v>
      </c>
      <c r="E29" s="3" t="str">
        <f>TEXT(Orders[[#This Row],[shippedDate]],"YYYY")</f>
        <v>2003</v>
      </c>
      <c r="F29" s="1" t="s">
        <v>180</v>
      </c>
      <c r="G29">
        <v>151</v>
      </c>
      <c r="H29">
        <v>3</v>
      </c>
    </row>
    <row r="30" spans="1:8" x14ac:dyDescent="0.25">
      <c r="A30">
        <v>10128</v>
      </c>
      <c r="B30" s="1" t="s">
        <v>894</v>
      </c>
      <c r="C30" s="3">
        <v>37784</v>
      </c>
      <c r="D30" s="3">
        <v>37783</v>
      </c>
      <c r="E30" s="3" t="str">
        <f>TEXT(Orders[[#This Row],[shippedDate]],"YYYY")</f>
        <v>2003</v>
      </c>
      <c r="F30" s="1" t="s">
        <v>180</v>
      </c>
      <c r="G30">
        <v>141</v>
      </c>
      <c r="H30">
        <v>5</v>
      </c>
    </row>
    <row r="31" spans="1:8" x14ac:dyDescent="0.25">
      <c r="A31">
        <v>10129</v>
      </c>
      <c r="B31" s="1" t="s">
        <v>894</v>
      </c>
      <c r="C31" s="3">
        <v>37790</v>
      </c>
      <c r="D31" s="3">
        <v>37786</v>
      </c>
      <c r="E31" s="3" t="str">
        <f>TEXT(Orders[[#This Row],[shippedDate]],"YYYY")</f>
        <v>2003</v>
      </c>
      <c r="F31" s="1" t="s">
        <v>180</v>
      </c>
      <c r="G31">
        <v>324</v>
      </c>
      <c r="H31">
        <v>2</v>
      </c>
    </row>
    <row r="32" spans="1:8" x14ac:dyDescent="0.25">
      <c r="A32">
        <v>10130</v>
      </c>
      <c r="B32" s="1" t="s">
        <v>894</v>
      </c>
      <c r="C32" s="3">
        <v>37796</v>
      </c>
      <c r="D32" s="3">
        <v>37793</v>
      </c>
      <c r="E32" s="3" t="str">
        <f>TEXT(Orders[[#This Row],[shippedDate]],"YYYY")</f>
        <v>2003</v>
      </c>
      <c r="F32" s="1" t="s">
        <v>180</v>
      </c>
      <c r="G32">
        <v>198</v>
      </c>
      <c r="H32">
        <v>5</v>
      </c>
    </row>
    <row r="33" spans="1:8" x14ac:dyDescent="0.25">
      <c r="A33">
        <v>10131</v>
      </c>
      <c r="B33" s="1" t="s">
        <v>894</v>
      </c>
      <c r="C33" s="3">
        <v>37797</v>
      </c>
      <c r="D33" s="3">
        <v>37793</v>
      </c>
      <c r="E33" s="3" t="str">
        <f>TEXT(Orders[[#This Row],[shippedDate]],"YYYY")</f>
        <v>2003</v>
      </c>
      <c r="F33" s="1" t="s">
        <v>180</v>
      </c>
      <c r="G33">
        <v>447</v>
      </c>
      <c r="H33">
        <v>5</v>
      </c>
    </row>
    <row r="34" spans="1:8" x14ac:dyDescent="0.25">
      <c r="A34">
        <v>10132</v>
      </c>
      <c r="B34" s="1" t="s">
        <v>894</v>
      </c>
      <c r="C34" s="3">
        <v>37803</v>
      </c>
      <c r="D34" s="3">
        <v>37800</v>
      </c>
      <c r="E34" s="3" t="str">
        <f>TEXT(Orders[[#This Row],[shippedDate]],"YYYY")</f>
        <v>2003</v>
      </c>
      <c r="F34" s="1" t="s">
        <v>180</v>
      </c>
      <c r="G34">
        <v>323</v>
      </c>
      <c r="H34">
        <v>3</v>
      </c>
    </row>
    <row r="35" spans="1:8" x14ac:dyDescent="0.25">
      <c r="A35">
        <v>10133</v>
      </c>
      <c r="B35" s="1" t="s">
        <v>894</v>
      </c>
      <c r="C35" s="3">
        <v>37806</v>
      </c>
      <c r="D35" s="3">
        <v>37805</v>
      </c>
      <c r="E35" s="3" t="str">
        <f>TEXT(Orders[[#This Row],[shippedDate]],"YYYY")</f>
        <v>2003</v>
      </c>
      <c r="F35" s="1" t="s">
        <v>180</v>
      </c>
      <c r="G35">
        <v>141</v>
      </c>
      <c r="H35">
        <v>6</v>
      </c>
    </row>
    <row r="36" spans="1:8" x14ac:dyDescent="0.25">
      <c r="A36">
        <v>10134</v>
      </c>
      <c r="B36" s="1" t="s">
        <v>895</v>
      </c>
      <c r="C36" s="3">
        <v>37812</v>
      </c>
      <c r="D36" s="3">
        <v>37807</v>
      </c>
      <c r="E36" s="3" t="str">
        <f>TEXT(Orders[[#This Row],[shippedDate]],"YYYY")</f>
        <v>2003</v>
      </c>
      <c r="F36" s="1" t="s">
        <v>180</v>
      </c>
      <c r="G36">
        <v>250</v>
      </c>
      <c r="H36">
        <v>4</v>
      </c>
    </row>
    <row r="37" spans="1:8" x14ac:dyDescent="0.25">
      <c r="A37">
        <v>10135</v>
      </c>
      <c r="B37" s="1" t="s">
        <v>895</v>
      </c>
      <c r="C37" s="3">
        <v>37814</v>
      </c>
      <c r="D37" s="3">
        <v>37805</v>
      </c>
      <c r="E37" s="3" t="str">
        <f>TEXT(Orders[[#This Row],[shippedDate]],"YYYY")</f>
        <v>2003</v>
      </c>
      <c r="F37" s="1" t="s">
        <v>180</v>
      </c>
      <c r="G37">
        <v>124</v>
      </c>
      <c r="H37">
        <v>1</v>
      </c>
    </row>
    <row r="38" spans="1:8" x14ac:dyDescent="0.25">
      <c r="A38">
        <v>10136</v>
      </c>
      <c r="B38" s="1" t="s">
        <v>895</v>
      </c>
      <c r="C38" s="3">
        <v>37816</v>
      </c>
      <c r="D38" s="3">
        <v>37808</v>
      </c>
      <c r="E38" s="3" t="str">
        <f>TEXT(Orders[[#This Row],[shippedDate]],"YYYY")</f>
        <v>2003</v>
      </c>
      <c r="F38" s="1" t="s">
        <v>180</v>
      </c>
      <c r="G38">
        <v>242</v>
      </c>
      <c r="H38">
        <v>2</v>
      </c>
    </row>
    <row r="39" spans="1:8" x14ac:dyDescent="0.25">
      <c r="A39">
        <v>10137</v>
      </c>
      <c r="B39" s="1" t="s">
        <v>895</v>
      </c>
      <c r="C39" s="3">
        <v>37822</v>
      </c>
      <c r="D39" s="3">
        <v>37816</v>
      </c>
      <c r="E39" s="3" t="str">
        <f>TEXT(Orders[[#This Row],[shippedDate]],"YYYY")</f>
        <v>2003</v>
      </c>
      <c r="F39" s="1" t="s">
        <v>180</v>
      </c>
      <c r="G39">
        <v>353</v>
      </c>
      <c r="H39">
        <v>4</v>
      </c>
    </row>
    <row r="40" spans="1:8" x14ac:dyDescent="0.25">
      <c r="A40">
        <v>10138</v>
      </c>
      <c r="B40" s="1" t="s">
        <v>895</v>
      </c>
      <c r="C40" s="3">
        <v>37818</v>
      </c>
      <c r="D40" s="3">
        <v>37815</v>
      </c>
      <c r="E40" s="3" t="str">
        <f>TEXT(Orders[[#This Row],[shippedDate]],"YYYY")</f>
        <v>2003</v>
      </c>
      <c r="F40" s="1" t="s">
        <v>180</v>
      </c>
      <c r="G40">
        <v>496</v>
      </c>
      <c r="H40">
        <v>6</v>
      </c>
    </row>
    <row r="41" spans="1:8" x14ac:dyDescent="0.25">
      <c r="A41">
        <v>10139</v>
      </c>
      <c r="B41" s="1" t="s">
        <v>895</v>
      </c>
      <c r="C41" s="3">
        <v>37825</v>
      </c>
      <c r="D41" s="3">
        <v>37823</v>
      </c>
      <c r="E41" s="3" t="str">
        <f>TEXT(Orders[[#This Row],[shippedDate]],"YYYY")</f>
        <v>2003</v>
      </c>
      <c r="F41" s="1" t="s">
        <v>180</v>
      </c>
      <c r="G41">
        <v>282</v>
      </c>
      <c r="H41">
        <v>5</v>
      </c>
    </row>
    <row r="42" spans="1:8" x14ac:dyDescent="0.25">
      <c r="A42">
        <v>10140</v>
      </c>
      <c r="B42" s="1" t="s">
        <v>895</v>
      </c>
      <c r="C42" s="3">
        <v>37835</v>
      </c>
      <c r="D42" s="3">
        <v>37832</v>
      </c>
      <c r="E42" s="3" t="str">
        <f>TEXT(Orders[[#This Row],[shippedDate]],"YYYY")</f>
        <v>2003</v>
      </c>
      <c r="F42" s="1" t="s">
        <v>180</v>
      </c>
      <c r="G42">
        <v>161</v>
      </c>
      <c r="H42">
        <v>6</v>
      </c>
    </row>
    <row r="43" spans="1:8" x14ac:dyDescent="0.25">
      <c r="A43">
        <v>10141</v>
      </c>
      <c r="B43" s="1" t="s">
        <v>896</v>
      </c>
      <c r="C43" s="3">
        <v>37842</v>
      </c>
      <c r="D43" s="3">
        <v>37837</v>
      </c>
      <c r="E43" s="3" t="str">
        <f>TEXT(Orders[[#This Row],[shippedDate]],"YYYY")</f>
        <v>2003</v>
      </c>
      <c r="F43" s="1" t="s">
        <v>180</v>
      </c>
      <c r="G43">
        <v>334</v>
      </c>
      <c r="H43">
        <v>3</v>
      </c>
    </row>
    <row r="44" spans="1:8" x14ac:dyDescent="0.25">
      <c r="A44">
        <v>10142</v>
      </c>
      <c r="B44" s="1" t="s">
        <v>896</v>
      </c>
      <c r="C44" s="3">
        <v>37849</v>
      </c>
      <c r="D44" s="3">
        <v>37846</v>
      </c>
      <c r="E44" s="3" t="str">
        <f>TEXT(Orders[[#This Row],[shippedDate]],"YYYY")</f>
        <v>2003</v>
      </c>
      <c r="F44" s="1" t="s">
        <v>180</v>
      </c>
      <c r="G44">
        <v>124</v>
      </c>
      <c r="H44">
        <v>5</v>
      </c>
    </row>
    <row r="45" spans="1:8" x14ac:dyDescent="0.25">
      <c r="A45">
        <v>10143</v>
      </c>
      <c r="B45" s="1" t="s">
        <v>896</v>
      </c>
      <c r="C45" s="3">
        <v>37851</v>
      </c>
      <c r="D45" s="3">
        <v>37845</v>
      </c>
      <c r="E45" s="3" t="str">
        <f>TEXT(Orders[[#This Row],[shippedDate]],"YYYY")</f>
        <v>2003</v>
      </c>
      <c r="F45" s="1" t="s">
        <v>180</v>
      </c>
      <c r="G45">
        <v>320</v>
      </c>
      <c r="H45">
        <v>2</v>
      </c>
    </row>
    <row r="46" spans="1:8" x14ac:dyDescent="0.25">
      <c r="A46">
        <v>10144</v>
      </c>
      <c r="B46" s="1" t="s">
        <v>896</v>
      </c>
      <c r="C46" s="3">
        <v>37854</v>
      </c>
      <c r="D46" s="3">
        <v>37847</v>
      </c>
      <c r="E46" s="3" t="str">
        <f>TEXT(Orders[[#This Row],[shippedDate]],"YYYY")</f>
        <v>2003</v>
      </c>
      <c r="F46" s="1" t="s">
        <v>180</v>
      </c>
      <c r="G46">
        <v>381</v>
      </c>
      <c r="H46">
        <v>1</v>
      </c>
    </row>
    <row r="47" spans="1:8" x14ac:dyDescent="0.25">
      <c r="A47">
        <v>10145</v>
      </c>
      <c r="B47" s="1" t="s">
        <v>896</v>
      </c>
      <c r="C47" s="3">
        <v>37866</v>
      </c>
      <c r="D47" s="3">
        <v>37864</v>
      </c>
      <c r="E47" s="3" t="str">
        <f>TEXT(Orders[[#This Row],[shippedDate]],"YYYY")</f>
        <v>2003</v>
      </c>
      <c r="F47" s="1" t="s">
        <v>180</v>
      </c>
      <c r="G47">
        <v>205</v>
      </c>
      <c r="H47">
        <v>6</v>
      </c>
    </row>
    <row r="48" spans="1:8" x14ac:dyDescent="0.25">
      <c r="A48">
        <v>10146</v>
      </c>
      <c r="B48" s="1" t="s">
        <v>897</v>
      </c>
      <c r="C48" s="3">
        <v>37877</v>
      </c>
      <c r="D48" s="3">
        <v>37870</v>
      </c>
      <c r="E48" s="3" t="str">
        <f>TEXT(Orders[[#This Row],[shippedDate]],"YYYY")</f>
        <v>2003</v>
      </c>
      <c r="F48" s="1" t="s">
        <v>180</v>
      </c>
      <c r="G48">
        <v>447</v>
      </c>
      <c r="H48">
        <v>3</v>
      </c>
    </row>
    <row r="49" spans="1:8" x14ac:dyDescent="0.25">
      <c r="A49">
        <v>10147</v>
      </c>
      <c r="B49" s="1" t="s">
        <v>897</v>
      </c>
      <c r="C49" s="3">
        <v>37876</v>
      </c>
      <c r="D49" s="3">
        <v>37873</v>
      </c>
      <c r="E49" s="3" t="str">
        <f>TEXT(Orders[[#This Row],[shippedDate]],"YYYY")</f>
        <v>2003</v>
      </c>
      <c r="F49" s="1" t="s">
        <v>180</v>
      </c>
      <c r="G49">
        <v>379</v>
      </c>
      <c r="H49">
        <v>4</v>
      </c>
    </row>
    <row r="50" spans="1:8" x14ac:dyDescent="0.25">
      <c r="A50">
        <v>10148</v>
      </c>
      <c r="B50" s="1" t="s">
        <v>897</v>
      </c>
      <c r="C50" s="3">
        <v>37885</v>
      </c>
      <c r="D50" s="3">
        <v>37879</v>
      </c>
      <c r="E50" s="3" t="str">
        <f>TEXT(Orders[[#This Row],[shippedDate]],"YYYY")</f>
        <v>2003</v>
      </c>
      <c r="F50" s="1" t="s">
        <v>180</v>
      </c>
      <c r="G50">
        <v>276</v>
      </c>
      <c r="H50">
        <v>4</v>
      </c>
    </row>
    <row r="51" spans="1:8" x14ac:dyDescent="0.25">
      <c r="A51">
        <v>10149</v>
      </c>
      <c r="B51" s="1" t="s">
        <v>897</v>
      </c>
      <c r="C51" s="3">
        <v>37882</v>
      </c>
      <c r="D51" s="3">
        <v>37881</v>
      </c>
      <c r="E51" s="3" t="str">
        <f>TEXT(Orders[[#This Row],[shippedDate]],"YYYY")</f>
        <v>2003</v>
      </c>
      <c r="F51" s="1" t="s">
        <v>180</v>
      </c>
      <c r="G51">
        <v>487</v>
      </c>
      <c r="H51">
        <v>5</v>
      </c>
    </row>
    <row r="52" spans="1:8" x14ac:dyDescent="0.25">
      <c r="A52">
        <v>10150</v>
      </c>
      <c r="B52" s="1" t="s">
        <v>897</v>
      </c>
      <c r="C52" s="3">
        <v>37891</v>
      </c>
      <c r="D52" s="3">
        <v>37885</v>
      </c>
      <c r="E52" s="3" t="str">
        <f>TEXT(Orders[[#This Row],[shippedDate]],"YYYY")</f>
        <v>2003</v>
      </c>
      <c r="F52" s="1" t="s">
        <v>180</v>
      </c>
      <c r="G52">
        <v>148</v>
      </c>
      <c r="H52">
        <v>2</v>
      </c>
    </row>
    <row r="53" spans="1:8" x14ac:dyDescent="0.25">
      <c r="A53">
        <v>10151</v>
      </c>
      <c r="B53" s="1" t="s">
        <v>897</v>
      </c>
      <c r="C53" s="3">
        <v>37894</v>
      </c>
      <c r="D53" s="3">
        <v>37888</v>
      </c>
      <c r="E53" s="3" t="str">
        <f>TEXT(Orders[[#This Row],[shippedDate]],"YYYY")</f>
        <v>2003</v>
      </c>
      <c r="F53" s="1" t="s">
        <v>180</v>
      </c>
      <c r="G53">
        <v>311</v>
      </c>
      <c r="H53">
        <v>3</v>
      </c>
    </row>
    <row r="54" spans="1:8" x14ac:dyDescent="0.25">
      <c r="A54">
        <v>10152</v>
      </c>
      <c r="B54" s="1" t="s">
        <v>897</v>
      </c>
      <c r="C54" s="3">
        <v>37897</v>
      </c>
      <c r="D54" s="3">
        <v>37895</v>
      </c>
      <c r="E54" s="3" t="str">
        <f>TEXT(Orders[[#This Row],[shippedDate]],"YYYY")</f>
        <v>2003</v>
      </c>
      <c r="F54" s="1" t="s">
        <v>180</v>
      </c>
      <c r="G54">
        <v>333</v>
      </c>
      <c r="H54">
        <v>6</v>
      </c>
    </row>
    <row r="55" spans="1:8" x14ac:dyDescent="0.25">
      <c r="A55">
        <v>10153</v>
      </c>
      <c r="B55" s="1" t="s">
        <v>897</v>
      </c>
      <c r="C55" s="3">
        <v>37899</v>
      </c>
      <c r="D55" s="3">
        <v>37897</v>
      </c>
      <c r="E55" s="3" t="str">
        <f>TEXT(Orders[[#This Row],[shippedDate]],"YYYY")</f>
        <v>2003</v>
      </c>
      <c r="F55" s="1" t="s">
        <v>180</v>
      </c>
      <c r="G55">
        <v>141</v>
      </c>
      <c r="H55">
        <v>5</v>
      </c>
    </row>
    <row r="56" spans="1:8" x14ac:dyDescent="0.25">
      <c r="A56">
        <v>10154</v>
      </c>
      <c r="B56" s="1" t="s">
        <v>898</v>
      </c>
      <c r="C56" s="3">
        <v>37906</v>
      </c>
      <c r="D56" s="3">
        <v>37902</v>
      </c>
      <c r="E56" s="3" t="str">
        <f>TEXT(Orders[[#This Row],[shippedDate]],"YYYY")</f>
        <v>2003</v>
      </c>
      <c r="F56" s="1" t="s">
        <v>180</v>
      </c>
      <c r="G56">
        <v>219</v>
      </c>
      <c r="H56">
        <v>6</v>
      </c>
    </row>
    <row r="57" spans="1:8" x14ac:dyDescent="0.25">
      <c r="A57">
        <v>10155</v>
      </c>
      <c r="B57" s="1" t="s">
        <v>898</v>
      </c>
      <c r="C57" s="3">
        <v>37907</v>
      </c>
      <c r="D57" s="3">
        <v>37901</v>
      </c>
      <c r="E57" s="3" t="str">
        <f>TEXT(Orders[[#This Row],[shippedDate]],"YYYY")</f>
        <v>2003</v>
      </c>
      <c r="F57" s="1" t="s">
        <v>180</v>
      </c>
      <c r="G57">
        <v>186</v>
      </c>
      <c r="H57">
        <v>1</v>
      </c>
    </row>
    <row r="58" spans="1:8" x14ac:dyDescent="0.25">
      <c r="A58">
        <v>10156</v>
      </c>
      <c r="B58" s="1" t="s">
        <v>898</v>
      </c>
      <c r="C58" s="3">
        <v>37911</v>
      </c>
      <c r="D58" s="3">
        <v>37905</v>
      </c>
      <c r="E58" s="3" t="str">
        <f>TEXT(Orders[[#This Row],[shippedDate]],"YYYY")</f>
        <v>2003</v>
      </c>
      <c r="F58" s="1" t="s">
        <v>180</v>
      </c>
      <c r="G58">
        <v>141</v>
      </c>
      <c r="H58">
        <v>3</v>
      </c>
    </row>
    <row r="59" spans="1:8" x14ac:dyDescent="0.25">
      <c r="A59">
        <v>10157</v>
      </c>
      <c r="B59" s="1" t="s">
        <v>898</v>
      </c>
      <c r="C59" s="3">
        <v>37909</v>
      </c>
      <c r="D59" s="3">
        <v>37908</v>
      </c>
      <c r="E59" s="3" t="str">
        <f>TEXT(Orders[[#This Row],[shippedDate]],"YYYY")</f>
        <v>2003</v>
      </c>
      <c r="F59" s="1" t="s">
        <v>180</v>
      </c>
      <c r="G59">
        <v>473</v>
      </c>
      <c r="H59">
        <v>5</v>
      </c>
    </row>
    <row r="60" spans="1:8" x14ac:dyDescent="0.25">
      <c r="A60">
        <v>10158</v>
      </c>
      <c r="B60" s="1" t="s">
        <v>898</v>
      </c>
      <c r="C60" s="3">
        <v>37912</v>
      </c>
      <c r="D60" s="3">
        <v>37909</v>
      </c>
      <c r="E60" s="3" t="str">
        <f>TEXT(Orders[[#This Row],[shippedDate]],"YYYY")</f>
        <v>2003</v>
      </c>
      <c r="F60" s="1" t="s">
        <v>180</v>
      </c>
      <c r="G60">
        <v>121</v>
      </c>
      <c r="H60">
        <v>5</v>
      </c>
    </row>
    <row r="61" spans="1:8" x14ac:dyDescent="0.25">
      <c r="A61">
        <v>10159</v>
      </c>
      <c r="B61" s="1" t="s">
        <v>898</v>
      </c>
      <c r="C61" s="3">
        <v>37913</v>
      </c>
      <c r="D61" s="3">
        <v>37910</v>
      </c>
      <c r="E61" s="3" t="str">
        <f>TEXT(Orders[[#This Row],[shippedDate]],"YYYY")</f>
        <v>2003</v>
      </c>
      <c r="F61" s="1" t="s">
        <v>180</v>
      </c>
      <c r="G61">
        <v>321</v>
      </c>
      <c r="H61">
        <v>6</v>
      </c>
    </row>
    <row r="62" spans="1:8" x14ac:dyDescent="0.25">
      <c r="A62">
        <v>10160</v>
      </c>
      <c r="B62" s="1" t="s">
        <v>898</v>
      </c>
      <c r="C62" s="3">
        <v>37911</v>
      </c>
      <c r="D62" s="3">
        <v>37911</v>
      </c>
      <c r="E62" s="3" t="str">
        <f>TEXT(Orders[[#This Row],[shippedDate]],"YYYY")</f>
        <v>2003</v>
      </c>
      <c r="F62" s="1" t="s">
        <v>180</v>
      </c>
      <c r="G62">
        <v>347</v>
      </c>
      <c r="H62">
        <v>6</v>
      </c>
    </row>
    <row r="63" spans="1:8" x14ac:dyDescent="0.25">
      <c r="A63">
        <v>10161</v>
      </c>
      <c r="B63" s="1" t="s">
        <v>898</v>
      </c>
      <c r="C63" s="3">
        <v>37919</v>
      </c>
      <c r="D63" s="3">
        <v>37914</v>
      </c>
      <c r="E63" s="3" t="str">
        <f>TEXT(Orders[[#This Row],[shippedDate]],"YYYY")</f>
        <v>2003</v>
      </c>
      <c r="F63" s="1" t="s">
        <v>180</v>
      </c>
      <c r="G63">
        <v>227</v>
      </c>
      <c r="H63">
        <v>3</v>
      </c>
    </row>
    <row r="64" spans="1:8" x14ac:dyDescent="0.25">
      <c r="A64">
        <v>10162</v>
      </c>
      <c r="B64" s="1" t="s">
        <v>898</v>
      </c>
      <c r="C64" s="3">
        <v>37920</v>
      </c>
      <c r="D64" s="3">
        <v>37913</v>
      </c>
      <c r="E64" s="3" t="str">
        <f>TEXT(Orders[[#This Row],[shippedDate]],"YYYY")</f>
        <v>2003</v>
      </c>
      <c r="F64" s="1" t="s">
        <v>180</v>
      </c>
      <c r="G64">
        <v>321</v>
      </c>
      <c r="H64">
        <v>1</v>
      </c>
    </row>
    <row r="65" spans="1:8" x14ac:dyDescent="0.25">
      <c r="A65">
        <v>10163</v>
      </c>
      <c r="B65" s="1" t="s">
        <v>898</v>
      </c>
      <c r="C65" s="3">
        <v>37921</v>
      </c>
      <c r="D65" s="3">
        <v>37918</v>
      </c>
      <c r="E65" s="3" t="str">
        <f>TEXT(Orders[[#This Row],[shippedDate]],"YYYY")</f>
        <v>2003</v>
      </c>
      <c r="F65" s="1" t="s">
        <v>180</v>
      </c>
      <c r="G65">
        <v>424</v>
      </c>
      <c r="H65">
        <v>4</v>
      </c>
    </row>
    <row r="66" spans="1:8" x14ac:dyDescent="0.25">
      <c r="A66">
        <v>10165</v>
      </c>
      <c r="B66" s="1" t="s">
        <v>898</v>
      </c>
      <c r="C66" s="3">
        <v>37925</v>
      </c>
      <c r="D66" s="3">
        <v>37981</v>
      </c>
      <c r="E66" s="3" t="str">
        <f>TEXT(Orders[[#This Row],[shippedDate]],"YYYY")</f>
        <v>2003</v>
      </c>
      <c r="F66" s="1" t="s">
        <v>180</v>
      </c>
      <c r="G66">
        <v>148</v>
      </c>
      <c r="H66">
        <v>65</v>
      </c>
    </row>
    <row r="67" spans="1:8" x14ac:dyDescent="0.25">
      <c r="A67">
        <v>10166</v>
      </c>
      <c r="B67" s="1" t="s">
        <v>898</v>
      </c>
      <c r="C67" s="3">
        <v>37924</v>
      </c>
      <c r="D67" s="3">
        <v>37921</v>
      </c>
      <c r="E67" s="3" t="str">
        <f>TEXT(Orders[[#This Row],[shippedDate]],"YYYY")</f>
        <v>2003</v>
      </c>
      <c r="F67" s="1" t="s">
        <v>180</v>
      </c>
      <c r="G67">
        <v>462</v>
      </c>
      <c r="H67">
        <v>6</v>
      </c>
    </row>
    <row r="68" spans="1:8" x14ac:dyDescent="0.25">
      <c r="A68">
        <v>10168</v>
      </c>
      <c r="B68" s="1" t="s">
        <v>898</v>
      </c>
      <c r="C68" s="3">
        <v>37928</v>
      </c>
      <c r="D68" s="3">
        <v>37926</v>
      </c>
      <c r="E68" s="3" t="str">
        <f>TEXT(Orders[[#This Row],[shippedDate]],"YYYY")</f>
        <v>2003</v>
      </c>
      <c r="F68" s="1" t="s">
        <v>180</v>
      </c>
      <c r="G68">
        <v>161</v>
      </c>
      <c r="H68">
        <v>4</v>
      </c>
    </row>
    <row r="69" spans="1:8" x14ac:dyDescent="0.25">
      <c r="A69">
        <v>10169</v>
      </c>
      <c r="B69" s="1" t="s">
        <v>899</v>
      </c>
      <c r="C69" s="3">
        <v>37939</v>
      </c>
      <c r="D69" s="3">
        <v>37934</v>
      </c>
      <c r="E69" s="3" t="str">
        <f>TEXT(Orders[[#This Row],[shippedDate]],"YYYY")</f>
        <v>2003</v>
      </c>
      <c r="F69" s="1" t="s">
        <v>180</v>
      </c>
      <c r="G69">
        <v>276</v>
      </c>
      <c r="H69">
        <v>5</v>
      </c>
    </row>
    <row r="70" spans="1:8" x14ac:dyDescent="0.25">
      <c r="A70">
        <v>10170</v>
      </c>
      <c r="B70" s="1" t="s">
        <v>899</v>
      </c>
      <c r="C70" s="3">
        <v>37937</v>
      </c>
      <c r="D70" s="3">
        <v>37932</v>
      </c>
      <c r="E70" s="3" t="str">
        <f>TEXT(Orders[[#This Row],[shippedDate]],"YYYY")</f>
        <v>2003</v>
      </c>
      <c r="F70" s="1" t="s">
        <v>180</v>
      </c>
      <c r="G70">
        <v>452</v>
      </c>
      <c r="H70">
        <v>3</v>
      </c>
    </row>
    <row r="71" spans="1:8" x14ac:dyDescent="0.25">
      <c r="A71">
        <v>10171</v>
      </c>
      <c r="B71" s="1" t="s">
        <v>899</v>
      </c>
      <c r="C71" s="3">
        <v>37938</v>
      </c>
      <c r="D71" s="3">
        <v>37932</v>
      </c>
      <c r="E71" s="3" t="str">
        <f>TEXT(Orders[[#This Row],[shippedDate]],"YYYY")</f>
        <v>2003</v>
      </c>
      <c r="F71" s="1" t="s">
        <v>180</v>
      </c>
      <c r="G71">
        <v>233</v>
      </c>
      <c r="H71">
        <v>2</v>
      </c>
    </row>
    <row r="72" spans="1:8" x14ac:dyDescent="0.25">
      <c r="A72">
        <v>10172</v>
      </c>
      <c r="B72" s="1" t="s">
        <v>899</v>
      </c>
      <c r="C72" s="3">
        <v>37939</v>
      </c>
      <c r="D72" s="3">
        <v>37936</v>
      </c>
      <c r="E72" s="3" t="str">
        <f>TEXT(Orders[[#This Row],[shippedDate]],"YYYY")</f>
        <v>2003</v>
      </c>
      <c r="F72" s="1" t="s">
        <v>180</v>
      </c>
      <c r="G72">
        <v>175</v>
      </c>
      <c r="H72">
        <v>6</v>
      </c>
    </row>
    <row r="73" spans="1:8" x14ac:dyDescent="0.25">
      <c r="A73">
        <v>10173</v>
      </c>
      <c r="B73" s="1" t="s">
        <v>899</v>
      </c>
      <c r="C73" s="3">
        <v>37940</v>
      </c>
      <c r="D73" s="3">
        <v>37934</v>
      </c>
      <c r="E73" s="3" t="str">
        <f>TEXT(Orders[[#This Row],[shippedDate]],"YYYY")</f>
        <v>2003</v>
      </c>
      <c r="F73" s="1" t="s">
        <v>180</v>
      </c>
      <c r="G73">
        <v>278</v>
      </c>
      <c r="H73">
        <v>4</v>
      </c>
    </row>
    <row r="74" spans="1:8" x14ac:dyDescent="0.25">
      <c r="A74">
        <v>10174</v>
      </c>
      <c r="B74" s="1" t="s">
        <v>899</v>
      </c>
      <c r="C74" s="3">
        <v>37940</v>
      </c>
      <c r="D74" s="3">
        <v>37935</v>
      </c>
      <c r="E74" s="3" t="str">
        <f>TEXT(Orders[[#This Row],[shippedDate]],"YYYY")</f>
        <v>2003</v>
      </c>
      <c r="F74" s="1" t="s">
        <v>180</v>
      </c>
      <c r="G74">
        <v>333</v>
      </c>
      <c r="H74">
        <v>4</v>
      </c>
    </row>
    <row r="75" spans="1:8" x14ac:dyDescent="0.25">
      <c r="A75">
        <v>10175</v>
      </c>
      <c r="B75" s="1" t="s">
        <v>899</v>
      </c>
      <c r="C75" s="3">
        <v>37939</v>
      </c>
      <c r="D75" s="3">
        <v>37934</v>
      </c>
      <c r="E75" s="3" t="str">
        <f>TEXT(Orders[[#This Row],[shippedDate]],"YYYY")</f>
        <v>2003</v>
      </c>
      <c r="F75" s="1" t="s">
        <v>180</v>
      </c>
      <c r="G75">
        <v>324</v>
      </c>
      <c r="H75">
        <v>3</v>
      </c>
    </row>
    <row r="76" spans="1:8" x14ac:dyDescent="0.25">
      <c r="A76">
        <v>10176</v>
      </c>
      <c r="B76" s="1" t="s">
        <v>899</v>
      </c>
      <c r="C76" s="3">
        <v>37940</v>
      </c>
      <c r="D76" s="3">
        <v>37937</v>
      </c>
      <c r="E76" s="3" t="str">
        <f>TEXT(Orders[[#This Row],[shippedDate]],"YYYY")</f>
        <v>2003</v>
      </c>
      <c r="F76" s="1" t="s">
        <v>180</v>
      </c>
      <c r="G76">
        <v>386</v>
      </c>
      <c r="H76">
        <v>6</v>
      </c>
    </row>
    <row r="77" spans="1:8" x14ac:dyDescent="0.25">
      <c r="A77">
        <v>10177</v>
      </c>
      <c r="B77" s="1" t="s">
        <v>899</v>
      </c>
      <c r="C77" s="3">
        <v>37942</v>
      </c>
      <c r="D77" s="3">
        <v>37937</v>
      </c>
      <c r="E77" s="3" t="str">
        <f>TEXT(Orders[[#This Row],[shippedDate]],"YYYY")</f>
        <v>2003</v>
      </c>
      <c r="F77" s="1" t="s">
        <v>180</v>
      </c>
      <c r="G77">
        <v>344</v>
      </c>
      <c r="H77">
        <v>5</v>
      </c>
    </row>
    <row r="78" spans="1:8" x14ac:dyDescent="0.25">
      <c r="A78">
        <v>10178</v>
      </c>
      <c r="B78" s="1" t="s">
        <v>899</v>
      </c>
      <c r="C78" s="3">
        <v>37941</v>
      </c>
      <c r="D78" s="3">
        <v>37935</v>
      </c>
      <c r="E78" s="3" t="str">
        <f>TEXT(Orders[[#This Row],[shippedDate]],"YYYY")</f>
        <v>2003</v>
      </c>
      <c r="F78" s="1" t="s">
        <v>180</v>
      </c>
      <c r="G78">
        <v>242</v>
      </c>
      <c r="H78">
        <v>2</v>
      </c>
    </row>
    <row r="79" spans="1:8" x14ac:dyDescent="0.25">
      <c r="A79">
        <v>10180</v>
      </c>
      <c r="B79" s="1" t="s">
        <v>899</v>
      </c>
      <c r="C79" s="3">
        <v>37944</v>
      </c>
      <c r="D79" s="3">
        <v>37939</v>
      </c>
      <c r="E79" s="3" t="str">
        <f>TEXT(Orders[[#This Row],[shippedDate]],"YYYY")</f>
        <v>2003</v>
      </c>
      <c r="F79" s="1" t="s">
        <v>180</v>
      </c>
      <c r="G79">
        <v>171</v>
      </c>
      <c r="H79">
        <v>3</v>
      </c>
    </row>
    <row r="80" spans="1:8" x14ac:dyDescent="0.25">
      <c r="A80">
        <v>10181</v>
      </c>
      <c r="B80" s="1" t="s">
        <v>899</v>
      </c>
      <c r="C80" s="3">
        <v>37944</v>
      </c>
      <c r="D80" s="3">
        <v>37940</v>
      </c>
      <c r="E80" s="3" t="str">
        <f>TEXT(Orders[[#This Row],[shippedDate]],"YYYY")</f>
        <v>2003</v>
      </c>
      <c r="F80" s="1" t="s">
        <v>180</v>
      </c>
      <c r="G80">
        <v>167</v>
      </c>
      <c r="H80">
        <v>3</v>
      </c>
    </row>
    <row r="81" spans="1:8" x14ac:dyDescent="0.25">
      <c r="A81">
        <v>10182</v>
      </c>
      <c r="B81" s="1" t="s">
        <v>899</v>
      </c>
      <c r="C81" s="3">
        <v>37946</v>
      </c>
      <c r="D81" s="3">
        <v>37943</v>
      </c>
      <c r="E81" s="3" t="str">
        <f>TEXT(Orders[[#This Row],[shippedDate]],"YYYY")</f>
        <v>2003</v>
      </c>
      <c r="F81" s="1" t="s">
        <v>180</v>
      </c>
      <c r="G81">
        <v>124</v>
      </c>
      <c r="H81">
        <v>6</v>
      </c>
    </row>
    <row r="82" spans="1:8" x14ac:dyDescent="0.25">
      <c r="A82">
        <v>10183</v>
      </c>
      <c r="B82" s="1" t="s">
        <v>899</v>
      </c>
      <c r="C82" s="3">
        <v>37947</v>
      </c>
      <c r="D82" s="3">
        <v>37940</v>
      </c>
      <c r="E82" s="3" t="str">
        <f>TEXT(Orders[[#This Row],[shippedDate]],"YYYY")</f>
        <v>2003</v>
      </c>
      <c r="F82" s="1" t="s">
        <v>180</v>
      </c>
      <c r="G82">
        <v>339</v>
      </c>
      <c r="H82">
        <v>2</v>
      </c>
    </row>
    <row r="83" spans="1:8" x14ac:dyDescent="0.25">
      <c r="A83">
        <v>10184</v>
      </c>
      <c r="B83" s="1" t="s">
        <v>899</v>
      </c>
      <c r="C83" s="3">
        <v>37947</v>
      </c>
      <c r="D83" s="3">
        <v>37945</v>
      </c>
      <c r="E83" s="3" t="str">
        <f>TEXT(Orders[[#This Row],[shippedDate]],"YYYY")</f>
        <v>2003</v>
      </c>
      <c r="F83" s="1" t="s">
        <v>180</v>
      </c>
      <c r="G83">
        <v>484</v>
      </c>
      <c r="H83">
        <v>6</v>
      </c>
    </row>
    <row r="84" spans="1:8" x14ac:dyDescent="0.25">
      <c r="A84">
        <v>10185</v>
      </c>
      <c r="B84" s="1" t="s">
        <v>899</v>
      </c>
      <c r="C84" s="3">
        <v>37946</v>
      </c>
      <c r="D84" s="3">
        <v>37945</v>
      </c>
      <c r="E84" s="3" t="str">
        <f>TEXT(Orders[[#This Row],[shippedDate]],"YYYY")</f>
        <v>2003</v>
      </c>
      <c r="F84" s="1" t="s">
        <v>180</v>
      </c>
      <c r="G84">
        <v>320</v>
      </c>
      <c r="H84">
        <v>6</v>
      </c>
    </row>
    <row r="85" spans="1:8" x14ac:dyDescent="0.25">
      <c r="A85">
        <v>10186</v>
      </c>
      <c r="B85" s="1" t="s">
        <v>899</v>
      </c>
      <c r="C85" s="3">
        <v>37945</v>
      </c>
      <c r="D85" s="3">
        <v>37943</v>
      </c>
      <c r="E85" s="3" t="str">
        <f>TEXT(Orders[[#This Row],[shippedDate]],"YYYY")</f>
        <v>2003</v>
      </c>
      <c r="F85" s="1" t="s">
        <v>180</v>
      </c>
      <c r="G85">
        <v>489</v>
      </c>
      <c r="H85">
        <v>4</v>
      </c>
    </row>
    <row r="86" spans="1:8" x14ac:dyDescent="0.25">
      <c r="A86">
        <v>10187</v>
      </c>
      <c r="B86" s="1" t="s">
        <v>899</v>
      </c>
      <c r="C86" s="3">
        <v>37949</v>
      </c>
      <c r="D86" s="3">
        <v>37941</v>
      </c>
      <c r="E86" s="3" t="str">
        <f>TEXT(Orders[[#This Row],[shippedDate]],"YYYY")</f>
        <v>2003</v>
      </c>
      <c r="F86" s="1" t="s">
        <v>180</v>
      </c>
      <c r="G86">
        <v>211</v>
      </c>
      <c r="H86">
        <v>1</v>
      </c>
    </row>
    <row r="87" spans="1:8" x14ac:dyDescent="0.25">
      <c r="A87">
        <v>10188</v>
      </c>
      <c r="B87" s="1" t="s">
        <v>899</v>
      </c>
      <c r="C87" s="3">
        <v>37951</v>
      </c>
      <c r="D87" s="3">
        <v>37949</v>
      </c>
      <c r="E87" s="3" t="str">
        <f>TEXT(Orders[[#This Row],[shippedDate]],"YYYY")</f>
        <v>2003</v>
      </c>
      <c r="F87" s="1" t="s">
        <v>180</v>
      </c>
      <c r="G87">
        <v>167</v>
      </c>
      <c r="H87">
        <v>6</v>
      </c>
    </row>
    <row r="88" spans="1:8" x14ac:dyDescent="0.25">
      <c r="A88">
        <v>10189</v>
      </c>
      <c r="B88" s="1" t="s">
        <v>899</v>
      </c>
      <c r="C88" s="3">
        <v>37950</v>
      </c>
      <c r="D88" s="3">
        <v>37949</v>
      </c>
      <c r="E88" s="3" t="str">
        <f>TEXT(Orders[[#This Row],[shippedDate]],"YYYY")</f>
        <v>2003</v>
      </c>
      <c r="F88" s="1" t="s">
        <v>180</v>
      </c>
      <c r="G88">
        <v>205</v>
      </c>
      <c r="H88">
        <v>6</v>
      </c>
    </row>
    <row r="89" spans="1:8" x14ac:dyDescent="0.25">
      <c r="A89">
        <v>10190</v>
      </c>
      <c r="B89" s="1" t="s">
        <v>899</v>
      </c>
      <c r="C89" s="3">
        <v>37954</v>
      </c>
      <c r="D89" s="3">
        <v>37945</v>
      </c>
      <c r="E89" s="3" t="str">
        <f>TEXT(Orders[[#This Row],[shippedDate]],"YYYY")</f>
        <v>2003</v>
      </c>
      <c r="F89" s="1" t="s">
        <v>180</v>
      </c>
      <c r="G89">
        <v>141</v>
      </c>
      <c r="H89">
        <v>1</v>
      </c>
    </row>
    <row r="90" spans="1:8" x14ac:dyDescent="0.25">
      <c r="A90">
        <v>10191</v>
      </c>
      <c r="B90" s="1" t="s">
        <v>899</v>
      </c>
      <c r="C90" s="3">
        <v>37955</v>
      </c>
      <c r="D90" s="3">
        <v>37949</v>
      </c>
      <c r="E90" s="3" t="str">
        <f>TEXT(Orders[[#This Row],[shippedDate]],"YYYY")</f>
        <v>2003</v>
      </c>
      <c r="F90" s="1" t="s">
        <v>180</v>
      </c>
      <c r="G90">
        <v>259</v>
      </c>
      <c r="H90">
        <v>4</v>
      </c>
    </row>
    <row r="91" spans="1:8" x14ac:dyDescent="0.25">
      <c r="A91">
        <v>10192</v>
      </c>
      <c r="B91" s="1" t="s">
        <v>899</v>
      </c>
      <c r="C91" s="3">
        <v>37954</v>
      </c>
      <c r="D91" s="3">
        <v>37950</v>
      </c>
      <c r="E91" s="3" t="str">
        <f>TEXT(Orders[[#This Row],[shippedDate]],"YYYY")</f>
        <v>2003</v>
      </c>
      <c r="F91" s="1" t="s">
        <v>180</v>
      </c>
      <c r="G91">
        <v>363</v>
      </c>
      <c r="H91">
        <v>5</v>
      </c>
    </row>
    <row r="92" spans="1:8" x14ac:dyDescent="0.25">
      <c r="A92">
        <v>10193</v>
      </c>
      <c r="B92" s="1" t="s">
        <v>899</v>
      </c>
      <c r="C92" s="3">
        <v>37953</v>
      </c>
      <c r="D92" s="3">
        <v>37952</v>
      </c>
      <c r="E92" s="3" t="str">
        <f>TEXT(Orders[[#This Row],[shippedDate]],"YYYY")</f>
        <v>2003</v>
      </c>
      <c r="F92" s="1" t="s">
        <v>180</v>
      </c>
      <c r="G92">
        <v>471</v>
      </c>
      <c r="H92">
        <v>6</v>
      </c>
    </row>
    <row r="93" spans="1:8" x14ac:dyDescent="0.25">
      <c r="A93">
        <v>10194</v>
      </c>
      <c r="B93" s="1" t="s">
        <v>899</v>
      </c>
      <c r="C93" s="3">
        <v>37957</v>
      </c>
      <c r="D93" s="3">
        <v>37951</v>
      </c>
      <c r="E93" s="3" t="str">
        <f>TEXT(Orders[[#This Row],[shippedDate]],"YYYY")</f>
        <v>2003</v>
      </c>
      <c r="F93" s="1" t="s">
        <v>180</v>
      </c>
      <c r="G93">
        <v>146</v>
      </c>
      <c r="H93">
        <v>1</v>
      </c>
    </row>
    <row r="94" spans="1:8" x14ac:dyDescent="0.25">
      <c r="A94">
        <v>10195</v>
      </c>
      <c r="B94" s="1" t="s">
        <v>899</v>
      </c>
      <c r="C94" s="3">
        <v>37956</v>
      </c>
      <c r="D94" s="3">
        <v>37953</v>
      </c>
      <c r="E94" s="3" t="str">
        <f>TEXT(Orders[[#This Row],[shippedDate]],"YYYY")</f>
        <v>2003</v>
      </c>
      <c r="F94" s="1" t="s">
        <v>180</v>
      </c>
      <c r="G94">
        <v>319</v>
      </c>
      <c r="H94">
        <v>3</v>
      </c>
    </row>
    <row r="95" spans="1:8" x14ac:dyDescent="0.25">
      <c r="A95">
        <v>10196</v>
      </c>
      <c r="B95" s="1" t="s">
        <v>899</v>
      </c>
      <c r="C95" s="3">
        <v>37958</v>
      </c>
      <c r="D95" s="3">
        <v>37956</v>
      </c>
      <c r="E95" s="3" t="str">
        <f>TEXT(Orders[[#This Row],[shippedDate]],"YYYY")</f>
        <v>2003</v>
      </c>
      <c r="F95" s="1" t="s">
        <v>180</v>
      </c>
      <c r="G95">
        <v>455</v>
      </c>
      <c r="H95">
        <v>5</v>
      </c>
    </row>
    <row r="96" spans="1:8" x14ac:dyDescent="0.25">
      <c r="A96">
        <v>10197</v>
      </c>
      <c r="B96" s="1" t="s">
        <v>899</v>
      </c>
      <c r="C96" s="3">
        <v>37957</v>
      </c>
      <c r="D96" s="3">
        <v>37956</v>
      </c>
      <c r="E96" s="3" t="str">
        <f>TEXT(Orders[[#This Row],[shippedDate]],"YYYY")</f>
        <v>2003</v>
      </c>
      <c r="F96" s="1" t="s">
        <v>180</v>
      </c>
      <c r="G96">
        <v>216</v>
      </c>
      <c r="H96">
        <v>5</v>
      </c>
    </row>
    <row r="97" spans="1:8" x14ac:dyDescent="0.25">
      <c r="A97">
        <v>10198</v>
      </c>
      <c r="B97" s="1" t="s">
        <v>899</v>
      </c>
      <c r="C97" s="3">
        <v>37961</v>
      </c>
      <c r="D97" s="3">
        <v>37958</v>
      </c>
      <c r="E97" s="3" t="str">
        <f>TEXT(Orders[[#This Row],[shippedDate]],"YYYY")</f>
        <v>2003</v>
      </c>
      <c r="F97" s="1" t="s">
        <v>180</v>
      </c>
      <c r="G97">
        <v>385</v>
      </c>
      <c r="H97">
        <v>6</v>
      </c>
    </row>
    <row r="98" spans="1:8" x14ac:dyDescent="0.25">
      <c r="A98">
        <v>10199</v>
      </c>
      <c r="B98" s="1" t="s">
        <v>900</v>
      </c>
      <c r="C98" s="3">
        <v>37965</v>
      </c>
      <c r="D98" s="3">
        <v>37961</v>
      </c>
      <c r="E98" s="3" t="str">
        <f>TEXT(Orders[[#This Row],[shippedDate]],"YYYY")</f>
        <v>2003</v>
      </c>
      <c r="F98" s="1" t="s">
        <v>180</v>
      </c>
      <c r="G98">
        <v>475</v>
      </c>
      <c r="H98">
        <v>5</v>
      </c>
    </row>
    <row r="99" spans="1:8" x14ac:dyDescent="0.25">
      <c r="A99">
        <v>10200</v>
      </c>
      <c r="B99" s="1" t="s">
        <v>900</v>
      </c>
      <c r="C99" s="3">
        <v>37964</v>
      </c>
      <c r="D99" s="3">
        <v>37961</v>
      </c>
      <c r="E99" s="3" t="str">
        <f>TEXT(Orders[[#This Row],[shippedDate]],"YYYY")</f>
        <v>2003</v>
      </c>
      <c r="F99" s="1" t="s">
        <v>180</v>
      </c>
      <c r="G99">
        <v>211</v>
      </c>
      <c r="H99">
        <v>5</v>
      </c>
    </row>
    <row r="100" spans="1:8" x14ac:dyDescent="0.25">
      <c r="A100">
        <v>10201</v>
      </c>
      <c r="B100" s="1" t="s">
        <v>900</v>
      </c>
      <c r="C100" s="3">
        <v>37966</v>
      </c>
      <c r="D100" s="3">
        <v>37957</v>
      </c>
      <c r="E100" s="3" t="str">
        <f>TEXT(Orders[[#This Row],[shippedDate]],"YYYY")</f>
        <v>2003</v>
      </c>
      <c r="F100" s="1" t="s">
        <v>180</v>
      </c>
      <c r="G100">
        <v>129</v>
      </c>
      <c r="H100">
        <v>1</v>
      </c>
    </row>
    <row r="101" spans="1:8" x14ac:dyDescent="0.25">
      <c r="A101">
        <v>10202</v>
      </c>
      <c r="B101" s="1" t="s">
        <v>900</v>
      </c>
      <c r="C101" s="3">
        <v>37964</v>
      </c>
      <c r="D101" s="3">
        <v>37961</v>
      </c>
      <c r="E101" s="3" t="str">
        <f>TEXT(Orders[[#This Row],[shippedDate]],"YYYY")</f>
        <v>2003</v>
      </c>
      <c r="F101" s="1" t="s">
        <v>180</v>
      </c>
      <c r="G101">
        <v>357</v>
      </c>
      <c r="H101">
        <v>4</v>
      </c>
    </row>
    <row r="102" spans="1:8" x14ac:dyDescent="0.25">
      <c r="A102">
        <v>10203</v>
      </c>
      <c r="B102" s="1" t="s">
        <v>900</v>
      </c>
      <c r="C102" s="3">
        <v>37966</v>
      </c>
      <c r="D102" s="3">
        <v>37962</v>
      </c>
      <c r="E102" s="3" t="str">
        <f>TEXT(Orders[[#This Row],[shippedDate]],"YYYY")</f>
        <v>2003</v>
      </c>
      <c r="F102" s="1" t="s">
        <v>180</v>
      </c>
      <c r="G102">
        <v>141</v>
      </c>
      <c r="H102">
        <v>5</v>
      </c>
    </row>
    <row r="103" spans="1:8" x14ac:dyDescent="0.25">
      <c r="A103">
        <v>10204</v>
      </c>
      <c r="B103" s="1" t="s">
        <v>900</v>
      </c>
      <c r="C103" s="3">
        <v>37965</v>
      </c>
      <c r="D103" s="3">
        <v>37959</v>
      </c>
      <c r="E103" s="3" t="str">
        <f>TEXT(Orders[[#This Row],[shippedDate]],"YYYY")</f>
        <v>2003</v>
      </c>
      <c r="F103" s="1" t="s">
        <v>180</v>
      </c>
      <c r="G103">
        <v>151</v>
      </c>
      <c r="H103">
        <v>2</v>
      </c>
    </row>
    <row r="104" spans="1:8" x14ac:dyDescent="0.25">
      <c r="A104">
        <v>10205</v>
      </c>
      <c r="B104" s="1" t="s">
        <v>900</v>
      </c>
      <c r="C104" s="3">
        <v>37964</v>
      </c>
      <c r="D104" s="3">
        <v>37962</v>
      </c>
      <c r="E104" s="3" t="str">
        <f>TEXT(Orders[[#This Row],[shippedDate]],"YYYY")</f>
        <v>2003</v>
      </c>
      <c r="F104" s="1" t="s">
        <v>180</v>
      </c>
      <c r="G104">
        <v>141</v>
      </c>
      <c r="H104">
        <v>4</v>
      </c>
    </row>
    <row r="105" spans="1:8" x14ac:dyDescent="0.25">
      <c r="A105">
        <v>10206</v>
      </c>
      <c r="B105" s="1" t="s">
        <v>900</v>
      </c>
      <c r="C105" s="3">
        <v>37968</v>
      </c>
      <c r="D105" s="3">
        <v>37963</v>
      </c>
      <c r="E105" s="3" t="str">
        <f>TEXT(Orders[[#This Row],[shippedDate]],"YYYY")</f>
        <v>2003</v>
      </c>
      <c r="F105" s="1" t="s">
        <v>180</v>
      </c>
      <c r="G105">
        <v>202</v>
      </c>
      <c r="H105">
        <v>3</v>
      </c>
    </row>
    <row r="106" spans="1:8" x14ac:dyDescent="0.25">
      <c r="A106">
        <v>10207</v>
      </c>
      <c r="B106" s="1" t="s">
        <v>900</v>
      </c>
      <c r="C106" s="3">
        <v>37972</v>
      </c>
      <c r="D106" s="3">
        <v>37966</v>
      </c>
      <c r="E106" s="3" t="str">
        <f>TEXT(Orders[[#This Row],[shippedDate]],"YYYY")</f>
        <v>2003</v>
      </c>
      <c r="F106" s="1" t="s">
        <v>180</v>
      </c>
      <c r="G106">
        <v>495</v>
      </c>
      <c r="H106">
        <v>2</v>
      </c>
    </row>
    <row r="107" spans="1:8" x14ac:dyDescent="0.25">
      <c r="A107">
        <v>10208</v>
      </c>
      <c r="B107" s="1" t="s">
        <v>889</v>
      </c>
      <c r="C107" s="3">
        <v>37997</v>
      </c>
      <c r="D107" s="3">
        <v>37990</v>
      </c>
      <c r="E107" s="3" t="str">
        <f>TEXT(Orders[[#This Row],[shippedDate]],"YYYY")</f>
        <v>2004</v>
      </c>
      <c r="F107" s="1" t="s">
        <v>180</v>
      </c>
      <c r="G107">
        <v>146</v>
      </c>
      <c r="H107">
        <v>2</v>
      </c>
    </row>
    <row r="108" spans="1:8" x14ac:dyDescent="0.25">
      <c r="A108">
        <v>10209</v>
      </c>
      <c r="B108" s="1" t="s">
        <v>889</v>
      </c>
      <c r="C108" s="3">
        <v>38001</v>
      </c>
      <c r="D108" s="3">
        <v>37998</v>
      </c>
      <c r="E108" s="3" t="str">
        <f>TEXT(Orders[[#This Row],[shippedDate]],"YYYY")</f>
        <v>2004</v>
      </c>
      <c r="F108" s="1" t="s">
        <v>180</v>
      </c>
      <c r="G108">
        <v>347</v>
      </c>
      <c r="H108">
        <v>3</v>
      </c>
    </row>
    <row r="109" spans="1:8" x14ac:dyDescent="0.25">
      <c r="A109">
        <v>10210</v>
      </c>
      <c r="B109" s="1" t="s">
        <v>889</v>
      </c>
      <c r="C109" s="3">
        <v>38008</v>
      </c>
      <c r="D109" s="3">
        <v>38006</v>
      </c>
      <c r="E109" s="3" t="str">
        <f>TEXT(Orders[[#This Row],[shippedDate]],"YYYY")</f>
        <v>2004</v>
      </c>
      <c r="F109" s="1" t="s">
        <v>180</v>
      </c>
      <c r="G109">
        <v>177</v>
      </c>
      <c r="H109">
        <v>8</v>
      </c>
    </row>
    <row r="110" spans="1:8" x14ac:dyDescent="0.25">
      <c r="A110">
        <v>10211</v>
      </c>
      <c r="B110" s="1" t="s">
        <v>889</v>
      </c>
      <c r="C110" s="3">
        <v>38011</v>
      </c>
      <c r="D110" s="3">
        <v>38004</v>
      </c>
      <c r="E110" s="3" t="str">
        <f>TEXT(Orders[[#This Row],[shippedDate]],"YYYY")</f>
        <v>2004</v>
      </c>
      <c r="F110" s="1" t="s">
        <v>180</v>
      </c>
      <c r="G110">
        <v>406</v>
      </c>
      <c r="H110">
        <v>3</v>
      </c>
    </row>
    <row r="111" spans="1:8" x14ac:dyDescent="0.25">
      <c r="A111">
        <v>10212</v>
      </c>
      <c r="B111" s="1" t="s">
        <v>889</v>
      </c>
      <c r="C111" s="3">
        <v>38010</v>
      </c>
      <c r="D111" s="3">
        <v>38004</v>
      </c>
      <c r="E111" s="3" t="str">
        <f>TEXT(Orders[[#This Row],[shippedDate]],"YYYY")</f>
        <v>2004</v>
      </c>
      <c r="F111" s="1" t="s">
        <v>180</v>
      </c>
      <c r="G111">
        <v>141</v>
      </c>
      <c r="H111">
        <v>2</v>
      </c>
    </row>
    <row r="112" spans="1:8" x14ac:dyDescent="0.25">
      <c r="A112">
        <v>10213</v>
      </c>
      <c r="B112" s="1" t="s">
        <v>889</v>
      </c>
      <c r="C112" s="3">
        <v>38014</v>
      </c>
      <c r="D112" s="3">
        <v>38013</v>
      </c>
      <c r="E112" s="3" t="str">
        <f>TEXT(Orders[[#This Row],[shippedDate]],"YYYY")</f>
        <v>2004</v>
      </c>
      <c r="F112" s="1" t="s">
        <v>180</v>
      </c>
      <c r="G112">
        <v>489</v>
      </c>
      <c r="H112">
        <v>5</v>
      </c>
    </row>
    <row r="113" spans="1:8" x14ac:dyDescent="0.25">
      <c r="A113">
        <v>10214</v>
      </c>
      <c r="B113" s="1" t="s">
        <v>889</v>
      </c>
      <c r="C113" s="3">
        <v>38021</v>
      </c>
      <c r="D113" s="3">
        <v>38015</v>
      </c>
      <c r="E113" s="3" t="str">
        <f>TEXT(Orders[[#This Row],[shippedDate]],"YYYY")</f>
        <v>2004</v>
      </c>
      <c r="F113" s="1" t="s">
        <v>180</v>
      </c>
      <c r="G113">
        <v>458</v>
      </c>
      <c r="H113">
        <v>3</v>
      </c>
    </row>
    <row r="114" spans="1:8" x14ac:dyDescent="0.25">
      <c r="A114">
        <v>10215</v>
      </c>
      <c r="B114" s="1" t="s">
        <v>889</v>
      </c>
      <c r="C114" s="3">
        <v>38025</v>
      </c>
      <c r="D114" s="3">
        <v>38018</v>
      </c>
      <c r="E114" s="3" t="str">
        <f>TEXT(Orders[[#This Row],[shippedDate]],"YYYY")</f>
        <v>2004</v>
      </c>
      <c r="F114" s="1" t="s">
        <v>180</v>
      </c>
      <c r="G114">
        <v>475</v>
      </c>
      <c r="H114">
        <v>3</v>
      </c>
    </row>
    <row r="115" spans="1:8" x14ac:dyDescent="0.25">
      <c r="A115">
        <v>10216</v>
      </c>
      <c r="B115" s="1" t="s">
        <v>890</v>
      </c>
      <c r="C115" s="3">
        <v>38027</v>
      </c>
      <c r="D115" s="3">
        <v>38021</v>
      </c>
      <c r="E115" s="3" t="str">
        <f>TEXT(Orders[[#This Row],[shippedDate]],"YYYY")</f>
        <v>2004</v>
      </c>
      <c r="F115" s="1" t="s">
        <v>180</v>
      </c>
      <c r="G115">
        <v>256</v>
      </c>
      <c r="H115">
        <v>2</v>
      </c>
    </row>
    <row r="116" spans="1:8" x14ac:dyDescent="0.25">
      <c r="A116">
        <v>10217</v>
      </c>
      <c r="B116" s="1" t="s">
        <v>890</v>
      </c>
      <c r="C116" s="3">
        <v>38031</v>
      </c>
      <c r="D116" s="3">
        <v>38023</v>
      </c>
      <c r="E116" s="3" t="str">
        <f>TEXT(Orders[[#This Row],[shippedDate]],"YYYY")</f>
        <v>2004</v>
      </c>
      <c r="F116" s="1" t="s">
        <v>180</v>
      </c>
      <c r="G116">
        <v>166</v>
      </c>
      <c r="H116">
        <v>2</v>
      </c>
    </row>
    <row r="117" spans="1:8" x14ac:dyDescent="0.25">
      <c r="A117">
        <v>10218</v>
      </c>
      <c r="B117" s="1" t="s">
        <v>890</v>
      </c>
      <c r="C117" s="3">
        <v>38033</v>
      </c>
      <c r="D117" s="3">
        <v>38028</v>
      </c>
      <c r="E117" s="3" t="str">
        <f>TEXT(Orders[[#This Row],[shippedDate]],"YYYY")</f>
        <v>2004</v>
      </c>
      <c r="F117" s="1" t="s">
        <v>180</v>
      </c>
      <c r="G117">
        <v>473</v>
      </c>
      <c r="H117">
        <v>2</v>
      </c>
    </row>
    <row r="118" spans="1:8" x14ac:dyDescent="0.25">
      <c r="A118">
        <v>10219</v>
      </c>
      <c r="B118" s="1" t="s">
        <v>890</v>
      </c>
      <c r="C118" s="3">
        <v>38034</v>
      </c>
      <c r="D118" s="3">
        <v>38029</v>
      </c>
      <c r="E118" s="3" t="str">
        <f>TEXT(Orders[[#This Row],[shippedDate]],"YYYY")</f>
        <v>2004</v>
      </c>
      <c r="F118" s="1" t="s">
        <v>180</v>
      </c>
      <c r="G118">
        <v>487</v>
      </c>
      <c r="H118">
        <v>2</v>
      </c>
    </row>
    <row r="119" spans="1:8" x14ac:dyDescent="0.25">
      <c r="A119">
        <v>10220</v>
      </c>
      <c r="B119" s="1" t="s">
        <v>890</v>
      </c>
      <c r="C119" s="3">
        <v>38036</v>
      </c>
      <c r="D119" s="3">
        <v>38033</v>
      </c>
      <c r="E119" s="3" t="str">
        <f>TEXT(Orders[[#This Row],[shippedDate]],"YYYY")</f>
        <v>2004</v>
      </c>
      <c r="F119" s="1" t="s">
        <v>180</v>
      </c>
      <c r="G119">
        <v>189</v>
      </c>
      <c r="H119">
        <v>4</v>
      </c>
    </row>
    <row r="120" spans="1:8" x14ac:dyDescent="0.25">
      <c r="A120">
        <v>10221</v>
      </c>
      <c r="B120" s="1" t="s">
        <v>890</v>
      </c>
      <c r="C120" s="3">
        <v>38043</v>
      </c>
      <c r="D120" s="3">
        <v>38036</v>
      </c>
      <c r="E120" s="3" t="str">
        <f>TEXT(Orders[[#This Row],[shippedDate]],"YYYY")</f>
        <v>2004</v>
      </c>
      <c r="F120" s="1" t="s">
        <v>180</v>
      </c>
      <c r="G120">
        <v>314</v>
      </c>
      <c r="H120">
        <v>1</v>
      </c>
    </row>
    <row r="121" spans="1:8" x14ac:dyDescent="0.25">
      <c r="A121">
        <v>10222</v>
      </c>
      <c r="B121" s="1" t="s">
        <v>890</v>
      </c>
      <c r="C121" s="3">
        <v>38044</v>
      </c>
      <c r="D121" s="3">
        <v>38037</v>
      </c>
      <c r="E121" s="3" t="str">
        <f>TEXT(Orders[[#This Row],[shippedDate]],"YYYY")</f>
        <v>2004</v>
      </c>
      <c r="F121" s="1" t="s">
        <v>180</v>
      </c>
      <c r="G121">
        <v>239</v>
      </c>
      <c r="H121">
        <v>1</v>
      </c>
    </row>
    <row r="122" spans="1:8" x14ac:dyDescent="0.25">
      <c r="A122">
        <v>10223</v>
      </c>
      <c r="B122" s="1" t="s">
        <v>890</v>
      </c>
      <c r="C122" s="3">
        <v>38046</v>
      </c>
      <c r="D122" s="3">
        <v>38041</v>
      </c>
      <c r="E122" s="3" t="str">
        <f>TEXT(Orders[[#This Row],[shippedDate]],"YYYY")</f>
        <v>2004</v>
      </c>
      <c r="F122" s="1" t="s">
        <v>180</v>
      </c>
      <c r="G122">
        <v>114</v>
      </c>
      <c r="H122">
        <v>4</v>
      </c>
    </row>
    <row r="123" spans="1:8" x14ac:dyDescent="0.25">
      <c r="A123">
        <v>10224</v>
      </c>
      <c r="B123" s="1" t="s">
        <v>890</v>
      </c>
      <c r="C123" s="3">
        <v>38048</v>
      </c>
      <c r="D123" s="3">
        <v>38043</v>
      </c>
      <c r="E123" s="3" t="str">
        <f>TEXT(Orders[[#This Row],[shippedDate]],"YYYY")</f>
        <v>2004</v>
      </c>
      <c r="F123" s="1" t="s">
        <v>180</v>
      </c>
      <c r="G123">
        <v>171</v>
      </c>
      <c r="H123">
        <v>5</v>
      </c>
    </row>
    <row r="124" spans="1:8" x14ac:dyDescent="0.25">
      <c r="A124">
        <v>10225</v>
      </c>
      <c r="B124" s="1" t="s">
        <v>890</v>
      </c>
      <c r="C124" s="3">
        <v>38047</v>
      </c>
      <c r="D124" s="3">
        <v>38041</v>
      </c>
      <c r="E124" s="3" t="str">
        <f>TEXT(Orders[[#This Row],[shippedDate]],"YYYY")</f>
        <v>2004</v>
      </c>
      <c r="F124" s="1" t="s">
        <v>180</v>
      </c>
      <c r="G124">
        <v>298</v>
      </c>
      <c r="H124">
        <v>2</v>
      </c>
    </row>
    <row r="125" spans="1:8" x14ac:dyDescent="0.25">
      <c r="A125">
        <v>10226</v>
      </c>
      <c r="B125" s="1" t="s">
        <v>890</v>
      </c>
      <c r="C125" s="3">
        <v>38052</v>
      </c>
      <c r="D125" s="3">
        <v>38048</v>
      </c>
      <c r="E125" s="3" t="str">
        <f>TEXT(Orders[[#This Row],[shippedDate]],"YYYY")</f>
        <v>2004</v>
      </c>
      <c r="F125" s="1" t="s">
        <v>180</v>
      </c>
      <c r="G125">
        <v>239</v>
      </c>
      <c r="H125">
        <v>5</v>
      </c>
    </row>
    <row r="126" spans="1:8" x14ac:dyDescent="0.25">
      <c r="A126">
        <v>10227</v>
      </c>
      <c r="B126" s="1" t="s">
        <v>891</v>
      </c>
      <c r="C126" s="3">
        <v>38058</v>
      </c>
      <c r="D126" s="3">
        <v>38054</v>
      </c>
      <c r="E126" s="3" t="str">
        <f>TEXT(Orders[[#This Row],[shippedDate]],"YYYY")</f>
        <v>2004</v>
      </c>
      <c r="F126" s="1" t="s">
        <v>180</v>
      </c>
      <c r="G126">
        <v>146</v>
      </c>
      <c r="H126">
        <v>6</v>
      </c>
    </row>
    <row r="127" spans="1:8" x14ac:dyDescent="0.25">
      <c r="A127">
        <v>10228</v>
      </c>
      <c r="B127" s="1" t="s">
        <v>891</v>
      </c>
      <c r="C127" s="3">
        <v>38064</v>
      </c>
      <c r="D127" s="3">
        <v>38059</v>
      </c>
      <c r="E127" s="3" t="str">
        <f>TEXT(Orders[[#This Row],[shippedDate]],"YYYY")</f>
        <v>2004</v>
      </c>
      <c r="F127" s="1" t="s">
        <v>180</v>
      </c>
      <c r="G127">
        <v>173</v>
      </c>
      <c r="H127">
        <v>3</v>
      </c>
    </row>
    <row r="128" spans="1:8" x14ac:dyDescent="0.25">
      <c r="A128">
        <v>10229</v>
      </c>
      <c r="B128" s="1" t="s">
        <v>891</v>
      </c>
      <c r="C128" s="3">
        <v>38066</v>
      </c>
      <c r="D128" s="3">
        <v>38058</v>
      </c>
      <c r="E128" s="3" t="str">
        <f>TEXT(Orders[[#This Row],[shippedDate]],"YYYY")</f>
        <v>2004</v>
      </c>
      <c r="F128" s="1" t="s">
        <v>180</v>
      </c>
      <c r="G128">
        <v>124</v>
      </c>
      <c r="H128">
        <v>1</v>
      </c>
    </row>
    <row r="129" spans="1:8" x14ac:dyDescent="0.25">
      <c r="A129">
        <v>10230</v>
      </c>
      <c r="B129" s="1" t="s">
        <v>891</v>
      </c>
      <c r="C129" s="3">
        <v>38070</v>
      </c>
      <c r="D129" s="3">
        <v>38066</v>
      </c>
      <c r="E129" s="3" t="str">
        <f>TEXT(Orders[[#This Row],[shippedDate]],"YYYY")</f>
        <v>2004</v>
      </c>
      <c r="F129" s="1" t="s">
        <v>180</v>
      </c>
      <c r="G129">
        <v>128</v>
      </c>
      <c r="H129">
        <v>5</v>
      </c>
    </row>
    <row r="130" spans="1:8" x14ac:dyDescent="0.25">
      <c r="A130">
        <v>10231</v>
      </c>
      <c r="B130" s="1" t="s">
        <v>891</v>
      </c>
      <c r="C130" s="3">
        <v>38072</v>
      </c>
      <c r="D130" s="3">
        <v>38071</v>
      </c>
      <c r="E130" s="3" t="str">
        <f>TEXT(Orders[[#This Row],[shippedDate]],"YYYY")</f>
        <v>2004</v>
      </c>
      <c r="F130" s="1" t="s">
        <v>180</v>
      </c>
      <c r="G130">
        <v>344</v>
      </c>
      <c r="H130">
        <v>6</v>
      </c>
    </row>
    <row r="131" spans="1:8" x14ac:dyDescent="0.25">
      <c r="A131">
        <v>10232</v>
      </c>
      <c r="B131" s="1" t="s">
        <v>891</v>
      </c>
      <c r="C131" s="3">
        <v>38076</v>
      </c>
      <c r="D131" s="3">
        <v>38071</v>
      </c>
      <c r="E131" s="3" t="str">
        <f>TEXT(Orders[[#This Row],[shippedDate]],"YYYY")</f>
        <v>2004</v>
      </c>
      <c r="F131" s="1" t="s">
        <v>180</v>
      </c>
      <c r="G131">
        <v>240</v>
      </c>
      <c r="H131">
        <v>5</v>
      </c>
    </row>
    <row r="132" spans="1:8" x14ac:dyDescent="0.25">
      <c r="A132">
        <v>10233</v>
      </c>
      <c r="B132" s="1" t="s">
        <v>891</v>
      </c>
      <c r="C132" s="3">
        <v>38081</v>
      </c>
      <c r="D132" s="3">
        <v>38079</v>
      </c>
      <c r="E132" s="3" t="str">
        <f>TEXT(Orders[[#This Row],[shippedDate]],"YYYY")</f>
        <v>2004</v>
      </c>
      <c r="F132" s="1" t="s">
        <v>180</v>
      </c>
      <c r="G132">
        <v>328</v>
      </c>
      <c r="H132">
        <v>4</v>
      </c>
    </row>
    <row r="133" spans="1:8" x14ac:dyDescent="0.25">
      <c r="A133">
        <v>10234</v>
      </c>
      <c r="B133" s="1" t="s">
        <v>891</v>
      </c>
      <c r="C133" s="3">
        <v>38082</v>
      </c>
      <c r="D133" s="3">
        <v>38079</v>
      </c>
      <c r="E133" s="3" t="str">
        <f>TEXT(Orders[[#This Row],[shippedDate]],"YYYY")</f>
        <v>2004</v>
      </c>
      <c r="F133" s="1" t="s">
        <v>180</v>
      </c>
      <c r="G133">
        <v>412</v>
      </c>
      <c r="H133">
        <v>3</v>
      </c>
    </row>
    <row r="134" spans="1:8" x14ac:dyDescent="0.25">
      <c r="A134">
        <v>10235</v>
      </c>
      <c r="B134" s="1" t="s">
        <v>892</v>
      </c>
      <c r="C134" s="3">
        <v>38089</v>
      </c>
      <c r="D134" s="3">
        <v>38083</v>
      </c>
      <c r="E134" s="3" t="str">
        <f>TEXT(Orders[[#This Row],[shippedDate]],"YYYY")</f>
        <v>2004</v>
      </c>
      <c r="F134" s="1" t="s">
        <v>180</v>
      </c>
      <c r="G134">
        <v>260</v>
      </c>
      <c r="H134">
        <v>4</v>
      </c>
    </row>
    <row r="135" spans="1:8" x14ac:dyDescent="0.25">
      <c r="A135">
        <v>10236</v>
      </c>
      <c r="B135" s="1" t="s">
        <v>892</v>
      </c>
      <c r="C135" s="3">
        <v>38088</v>
      </c>
      <c r="D135" s="3">
        <v>38085</v>
      </c>
      <c r="E135" s="3" t="str">
        <f>TEXT(Orders[[#This Row],[shippedDate]],"YYYY")</f>
        <v>2004</v>
      </c>
      <c r="F135" s="1" t="s">
        <v>180</v>
      </c>
      <c r="G135">
        <v>486</v>
      </c>
      <c r="H135">
        <v>5</v>
      </c>
    </row>
    <row r="136" spans="1:8" x14ac:dyDescent="0.25">
      <c r="A136">
        <v>10237</v>
      </c>
      <c r="B136" s="1" t="s">
        <v>892</v>
      </c>
      <c r="C136" s="3">
        <v>38089</v>
      </c>
      <c r="D136" s="3">
        <v>38087</v>
      </c>
      <c r="E136" s="3" t="str">
        <f>TEXT(Orders[[#This Row],[shippedDate]],"YYYY")</f>
        <v>2004</v>
      </c>
      <c r="F136" s="1" t="s">
        <v>180</v>
      </c>
      <c r="G136">
        <v>181</v>
      </c>
      <c r="H136">
        <v>5</v>
      </c>
    </row>
    <row r="137" spans="1:8" x14ac:dyDescent="0.25">
      <c r="A137">
        <v>10238</v>
      </c>
      <c r="B137" s="1" t="s">
        <v>892</v>
      </c>
      <c r="C137" s="3">
        <v>38093</v>
      </c>
      <c r="D137" s="3">
        <v>38087</v>
      </c>
      <c r="E137" s="3" t="str">
        <f>TEXT(Orders[[#This Row],[shippedDate]],"YYYY")</f>
        <v>2004</v>
      </c>
      <c r="F137" s="1" t="s">
        <v>180</v>
      </c>
      <c r="G137">
        <v>145</v>
      </c>
      <c r="H137">
        <v>1</v>
      </c>
    </row>
    <row r="138" spans="1:8" x14ac:dyDescent="0.25">
      <c r="A138">
        <v>10239</v>
      </c>
      <c r="B138" s="1" t="s">
        <v>892</v>
      </c>
      <c r="C138" s="3">
        <v>38098</v>
      </c>
      <c r="D138" s="3">
        <v>38094</v>
      </c>
      <c r="E138" s="3" t="str">
        <f>TEXT(Orders[[#This Row],[shippedDate]],"YYYY")</f>
        <v>2004</v>
      </c>
      <c r="F138" s="1" t="s">
        <v>180</v>
      </c>
      <c r="G138">
        <v>311</v>
      </c>
      <c r="H138">
        <v>5</v>
      </c>
    </row>
    <row r="139" spans="1:8" x14ac:dyDescent="0.25">
      <c r="A139">
        <v>10240</v>
      </c>
      <c r="B139" s="1" t="s">
        <v>892</v>
      </c>
      <c r="C139" s="3">
        <v>38097</v>
      </c>
      <c r="D139" s="3">
        <v>38097</v>
      </c>
      <c r="E139" s="3" t="str">
        <f>TEXT(Orders[[#This Row],[shippedDate]],"YYYY")</f>
        <v>2004</v>
      </c>
      <c r="F139" s="1" t="s">
        <v>180</v>
      </c>
      <c r="G139">
        <v>177</v>
      </c>
      <c r="H139">
        <v>7</v>
      </c>
    </row>
    <row r="140" spans="1:8" x14ac:dyDescent="0.25">
      <c r="A140">
        <v>10241</v>
      </c>
      <c r="B140" s="1" t="s">
        <v>892</v>
      </c>
      <c r="C140" s="3">
        <v>38097</v>
      </c>
      <c r="D140" s="3">
        <v>38096</v>
      </c>
      <c r="E140" s="3" t="str">
        <f>TEXT(Orders[[#This Row],[shippedDate]],"YYYY")</f>
        <v>2004</v>
      </c>
      <c r="F140" s="1" t="s">
        <v>180</v>
      </c>
      <c r="G140">
        <v>209</v>
      </c>
      <c r="H140">
        <v>6</v>
      </c>
    </row>
    <row r="141" spans="1:8" x14ac:dyDescent="0.25">
      <c r="A141">
        <v>10242</v>
      </c>
      <c r="B141" s="1" t="s">
        <v>892</v>
      </c>
      <c r="C141" s="3">
        <v>38105</v>
      </c>
      <c r="D141" s="3">
        <v>38102</v>
      </c>
      <c r="E141" s="3" t="str">
        <f>TEXT(Orders[[#This Row],[shippedDate]],"YYYY")</f>
        <v>2004</v>
      </c>
      <c r="F141" s="1" t="s">
        <v>180</v>
      </c>
      <c r="G141">
        <v>456</v>
      </c>
      <c r="H141">
        <v>5</v>
      </c>
    </row>
    <row r="142" spans="1:8" x14ac:dyDescent="0.25">
      <c r="A142">
        <v>10243</v>
      </c>
      <c r="B142" s="1" t="s">
        <v>892</v>
      </c>
      <c r="C142" s="3">
        <v>38110</v>
      </c>
      <c r="D142" s="3">
        <v>38105</v>
      </c>
      <c r="E142" s="3" t="str">
        <f>TEXT(Orders[[#This Row],[shippedDate]],"YYYY")</f>
        <v>2004</v>
      </c>
      <c r="F142" s="1" t="s">
        <v>180</v>
      </c>
      <c r="G142">
        <v>495</v>
      </c>
      <c r="H142">
        <v>2</v>
      </c>
    </row>
    <row r="143" spans="1:8" x14ac:dyDescent="0.25">
      <c r="A143">
        <v>10244</v>
      </c>
      <c r="B143" s="1" t="s">
        <v>892</v>
      </c>
      <c r="C143" s="3">
        <v>38116</v>
      </c>
      <c r="D143" s="3">
        <v>38111</v>
      </c>
      <c r="E143" s="3" t="str">
        <f>TEXT(Orders[[#This Row],[shippedDate]],"YYYY")</f>
        <v>2004</v>
      </c>
      <c r="F143" s="1" t="s">
        <v>180</v>
      </c>
      <c r="G143">
        <v>141</v>
      </c>
      <c r="H143">
        <v>5</v>
      </c>
    </row>
    <row r="144" spans="1:8" x14ac:dyDescent="0.25">
      <c r="A144">
        <v>10245</v>
      </c>
      <c r="B144" s="1" t="s">
        <v>893</v>
      </c>
      <c r="C144" s="3">
        <v>38119</v>
      </c>
      <c r="D144" s="3">
        <v>38116</v>
      </c>
      <c r="E144" s="3" t="str">
        <f>TEXT(Orders[[#This Row],[shippedDate]],"YYYY")</f>
        <v>2004</v>
      </c>
      <c r="F144" s="1" t="s">
        <v>180</v>
      </c>
      <c r="G144">
        <v>455</v>
      </c>
      <c r="H144">
        <v>5</v>
      </c>
    </row>
    <row r="145" spans="1:8" x14ac:dyDescent="0.25">
      <c r="A145">
        <v>10246</v>
      </c>
      <c r="B145" s="1" t="s">
        <v>893</v>
      </c>
      <c r="C145" s="3">
        <v>38120</v>
      </c>
      <c r="D145" s="3">
        <v>38113</v>
      </c>
      <c r="E145" s="3" t="str">
        <f>TEXT(Orders[[#This Row],[shippedDate]],"YYYY")</f>
        <v>2004</v>
      </c>
      <c r="F145" s="1" t="s">
        <v>180</v>
      </c>
      <c r="G145">
        <v>141</v>
      </c>
      <c r="H145">
        <v>1</v>
      </c>
    </row>
    <row r="146" spans="1:8" x14ac:dyDescent="0.25">
      <c r="A146">
        <v>10247</v>
      </c>
      <c r="B146" s="1" t="s">
        <v>893</v>
      </c>
      <c r="C146" s="3">
        <v>38118</v>
      </c>
      <c r="D146" s="3">
        <v>38115</v>
      </c>
      <c r="E146" s="3" t="str">
        <f>TEXT(Orders[[#This Row],[shippedDate]],"YYYY")</f>
        <v>2004</v>
      </c>
      <c r="F146" s="1" t="s">
        <v>180</v>
      </c>
      <c r="G146">
        <v>334</v>
      </c>
      <c r="H146">
        <v>3</v>
      </c>
    </row>
    <row r="147" spans="1:8" x14ac:dyDescent="0.25">
      <c r="A147">
        <v>10249</v>
      </c>
      <c r="B147" s="1" t="s">
        <v>893</v>
      </c>
      <c r="C147" s="3">
        <v>38124</v>
      </c>
      <c r="D147" s="3">
        <v>38118</v>
      </c>
      <c r="E147" s="3" t="str">
        <f>TEXT(Orders[[#This Row],[shippedDate]],"YYYY")</f>
        <v>2004</v>
      </c>
      <c r="F147" s="1" t="s">
        <v>180</v>
      </c>
      <c r="G147">
        <v>173</v>
      </c>
      <c r="H147">
        <v>3</v>
      </c>
    </row>
    <row r="148" spans="1:8" x14ac:dyDescent="0.25">
      <c r="A148">
        <v>10250</v>
      </c>
      <c r="B148" s="1" t="s">
        <v>893</v>
      </c>
      <c r="C148" s="3">
        <v>38126</v>
      </c>
      <c r="D148" s="3">
        <v>38122</v>
      </c>
      <c r="E148" s="3" t="str">
        <f>TEXT(Orders[[#This Row],[shippedDate]],"YYYY")</f>
        <v>2004</v>
      </c>
      <c r="F148" s="1" t="s">
        <v>180</v>
      </c>
      <c r="G148">
        <v>450</v>
      </c>
      <c r="H148">
        <v>4</v>
      </c>
    </row>
    <row r="149" spans="1:8" x14ac:dyDescent="0.25">
      <c r="A149">
        <v>10251</v>
      </c>
      <c r="B149" s="1" t="s">
        <v>893</v>
      </c>
      <c r="C149" s="3">
        <v>38131</v>
      </c>
      <c r="D149" s="3">
        <v>38131</v>
      </c>
      <c r="E149" s="3" t="str">
        <f>TEXT(Orders[[#This Row],[shippedDate]],"YYYY")</f>
        <v>2004</v>
      </c>
      <c r="F149" s="1" t="s">
        <v>180</v>
      </c>
      <c r="G149">
        <v>328</v>
      </c>
      <c r="H149">
        <v>6</v>
      </c>
    </row>
    <row r="150" spans="1:8" x14ac:dyDescent="0.25">
      <c r="A150">
        <v>10252</v>
      </c>
      <c r="B150" s="1" t="s">
        <v>893</v>
      </c>
      <c r="C150" s="3">
        <v>38142</v>
      </c>
      <c r="D150" s="3">
        <v>38136</v>
      </c>
      <c r="E150" s="3" t="str">
        <f>TEXT(Orders[[#This Row],[shippedDate]],"YYYY")</f>
        <v>2004</v>
      </c>
      <c r="F150" s="1" t="s">
        <v>180</v>
      </c>
      <c r="G150">
        <v>406</v>
      </c>
      <c r="H150">
        <v>3</v>
      </c>
    </row>
    <row r="151" spans="1:8" x14ac:dyDescent="0.25">
      <c r="A151">
        <v>10254</v>
      </c>
      <c r="B151" s="1" t="s">
        <v>894</v>
      </c>
      <c r="C151" s="3">
        <v>38151</v>
      </c>
      <c r="D151" s="3">
        <v>38142</v>
      </c>
      <c r="E151" s="3" t="str">
        <f>TEXT(Orders[[#This Row],[shippedDate]],"YYYY")</f>
        <v>2004</v>
      </c>
      <c r="F151" s="1" t="s">
        <v>180</v>
      </c>
      <c r="G151">
        <v>323</v>
      </c>
      <c r="H151">
        <v>1</v>
      </c>
    </row>
    <row r="152" spans="1:8" x14ac:dyDescent="0.25">
      <c r="A152">
        <v>10255</v>
      </c>
      <c r="B152" s="1" t="s">
        <v>894</v>
      </c>
      <c r="C152" s="3">
        <v>38150</v>
      </c>
      <c r="D152" s="3">
        <v>38147</v>
      </c>
      <c r="E152" s="3" t="str">
        <f>TEXT(Orders[[#This Row],[shippedDate]],"YYYY")</f>
        <v>2004</v>
      </c>
      <c r="F152" s="1" t="s">
        <v>180</v>
      </c>
      <c r="G152">
        <v>209</v>
      </c>
      <c r="H152">
        <v>5</v>
      </c>
    </row>
    <row r="153" spans="1:8" x14ac:dyDescent="0.25">
      <c r="A153">
        <v>10256</v>
      </c>
      <c r="B153" s="1" t="s">
        <v>894</v>
      </c>
      <c r="C153" s="3">
        <v>38154</v>
      </c>
      <c r="D153" s="3">
        <v>38148</v>
      </c>
      <c r="E153" s="3" t="str">
        <f>TEXT(Orders[[#This Row],[shippedDate]],"YYYY")</f>
        <v>2004</v>
      </c>
      <c r="F153" s="1" t="s">
        <v>180</v>
      </c>
      <c r="G153">
        <v>145</v>
      </c>
      <c r="H153">
        <v>2</v>
      </c>
    </row>
    <row r="154" spans="1:8" x14ac:dyDescent="0.25">
      <c r="A154">
        <v>10257</v>
      </c>
      <c r="B154" s="1" t="s">
        <v>894</v>
      </c>
      <c r="C154" s="3">
        <v>38162</v>
      </c>
      <c r="D154" s="3">
        <v>38153</v>
      </c>
      <c r="E154" s="3" t="str">
        <f>TEXT(Orders[[#This Row],[shippedDate]],"YYYY")</f>
        <v>2004</v>
      </c>
      <c r="F154" s="1" t="s">
        <v>180</v>
      </c>
      <c r="G154">
        <v>450</v>
      </c>
      <c r="H154">
        <v>1</v>
      </c>
    </row>
    <row r="155" spans="1:8" x14ac:dyDescent="0.25">
      <c r="A155">
        <v>10258</v>
      </c>
      <c r="B155" s="1" t="s">
        <v>894</v>
      </c>
      <c r="C155" s="3">
        <v>38163</v>
      </c>
      <c r="D155" s="3">
        <v>38161</v>
      </c>
      <c r="E155" s="3" t="str">
        <f>TEXT(Orders[[#This Row],[shippedDate]],"YYYY")</f>
        <v>2004</v>
      </c>
      <c r="F155" s="1" t="s">
        <v>180</v>
      </c>
      <c r="G155">
        <v>398</v>
      </c>
      <c r="H155">
        <v>8</v>
      </c>
    </row>
    <row r="156" spans="1:8" x14ac:dyDescent="0.25">
      <c r="A156">
        <v>10259</v>
      </c>
      <c r="B156" s="1" t="s">
        <v>894</v>
      </c>
      <c r="C156" s="3">
        <v>38160</v>
      </c>
      <c r="D156" s="3">
        <v>38155</v>
      </c>
      <c r="E156" s="3" t="str">
        <f>TEXT(Orders[[#This Row],[shippedDate]],"YYYY")</f>
        <v>2004</v>
      </c>
      <c r="F156" s="1" t="s">
        <v>180</v>
      </c>
      <c r="G156">
        <v>166</v>
      </c>
      <c r="H156">
        <v>2</v>
      </c>
    </row>
    <row r="157" spans="1:8" x14ac:dyDescent="0.25">
      <c r="A157">
        <v>10261</v>
      </c>
      <c r="B157" s="1" t="s">
        <v>894</v>
      </c>
      <c r="C157" s="3">
        <v>38163</v>
      </c>
      <c r="D157" s="3">
        <v>38160</v>
      </c>
      <c r="E157" s="3" t="str">
        <f>TEXT(Orders[[#This Row],[shippedDate]],"YYYY")</f>
        <v>2004</v>
      </c>
      <c r="F157" s="1" t="s">
        <v>180</v>
      </c>
      <c r="G157">
        <v>233</v>
      </c>
      <c r="H157">
        <v>5</v>
      </c>
    </row>
    <row r="158" spans="1:8" x14ac:dyDescent="0.25">
      <c r="A158">
        <v>10263</v>
      </c>
      <c r="B158" s="1" t="s">
        <v>894</v>
      </c>
      <c r="C158" s="3">
        <v>38172</v>
      </c>
      <c r="D158" s="3">
        <v>38170</v>
      </c>
      <c r="E158" s="3" t="str">
        <f>TEXT(Orders[[#This Row],[shippedDate]],"YYYY")</f>
        <v>2004</v>
      </c>
      <c r="F158" s="1" t="s">
        <v>180</v>
      </c>
      <c r="G158">
        <v>175</v>
      </c>
      <c r="H158">
        <v>4</v>
      </c>
    </row>
    <row r="159" spans="1:8" x14ac:dyDescent="0.25">
      <c r="A159">
        <v>10264</v>
      </c>
      <c r="B159" s="1" t="s">
        <v>894</v>
      </c>
      <c r="C159" s="3">
        <v>38174</v>
      </c>
      <c r="D159" s="3">
        <v>38169</v>
      </c>
      <c r="E159" s="3" t="str">
        <f>TEXT(Orders[[#This Row],[shippedDate]],"YYYY")</f>
        <v>2004</v>
      </c>
      <c r="F159" s="1" t="s">
        <v>180</v>
      </c>
      <c r="G159">
        <v>362</v>
      </c>
      <c r="H159">
        <v>1</v>
      </c>
    </row>
    <row r="160" spans="1:8" x14ac:dyDescent="0.25">
      <c r="A160">
        <v>10265</v>
      </c>
      <c r="B160" s="1" t="s">
        <v>895</v>
      </c>
      <c r="C160" s="3">
        <v>38177</v>
      </c>
      <c r="D160" s="3">
        <v>38175</v>
      </c>
      <c r="E160" s="3" t="str">
        <f>TEXT(Orders[[#This Row],[shippedDate]],"YYYY")</f>
        <v>2004</v>
      </c>
      <c r="F160" s="1" t="s">
        <v>180</v>
      </c>
      <c r="G160">
        <v>471</v>
      </c>
      <c r="H160">
        <v>5</v>
      </c>
    </row>
    <row r="161" spans="1:8" x14ac:dyDescent="0.25">
      <c r="A161">
        <v>10266</v>
      </c>
      <c r="B161" s="1" t="s">
        <v>895</v>
      </c>
      <c r="C161" s="3">
        <v>38182</v>
      </c>
      <c r="D161" s="3">
        <v>38178</v>
      </c>
      <c r="E161" s="3" t="str">
        <f>TEXT(Orders[[#This Row],[shippedDate]],"YYYY")</f>
        <v>2004</v>
      </c>
      <c r="F161" s="1" t="s">
        <v>180</v>
      </c>
      <c r="G161">
        <v>386</v>
      </c>
      <c r="H161">
        <v>4</v>
      </c>
    </row>
    <row r="162" spans="1:8" x14ac:dyDescent="0.25">
      <c r="A162">
        <v>10267</v>
      </c>
      <c r="B162" s="1" t="s">
        <v>895</v>
      </c>
      <c r="C162" s="3">
        <v>38185</v>
      </c>
      <c r="D162" s="3">
        <v>38177</v>
      </c>
      <c r="E162" s="3" t="str">
        <f>TEXT(Orders[[#This Row],[shippedDate]],"YYYY")</f>
        <v>2004</v>
      </c>
      <c r="F162" s="1" t="s">
        <v>180</v>
      </c>
      <c r="G162">
        <v>151</v>
      </c>
      <c r="H162">
        <v>2</v>
      </c>
    </row>
    <row r="163" spans="1:8" x14ac:dyDescent="0.25">
      <c r="A163">
        <v>10268</v>
      </c>
      <c r="B163" s="1" t="s">
        <v>895</v>
      </c>
      <c r="C163" s="3">
        <v>38186</v>
      </c>
      <c r="D163" s="3">
        <v>38182</v>
      </c>
      <c r="E163" s="3" t="str">
        <f>TEXT(Orders[[#This Row],[shippedDate]],"YYYY")</f>
        <v>2004</v>
      </c>
      <c r="F163" s="1" t="s">
        <v>180</v>
      </c>
      <c r="G163">
        <v>412</v>
      </c>
      <c r="H163">
        <v>2</v>
      </c>
    </row>
    <row r="164" spans="1:8" x14ac:dyDescent="0.25">
      <c r="A164">
        <v>10269</v>
      </c>
      <c r="B164" s="1" t="s">
        <v>895</v>
      </c>
      <c r="C164" s="3">
        <v>38190</v>
      </c>
      <c r="D164" s="3">
        <v>38186</v>
      </c>
      <c r="E164" s="3" t="str">
        <f>TEXT(Orders[[#This Row],[shippedDate]],"YYYY")</f>
        <v>2004</v>
      </c>
      <c r="F164" s="1" t="s">
        <v>180</v>
      </c>
      <c r="G164">
        <v>382</v>
      </c>
      <c r="H164">
        <v>2</v>
      </c>
    </row>
    <row r="165" spans="1:8" x14ac:dyDescent="0.25">
      <c r="A165">
        <v>10270</v>
      </c>
      <c r="B165" s="1" t="s">
        <v>895</v>
      </c>
      <c r="C165" s="3">
        <v>38195</v>
      </c>
      <c r="D165" s="3">
        <v>38192</v>
      </c>
      <c r="E165" s="3" t="str">
        <f>TEXT(Orders[[#This Row],[shippedDate]],"YYYY")</f>
        <v>2004</v>
      </c>
      <c r="F165" s="1" t="s">
        <v>180</v>
      </c>
      <c r="G165">
        <v>282</v>
      </c>
      <c r="H165">
        <v>5</v>
      </c>
    </row>
    <row r="166" spans="1:8" x14ac:dyDescent="0.25">
      <c r="A166">
        <v>10271</v>
      </c>
      <c r="B166" s="1" t="s">
        <v>895</v>
      </c>
      <c r="C166" s="3">
        <v>38197</v>
      </c>
      <c r="D166" s="3">
        <v>38191</v>
      </c>
      <c r="E166" s="3" t="str">
        <f>TEXT(Orders[[#This Row],[shippedDate]],"YYYY")</f>
        <v>2004</v>
      </c>
      <c r="F166" s="1" t="s">
        <v>180</v>
      </c>
      <c r="G166">
        <v>124</v>
      </c>
      <c r="H166">
        <v>3</v>
      </c>
    </row>
    <row r="167" spans="1:8" x14ac:dyDescent="0.25">
      <c r="A167">
        <v>10272</v>
      </c>
      <c r="B167" s="1" t="s">
        <v>895</v>
      </c>
      <c r="C167" s="3">
        <v>38194</v>
      </c>
      <c r="D167" s="3">
        <v>38190</v>
      </c>
      <c r="E167" s="3" t="str">
        <f>TEXT(Orders[[#This Row],[shippedDate]],"YYYY")</f>
        <v>2004</v>
      </c>
      <c r="F167" s="1" t="s">
        <v>180</v>
      </c>
      <c r="G167">
        <v>157</v>
      </c>
      <c r="H167">
        <v>2</v>
      </c>
    </row>
    <row r="168" spans="1:8" x14ac:dyDescent="0.25">
      <c r="A168">
        <v>10273</v>
      </c>
      <c r="B168" s="1" t="s">
        <v>895</v>
      </c>
      <c r="C168" s="3">
        <v>38196</v>
      </c>
      <c r="D168" s="3">
        <v>38190</v>
      </c>
      <c r="E168" s="3" t="str">
        <f>TEXT(Orders[[#This Row],[shippedDate]],"YYYY")</f>
        <v>2004</v>
      </c>
      <c r="F168" s="1" t="s">
        <v>180</v>
      </c>
      <c r="G168">
        <v>314</v>
      </c>
      <c r="H168">
        <v>1</v>
      </c>
    </row>
    <row r="169" spans="1:8" x14ac:dyDescent="0.25">
      <c r="A169">
        <v>10274</v>
      </c>
      <c r="B169" s="1" t="s">
        <v>895</v>
      </c>
      <c r="C169" s="3">
        <v>38197</v>
      </c>
      <c r="D169" s="3">
        <v>38190</v>
      </c>
      <c r="E169" s="3" t="str">
        <f>TEXT(Orders[[#This Row],[shippedDate]],"YYYY")</f>
        <v>2004</v>
      </c>
      <c r="F169" s="1" t="s">
        <v>180</v>
      </c>
      <c r="G169">
        <v>379</v>
      </c>
      <c r="H169">
        <v>1</v>
      </c>
    </row>
    <row r="170" spans="1:8" x14ac:dyDescent="0.25">
      <c r="A170">
        <v>10275</v>
      </c>
      <c r="B170" s="1" t="s">
        <v>895</v>
      </c>
      <c r="C170" s="3">
        <v>38201</v>
      </c>
      <c r="D170" s="3">
        <v>38197</v>
      </c>
      <c r="E170" s="3" t="str">
        <f>TEXT(Orders[[#This Row],[shippedDate]],"YYYY")</f>
        <v>2004</v>
      </c>
      <c r="F170" s="1" t="s">
        <v>180</v>
      </c>
      <c r="G170">
        <v>119</v>
      </c>
      <c r="H170">
        <v>6</v>
      </c>
    </row>
    <row r="171" spans="1:8" x14ac:dyDescent="0.25">
      <c r="A171">
        <v>10276</v>
      </c>
      <c r="B171" s="1" t="s">
        <v>896</v>
      </c>
      <c r="C171" s="3">
        <v>38210</v>
      </c>
      <c r="D171" s="3">
        <v>38207</v>
      </c>
      <c r="E171" s="3" t="str">
        <f>TEXT(Orders[[#This Row],[shippedDate]],"YYYY")</f>
        <v>2004</v>
      </c>
      <c r="F171" s="1" t="s">
        <v>180</v>
      </c>
      <c r="G171">
        <v>204</v>
      </c>
      <c r="H171">
        <v>6</v>
      </c>
    </row>
    <row r="172" spans="1:8" x14ac:dyDescent="0.25">
      <c r="A172">
        <v>10277</v>
      </c>
      <c r="B172" s="1" t="s">
        <v>896</v>
      </c>
      <c r="C172" s="3">
        <v>38211</v>
      </c>
      <c r="D172" s="3">
        <v>38204</v>
      </c>
      <c r="E172" s="3" t="str">
        <f>TEXT(Orders[[#This Row],[shippedDate]],"YYYY")</f>
        <v>2004</v>
      </c>
      <c r="F172" s="1" t="s">
        <v>180</v>
      </c>
      <c r="G172">
        <v>148</v>
      </c>
      <c r="H172">
        <v>1</v>
      </c>
    </row>
    <row r="173" spans="1:8" x14ac:dyDescent="0.25">
      <c r="A173">
        <v>10278</v>
      </c>
      <c r="B173" s="1" t="s">
        <v>896</v>
      </c>
      <c r="C173" s="3">
        <v>38215</v>
      </c>
      <c r="D173" s="3">
        <v>38208</v>
      </c>
      <c r="E173" s="3" t="str">
        <f>TEXT(Orders[[#This Row],[shippedDate]],"YYYY")</f>
        <v>2004</v>
      </c>
      <c r="F173" s="1" t="s">
        <v>180</v>
      </c>
      <c r="G173">
        <v>112</v>
      </c>
      <c r="H173">
        <v>3</v>
      </c>
    </row>
    <row r="174" spans="1:8" x14ac:dyDescent="0.25">
      <c r="A174">
        <v>10279</v>
      </c>
      <c r="B174" s="1" t="s">
        <v>896</v>
      </c>
      <c r="C174" s="3">
        <v>38218</v>
      </c>
      <c r="D174" s="3">
        <v>38214</v>
      </c>
      <c r="E174" s="3" t="str">
        <f>TEXT(Orders[[#This Row],[shippedDate]],"YYYY")</f>
        <v>2004</v>
      </c>
      <c r="F174" s="1" t="s">
        <v>180</v>
      </c>
      <c r="G174">
        <v>141</v>
      </c>
      <c r="H174">
        <v>6</v>
      </c>
    </row>
    <row r="175" spans="1:8" x14ac:dyDescent="0.25">
      <c r="A175">
        <v>10280</v>
      </c>
      <c r="B175" s="1" t="s">
        <v>896</v>
      </c>
      <c r="C175" s="3">
        <v>38226</v>
      </c>
      <c r="D175" s="3">
        <v>38218</v>
      </c>
      <c r="E175" s="3" t="str">
        <f>TEXT(Orders[[#This Row],[shippedDate]],"YYYY")</f>
        <v>2004</v>
      </c>
      <c r="F175" s="1" t="s">
        <v>180</v>
      </c>
      <c r="G175">
        <v>249</v>
      </c>
      <c r="H175">
        <v>2</v>
      </c>
    </row>
    <row r="176" spans="1:8" x14ac:dyDescent="0.25">
      <c r="A176">
        <v>10281</v>
      </c>
      <c r="B176" s="1" t="s">
        <v>896</v>
      </c>
      <c r="C176" s="3">
        <v>38227</v>
      </c>
      <c r="D176" s="3">
        <v>38222</v>
      </c>
      <c r="E176" s="3" t="str">
        <f>TEXT(Orders[[#This Row],[shippedDate]],"YYYY")</f>
        <v>2004</v>
      </c>
      <c r="F176" s="1" t="s">
        <v>180</v>
      </c>
      <c r="G176">
        <v>157</v>
      </c>
      <c r="H176">
        <v>4</v>
      </c>
    </row>
    <row r="177" spans="1:8" x14ac:dyDescent="0.25">
      <c r="A177">
        <v>10282</v>
      </c>
      <c r="B177" s="1" t="s">
        <v>896</v>
      </c>
      <c r="C177" s="3">
        <v>38225</v>
      </c>
      <c r="D177" s="3">
        <v>38221</v>
      </c>
      <c r="E177" s="3" t="str">
        <f>TEXT(Orders[[#This Row],[shippedDate]],"YYYY")</f>
        <v>2004</v>
      </c>
      <c r="F177" s="1" t="s">
        <v>180</v>
      </c>
      <c r="G177">
        <v>124</v>
      </c>
      <c r="H177">
        <v>2</v>
      </c>
    </row>
    <row r="178" spans="1:8" x14ac:dyDescent="0.25">
      <c r="A178">
        <v>10283</v>
      </c>
      <c r="B178" s="1" t="s">
        <v>896</v>
      </c>
      <c r="C178" s="3">
        <v>38229</v>
      </c>
      <c r="D178" s="3">
        <v>38222</v>
      </c>
      <c r="E178" s="3" t="str">
        <f>TEXT(Orders[[#This Row],[shippedDate]],"YYYY")</f>
        <v>2004</v>
      </c>
      <c r="F178" s="1" t="s">
        <v>180</v>
      </c>
      <c r="G178">
        <v>260</v>
      </c>
      <c r="H178">
        <v>3</v>
      </c>
    </row>
    <row r="179" spans="1:8" x14ac:dyDescent="0.25">
      <c r="A179">
        <v>10284</v>
      </c>
      <c r="B179" s="1" t="s">
        <v>896</v>
      </c>
      <c r="C179" s="3">
        <v>38228</v>
      </c>
      <c r="D179" s="3">
        <v>38225</v>
      </c>
      <c r="E179" s="3" t="str">
        <f>TEXT(Orders[[#This Row],[shippedDate]],"YYYY")</f>
        <v>2004</v>
      </c>
      <c r="F179" s="1" t="s">
        <v>180</v>
      </c>
      <c r="G179">
        <v>299</v>
      </c>
      <c r="H179">
        <v>5</v>
      </c>
    </row>
    <row r="180" spans="1:8" x14ac:dyDescent="0.25">
      <c r="A180">
        <v>10285</v>
      </c>
      <c r="B180" s="1" t="s">
        <v>896</v>
      </c>
      <c r="C180" s="3">
        <v>38234</v>
      </c>
      <c r="D180" s="3">
        <v>38230</v>
      </c>
      <c r="E180" s="3" t="str">
        <f>TEXT(Orders[[#This Row],[shippedDate]],"YYYY")</f>
        <v>2004</v>
      </c>
      <c r="F180" s="1" t="s">
        <v>180</v>
      </c>
      <c r="G180">
        <v>286</v>
      </c>
      <c r="H180">
        <v>4</v>
      </c>
    </row>
    <row r="181" spans="1:8" x14ac:dyDescent="0.25">
      <c r="A181">
        <v>10286</v>
      </c>
      <c r="B181" s="1" t="s">
        <v>896</v>
      </c>
      <c r="C181" s="3">
        <v>38236</v>
      </c>
      <c r="D181" s="3">
        <v>38231</v>
      </c>
      <c r="E181" s="3" t="str">
        <f>TEXT(Orders[[#This Row],[shippedDate]],"YYYY")</f>
        <v>2004</v>
      </c>
      <c r="F181" s="1" t="s">
        <v>180</v>
      </c>
      <c r="G181">
        <v>172</v>
      </c>
      <c r="H181">
        <v>4</v>
      </c>
    </row>
    <row r="182" spans="1:8" x14ac:dyDescent="0.25">
      <c r="A182">
        <v>10287</v>
      </c>
      <c r="B182" s="1" t="s">
        <v>896</v>
      </c>
      <c r="C182" s="3">
        <v>38236</v>
      </c>
      <c r="D182" s="3">
        <v>38231</v>
      </c>
      <c r="E182" s="3" t="str">
        <f>TEXT(Orders[[#This Row],[shippedDate]],"YYYY")</f>
        <v>2004</v>
      </c>
      <c r="F182" s="1" t="s">
        <v>180</v>
      </c>
      <c r="G182">
        <v>298</v>
      </c>
      <c r="H182">
        <v>2</v>
      </c>
    </row>
    <row r="183" spans="1:8" x14ac:dyDescent="0.25">
      <c r="A183">
        <v>10288</v>
      </c>
      <c r="B183" s="1" t="s">
        <v>897</v>
      </c>
      <c r="C183" s="3">
        <v>38241</v>
      </c>
      <c r="D183" s="3">
        <v>38235</v>
      </c>
      <c r="E183" s="3" t="str">
        <f>TEXT(Orders[[#This Row],[shippedDate]],"YYYY")</f>
        <v>2004</v>
      </c>
      <c r="F183" s="1" t="s">
        <v>180</v>
      </c>
      <c r="G183">
        <v>166</v>
      </c>
      <c r="H183">
        <v>4</v>
      </c>
    </row>
    <row r="184" spans="1:8" x14ac:dyDescent="0.25">
      <c r="A184">
        <v>10289</v>
      </c>
      <c r="B184" s="1" t="s">
        <v>897</v>
      </c>
      <c r="C184" s="3">
        <v>38243</v>
      </c>
      <c r="D184" s="3">
        <v>38234</v>
      </c>
      <c r="E184" s="3" t="str">
        <f>TEXT(Orders[[#This Row],[shippedDate]],"YYYY")</f>
        <v>2004</v>
      </c>
      <c r="F184" s="1" t="s">
        <v>180</v>
      </c>
      <c r="G184">
        <v>167</v>
      </c>
      <c r="H184">
        <v>1</v>
      </c>
    </row>
    <row r="185" spans="1:8" x14ac:dyDescent="0.25">
      <c r="A185">
        <v>10290</v>
      </c>
      <c r="B185" s="1" t="s">
        <v>897</v>
      </c>
      <c r="C185" s="3">
        <v>38245</v>
      </c>
      <c r="D185" s="3">
        <v>38243</v>
      </c>
      <c r="E185" s="3" t="str">
        <f>TEXT(Orders[[#This Row],[shippedDate]],"YYYY")</f>
        <v>2004</v>
      </c>
      <c r="F185" s="1" t="s">
        <v>180</v>
      </c>
      <c r="G185">
        <v>198</v>
      </c>
      <c r="H185">
        <v>6</v>
      </c>
    </row>
    <row r="186" spans="1:8" x14ac:dyDescent="0.25">
      <c r="A186">
        <v>10291</v>
      </c>
      <c r="B186" s="1" t="s">
        <v>897</v>
      </c>
      <c r="C186" s="3">
        <v>38247</v>
      </c>
      <c r="D186" s="3">
        <v>38244</v>
      </c>
      <c r="E186" s="3" t="str">
        <f>TEXT(Orders[[#This Row],[shippedDate]],"YYYY")</f>
        <v>2004</v>
      </c>
      <c r="F186" s="1" t="s">
        <v>180</v>
      </c>
      <c r="G186">
        <v>448</v>
      </c>
      <c r="H186">
        <v>6</v>
      </c>
    </row>
    <row r="187" spans="1:8" x14ac:dyDescent="0.25">
      <c r="A187">
        <v>10292</v>
      </c>
      <c r="B187" s="1" t="s">
        <v>897</v>
      </c>
      <c r="C187" s="3">
        <v>38248</v>
      </c>
      <c r="D187" s="3">
        <v>38241</v>
      </c>
      <c r="E187" s="3" t="str">
        <f>TEXT(Orders[[#This Row],[shippedDate]],"YYYY")</f>
        <v>2004</v>
      </c>
      <c r="F187" s="1" t="s">
        <v>180</v>
      </c>
      <c r="G187">
        <v>131</v>
      </c>
      <c r="H187">
        <v>3</v>
      </c>
    </row>
    <row r="188" spans="1:8" x14ac:dyDescent="0.25">
      <c r="A188">
        <v>10293</v>
      </c>
      <c r="B188" s="1" t="s">
        <v>897</v>
      </c>
      <c r="C188" s="3">
        <v>38248</v>
      </c>
      <c r="D188" s="3">
        <v>38244</v>
      </c>
      <c r="E188" s="3" t="str">
        <f>TEXT(Orders[[#This Row],[shippedDate]],"YYYY")</f>
        <v>2004</v>
      </c>
      <c r="F188" s="1" t="s">
        <v>180</v>
      </c>
      <c r="G188">
        <v>249</v>
      </c>
      <c r="H188">
        <v>5</v>
      </c>
    </row>
    <row r="189" spans="1:8" x14ac:dyDescent="0.25">
      <c r="A189">
        <v>10294</v>
      </c>
      <c r="B189" s="1" t="s">
        <v>897</v>
      </c>
      <c r="C189" s="3">
        <v>38247</v>
      </c>
      <c r="D189" s="3">
        <v>38244</v>
      </c>
      <c r="E189" s="3" t="str">
        <f>TEXT(Orders[[#This Row],[shippedDate]],"YYYY")</f>
        <v>2004</v>
      </c>
      <c r="F189" s="1" t="s">
        <v>180</v>
      </c>
      <c r="G189">
        <v>204</v>
      </c>
      <c r="H189">
        <v>4</v>
      </c>
    </row>
    <row r="190" spans="1:8" x14ac:dyDescent="0.25">
      <c r="A190">
        <v>10295</v>
      </c>
      <c r="B190" s="1" t="s">
        <v>897</v>
      </c>
      <c r="C190" s="3">
        <v>38247</v>
      </c>
      <c r="D190" s="3">
        <v>38244</v>
      </c>
      <c r="E190" s="3" t="str">
        <f>TEXT(Orders[[#This Row],[shippedDate]],"YYYY")</f>
        <v>2004</v>
      </c>
      <c r="F190" s="1" t="s">
        <v>180</v>
      </c>
      <c r="G190">
        <v>362</v>
      </c>
      <c r="H190">
        <v>4</v>
      </c>
    </row>
    <row r="191" spans="1:8" x14ac:dyDescent="0.25">
      <c r="A191">
        <v>10296</v>
      </c>
      <c r="B191" s="1" t="s">
        <v>897</v>
      </c>
      <c r="C191" s="3">
        <v>38252</v>
      </c>
      <c r="D191" s="3">
        <v>38246</v>
      </c>
      <c r="E191" s="3" t="str">
        <f>TEXT(Orders[[#This Row],[shippedDate]],"YYYY")</f>
        <v>2004</v>
      </c>
      <c r="F191" s="1" t="s">
        <v>180</v>
      </c>
      <c r="G191">
        <v>415</v>
      </c>
      <c r="H191">
        <v>1</v>
      </c>
    </row>
    <row r="192" spans="1:8" x14ac:dyDescent="0.25">
      <c r="A192">
        <v>10297</v>
      </c>
      <c r="B192" s="1" t="s">
        <v>897</v>
      </c>
      <c r="C192" s="3">
        <v>38252</v>
      </c>
      <c r="D192" s="3">
        <v>38251</v>
      </c>
      <c r="E192" s="3" t="str">
        <f>TEXT(Orders[[#This Row],[shippedDate]],"YYYY")</f>
        <v>2004</v>
      </c>
      <c r="F192" s="1" t="s">
        <v>180</v>
      </c>
      <c r="G192">
        <v>189</v>
      </c>
      <c r="H192">
        <v>5</v>
      </c>
    </row>
    <row r="193" spans="1:8" x14ac:dyDescent="0.25">
      <c r="A193">
        <v>10298</v>
      </c>
      <c r="B193" s="1" t="s">
        <v>897</v>
      </c>
      <c r="C193" s="3">
        <v>38265</v>
      </c>
      <c r="D193" s="3">
        <v>38261</v>
      </c>
      <c r="E193" s="3" t="str">
        <f>TEXT(Orders[[#This Row],[shippedDate]],"YYYY")</f>
        <v>2004</v>
      </c>
      <c r="F193" s="1" t="s">
        <v>180</v>
      </c>
      <c r="G193">
        <v>103</v>
      </c>
      <c r="H193">
        <v>4</v>
      </c>
    </row>
    <row r="194" spans="1:8" x14ac:dyDescent="0.25">
      <c r="A194">
        <v>10299</v>
      </c>
      <c r="B194" s="1" t="s">
        <v>897</v>
      </c>
      <c r="C194" s="3">
        <v>38270</v>
      </c>
      <c r="D194" s="3">
        <v>38261</v>
      </c>
      <c r="E194" s="3" t="str">
        <f>TEXT(Orders[[#This Row],[shippedDate]],"YYYY")</f>
        <v>2004</v>
      </c>
      <c r="F194" s="1" t="s">
        <v>180</v>
      </c>
      <c r="G194">
        <v>186</v>
      </c>
      <c r="H194">
        <v>1</v>
      </c>
    </row>
    <row r="195" spans="1:8" x14ac:dyDescent="0.25">
      <c r="A195">
        <v>10300</v>
      </c>
      <c r="B195" s="1" t="s">
        <v>898</v>
      </c>
      <c r="C195" s="3">
        <v>37907</v>
      </c>
      <c r="D195" s="3">
        <v>37903</v>
      </c>
      <c r="E195" s="3" t="str">
        <f>TEXT(Orders[[#This Row],[shippedDate]],"YYYY")</f>
        <v>2003</v>
      </c>
      <c r="F195" s="1" t="s">
        <v>180</v>
      </c>
      <c r="G195">
        <v>128</v>
      </c>
      <c r="H195">
        <v>5</v>
      </c>
    </row>
    <row r="196" spans="1:8" x14ac:dyDescent="0.25">
      <c r="A196">
        <v>10301</v>
      </c>
      <c r="B196" s="1" t="s">
        <v>898</v>
      </c>
      <c r="C196" s="3">
        <v>37909</v>
      </c>
      <c r="D196" s="3">
        <v>37902</v>
      </c>
      <c r="E196" s="3" t="str">
        <f>TEXT(Orders[[#This Row],[shippedDate]],"YYYY")</f>
        <v>2003</v>
      </c>
      <c r="F196" s="1" t="s">
        <v>180</v>
      </c>
      <c r="G196">
        <v>299</v>
      </c>
      <c r="H196">
        <v>3</v>
      </c>
    </row>
    <row r="197" spans="1:8" x14ac:dyDescent="0.25">
      <c r="A197">
        <v>10302</v>
      </c>
      <c r="B197" s="1" t="s">
        <v>898</v>
      </c>
      <c r="C197" s="3">
        <v>37910</v>
      </c>
      <c r="D197" s="3">
        <v>37901</v>
      </c>
      <c r="E197" s="3" t="str">
        <f>TEXT(Orders[[#This Row],[shippedDate]],"YYYY")</f>
        <v>2003</v>
      </c>
      <c r="F197" s="1" t="s">
        <v>180</v>
      </c>
      <c r="G197">
        <v>201</v>
      </c>
      <c r="H197">
        <v>1</v>
      </c>
    </row>
    <row r="198" spans="1:8" x14ac:dyDescent="0.25">
      <c r="A198">
        <v>10303</v>
      </c>
      <c r="B198" s="1" t="s">
        <v>898</v>
      </c>
      <c r="C198" s="3">
        <v>38274</v>
      </c>
      <c r="D198" s="3">
        <v>38269</v>
      </c>
      <c r="E198" s="3" t="str">
        <f>TEXT(Orders[[#This Row],[shippedDate]],"YYYY")</f>
        <v>2004</v>
      </c>
      <c r="F198" s="1" t="s">
        <v>180</v>
      </c>
      <c r="G198">
        <v>484</v>
      </c>
      <c r="H198">
        <v>3</v>
      </c>
    </row>
    <row r="199" spans="1:8" x14ac:dyDescent="0.25">
      <c r="A199">
        <v>10304</v>
      </c>
      <c r="B199" s="1" t="s">
        <v>898</v>
      </c>
      <c r="C199" s="3">
        <v>38280</v>
      </c>
      <c r="D199" s="3">
        <v>38277</v>
      </c>
      <c r="E199" s="3" t="str">
        <f>TEXT(Orders[[#This Row],[shippedDate]],"YYYY")</f>
        <v>2004</v>
      </c>
      <c r="F199" s="1" t="s">
        <v>180</v>
      </c>
      <c r="G199">
        <v>256</v>
      </c>
      <c r="H199">
        <v>6</v>
      </c>
    </row>
    <row r="200" spans="1:8" x14ac:dyDescent="0.25">
      <c r="A200">
        <v>10305</v>
      </c>
      <c r="B200" s="1" t="s">
        <v>898</v>
      </c>
      <c r="C200" s="3">
        <v>38282</v>
      </c>
      <c r="D200" s="3">
        <v>38275</v>
      </c>
      <c r="E200" s="3" t="str">
        <f>TEXT(Orders[[#This Row],[shippedDate]],"YYYY")</f>
        <v>2004</v>
      </c>
      <c r="F200" s="1" t="s">
        <v>180</v>
      </c>
      <c r="G200">
        <v>286</v>
      </c>
      <c r="H200">
        <v>2</v>
      </c>
    </row>
    <row r="201" spans="1:8" x14ac:dyDescent="0.25">
      <c r="A201">
        <v>10306</v>
      </c>
      <c r="B201" s="1" t="s">
        <v>898</v>
      </c>
      <c r="C201" s="3">
        <v>38281</v>
      </c>
      <c r="D201" s="3">
        <v>38277</v>
      </c>
      <c r="E201" s="3" t="str">
        <f>TEXT(Orders[[#This Row],[shippedDate]],"YYYY")</f>
        <v>2004</v>
      </c>
      <c r="F201" s="1" t="s">
        <v>180</v>
      </c>
      <c r="G201">
        <v>187</v>
      </c>
      <c r="H201">
        <v>3</v>
      </c>
    </row>
    <row r="202" spans="1:8" x14ac:dyDescent="0.25">
      <c r="A202">
        <v>10307</v>
      </c>
      <c r="B202" s="1" t="s">
        <v>898</v>
      </c>
      <c r="C202" s="3">
        <v>38283</v>
      </c>
      <c r="D202" s="3">
        <v>38280</v>
      </c>
      <c r="E202" s="3" t="str">
        <f>TEXT(Orders[[#This Row],[shippedDate]],"YYYY")</f>
        <v>2004</v>
      </c>
      <c r="F202" s="1" t="s">
        <v>180</v>
      </c>
      <c r="G202">
        <v>339</v>
      </c>
      <c r="H202">
        <v>6</v>
      </c>
    </row>
    <row r="203" spans="1:8" x14ac:dyDescent="0.25">
      <c r="A203">
        <v>10308</v>
      </c>
      <c r="B203" s="1" t="s">
        <v>898</v>
      </c>
      <c r="C203" s="3">
        <v>38284</v>
      </c>
      <c r="D203" s="3">
        <v>38280</v>
      </c>
      <c r="E203" s="3" t="str">
        <f>TEXT(Orders[[#This Row],[shippedDate]],"YYYY")</f>
        <v>2004</v>
      </c>
      <c r="F203" s="1" t="s">
        <v>180</v>
      </c>
      <c r="G203">
        <v>319</v>
      </c>
      <c r="H203">
        <v>5</v>
      </c>
    </row>
    <row r="204" spans="1:8" x14ac:dyDescent="0.25">
      <c r="A204">
        <v>10309</v>
      </c>
      <c r="B204" s="1" t="s">
        <v>898</v>
      </c>
      <c r="C204" s="3">
        <v>38284</v>
      </c>
      <c r="D204" s="3">
        <v>38278</v>
      </c>
      <c r="E204" s="3" t="str">
        <f>TEXT(Orders[[#This Row],[shippedDate]],"YYYY")</f>
        <v>2004</v>
      </c>
      <c r="F204" s="1" t="s">
        <v>180</v>
      </c>
      <c r="G204">
        <v>121</v>
      </c>
      <c r="H204">
        <v>3</v>
      </c>
    </row>
    <row r="205" spans="1:8" x14ac:dyDescent="0.25">
      <c r="A205">
        <v>10310</v>
      </c>
      <c r="B205" s="1" t="s">
        <v>898</v>
      </c>
      <c r="C205" s="3">
        <v>38284</v>
      </c>
      <c r="D205" s="3">
        <v>38278</v>
      </c>
      <c r="E205" s="3" t="str">
        <f>TEXT(Orders[[#This Row],[shippedDate]],"YYYY")</f>
        <v>2004</v>
      </c>
      <c r="F205" s="1" t="s">
        <v>180</v>
      </c>
      <c r="G205">
        <v>259</v>
      </c>
      <c r="H205">
        <v>2</v>
      </c>
    </row>
    <row r="206" spans="1:8" x14ac:dyDescent="0.25">
      <c r="A206">
        <v>10311</v>
      </c>
      <c r="B206" s="1" t="s">
        <v>898</v>
      </c>
      <c r="C206" s="3">
        <v>38283</v>
      </c>
      <c r="D206" s="3">
        <v>38280</v>
      </c>
      <c r="E206" s="3" t="str">
        <f>TEXT(Orders[[#This Row],[shippedDate]],"YYYY")</f>
        <v>2004</v>
      </c>
      <c r="F206" s="1" t="s">
        <v>180</v>
      </c>
      <c r="G206">
        <v>141</v>
      </c>
      <c r="H206">
        <v>4</v>
      </c>
    </row>
    <row r="207" spans="1:8" x14ac:dyDescent="0.25">
      <c r="A207">
        <v>10312</v>
      </c>
      <c r="B207" s="1" t="s">
        <v>898</v>
      </c>
      <c r="C207" s="3">
        <v>38287</v>
      </c>
      <c r="D207" s="3">
        <v>38283</v>
      </c>
      <c r="E207" s="3" t="str">
        <f>TEXT(Orders[[#This Row],[shippedDate]],"YYYY")</f>
        <v>2004</v>
      </c>
      <c r="F207" s="1" t="s">
        <v>180</v>
      </c>
      <c r="G207">
        <v>124</v>
      </c>
      <c r="H207">
        <v>2</v>
      </c>
    </row>
    <row r="208" spans="1:8" x14ac:dyDescent="0.25">
      <c r="A208">
        <v>10313</v>
      </c>
      <c r="B208" s="1" t="s">
        <v>898</v>
      </c>
      <c r="C208" s="3">
        <v>38288</v>
      </c>
      <c r="D208" s="3">
        <v>38285</v>
      </c>
      <c r="E208" s="3" t="str">
        <f>TEXT(Orders[[#This Row],[shippedDate]],"YYYY")</f>
        <v>2004</v>
      </c>
      <c r="F208" s="1" t="s">
        <v>180</v>
      </c>
      <c r="G208">
        <v>202</v>
      </c>
      <c r="H208">
        <v>3</v>
      </c>
    </row>
    <row r="209" spans="1:8" x14ac:dyDescent="0.25">
      <c r="A209">
        <v>10314</v>
      </c>
      <c r="B209" s="1" t="s">
        <v>898</v>
      </c>
      <c r="C209" s="3">
        <v>38292</v>
      </c>
      <c r="D209" s="3">
        <v>38283</v>
      </c>
      <c r="E209" s="3" t="str">
        <f>TEXT(Orders[[#This Row],[shippedDate]],"YYYY")</f>
        <v>2004</v>
      </c>
      <c r="F209" s="1" t="s">
        <v>180</v>
      </c>
      <c r="G209">
        <v>227</v>
      </c>
      <c r="H209">
        <v>1</v>
      </c>
    </row>
    <row r="210" spans="1:8" x14ac:dyDescent="0.25">
      <c r="A210">
        <v>10315</v>
      </c>
      <c r="B210" s="1" t="s">
        <v>898</v>
      </c>
      <c r="C210" s="3">
        <v>38299</v>
      </c>
      <c r="D210" s="3">
        <v>38290</v>
      </c>
      <c r="E210" s="3" t="str">
        <f>TEXT(Orders[[#This Row],[shippedDate]],"YYYY")</f>
        <v>2004</v>
      </c>
      <c r="F210" s="1" t="s">
        <v>180</v>
      </c>
      <c r="G210">
        <v>119</v>
      </c>
      <c r="H210">
        <v>1</v>
      </c>
    </row>
    <row r="211" spans="1:8" x14ac:dyDescent="0.25">
      <c r="A211">
        <v>10316</v>
      </c>
      <c r="B211" s="1" t="s">
        <v>899</v>
      </c>
      <c r="C211" s="3">
        <v>38300</v>
      </c>
      <c r="D211" s="3">
        <v>38298</v>
      </c>
      <c r="E211" s="3" t="str">
        <f>TEXT(Orders[[#This Row],[shippedDate]],"YYYY")</f>
        <v>2004</v>
      </c>
      <c r="F211" s="1" t="s">
        <v>180</v>
      </c>
      <c r="G211">
        <v>240</v>
      </c>
      <c r="H211">
        <v>6</v>
      </c>
    </row>
    <row r="212" spans="1:8" x14ac:dyDescent="0.25">
      <c r="A212">
        <v>10317</v>
      </c>
      <c r="B212" s="1" t="s">
        <v>899</v>
      </c>
      <c r="C212" s="3">
        <v>38303</v>
      </c>
      <c r="D212" s="3">
        <v>38299</v>
      </c>
      <c r="E212" s="3" t="str">
        <f>TEXT(Orders[[#This Row],[shippedDate]],"YYYY")</f>
        <v>2004</v>
      </c>
      <c r="F212" s="1" t="s">
        <v>180</v>
      </c>
      <c r="G212">
        <v>161</v>
      </c>
      <c r="H212">
        <v>6</v>
      </c>
    </row>
    <row r="213" spans="1:8" x14ac:dyDescent="0.25">
      <c r="A213">
        <v>10318</v>
      </c>
      <c r="B213" s="1" t="s">
        <v>899</v>
      </c>
      <c r="C213" s="3">
        <v>38300</v>
      </c>
      <c r="D213" s="3">
        <v>38298</v>
      </c>
      <c r="E213" s="3" t="str">
        <f>TEXT(Orders[[#This Row],[shippedDate]],"YYYY")</f>
        <v>2004</v>
      </c>
      <c r="F213" s="1" t="s">
        <v>180</v>
      </c>
      <c r="G213">
        <v>157</v>
      </c>
      <c r="H213">
        <v>5</v>
      </c>
    </row>
    <row r="214" spans="1:8" x14ac:dyDescent="0.25">
      <c r="A214">
        <v>10319</v>
      </c>
      <c r="B214" s="1" t="s">
        <v>899</v>
      </c>
      <c r="C214" s="3">
        <v>38302</v>
      </c>
      <c r="D214" s="3">
        <v>38297</v>
      </c>
      <c r="E214" s="3" t="str">
        <f>TEXT(Orders[[#This Row],[shippedDate]],"YYYY")</f>
        <v>2004</v>
      </c>
      <c r="F214" s="1" t="s">
        <v>180</v>
      </c>
      <c r="G214">
        <v>456</v>
      </c>
      <c r="H214">
        <v>3</v>
      </c>
    </row>
    <row r="215" spans="1:8" x14ac:dyDescent="0.25">
      <c r="A215">
        <v>10320</v>
      </c>
      <c r="B215" s="1" t="s">
        <v>899</v>
      </c>
      <c r="C215" s="3">
        <v>38304</v>
      </c>
      <c r="D215" s="3">
        <v>38298</v>
      </c>
      <c r="E215" s="3" t="str">
        <f>TEXT(Orders[[#This Row],[shippedDate]],"YYYY")</f>
        <v>2004</v>
      </c>
      <c r="F215" s="1" t="s">
        <v>180</v>
      </c>
      <c r="G215">
        <v>144</v>
      </c>
      <c r="H215">
        <v>4</v>
      </c>
    </row>
    <row r="216" spans="1:8" x14ac:dyDescent="0.25">
      <c r="A216">
        <v>10321</v>
      </c>
      <c r="B216" s="1" t="s">
        <v>899</v>
      </c>
      <c r="C216" s="3">
        <v>38303</v>
      </c>
      <c r="D216" s="3">
        <v>38298</v>
      </c>
      <c r="E216" s="3" t="str">
        <f>TEXT(Orders[[#This Row],[shippedDate]],"YYYY")</f>
        <v>2004</v>
      </c>
      <c r="F216" s="1" t="s">
        <v>180</v>
      </c>
      <c r="G216">
        <v>462</v>
      </c>
      <c r="H216">
        <v>3</v>
      </c>
    </row>
    <row r="217" spans="1:8" x14ac:dyDescent="0.25">
      <c r="A217">
        <v>10322</v>
      </c>
      <c r="B217" s="1" t="s">
        <v>899</v>
      </c>
      <c r="C217" s="3">
        <v>38303</v>
      </c>
      <c r="D217" s="3">
        <v>38301</v>
      </c>
      <c r="E217" s="3" t="str">
        <f>TEXT(Orders[[#This Row],[shippedDate]],"YYYY")</f>
        <v>2004</v>
      </c>
      <c r="F217" s="1" t="s">
        <v>180</v>
      </c>
      <c r="G217">
        <v>363</v>
      </c>
      <c r="H217">
        <v>6</v>
      </c>
    </row>
    <row r="218" spans="1:8" x14ac:dyDescent="0.25">
      <c r="A218">
        <v>10323</v>
      </c>
      <c r="B218" s="1" t="s">
        <v>899</v>
      </c>
      <c r="C218" s="3">
        <v>38303</v>
      </c>
      <c r="D218" s="3">
        <v>38300</v>
      </c>
      <c r="E218" s="3" t="str">
        <f>TEXT(Orders[[#This Row],[shippedDate]],"YYYY")</f>
        <v>2004</v>
      </c>
      <c r="F218" s="1" t="s">
        <v>180</v>
      </c>
      <c r="G218">
        <v>128</v>
      </c>
      <c r="H218">
        <v>4</v>
      </c>
    </row>
    <row r="219" spans="1:8" x14ac:dyDescent="0.25">
      <c r="A219">
        <v>10324</v>
      </c>
      <c r="B219" s="1" t="s">
        <v>899</v>
      </c>
      <c r="C219" s="3">
        <v>38302</v>
      </c>
      <c r="D219" s="3">
        <v>38299</v>
      </c>
      <c r="E219" s="3" t="str">
        <f>TEXT(Orders[[#This Row],[shippedDate]],"YYYY")</f>
        <v>2004</v>
      </c>
      <c r="F219" s="1" t="s">
        <v>180</v>
      </c>
      <c r="G219">
        <v>181</v>
      </c>
      <c r="H219">
        <v>3</v>
      </c>
    </row>
    <row r="220" spans="1:8" x14ac:dyDescent="0.25">
      <c r="A220">
        <v>10325</v>
      </c>
      <c r="B220" s="1" t="s">
        <v>899</v>
      </c>
      <c r="C220" s="3">
        <v>38304</v>
      </c>
      <c r="D220" s="3">
        <v>38299</v>
      </c>
      <c r="E220" s="3" t="str">
        <f>TEXT(Orders[[#This Row],[shippedDate]],"YYYY")</f>
        <v>2004</v>
      </c>
      <c r="F220" s="1" t="s">
        <v>180</v>
      </c>
      <c r="G220">
        <v>121</v>
      </c>
      <c r="H220">
        <v>3</v>
      </c>
    </row>
    <row r="221" spans="1:8" x14ac:dyDescent="0.25">
      <c r="A221">
        <v>10326</v>
      </c>
      <c r="B221" s="1" t="s">
        <v>899</v>
      </c>
      <c r="C221" s="3">
        <v>38307</v>
      </c>
      <c r="D221" s="3">
        <v>38301</v>
      </c>
      <c r="E221" s="3" t="str">
        <f>TEXT(Orders[[#This Row],[shippedDate]],"YYYY")</f>
        <v>2004</v>
      </c>
      <c r="F221" s="1" t="s">
        <v>180</v>
      </c>
      <c r="G221">
        <v>144</v>
      </c>
      <c r="H221">
        <v>1</v>
      </c>
    </row>
    <row r="222" spans="1:8" x14ac:dyDescent="0.25">
      <c r="A222">
        <v>10328</v>
      </c>
      <c r="B222" s="1" t="s">
        <v>899</v>
      </c>
      <c r="C222" s="3">
        <v>38312</v>
      </c>
      <c r="D222" s="3">
        <v>38309</v>
      </c>
      <c r="E222" s="3" t="str">
        <f>TEXT(Orders[[#This Row],[shippedDate]],"YYYY")</f>
        <v>2004</v>
      </c>
      <c r="F222" s="1" t="s">
        <v>180</v>
      </c>
      <c r="G222">
        <v>278</v>
      </c>
      <c r="H222">
        <v>6</v>
      </c>
    </row>
    <row r="223" spans="1:8" x14ac:dyDescent="0.25">
      <c r="A223">
        <v>10329</v>
      </c>
      <c r="B223" s="1" t="s">
        <v>899</v>
      </c>
      <c r="C223" s="3">
        <v>38315</v>
      </c>
      <c r="D223" s="3">
        <v>38307</v>
      </c>
      <c r="E223" s="3" t="str">
        <f>TEXT(Orders[[#This Row],[shippedDate]],"YYYY")</f>
        <v>2004</v>
      </c>
      <c r="F223" s="1" t="s">
        <v>180</v>
      </c>
      <c r="G223">
        <v>131</v>
      </c>
      <c r="H223">
        <v>1</v>
      </c>
    </row>
    <row r="224" spans="1:8" x14ac:dyDescent="0.25">
      <c r="A224">
        <v>10330</v>
      </c>
      <c r="B224" s="1" t="s">
        <v>899</v>
      </c>
      <c r="C224" s="3">
        <v>38316</v>
      </c>
      <c r="D224" s="3">
        <v>38312</v>
      </c>
      <c r="E224" s="3" t="str">
        <f>TEXT(Orders[[#This Row],[shippedDate]],"YYYY")</f>
        <v>2004</v>
      </c>
      <c r="F224" s="1" t="s">
        <v>180</v>
      </c>
      <c r="G224">
        <v>385</v>
      </c>
      <c r="H224">
        <v>5</v>
      </c>
    </row>
    <row r="225" spans="1:8" x14ac:dyDescent="0.25">
      <c r="A225">
        <v>10331</v>
      </c>
      <c r="B225" s="1" t="s">
        <v>899</v>
      </c>
      <c r="C225" s="3">
        <v>38314</v>
      </c>
      <c r="D225" s="3">
        <v>38314</v>
      </c>
      <c r="E225" s="3" t="str">
        <f>TEXT(Orders[[#This Row],[shippedDate]],"YYYY")</f>
        <v>2004</v>
      </c>
      <c r="F225" s="1" t="s">
        <v>180</v>
      </c>
      <c r="G225">
        <v>486</v>
      </c>
      <c r="H225">
        <v>6</v>
      </c>
    </row>
    <row r="226" spans="1:8" x14ac:dyDescent="0.25">
      <c r="A226">
        <v>10332</v>
      </c>
      <c r="B226" s="1" t="s">
        <v>899</v>
      </c>
      <c r="C226" s="3">
        <v>38316</v>
      </c>
      <c r="D226" s="3">
        <v>38309</v>
      </c>
      <c r="E226" s="3" t="str">
        <f>TEXT(Orders[[#This Row],[shippedDate]],"YYYY")</f>
        <v>2004</v>
      </c>
      <c r="F226" s="1" t="s">
        <v>180</v>
      </c>
      <c r="G226">
        <v>187</v>
      </c>
      <c r="H226">
        <v>1</v>
      </c>
    </row>
    <row r="227" spans="1:8" x14ac:dyDescent="0.25">
      <c r="A227">
        <v>10333</v>
      </c>
      <c r="B227" s="1" t="s">
        <v>899</v>
      </c>
      <c r="C227" s="3">
        <v>38318</v>
      </c>
      <c r="D227" s="3">
        <v>38311</v>
      </c>
      <c r="E227" s="3" t="str">
        <f>TEXT(Orders[[#This Row],[shippedDate]],"YYYY")</f>
        <v>2004</v>
      </c>
      <c r="F227" s="1" t="s">
        <v>180</v>
      </c>
      <c r="G227">
        <v>129</v>
      </c>
      <c r="H227">
        <v>2</v>
      </c>
    </row>
    <row r="228" spans="1:8" x14ac:dyDescent="0.25">
      <c r="A228">
        <v>10335</v>
      </c>
      <c r="B228" s="1" t="s">
        <v>899</v>
      </c>
      <c r="C228" s="3">
        <v>38320</v>
      </c>
      <c r="D228" s="3">
        <v>38314</v>
      </c>
      <c r="E228" s="3" t="str">
        <f>TEXT(Orders[[#This Row],[shippedDate]],"YYYY")</f>
        <v>2004</v>
      </c>
      <c r="F228" s="1" t="s">
        <v>180</v>
      </c>
      <c r="G228">
        <v>124</v>
      </c>
      <c r="H228">
        <v>4</v>
      </c>
    </row>
    <row r="229" spans="1:8" x14ac:dyDescent="0.25">
      <c r="A229">
        <v>10336</v>
      </c>
      <c r="B229" s="1" t="s">
        <v>899</v>
      </c>
      <c r="C229" s="3">
        <v>38317</v>
      </c>
      <c r="D229" s="3">
        <v>38315</v>
      </c>
      <c r="E229" s="3" t="str">
        <f>TEXT(Orders[[#This Row],[shippedDate]],"YYYY")</f>
        <v>2004</v>
      </c>
      <c r="F229" s="1" t="s">
        <v>180</v>
      </c>
      <c r="G229">
        <v>172</v>
      </c>
      <c r="H229">
        <v>4</v>
      </c>
    </row>
    <row r="230" spans="1:8" x14ac:dyDescent="0.25">
      <c r="A230">
        <v>10337</v>
      </c>
      <c r="B230" s="1" t="s">
        <v>899</v>
      </c>
      <c r="C230" s="3">
        <v>38321</v>
      </c>
      <c r="D230" s="3">
        <v>38317</v>
      </c>
      <c r="E230" s="3" t="str">
        <f>TEXT(Orders[[#This Row],[shippedDate]],"YYYY")</f>
        <v>2004</v>
      </c>
      <c r="F230" s="1" t="s">
        <v>180</v>
      </c>
      <c r="G230">
        <v>424</v>
      </c>
      <c r="H230">
        <v>5</v>
      </c>
    </row>
    <row r="231" spans="1:8" x14ac:dyDescent="0.25">
      <c r="A231">
        <v>10338</v>
      </c>
      <c r="B231" s="1" t="s">
        <v>899</v>
      </c>
      <c r="C231" s="3">
        <v>38323</v>
      </c>
      <c r="D231" s="3">
        <v>38318</v>
      </c>
      <c r="E231" s="3" t="str">
        <f>TEXT(Orders[[#This Row],[shippedDate]],"YYYY")</f>
        <v>2004</v>
      </c>
      <c r="F231" s="1" t="s">
        <v>180</v>
      </c>
      <c r="G231">
        <v>381</v>
      </c>
      <c r="H231">
        <v>5</v>
      </c>
    </row>
    <row r="232" spans="1:8" x14ac:dyDescent="0.25">
      <c r="A232">
        <v>10339</v>
      </c>
      <c r="B232" s="1" t="s">
        <v>899</v>
      </c>
      <c r="C232" s="3">
        <v>38321</v>
      </c>
      <c r="D232" s="3">
        <v>38321</v>
      </c>
      <c r="E232" s="3" t="str">
        <f>TEXT(Orders[[#This Row],[shippedDate]],"YYYY")</f>
        <v>2004</v>
      </c>
      <c r="F232" s="1" t="s">
        <v>180</v>
      </c>
      <c r="G232">
        <v>398</v>
      </c>
      <c r="H232">
        <v>7</v>
      </c>
    </row>
    <row r="233" spans="1:8" x14ac:dyDescent="0.25">
      <c r="A233">
        <v>10340</v>
      </c>
      <c r="B233" s="1" t="s">
        <v>899</v>
      </c>
      <c r="C233" s="3">
        <v>38322</v>
      </c>
      <c r="D233" s="3">
        <v>38316</v>
      </c>
      <c r="E233" s="3" t="str">
        <f>TEXT(Orders[[#This Row],[shippedDate]],"YYYY")</f>
        <v>2004</v>
      </c>
      <c r="F233" s="1" t="s">
        <v>180</v>
      </c>
      <c r="G233">
        <v>216</v>
      </c>
      <c r="H233">
        <v>1</v>
      </c>
    </row>
    <row r="234" spans="1:8" x14ac:dyDescent="0.25">
      <c r="A234">
        <v>10341</v>
      </c>
      <c r="B234" s="1" t="s">
        <v>899</v>
      </c>
      <c r="C234" s="3">
        <v>38322</v>
      </c>
      <c r="D234" s="3">
        <v>38320</v>
      </c>
      <c r="E234" s="3" t="str">
        <f>TEXT(Orders[[#This Row],[shippedDate]],"YYYY")</f>
        <v>2004</v>
      </c>
      <c r="F234" s="1" t="s">
        <v>180</v>
      </c>
      <c r="G234">
        <v>382</v>
      </c>
      <c r="H234">
        <v>5</v>
      </c>
    </row>
    <row r="235" spans="1:8" x14ac:dyDescent="0.25">
      <c r="A235">
        <v>10342</v>
      </c>
      <c r="B235" s="1" t="s">
        <v>899</v>
      </c>
      <c r="C235" s="3">
        <v>38322</v>
      </c>
      <c r="D235" s="3">
        <v>38320</v>
      </c>
      <c r="E235" s="3" t="str">
        <f>TEXT(Orders[[#This Row],[shippedDate]],"YYYY")</f>
        <v>2004</v>
      </c>
      <c r="F235" s="1" t="s">
        <v>180</v>
      </c>
      <c r="G235">
        <v>114</v>
      </c>
      <c r="H235">
        <v>5</v>
      </c>
    </row>
    <row r="236" spans="1:8" x14ac:dyDescent="0.25">
      <c r="A236">
        <v>10343</v>
      </c>
      <c r="B236" s="1" t="s">
        <v>899</v>
      </c>
      <c r="C236" s="3">
        <v>38322</v>
      </c>
      <c r="D236" s="3">
        <v>38317</v>
      </c>
      <c r="E236" s="3" t="str">
        <f>TEXT(Orders[[#This Row],[shippedDate]],"YYYY")</f>
        <v>2004</v>
      </c>
      <c r="F236" s="1" t="s">
        <v>180</v>
      </c>
      <c r="G236">
        <v>353</v>
      </c>
      <c r="H236">
        <v>2</v>
      </c>
    </row>
    <row r="237" spans="1:8" x14ac:dyDescent="0.25">
      <c r="A237">
        <v>10344</v>
      </c>
      <c r="B237" s="1" t="s">
        <v>899</v>
      </c>
      <c r="C237" s="3">
        <v>38323</v>
      </c>
      <c r="D237" s="3">
        <v>38320</v>
      </c>
      <c r="E237" s="3" t="str">
        <f>TEXT(Orders[[#This Row],[shippedDate]],"YYYY")</f>
        <v>2004</v>
      </c>
      <c r="F237" s="1" t="s">
        <v>180</v>
      </c>
      <c r="G237">
        <v>350</v>
      </c>
      <c r="H237">
        <v>4</v>
      </c>
    </row>
    <row r="238" spans="1:8" x14ac:dyDescent="0.25">
      <c r="A238">
        <v>10345</v>
      </c>
      <c r="B238" s="1" t="s">
        <v>899</v>
      </c>
      <c r="C238" s="3">
        <v>38322</v>
      </c>
      <c r="D238" s="3">
        <v>38317</v>
      </c>
      <c r="E238" s="3" t="str">
        <f>TEXT(Orders[[#This Row],[shippedDate]],"YYYY")</f>
        <v>2004</v>
      </c>
      <c r="F238" s="1" t="s">
        <v>180</v>
      </c>
      <c r="G238">
        <v>103</v>
      </c>
      <c r="H238">
        <v>1</v>
      </c>
    </row>
    <row r="239" spans="1:8" x14ac:dyDescent="0.25">
      <c r="A239">
        <v>10346</v>
      </c>
      <c r="B239" s="1" t="s">
        <v>899</v>
      </c>
      <c r="C239" s="3">
        <v>38326</v>
      </c>
      <c r="D239" s="3">
        <v>38321</v>
      </c>
      <c r="E239" s="3" t="str">
        <f>TEXT(Orders[[#This Row],[shippedDate]],"YYYY")</f>
        <v>2004</v>
      </c>
      <c r="F239" s="1" t="s">
        <v>180</v>
      </c>
      <c r="G239">
        <v>112</v>
      </c>
      <c r="H239">
        <v>1</v>
      </c>
    </row>
    <row r="240" spans="1:8" x14ac:dyDescent="0.25">
      <c r="A240">
        <v>10347</v>
      </c>
      <c r="B240" s="1" t="s">
        <v>899</v>
      </c>
      <c r="C240" s="3">
        <v>38328</v>
      </c>
      <c r="D240" s="3">
        <v>38321</v>
      </c>
      <c r="E240" s="3" t="str">
        <f>TEXT(Orders[[#This Row],[shippedDate]],"YYYY")</f>
        <v>2004</v>
      </c>
      <c r="F240" s="1" t="s">
        <v>180</v>
      </c>
      <c r="G240">
        <v>114</v>
      </c>
      <c r="H240">
        <v>1</v>
      </c>
    </row>
    <row r="241" spans="1:8" x14ac:dyDescent="0.25">
      <c r="A241">
        <v>10348</v>
      </c>
      <c r="B241" s="1" t="s">
        <v>899</v>
      </c>
      <c r="C241" s="3">
        <v>38299</v>
      </c>
      <c r="D241" s="3">
        <v>38296</v>
      </c>
      <c r="E241" s="3" t="str">
        <f>TEXT(Orders[[#This Row],[shippedDate]],"YYYY")</f>
        <v>2004</v>
      </c>
      <c r="F241" s="1" t="s">
        <v>180</v>
      </c>
      <c r="G241">
        <v>458</v>
      </c>
      <c r="H241">
        <v>4</v>
      </c>
    </row>
    <row r="242" spans="1:8" x14ac:dyDescent="0.25">
      <c r="A242">
        <v>10349</v>
      </c>
      <c r="B242" s="1" t="s">
        <v>900</v>
      </c>
      <c r="C242" s="3">
        <v>38328</v>
      </c>
      <c r="D242" s="3">
        <v>38324</v>
      </c>
      <c r="E242" s="3" t="str">
        <f>TEXT(Orders[[#This Row],[shippedDate]],"YYYY")</f>
        <v>2004</v>
      </c>
      <c r="F242" s="1" t="s">
        <v>180</v>
      </c>
      <c r="G242">
        <v>151</v>
      </c>
      <c r="H242">
        <v>2</v>
      </c>
    </row>
    <row r="243" spans="1:8" x14ac:dyDescent="0.25">
      <c r="A243">
        <v>10350</v>
      </c>
      <c r="B243" s="1" t="s">
        <v>900</v>
      </c>
      <c r="C243" s="3">
        <v>38329</v>
      </c>
      <c r="D243" s="3">
        <v>38326</v>
      </c>
      <c r="E243" s="3" t="str">
        <f>TEXT(Orders[[#This Row],[shippedDate]],"YYYY")</f>
        <v>2004</v>
      </c>
      <c r="F243" s="1" t="s">
        <v>180</v>
      </c>
      <c r="G243">
        <v>141</v>
      </c>
      <c r="H243">
        <v>3</v>
      </c>
    </row>
    <row r="244" spans="1:8" x14ac:dyDescent="0.25">
      <c r="A244">
        <v>10351</v>
      </c>
      <c r="B244" s="1" t="s">
        <v>900</v>
      </c>
      <c r="C244" s="3">
        <v>38332</v>
      </c>
      <c r="D244" s="3">
        <v>38328</v>
      </c>
      <c r="E244" s="3" t="str">
        <f>TEXT(Orders[[#This Row],[shippedDate]],"YYYY")</f>
        <v>2004</v>
      </c>
      <c r="F244" s="1" t="s">
        <v>180</v>
      </c>
      <c r="G244">
        <v>324</v>
      </c>
      <c r="H244">
        <v>4</v>
      </c>
    </row>
    <row r="245" spans="1:8" x14ac:dyDescent="0.25">
      <c r="A245">
        <v>10352</v>
      </c>
      <c r="B245" s="1" t="s">
        <v>900</v>
      </c>
      <c r="C245" s="3">
        <v>38333</v>
      </c>
      <c r="D245" s="3">
        <v>38330</v>
      </c>
      <c r="E245" s="3" t="str">
        <f>TEXT(Orders[[#This Row],[shippedDate]],"YYYY")</f>
        <v>2004</v>
      </c>
      <c r="F245" s="1" t="s">
        <v>180</v>
      </c>
      <c r="G245">
        <v>198</v>
      </c>
      <c r="H245">
        <v>6</v>
      </c>
    </row>
    <row r="246" spans="1:8" x14ac:dyDescent="0.25">
      <c r="A246">
        <v>10353</v>
      </c>
      <c r="B246" s="1" t="s">
        <v>900</v>
      </c>
      <c r="C246" s="3">
        <v>38332</v>
      </c>
      <c r="D246" s="3">
        <v>38326</v>
      </c>
      <c r="E246" s="3" t="str">
        <f>TEXT(Orders[[#This Row],[shippedDate]],"YYYY")</f>
        <v>2004</v>
      </c>
      <c r="F246" s="1" t="s">
        <v>180</v>
      </c>
      <c r="G246">
        <v>447</v>
      </c>
      <c r="H246">
        <v>1</v>
      </c>
    </row>
    <row r="247" spans="1:8" x14ac:dyDescent="0.25">
      <c r="A247">
        <v>10354</v>
      </c>
      <c r="B247" s="1" t="s">
        <v>900</v>
      </c>
      <c r="C247" s="3">
        <v>38331</v>
      </c>
      <c r="D247" s="3">
        <v>38326</v>
      </c>
      <c r="E247" s="3" t="str">
        <f>TEXT(Orders[[#This Row],[shippedDate]],"YYYY")</f>
        <v>2004</v>
      </c>
      <c r="F247" s="1" t="s">
        <v>180</v>
      </c>
      <c r="G247">
        <v>323</v>
      </c>
      <c r="H247">
        <v>1</v>
      </c>
    </row>
    <row r="248" spans="1:8" x14ac:dyDescent="0.25">
      <c r="A248">
        <v>10355</v>
      </c>
      <c r="B248" s="1" t="s">
        <v>900</v>
      </c>
      <c r="C248" s="3">
        <v>38335</v>
      </c>
      <c r="D248" s="3">
        <v>38334</v>
      </c>
      <c r="E248" s="3" t="str">
        <f>TEXT(Orders[[#This Row],[shippedDate]],"YYYY")</f>
        <v>2004</v>
      </c>
      <c r="F248" s="1" t="s">
        <v>180</v>
      </c>
      <c r="G248">
        <v>141</v>
      </c>
      <c r="H248">
        <v>6</v>
      </c>
    </row>
    <row r="249" spans="1:8" x14ac:dyDescent="0.25">
      <c r="A249">
        <v>10356</v>
      </c>
      <c r="B249" s="1" t="s">
        <v>900</v>
      </c>
      <c r="C249" s="3">
        <v>38336</v>
      </c>
      <c r="D249" s="3">
        <v>38333</v>
      </c>
      <c r="E249" s="3" t="str">
        <f>TEXT(Orders[[#This Row],[shippedDate]],"YYYY")</f>
        <v>2004</v>
      </c>
      <c r="F249" s="1" t="s">
        <v>180</v>
      </c>
      <c r="G249">
        <v>250</v>
      </c>
      <c r="H249">
        <v>3</v>
      </c>
    </row>
    <row r="250" spans="1:8" x14ac:dyDescent="0.25">
      <c r="A250">
        <v>10357</v>
      </c>
      <c r="B250" s="1" t="s">
        <v>900</v>
      </c>
      <c r="C250" s="3">
        <v>38337</v>
      </c>
      <c r="D250" s="3">
        <v>38335</v>
      </c>
      <c r="E250" s="3" t="str">
        <f>TEXT(Orders[[#This Row],[shippedDate]],"YYYY")</f>
        <v>2004</v>
      </c>
      <c r="F250" s="1" t="s">
        <v>180</v>
      </c>
      <c r="G250">
        <v>124</v>
      </c>
      <c r="H250">
        <v>4</v>
      </c>
    </row>
    <row r="251" spans="1:8" x14ac:dyDescent="0.25">
      <c r="A251">
        <v>10358</v>
      </c>
      <c r="B251" s="1" t="s">
        <v>900</v>
      </c>
      <c r="C251" s="3">
        <v>38337</v>
      </c>
      <c r="D251" s="3">
        <v>38337</v>
      </c>
      <c r="E251" s="3" t="str">
        <f>TEXT(Orders[[#This Row],[shippedDate]],"YYYY")</f>
        <v>2004</v>
      </c>
      <c r="F251" s="1" t="s">
        <v>180</v>
      </c>
      <c r="G251">
        <v>141</v>
      </c>
      <c r="H251">
        <v>6</v>
      </c>
    </row>
    <row r="252" spans="1:8" x14ac:dyDescent="0.25">
      <c r="A252">
        <v>10359</v>
      </c>
      <c r="B252" s="1" t="s">
        <v>900</v>
      </c>
      <c r="C252" s="3">
        <v>38344</v>
      </c>
      <c r="D252" s="3">
        <v>38339</v>
      </c>
      <c r="E252" s="3" t="str">
        <f>TEXT(Orders[[#This Row],[shippedDate]],"YYYY")</f>
        <v>2004</v>
      </c>
      <c r="F252" s="1" t="s">
        <v>180</v>
      </c>
      <c r="G252">
        <v>353</v>
      </c>
      <c r="H252">
        <v>3</v>
      </c>
    </row>
    <row r="253" spans="1:8" x14ac:dyDescent="0.25">
      <c r="A253">
        <v>10360</v>
      </c>
      <c r="B253" s="1" t="s">
        <v>900</v>
      </c>
      <c r="C253" s="3">
        <v>38343</v>
      </c>
      <c r="D253" s="3">
        <v>38339</v>
      </c>
      <c r="E253" s="3" t="str">
        <f>TEXT(Orders[[#This Row],[shippedDate]],"YYYY")</f>
        <v>2004</v>
      </c>
      <c r="F253" s="1" t="s">
        <v>180</v>
      </c>
      <c r="G253">
        <v>496</v>
      </c>
      <c r="H253">
        <v>2</v>
      </c>
    </row>
    <row r="254" spans="1:8" x14ac:dyDescent="0.25">
      <c r="A254">
        <v>10361</v>
      </c>
      <c r="B254" s="1" t="s">
        <v>900</v>
      </c>
      <c r="C254" s="3">
        <v>38345</v>
      </c>
      <c r="D254" s="3">
        <v>38341</v>
      </c>
      <c r="E254" s="3" t="str">
        <f>TEXT(Orders[[#This Row],[shippedDate]],"YYYY")</f>
        <v>2004</v>
      </c>
      <c r="F254" s="1" t="s">
        <v>180</v>
      </c>
      <c r="G254">
        <v>282</v>
      </c>
      <c r="H254">
        <v>3</v>
      </c>
    </row>
    <row r="255" spans="1:8" x14ac:dyDescent="0.25">
      <c r="A255">
        <v>10362</v>
      </c>
      <c r="B255" s="1" t="s">
        <v>889</v>
      </c>
      <c r="C255" s="3">
        <v>38368</v>
      </c>
      <c r="D255" s="3">
        <v>38362</v>
      </c>
      <c r="E255" s="3" t="str">
        <f>TEXT(Orders[[#This Row],[shippedDate]],"YYYY")</f>
        <v>2005</v>
      </c>
      <c r="F255" s="1" t="s">
        <v>180</v>
      </c>
      <c r="G255">
        <v>161</v>
      </c>
      <c r="H255">
        <v>5</v>
      </c>
    </row>
    <row r="256" spans="1:8" x14ac:dyDescent="0.25">
      <c r="A256">
        <v>10363</v>
      </c>
      <c r="B256" s="1" t="s">
        <v>889</v>
      </c>
      <c r="C256" s="3">
        <v>38364</v>
      </c>
      <c r="D256" s="3">
        <v>38362</v>
      </c>
      <c r="E256" s="3" t="str">
        <f>TEXT(Orders[[#This Row],[shippedDate]],"YYYY")</f>
        <v>2005</v>
      </c>
      <c r="F256" s="1" t="s">
        <v>180</v>
      </c>
      <c r="G256">
        <v>334</v>
      </c>
      <c r="H256">
        <v>4</v>
      </c>
    </row>
    <row r="257" spans="1:8" x14ac:dyDescent="0.25">
      <c r="A257">
        <v>10364</v>
      </c>
      <c r="B257" s="1" t="s">
        <v>889</v>
      </c>
      <c r="C257" s="3">
        <v>38369</v>
      </c>
      <c r="D257" s="3">
        <v>38361</v>
      </c>
      <c r="E257" s="3" t="str">
        <f>TEXT(Orders[[#This Row],[shippedDate]],"YYYY")</f>
        <v>2005</v>
      </c>
      <c r="F257" s="1" t="s">
        <v>180</v>
      </c>
      <c r="G257">
        <v>350</v>
      </c>
      <c r="H257">
        <v>3</v>
      </c>
    </row>
    <row r="258" spans="1:8" x14ac:dyDescent="0.25">
      <c r="A258">
        <v>10365</v>
      </c>
      <c r="B258" s="1" t="s">
        <v>889</v>
      </c>
      <c r="C258" s="3">
        <v>38370</v>
      </c>
      <c r="D258" s="3">
        <v>38363</v>
      </c>
      <c r="E258" s="3" t="str">
        <f>TEXT(Orders[[#This Row],[shippedDate]],"YYYY")</f>
        <v>2005</v>
      </c>
      <c r="F258" s="1" t="s">
        <v>180</v>
      </c>
      <c r="G258">
        <v>320</v>
      </c>
      <c r="H258">
        <v>4</v>
      </c>
    </row>
    <row r="259" spans="1:8" x14ac:dyDescent="0.25">
      <c r="A259">
        <v>10366</v>
      </c>
      <c r="B259" s="1" t="s">
        <v>889</v>
      </c>
      <c r="C259" s="3">
        <v>38371</v>
      </c>
      <c r="D259" s="3">
        <v>38364</v>
      </c>
      <c r="E259" s="3" t="str">
        <f>TEXT(Orders[[#This Row],[shippedDate]],"YYYY")</f>
        <v>2005</v>
      </c>
      <c r="F259" s="1" t="s">
        <v>180</v>
      </c>
      <c r="G259">
        <v>381</v>
      </c>
      <c r="H259">
        <v>2</v>
      </c>
    </row>
    <row r="260" spans="1:8" x14ac:dyDescent="0.25">
      <c r="A260">
        <v>10368</v>
      </c>
      <c r="B260" s="1" t="s">
        <v>889</v>
      </c>
      <c r="C260" s="3">
        <v>38379</v>
      </c>
      <c r="D260" s="3">
        <v>38376</v>
      </c>
      <c r="E260" s="3" t="str">
        <f>TEXT(Orders[[#This Row],[shippedDate]],"YYYY")</f>
        <v>2005</v>
      </c>
      <c r="F260" s="1" t="s">
        <v>180</v>
      </c>
      <c r="G260">
        <v>124</v>
      </c>
      <c r="H260">
        <v>5</v>
      </c>
    </row>
    <row r="261" spans="1:8" x14ac:dyDescent="0.25">
      <c r="A261">
        <v>10369</v>
      </c>
      <c r="B261" s="1" t="s">
        <v>889</v>
      </c>
      <c r="C261" s="3">
        <v>38380</v>
      </c>
      <c r="D261" s="3">
        <v>38376</v>
      </c>
      <c r="E261" s="3" t="str">
        <f>TEXT(Orders[[#This Row],[shippedDate]],"YYYY")</f>
        <v>2005</v>
      </c>
      <c r="F261" s="1" t="s">
        <v>180</v>
      </c>
      <c r="G261">
        <v>379</v>
      </c>
      <c r="H261">
        <v>4</v>
      </c>
    </row>
    <row r="262" spans="1:8" x14ac:dyDescent="0.25">
      <c r="A262">
        <v>10370</v>
      </c>
      <c r="B262" s="1" t="s">
        <v>889</v>
      </c>
      <c r="C262" s="3">
        <v>38384</v>
      </c>
      <c r="D262" s="3">
        <v>38377</v>
      </c>
      <c r="E262" s="3" t="str">
        <f>TEXT(Orders[[#This Row],[shippedDate]],"YYYY")</f>
        <v>2005</v>
      </c>
      <c r="F262" s="1" t="s">
        <v>180</v>
      </c>
      <c r="G262">
        <v>276</v>
      </c>
      <c r="H262">
        <v>5</v>
      </c>
    </row>
    <row r="263" spans="1:8" x14ac:dyDescent="0.25">
      <c r="A263">
        <v>10371</v>
      </c>
      <c r="B263" s="1" t="s">
        <v>889</v>
      </c>
      <c r="C263" s="3">
        <v>38386</v>
      </c>
      <c r="D263" s="3">
        <v>38377</v>
      </c>
      <c r="E263" s="3" t="str">
        <f>TEXT(Orders[[#This Row],[shippedDate]],"YYYY")</f>
        <v>2005</v>
      </c>
      <c r="F263" s="1" t="s">
        <v>180</v>
      </c>
      <c r="G263">
        <v>124</v>
      </c>
      <c r="H263">
        <v>2</v>
      </c>
    </row>
    <row r="264" spans="1:8" x14ac:dyDescent="0.25">
      <c r="A264">
        <v>10372</v>
      </c>
      <c r="B264" s="1" t="s">
        <v>889</v>
      </c>
      <c r="C264" s="3">
        <v>38388</v>
      </c>
      <c r="D264" s="3">
        <v>38380</v>
      </c>
      <c r="E264" s="3" t="str">
        <f>TEXT(Orders[[#This Row],[shippedDate]],"YYYY")</f>
        <v>2005</v>
      </c>
      <c r="F264" s="1" t="s">
        <v>180</v>
      </c>
      <c r="G264">
        <v>398</v>
      </c>
      <c r="H264">
        <v>2</v>
      </c>
    </row>
    <row r="265" spans="1:8" x14ac:dyDescent="0.25">
      <c r="A265">
        <v>10373</v>
      </c>
      <c r="B265" s="1" t="s">
        <v>889</v>
      </c>
      <c r="C265" s="3">
        <v>38391</v>
      </c>
      <c r="D265" s="3">
        <v>38389</v>
      </c>
      <c r="E265" s="3" t="str">
        <f>TEXT(Orders[[#This Row],[shippedDate]],"YYYY")</f>
        <v>2005</v>
      </c>
      <c r="F265" s="1" t="s">
        <v>180</v>
      </c>
      <c r="G265">
        <v>311</v>
      </c>
      <c r="H265">
        <v>6</v>
      </c>
    </row>
    <row r="266" spans="1:8" x14ac:dyDescent="0.25">
      <c r="A266">
        <v>10374</v>
      </c>
      <c r="B266" s="1" t="s">
        <v>890</v>
      </c>
      <c r="C266" s="3">
        <v>38392</v>
      </c>
      <c r="D266" s="3">
        <v>38386</v>
      </c>
      <c r="E266" s="3" t="str">
        <f>TEXT(Orders[[#This Row],[shippedDate]],"YYYY")</f>
        <v>2005</v>
      </c>
      <c r="F266" s="1" t="s">
        <v>180</v>
      </c>
      <c r="G266">
        <v>333</v>
      </c>
      <c r="H266">
        <v>1</v>
      </c>
    </row>
    <row r="267" spans="1:8" x14ac:dyDescent="0.25">
      <c r="A267">
        <v>10375</v>
      </c>
      <c r="B267" s="1" t="s">
        <v>890</v>
      </c>
      <c r="C267" s="3">
        <v>38393</v>
      </c>
      <c r="D267" s="3">
        <v>38389</v>
      </c>
      <c r="E267" s="3" t="str">
        <f>TEXT(Orders[[#This Row],[shippedDate]],"YYYY")</f>
        <v>2005</v>
      </c>
      <c r="F267" s="1" t="s">
        <v>180</v>
      </c>
      <c r="G267">
        <v>119</v>
      </c>
      <c r="H267">
        <v>3</v>
      </c>
    </row>
    <row r="268" spans="1:8" x14ac:dyDescent="0.25">
      <c r="A268">
        <v>10376</v>
      </c>
      <c r="B268" s="1" t="s">
        <v>890</v>
      </c>
      <c r="C268" s="3">
        <v>38401</v>
      </c>
      <c r="D268" s="3">
        <v>38396</v>
      </c>
      <c r="E268" s="3" t="str">
        <f>TEXT(Orders[[#This Row],[shippedDate]],"YYYY")</f>
        <v>2005</v>
      </c>
      <c r="F268" s="1" t="s">
        <v>180</v>
      </c>
      <c r="G268">
        <v>219</v>
      </c>
      <c r="H268">
        <v>5</v>
      </c>
    </row>
    <row r="269" spans="1:8" x14ac:dyDescent="0.25">
      <c r="A269">
        <v>10377</v>
      </c>
      <c r="B269" s="1" t="s">
        <v>890</v>
      </c>
      <c r="C269" s="3">
        <v>38404</v>
      </c>
      <c r="D269" s="3">
        <v>38395</v>
      </c>
      <c r="E269" s="3" t="str">
        <f>TEXT(Orders[[#This Row],[shippedDate]],"YYYY")</f>
        <v>2005</v>
      </c>
      <c r="F269" s="1" t="s">
        <v>180</v>
      </c>
      <c r="G269">
        <v>186</v>
      </c>
      <c r="H269">
        <v>3</v>
      </c>
    </row>
    <row r="270" spans="1:8" x14ac:dyDescent="0.25">
      <c r="A270">
        <v>10378</v>
      </c>
      <c r="B270" s="1" t="s">
        <v>890</v>
      </c>
      <c r="C270" s="3">
        <v>38401</v>
      </c>
      <c r="D270" s="3">
        <v>38394</v>
      </c>
      <c r="E270" s="3" t="str">
        <f>TEXT(Orders[[#This Row],[shippedDate]],"YYYY")</f>
        <v>2005</v>
      </c>
      <c r="F270" s="1" t="s">
        <v>180</v>
      </c>
      <c r="G270">
        <v>141</v>
      </c>
      <c r="H270">
        <v>1</v>
      </c>
    </row>
    <row r="271" spans="1:8" x14ac:dyDescent="0.25">
      <c r="A271">
        <v>10379</v>
      </c>
      <c r="B271" s="1" t="s">
        <v>890</v>
      </c>
      <c r="C271" s="3">
        <v>38401</v>
      </c>
      <c r="D271" s="3">
        <v>38394</v>
      </c>
      <c r="E271" s="3" t="str">
        <f>TEXT(Orders[[#This Row],[shippedDate]],"YYYY")</f>
        <v>2005</v>
      </c>
      <c r="F271" s="1" t="s">
        <v>180</v>
      </c>
      <c r="G271">
        <v>141</v>
      </c>
      <c r="H271">
        <v>1</v>
      </c>
    </row>
    <row r="272" spans="1:8" x14ac:dyDescent="0.25">
      <c r="A272">
        <v>10380</v>
      </c>
      <c r="B272" s="1" t="s">
        <v>890</v>
      </c>
      <c r="C272" s="3">
        <v>38407</v>
      </c>
      <c r="D272" s="3">
        <v>38401</v>
      </c>
      <c r="E272" s="3" t="str">
        <f>TEXT(Orders[[#This Row],[shippedDate]],"YYYY")</f>
        <v>2005</v>
      </c>
      <c r="F272" s="1" t="s">
        <v>180</v>
      </c>
      <c r="G272">
        <v>141</v>
      </c>
      <c r="H272">
        <v>2</v>
      </c>
    </row>
    <row r="273" spans="1:8" x14ac:dyDescent="0.25">
      <c r="A273">
        <v>10381</v>
      </c>
      <c r="B273" s="1" t="s">
        <v>890</v>
      </c>
      <c r="C273" s="3">
        <v>38408</v>
      </c>
      <c r="D273" s="3">
        <v>38401</v>
      </c>
      <c r="E273" s="3" t="str">
        <f>TEXT(Orders[[#This Row],[shippedDate]],"YYYY")</f>
        <v>2005</v>
      </c>
      <c r="F273" s="1" t="s">
        <v>180</v>
      </c>
      <c r="G273">
        <v>321</v>
      </c>
      <c r="H273">
        <v>1</v>
      </c>
    </row>
    <row r="274" spans="1:8" x14ac:dyDescent="0.25">
      <c r="A274">
        <v>10382</v>
      </c>
      <c r="B274" s="1" t="s">
        <v>890</v>
      </c>
      <c r="C274" s="3">
        <v>38406</v>
      </c>
      <c r="D274" s="3">
        <v>38401</v>
      </c>
      <c r="E274" s="3" t="str">
        <f>TEXT(Orders[[#This Row],[shippedDate]],"YYYY")</f>
        <v>2005</v>
      </c>
      <c r="F274" s="1" t="s">
        <v>180</v>
      </c>
      <c r="G274">
        <v>124</v>
      </c>
      <c r="H274">
        <v>1</v>
      </c>
    </row>
    <row r="275" spans="1:8" x14ac:dyDescent="0.25">
      <c r="A275">
        <v>10383</v>
      </c>
      <c r="B275" s="1" t="s">
        <v>890</v>
      </c>
      <c r="C275" s="3">
        <v>38413</v>
      </c>
      <c r="D275" s="3">
        <v>38408</v>
      </c>
      <c r="E275" s="3" t="str">
        <f>TEXT(Orders[[#This Row],[shippedDate]],"YYYY")</f>
        <v>2005</v>
      </c>
      <c r="F275" s="1" t="s">
        <v>180</v>
      </c>
      <c r="G275">
        <v>141</v>
      </c>
      <c r="H275">
        <v>3</v>
      </c>
    </row>
    <row r="276" spans="1:8" x14ac:dyDescent="0.25">
      <c r="A276">
        <v>10384</v>
      </c>
      <c r="B276" s="1" t="s">
        <v>890</v>
      </c>
      <c r="C276" s="3">
        <v>38417</v>
      </c>
      <c r="D276" s="3">
        <v>38410</v>
      </c>
      <c r="E276" s="3" t="str">
        <f>TEXT(Orders[[#This Row],[shippedDate]],"YYYY")</f>
        <v>2005</v>
      </c>
      <c r="F276" s="1" t="s">
        <v>180</v>
      </c>
      <c r="G276">
        <v>321</v>
      </c>
      <c r="H276">
        <v>4</v>
      </c>
    </row>
    <row r="277" spans="1:8" x14ac:dyDescent="0.25">
      <c r="A277">
        <v>10385</v>
      </c>
      <c r="B277" s="1" t="s">
        <v>890</v>
      </c>
      <c r="C277" s="3">
        <v>38420</v>
      </c>
      <c r="D277" s="3">
        <v>38412</v>
      </c>
      <c r="E277" s="3" t="str">
        <f>TEXT(Orders[[#This Row],[shippedDate]],"YYYY")</f>
        <v>2005</v>
      </c>
      <c r="F277" s="1" t="s">
        <v>180</v>
      </c>
      <c r="G277">
        <v>124</v>
      </c>
      <c r="H277">
        <v>1</v>
      </c>
    </row>
    <row r="278" spans="1:8" x14ac:dyDescent="0.25">
      <c r="A278">
        <v>10387</v>
      </c>
      <c r="B278" s="1" t="s">
        <v>891</v>
      </c>
      <c r="C278" s="3">
        <v>38420</v>
      </c>
      <c r="D278" s="3">
        <v>38417</v>
      </c>
      <c r="E278" s="3" t="str">
        <f>TEXT(Orders[[#This Row],[shippedDate]],"YYYY")</f>
        <v>2005</v>
      </c>
      <c r="F278" s="1" t="s">
        <v>180</v>
      </c>
      <c r="G278">
        <v>148</v>
      </c>
      <c r="H278">
        <v>4</v>
      </c>
    </row>
    <row r="279" spans="1:8" x14ac:dyDescent="0.25">
      <c r="A279">
        <v>10388</v>
      </c>
      <c r="B279" s="1" t="s">
        <v>891</v>
      </c>
      <c r="C279" s="3">
        <v>38422</v>
      </c>
      <c r="D279" s="3">
        <v>38420</v>
      </c>
      <c r="E279" s="3" t="str">
        <f>TEXT(Orders[[#This Row],[shippedDate]],"YYYY")</f>
        <v>2005</v>
      </c>
      <c r="F279" s="1" t="s">
        <v>180</v>
      </c>
      <c r="G279">
        <v>462</v>
      </c>
      <c r="H279">
        <v>6</v>
      </c>
    </row>
    <row r="280" spans="1:8" x14ac:dyDescent="0.25">
      <c r="A280">
        <v>10389</v>
      </c>
      <c r="B280" s="1" t="s">
        <v>891</v>
      </c>
      <c r="C280" s="3">
        <v>38420</v>
      </c>
      <c r="D280" s="3">
        <v>38419</v>
      </c>
      <c r="E280" s="3" t="str">
        <f>TEXT(Orders[[#This Row],[shippedDate]],"YYYY")</f>
        <v>2005</v>
      </c>
      <c r="F280" s="1" t="s">
        <v>180</v>
      </c>
      <c r="G280">
        <v>448</v>
      </c>
      <c r="H280">
        <v>5</v>
      </c>
    </row>
    <row r="281" spans="1:8" x14ac:dyDescent="0.25">
      <c r="A281">
        <v>10390</v>
      </c>
      <c r="B281" s="1" t="s">
        <v>891</v>
      </c>
      <c r="C281" s="3">
        <v>38422</v>
      </c>
      <c r="D281" s="3">
        <v>38418</v>
      </c>
      <c r="E281" s="3" t="str">
        <f>TEXT(Orders[[#This Row],[shippedDate]],"YYYY")</f>
        <v>2005</v>
      </c>
      <c r="F281" s="1" t="s">
        <v>180</v>
      </c>
      <c r="G281">
        <v>124</v>
      </c>
      <c r="H281">
        <v>3</v>
      </c>
    </row>
    <row r="282" spans="1:8" x14ac:dyDescent="0.25">
      <c r="A282">
        <v>10391</v>
      </c>
      <c r="B282" s="1" t="s">
        <v>891</v>
      </c>
      <c r="C282" s="3">
        <v>38431</v>
      </c>
      <c r="D282" s="3">
        <v>38426</v>
      </c>
      <c r="E282" s="3" t="str">
        <f>TEXT(Orders[[#This Row],[shippedDate]],"YYYY")</f>
        <v>2005</v>
      </c>
      <c r="F282" s="1" t="s">
        <v>180</v>
      </c>
      <c r="G282">
        <v>276</v>
      </c>
      <c r="H282">
        <v>6</v>
      </c>
    </row>
    <row r="283" spans="1:8" x14ac:dyDescent="0.25">
      <c r="A283">
        <v>10392</v>
      </c>
      <c r="B283" s="1" t="s">
        <v>891</v>
      </c>
      <c r="C283" s="3">
        <v>38429</v>
      </c>
      <c r="D283" s="3">
        <v>38423</v>
      </c>
      <c r="E283" s="3" t="str">
        <f>TEXT(Orders[[#This Row],[shippedDate]],"YYYY")</f>
        <v>2005</v>
      </c>
      <c r="F283" s="1" t="s">
        <v>180</v>
      </c>
      <c r="G283">
        <v>452</v>
      </c>
      <c r="H283">
        <v>2</v>
      </c>
    </row>
    <row r="284" spans="1:8" x14ac:dyDescent="0.25">
      <c r="A284">
        <v>10393</v>
      </c>
      <c r="B284" s="1" t="s">
        <v>891</v>
      </c>
      <c r="C284" s="3">
        <v>38433</v>
      </c>
      <c r="D284" s="3">
        <v>38425</v>
      </c>
      <c r="E284" s="3" t="str">
        <f>TEXT(Orders[[#This Row],[shippedDate]],"YYYY")</f>
        <v>2005</v>
      </c>
      <c r="F284" s="1" t="s">
        <v>180</v>
      </c>
      <c r="G284">
        <v>323</v>
      </c>
      <c r="H284">
        <v>3</v>
      </c>
    </row>
    <row r="285" spans="1:8" x14ac:dyDescent="0.25">
      <c r="A285">
        <v>10394</v>
      </c>
      <c r="B285" s="1" t="s">
        <v>891</v>
      </c>
      <c r="C285" s="3">
        <v>38436</v>
      </c>
      <c r="D285" s="3">
        <v>38430</v>
      </c>
      <c r="E285" s="3" t="str">
        <f>TEXT(Orders[[#This Row],[shippedDate]],"YYYY")</f>
        <v>2005</v>
      </c>
      <c r="F285" s="1" t="s">
        <v>180</v>
      </c>
      <c r="G285">
        <v>141</v>
      </c>
      <c r="H285">
        <v>4</v>
      </c>
    </row>
    <row r="286" spans="1:8" x14ac:dyDescent="0.25">
      <c r="A286">
        <v>10395</v>
      </c>
      <c r="B286" s="1" t="s">
        <v>891</v>
      </c>
      <c r="C286" s="3">
        <v>38435</v>
      </c>
      <c r="D286" s="3">
        <v>38434</v>
      </c>
      <c r="E286" s="3" t="str">
        <f>TEXT(Orders[[#This Row],[shippedDate]],"YYYY")</f>
        <v>2005</v>
      </c>
      <c r="F286" s="1" t="s">
        <v>180</v>
      </c>
      <c r="G286">
        <v>250</v>
      </c>
      <c r="H286">
        <v>6</v>
      </c>
    </row>
    <row r="287" spans="1:8" x14ac:dyDescent="0.25">
      <c r="A287">
        <v>10396</v>
      </c>
      <c r="B287" s="1" t="s">
        <v>891</v>
      </c>
      <c r="C287" s="3">
        <v>38444</v>
      </c>
      <c r="D287" s="3">
        <v>38439</v>
      </c>
      <c r="E287" s="3" t="str">
        <f>TEXT(Orders[[#This Row],[shippedDate]],"YYYY")</f>
        <v>2005</v>
      </c>
      <c r="F287" s="1" t="s">
        <v>180</v>
      </c>
      <c r="G287">
        <v>124</v>
      </c>
      <c r="H287">
        <v>5</v>
      </c>
    </row>
    <row r="288" spans="1:8" x14ac:dyDescent="0.25">
      <c r="A288">
        <v>10397</v>
      </c>
      <c r="B288" s="1" t="s">
        <v>891</v>
      </c>
      <c r="C288" s="3">
        <v>38451</v>
      </c>
      <c r="D288" s="3">
        <v>38443</v>
      </c>
      <c r="E288" s="3" t="str">
        <f>TEXT(Orders[[#This Row],[shippedDate]],"YYYY")</f>
        <v>2005</v>
      </c>
      <c r="F288" s="1" t="s">
        <v>180</v>
      </c>
      <c r="G288">
        <v>242</v>
      </c>
      <c r="H288">
        <v>4</v>
      </c>
    </row>
    <row r="289" spans="1:8" x14ac:dyDescent="0.25">
      <c r="A289">
        <v>10398</v>
      </c>
      <c r="B289" s="1" t="s">
        <v>891</v>
      </c>
      <c r="C289" s="3">
        <v>38451</v>
      </c>
      <c r="D289" s="3">
        <v>38442</v>
      </c>
      <c r="E289" s="3" t="str">
        <f>TEXT(Orders[[#This Row],[shippedDate]],"YYYY")</f>
        <v>2005</v>
      </c>
      <c r="F289" s="1" t="s">
        <v>180</v>
      </c>
      <c r="G289">
        <v>353</v>
      </c>
      <c r="H289">
        <v>1</v>
      </c>
    </row>
    <row r="290" spans="1:8" x14ac:dyDescent="0.25">
      <c r="A290">
        <v>10399</v>
      </c>
      <c r="B290" s="1" t="s">
        <v>892</v>
      </c>
      <c r="C290" s="3">
        <v>38454</v>
      </c>
      <c r="D290" s="3">
        <v>38445</v>
      </c>
      <c r="E290" s="3" t="str">
        <f>TEXT(Orders[[#This Row],[shippedDate]],"YYYY")</f>
        <v>2005</v>
      </c>
      <c r="F290" s="1" t="s">
        <v>180</v>
      </c>
      <c r="G290">
        <v>496</v>
      </c>
      <c r="H290">
        <v>2</v>
      </c>
    </row>
    <row r="291" spans="1:8" x14ac:dyDescent="0.25">
      <c r="A291">
        <v>10400</v>
      </c>
      <c r="B291" s="1" t="s">
        <v>892</v>
      </c>
      <c r="C291" s="3">
        <v>38453</v>
      </c>
      <c r="D291" s="3">
        <v>38446</v>
      </c>
      <c r="E291" s="3" t="str">
        <f>TEXT(Orders[[#This Row],[shippedDate]],"YYYY")</f>
        <v>2005</v>
      </c>
      <c r="F291" s="1" t="s">
        <v>180</v>
      </c>
      <c r="G291">
        <v>450</v>
      </c>
      <c r="H291">
        <v>3</v>
      </c>
    </row>
    <row r="292" spans="1:8" x14ac:dyDescent="0.25">
      <c r="A292">
        <v>10402</v>
      </c>
      <c r="B292" s="1" t="s">
        <v>892</v>
      </c>
      <c r="C292" s="3">
        <v>38456</v>
      </c>
      <c r="D292" s="3">
        <v>38454</v>
      </c>
      <c r="E292" s="3" t="str">
        <f>TEXT(Orders[[#This Row],[shippedDate]],"YYYY")</f>
        <v>2005</v>
      </c>
      <c r="F292" s="1" t="s">
        <v>180</v>
      </c>
      <c r="G292">
        <v>406</v>
      </c>
      <c r="H292">
        <v>5</v>
      </c>
    </row>
    <row r="293" spans="1:8" x14ac:dyDescent="0.25">
      <c r="A293">
        <v>10403</v>
      </c>
      <c r="B293" s="1" t="s">
        <v>892</v>
      </c>
      <c r="C293" s="3">
        <v>38460</v>
      </c>
      <c r="D293" s="3">
        <v>38453</v>
      </c>
      <c r="E293" s="3" t="str">
        <f>TEXT(Orders[[#This Row],[shippedDate]],"YYYY")</f>
        <v>2005</v>
      </c>
      <c r="F293" s="1" t="s">
        <v>180</v>
      </c>
      <c r="G293">
        <v>201</v>
      </c>
      <c r="H293">
        <v>3</v>
      </c>
    </row>
    <row r="294" spans="1:8" x14ac:dyDescent="0.25">
      <c r="A294">
        <v>10404</v>
      </c>
      <c r="B294" s="1" t="s">
        <v>892</v>
      </c>
      <c r="C294" s="3">
        <v>38456</v>
      </c>
      <c r="D294" s="3">
        <v>38453</v>
      </c>
      <c r="E294" s="3" t="str">
        <f>TEXT(Orders[[#This Row],[shippedDate]],"YYYY")</f>
        <v>2005</v>
      </c>
      <c r="F294" s="1" t="s">
        <v>180</v>
      </c>
      <c r="G294">
        <v>323</v>
      </c>
      <c r="H294">
        <v>3</v>
      </c>
    </row>
    <row r="295" spans="1:8" x14ac:dyDescent="0.25">
      <c r="A295">
        <v>10405</v>
      </c>
      <c r="B295" s="1" t="s">
        <v>892</v>
      </c>
      <c r="C295" s="3">
        <v>38466</v>
      </c>
      <c r="D295" s="3">
        <v>38462</v>
      </c>
      <c r="E295" s="3" t="str">
        <f>TEXT(Orders[[#This Row],[shippedDate]],"YYYY")</f>
        <v>2005</v>
      </c>
      <c r="F295" s="1" t="s">
        <v>180</v>
      </c>
      <c r="G295">
        <v>209</v>
      </c>
      <c r="H295">
        <v>6</v>
      </c>
    </row>
    <row r="296" spans="1:8" x14ac:dyDescent="0.25">
      <c r="A296">
        <v>10408</v>
      </c>
      <c r="B296" s="1" t="s">
        <v>892</v>
      </c>
      <c r="C296" s="3">
        <v>38471</v>
      </c>
      <c r="D296" s="3">
        <v>38469</v>
      </c>
      <c r="E296" s="3" t="str">
        <f>TEXT(Orders[[#This Row],[shippedDate]],"YYYY")</f>
        <v>2005</v>
      </c>
      <c r="F296" s="1" t="s">
        <v>180</v>
      </c>
      <c r="G296">
        <v>398</v>
      </c>
      <c r="H296">
        <v>5</v>
      </c>
    </row>
    <row r="297" spans="1:8" x14ac:dyDescent="0.25">
      <c r="A297">
        <v>10409</v>
      </c>
      <c r="B297" s="1" t="s">
        <v>892</v>
      </c>
      <c r="C297" s="3">
        <v>38477</v>
      </c>
      <c r="D297" s="3">
        <v>38466</v>
      </c>
      <c r="E297" s="3" t="str">
        <f>TEXT(Orders[[#This Row],[shippedDate]],"YYYY")</f>
        <v>2005</v>
      </c>
      <c r="F297" s="1" t="s">
        <v>180</v>
      </c>
      <c r="G297">
        <v>166</v>
      </c>
      <c r="H297">
        <v>1</v>
      </c>
    </row>
    <row r="298" spans="1:8" x14ac:dyDescent="0.25">
      <c r="A298">
        <v>10410</v>
      </c>
      <c r="B298" s="1" t="s">
        <v>892</v>
      </c>
      <c r="C298" s="3">
        <v>38482</v>
      </c>
      <c r="D298" s="3">
        <v>38472</v>
      </c>
      <c r="E298" s="3" t="str">
        <f>TEXT(Orders[[#This Row],[shippedDate]],"YYYY")</f>
        <v>2005</v>
      </c>
      <c r="F298" s="1" t="s">
        <v>180</v>
      </c>
      <c r="G298">
        <v>357</v>
      </c>
      <c r="H298">
        <v>1</v>
      </c>
    </row>
    <row r="299" spans="1:8" x14ac:dyDescent="0.25">
      <c r="A299">
        <v>10411</v>
      </c>
      <c r="B299" s="1" t="s">
        <v>893</v>
      </c>
      <c r="C299" s="3">
        <v>38480</v>
      </c>
      <c r="D299" s="3">
        <v>38478</v>
      </c>
      <c r="E299" s="3" t="str">
        <f>TEXT(Orders[[#This Row],[shippedDate]],"YYYY")</f>
        <v>2005</v>
      </c>
      <c r="F299" s="1" t="s">
        <v>180</v>
      </c>
      <c r="G299">
        <v>233</v>
      </c>
      <c r="H299">
        <v>5</v>
      </c>
    </row>
    <row r="300" spans="1:8" x14ac:dyDescent="0.25">
      <c r="A300">
        <v>10412</v>
      </c>
      <c r="B300" s="1" t="s">
        <v>893</v>
      </c>
      <c r="C300" s="3">
        <v>38485</v>
      </c>
      <c r="D300" s="3">
        <v>38477</v>
      </c>
      <c r="E300" s="3" t="str">
        <f>TEXT(Orders[[#This Row],[shippedDate]],"YYYY")</f>
        <v>2005</v>
      </c>
      <c r="F300" s="1" t="s">
        <v>180</v>
      </c>
      <c r="G300">
        <v>141</v>
      </c>
      <c r="H300">
        <v>2</v>
      </c>
    </row>
    <row r="301" spans="1:8" x14ac:dyDescent="0.25">
      <c r="A301">
        <v>10413</v>
      </c>
      <c r="B301" s="1" t="s">
        <v>893</v>
      </c>
      <c r="C301" s="3">
        <v>38486</v>
      </c>
      <c r="D301" s="3">
        <v>38481</v>
      </c>
      <c r="E301" s="3" t="str">
        <f>TEXT(Orders[[#This Row],[shippedDate]],"YYYY")</f>
        <v>2005</v>
      </c>
      <c r="F301" s="1" t="s">
        <v>180</v>
      </c>
      <c r="G301">
        <v>175</v>
      </c>
      <c r="H301">
        <v>4</v>
      </c>
    </row>
    <row r="302" spans="1:8" x14ac:dyDescent="0.25">
      <c r="A302">
        <v>10416</v>
      </c>
      <c r="B302" s="1" t="s">
        <v>893</v>
      </c>
      <c r="C302" s="3">
        <v>38488</v>
      </c>
      <c r="D302" s="3">
        <v>38486</v>
      </c>
      <c r="E302" s="3" t="str">
        <f>TEXT(Orders[[#This Row],[shippedDate]],"YYYY")</f>
        <v>2005</v>
      </c>
      <c r="F302" s="1" t="s">
        <v>180</v>
      </c>
      <c r="G302">
        <v>386</v>
      </c>
      <c r="H302">
        <v>4</v>
      </c>
    </row>
    <row r="303" spans="1:8" x14ac:dyDescent="0.25">
      <c r="A303">
        <v>10418</v>
      </c>
      <c r="B303" s="1" t="s">
        <v>893</v>
      </c>
      <c r="C303" s="3">
        <v>38496</v>
      </c>
      <c r="D303" s="3">
        <v>38492</v>
      </c>
      <c r="E303" s="3" t="str">
        <f>TEXT(Orders[[#This Row],[shippedDate]],"YYYY")</f>
        <v>2005</v>
      </c>
      <c r="F303" s="1" t="s">
        <v>180</v>
      </c>
      <c r="G303">
        <v>412</v>
      </c>
      <c r="H303">
        <v>4</v>
      </c>
    </row>
    <row r="304" spans="1:8" x14ac:dyDescent="0.25">
      <c r="A304">
        <v>10419</v>
      </c>
      <c r="B304" s="1" t="s">
        <v>893</v>
      </c>
      <c r="C304" s="3">
        <v>38500</v>
      </c>
      <c r="D304" s="3">
        <v>38491</v>
      </c>
      <c r="E304" s="3" t="str">
        <f>TEXT(Orders[[#This Row],[shippedDate]],"YYYY")</f>
        <v>2005</v>
      </c>
      <c r="F304" s="1" t="s">
        <v>180</v>
      </c>
      <c r="G304">
        <v>382</v>
      </c>
      <c r="H304">
        <v>2</v>
      </c>
    </row>
    <row r="305" spans="1:8" x14ac:dyDescent="0.25">
      <c r="A305">
        <v>10164</v>
      </c>
      <c r="B305" s="1" t="s">
        <v>898</v>
      </c>
      <c r="C305" s="3">
        <v>37924</v>
      </c>
      <c r="D305" s="3">
        <v>37917</v>
      </c>
      <c r="E305" s="3" t="str">
        <f>TEXT(Orders[[#This Row],[shippedDate]],"YYYY")</f>
        <v>2003</v>
      </c>
      <c r="F305" s="1" t="s">
        <v>565</v>
      </c>
      <c r="G305">
        <v>452</v>
      </c>
      <c r="H305">
        <v>2</v>
      </c>
    </row>
    <row r="306" spans="1:8" x14ac:dyDescent="0.25">
      <c r="A306">
        <v>10167</v>
      </c>
      <c r="B306" s="1" t="s">
        <v>898</v>
      </c>
      <c r="C306" s="3">
        <v>37924</v>
      </c>
      <c r="D306" s="3"/>
      <c r="E306" s="3" t="str">
        <f>TEXT(Orders[[#This Row],[shippedDate]],"YYYY")</f>
        <v>1900</v>
      </c>
      <c r="F306" s="1" t="s">
        <v>566</v>
      </c>
      <c r="G306">
        <v>448</v>
      </c>
    </row>
    <row r="307" spans="1:8" x14ac:dyDescent="0.25">
      <c r="A307">
        <v>10179</v>
      </c>
      <c r="B307" s="1" t="s">
        <v>899</v>
      </c>
      <c r="C307" s="3">
        <v>37942</v>
      </c>
      <c r="D307" s="3">
        <v>37938</v>
      </c>
      <c r="E307" s="3" t="str">
        <f>TEXT(Orders[[#This Row],[shippedDate]],"YYYY")</f>
        <v>2003</v>
      </c>
      <c r="F307" s="1" t="s">
        <v>566</v>
      </c>
      <c r="G307">
        <v>496</v>
      </c>
      <c r="H307">
        <v>2</v>
      </c>
    </row>
    <row r="308" spans="1:8" x14ac:dyDescent="0.25">
      <c r="A308">
        <v>10248</v>
      </c>
      <c r="B308" s="1" t="s">
        <v>893</v>
      </c>
      <c r="C308" s="3">
        <v>38121</v>
      </c>
      <c r="D308" s="3"/>
      <c r="E308" s="3" t="str">
        <f>TEXT(Orders[[#This Row],[shippedDate]],"YYYY")</f>
        <v>1900</v>
      </c>
      <c r="F308" s="1" t="s">
        <v>566</v>
      </c>
      <c r="G308">
        <v>131</v>
      </c>
    </row>
    <row r="309" spans="1:8" x14ac:dyDescent="0.25">
      <c r="A309">
        <v>10253</v>
      </c>
      <c r="B309" s="1" t="s">
        <v>894</v>
      </c>
      <c r="C309" s="3">
        <v>38147</v>
      </c>
      <c r="D309" s="3">
        <v>38140</v>
      </c>
      <c r="E309" s="3" t="str">
        <f>TEXT(Orders[[#This Row],[shippedDate]],"YYYY")</f>
        <v>2004</v>
      </c>
      <c r="F309" s="1" t="s">
        <v>566</v>
      </c>
      <c r="G309">
        <v>201</v>
      </c>
      <c r="H309">
        <v>1</v>
      </c>
    </row>
    <row r="310" spans="1:8" x14ac:dyDescent="0.25">
      <c r="A310">
        <v>10260</v>
      </c>
      <c r="B310" s="1" t="s">
        <v>894</v>
      </c>
      <c r="C310" s="3">
        <v>38160</v>
      </c>
      <c r="D310" s="3"/>
      <c r="E310" s="3" t="str">
        <f>TEXT(Orders[[#This Row],[shippedDate]],"YYYY")</f>
        <v>1900</v>
      </c>
      <c r="F310" s="1" t="s">
        <v>566</v>
      </c>
      <c r="G310">
        <v>357</v>
      </c>
    </row>
    <row r="311" spans="1:8" x14ac:dyDescent="0.25">
      <c r="A311">
        <v>10262</v>
      </c>
      <c r="B311" s="1" t="s">
        <v>894</v>
      </c>
      <c r="C311" s="3">
        <v>38169</v>
      </c>
      <c r="D311" s="3"/>
      <c r="E311" s="3" t="str">
        <f>TEXT(Orders[[#This Row],[shippedDate]],"YYYY")</f>
        <v>1900</v>
      </c>
      <c r="F311" s="1" t="s">
        <v>566</v>
      </c>
      <c r="G311">
        <v>141</v>
      </c>
    </row>
    <row r="312" spans="1:8" x14ac:dyDescent="0.25">
      <c r="A312">
        <v>10327</v>
      </c>
      <c r="B312" s="1" t="s">
        <v>899</v>
      </c>
      <c r="C312" s="3">
        <v>38310</v>
      </c>
      <c r="D312" s="3">
        <v>38304</v>
      </c>
      <c r="E312" s="3" t="str">
        <f>TEXT(Orders[[#This Row],[shippedDate]],"YYYY")</f>
        <v>2004</v>
      </c>
      <c r="F312" s="1" t="s">
        <v>565</v>
      </c>
      <c r="G312">
        <v>145</v>
      </c>
      <c r="H312">
        <v>3</v>
      </c>
    </row>
    <row r="313" spans="1:8" x14ac:dyDescent="0.25">
      <c r="A313">
        <v>10334</v>
      </c>
      <c r="B313" s="1" t="s">
        <v>899</v>
      </c>
      <c r="C313" s="3">
        <v>38319</v>
      </c>
      <c r="D313" s="3"/>
      <c r="E313" s="3" t="str">
        <f>TEXT(Orders[[#This Row],[shippedDate]],"YYYY")</f>
        <v>1900</v>
      </c>
      <c r="F313" s="1" t="s">
        <v>567</v>
      </c>
      <c r="G313">
        <v>144</v>
      </c>
    </row>
    <row r="314" spans="1:8" x14ac:dyDescent="0.25">
      <c r="A314">
        <v>10367</v>
      </c>
      <c r="B314" s="1" t="s">
        <v>889</v>
      </c>
      <c r="C314" s="3">
        <v>38373</v>
      </c>
      <c r="D314" s="3">
        <v>38368</v>
      </c>
      <c r="E314" s="3" t="str">
        <f>TEXT(Orders[[#This Row],[shippedDate]],"YYYY")</f>
        <v>2005</v>
      </c>
      <c r="F314" s="1" t="s">
        <v>565</v>
      </c>
      <c r="G314">
        <v>205</v>
      </c>
      <c r="H314">
        <v>4</v>
      </c>
    </row>
    <row r="315" spans="1:8" x14ac:dyDescent="0.25">
      <c r="A315">
        <v>10386</v>
      </c>
      <c r="B315" s="1" t="s">
        <v>891</v>
      </c>
      <c r="C315" s="3">
        <v>38420</v>
      </c>
      <c r="D315" s="3">
        <v>38417</v>
      </c>
      <c r="E315" s="3" t="str">
        <f>TEXT(Orders[[#This Row],[shippedDate]],"YYYY")</f>
        <v>2005</v>
      </c>
      <c r="F315" s="1" t="s">
        <v>565</v>
      </c>
      <c r="G315">
        <v>141</v>
      </c>
      <c r="H315">
        <v>5</v>
      </c>
    </row>
    <row r="316" spans="1:8" x14ac:dyDescent="0.25">
      <c r="A316">
        <v>10401</v>
      </c>
      <c r="B316" s="1" t="s">
        <v>892</v>
      </c>
      <c r="C316" s="3">
        <v>38456</v>
      </c>
      <c r="D316" s="3"/>
      <c r="E316" s="3" t="str">
        <f>TEXT(Orders[[#This Row],[shippedDate]],"YYYY")</f>
        <v>1900</v>
      </c>
      <c r="F316" s="1" t="s">
        <v>567</v>
      </c>
      <c r="G316">
        <v>328</v>
      </c>
    </row>
    <row r="317" spans="1:8" x14ac:dyDescent="0.25">
      <c r="A317">
        <v>10406</v>
      </c>
      <c r="B317" s="1" t="s">
        <v>892</v>
      </c>
      <c r="C317" s="3">
        <v>38467</v>
      </c>
      <c r="D317" s="3">
        <v>38463</v>
      </c>
      <c r="E317" s="3" t="str">
        <f>TEXT(Orders[[#This Row],[shippedDate]],"YYYY")</f>
        <v>2005</v>
      </c>
      <c r="F317" s="1" t="s">
        <v>568</v>
      </c>
      <c r="G317">
        <v>145</v>
      </c>
      <c r="H317">
        <v>6</v>
      </c>
    </row>
    <row r="318" spans="1:8" x14ac:dyDescent="0.25">
      <c r="A318">
        <v>10407</v>
      </c>
      <c r="B318" s="1" t="s">
        <v>892</v>
      </c>
      <c r="C318" s="3">
        <v>38476</v>
      </c>
      <c r="D318" s="3"/>
      <c r="E318" s="3" t="str">
        <f>TEXT(Orders[[#This Row],[shippedDate]],"YYYY")</f>
        <v>1900</v>
      </c>
      <c r="F318" s="1" t="s">
        <v>567</v>
      </c>
      <c r="G318">
        <v>450</v>
      </c>
    </row>
    <row r="319" spans="1:8" x14ac:dyDescent="0.25">
      <c r="A319">
        <v>10414</v>
      </c>
      <c r="B319" s="1" t="s">
        <v>893</v>
      </c>
      <c r="C319" s="3">
        <v>38485</v>
      </c>
      <c r="D319" s="3"/>
      <c r="E319" s="3" t="str">
        <f>TEXT(Orders[[#This Row],[shippedDate]],"YYYY")</f>
        <v>1900</v>
      </c>
      <c r="F319" s="1" t="s">
        <v>567</v>
      </c>
      <c r="G319">
        <v>362</v>
      </c>
    </row>
    <row r="320" spans="1:8" x14ac:dyDescent="0.25">
      <c r="A320">
        <v>10415</v>
      </c>
      <c r="B320" s="1" t="s">
        <v>893</v>
      </c>
      <c r="C320" s="3">
        <v>38492</v>
      </c>
      <c r="D320" s="3">
        <v>38484</v>
      </c>
      <c r="E320" s="3" t="str">
        <f>TEXT(Orders[[#This Row],[shippedDate]],"YYYY")</f>
        <v>2005</v>
      </c>
      <c r="F320" s="1" t="s">
        <v>568</v>
      </c>
      <c r="G320">
        <v>471</v>
      </c>
      <c r="H320">
        <v>3</v>
      </c>
    </row>
    <row r="321" spans="1:8" x14ac:dyDescent="0.25">
      <c r="A321">
        <v>10417</v>
      </c>
      <c r="B321" s="1" t="s">
        <v>893</v>
      </c>
      <c r="C321" s="3">
        <v>38491</v>
      </c>
      <c r="D321" s="3">
        <v>38491</v>
      </c>
      <c r="E321" s="3" t="str">
        <f>TEXT(Orders[[#This Row],[shippedDate]],"YYYY")</f>
        <v>2005</v>
      </c>
      <c r="F321" s="1" t="s">
        <v>568</v>
      </c>
      <c r="G321">
        <v>141</v>
      </c>
      <c r="H321">
        <v>6</v>
      </c>
    </row>
    <row r="322" spans="1:8" x14ac:dyDescent="0.25">
      <c r="A322">
        <v>10420</v>
      </c>
      <c r="B322" s="1" t="s">
        <v>893</v>
      </c>
      <c r="C322" s="3">
        <v>38510</v>
      </c>
      <c r="D322" s="3"/>
      <c r="E322" s="3" t="str">
        <f>TEXT(Orders[[#This Row],[shippedDate]],"YYYY")</f>
        <v>1900</v>
      </c>
      <c r="F322" s="1" t="s">
        <v>569</v>
      </c>
      <c r="G322">
        <v>282</v>
      </c>
    </row>
    <row r="323" spans="1:8" x14ac:dyDescent="0.25">
      <c r="A323">
        <v>10421</v>
      </c>
      <c r="B323" s="1" t="s">
        <v>893</v>
      </c>
      <c r="C323" s="3">
        <v>38509</v>
      </c>
      <c r="D323" s="3"/>
      <c r="E323" s="3" t="str">
        <f>TEXT(Orders[[#This Row],[shippedDate]],"YYYY")</f>
        <v>1900</v>
      </c>
      <c r="F323" s="1" t="s">
        <v>569</v>
      </c>
      <c r="G323">
        <v>124</v>
      </c>
    </row>
    <row r="324" spans="1:8" x14ac:dyDescent="0.25">
      <c r="A324">
        <v>10422</v>
      </c>
      <c r="B324" s="1" t="s">
        <v>893</v>
      </c>
      <c r="C324" s="3">
        <v>38514</v>
      </c>
      <c r="D324" s="3"/>
      <c r="E324" s="3" t="str">
        <f>TEXT(Orders[[#This Row],[shippedDate]],"YYYY")</f>
        <v>1900</v>
      </c>
      <c r="F324" s="1" t="s">
        <v>569</v>
      </c>
      <c r="G324">
        <v>157</v>
      </c>
    </row>
    <row r="325" spans="1:8" x14ac:dyDescent="0.25">
      <c r="A325">
        <v>10423</v>
      </c>
      <c r="B325" s="1" t="s">
        <v>893</v>
      </c>
      <c r="C325" s="3">
        <v>38508</v>
      </c>
      <c r="D325" s="3"/>
      <c r="E325" s="3" t="str">
        <f>TEXT(Orders[[#This Row],[shippedDate]],"YYYY")</f>
        <v>1900</v>
      </c>
      <c r="F325" s="1" t="s">
        <v>569</v>
      </c>
      <c r="G325">
        <v>314</v>
      </c>
    </row>
    <row r="326" spans="1:8" x14ac:dyDescent="0.25">
      <c r="A326">
        <v>10424</v>
      </c>
      <c r="B326" s="1" t="s">
        <v>893</v>
      </c>
      <c r="C326" s="3">
        <v>38511</v>
      </c>
      <c r="D326" s="3"/>
      <c r="E326" s="3" t="str">
        <f>TEXT(Orders[[#This Row],[shippedDate]],"YYYY")</f>
        <v>1900</v>
      </c>
      <c r="F326" s="1" t="s">
        <v>569</v>
      </c>
      <c r="G326">
        <v>141</v>
      </c>
    </row>
    <row r="327" spans="1:8" x14ac:dyDescent="0.25">
      <c r="A327">
        <v>10425</v>
      </c>
      <c r="B327" s="1" t="s">
        <v>893</v>
      </c>
      <c r="C327" s="3">
        <v>38510</v>
      </c>
      <c r="D327" s="3"/>
      <c r="E327" s="3" t="str">
        <f>TEXT(Orders[[#This Row],[shippedDate]],"YYYY")</f>
        <v>1900</v>
      </c>
      <c r="F327" s="1" t="s">
        <v>569</v>
      </c>
      <c r="G327">
        <v>119</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14AA4-DC43-4524-B0FF-1AF9BB8029FE}">
  <dimension ref="A1:F274"/>
  <sheetViews>
    <sheetView workbookViewId="0">
      <selection activeCell="G15" sqref="G15"/>
    </sheetView>
  </sheetViews>
  <sheetFormatPr defaultRowHeight="15" x14ac:dyDescent="0.25"/>
  <cols>
    <col min="1" max="1" width="19" bestFit="1" customWidth="1"/>
    <col min="2" max="2" width="15.7109375" bestFit="1" customWidth="1"/>
    <col min="3" max="3" width="15.42578125" bestFit="1" customWidth="1"/>
    <col min="4" max="4" width="10.140625" bestFit="1" customWidth="1"/>
    <col min="5" max="5" width="17.5703125" bestFit="1" customWidth="1"/>
    <col min="6" max="6" width="15.5703125" bestFit="1" customWidth="1"/>
    <col min="7" max="7" width="15" bestFit="1" customWidth="1"/>
  </cols>
  <sheetData>
    <row r="1" spans="1:6" x14ac:dyDescent="0.25">
      <c r="A1" t="s">
        <v>16</v>
      </c>
      <c r="B1" t="s">
        <v>181</v>
      </c>
      <c r="C1" t="s">
        <v>182</v>
      </c>
      <c r="D1" t="s">
        <v>183</v>
      </c>
      <c r="E1" t="s">
        <v>906</v>
      </c>
      <c r="F1" t="s">
        <v>907</v>
      </c>
    </row>
    <row r="2" spans="1:6" x14ac:dyDescent="0.25">
      <c r="A2">
        <v>103</v>
      </c>
      <c r="B2" s="1" t="s">
        <v>184</v>
      </c>
      <c r="C2" s="3">
        <v>38279</v>
      </c>
      <c r="D2">
        <v>6066.78</v>
      </c>
      <c r="E2" s="1" t="s">
        <v>908</v>
      </c>
      <c r="F2">
        <v>2004</v>
      </c>
    </row>
    <row r="3" spans="1:6" x14ac:dyDescent="0.25">
      <c r="A3">
        <v>103</v>
      </c>
      <c r="B3" s="1" t="s">
        <v>186</v>
      </c>
      <c r="C3" s="3">
        <v>38339</v>
      </c>
      <c r="D3">
        <v>1676.14</v>
      </c>
      <c r="E3" s="1" t="s">
        <v>909</v>
      </c>
      <c r="F3">
        <v>2004</v>
      </c>
    </row>
    <row r="4" spans="1:6" x14ac:dyDescent="0.25">
      <c r="A4">
        <v>112</v>
      </c>
      <c r="B4" s="1" t="s">
        <v>187</v>
      </c>
      <c r="C4" s="3">
        <v>38338</v>
      </c>
      <c r="D4">
        <v>14191.12</v>
      </c>
      <c r="E4" s="1" t="s">
        <v>909</v>
      </c>
      <c r="F4">
        <v>2004</v>
      </c>
    </row>
    <row r="5" spans="1:6" x14ac:dyDescent="0.25">
      <c r="A5">
        <v>112</v>
      </c>
      <c r="B5" s="1" t="s">
        <v>189</v>
      </c>
      <c r="C5" s="3">
        <v>38219</v>
      </c>
      <c r="D5">
        <v>33347.879999999997</v>
      </c>
      <c r="E5" s="1" t="s">
        <v>910</v>
      </c>
      <c r="F5">
        <v>2004</v>
      </c>
    </row>
    <row r="6" spans="1:6" x14ac:dyDescent="0.25">
      <c r="A6">
        <v>114</v>
      </c>
      <c r="B6" s="1" t="s">
        <v>191</v>
      </c>
      <c r="C6" s="3">
        <v>38336</v>
      </c>
      <c r="D6">
        <v>82261.22</v>
      </c>
      <c r="E6" s="1" t="s">
        <v>909</v>
      </c>
      <c r="F6">
        <v>2004</v>
      </c>
    </row>
    <row r="7" spans="1:6" x14ac:dyDescent="0.25">
      <c r="A7">
        <v>114</v>
      </c>
      <c r="B7" s="1" t="s">
        <v>193</v>
      </c>
      <c r="C7" s="3">
        <v>38056</v>
      </c>
      <c r="D7">
        <v>44894.74</v>
      </c>
      <c r="E7" s="1" t="s">
        <v>911</v>
      </c>
      <c r="F7">
        <v>2004</v>
      </c>
    </row>
    <row r="8" spans="1:6" x14ac:dyDescent="0.25">
      <c r="A8">
        <v>119</v>
      </c>
      <c r="B8" s="1" t="s">
        <v>194</v>
      </c>
      <c r="C8" s="3">
        <v>38305</v>
      </c>
      <c r="D8">
        <v>19501.82</v>
      </c>
      <c r="E8" s="1" t="s">
        <v>912</v>
      </c>
      <c r="F8">
        <v>2004</v>
      </c>
    </row>
    <row r="9" spans="1:6" x14ac:dyDescent="0.25">
      <c r="A9">
        <v>119</v>
      </c>
      <c r="B9" s="1" t="s">
        <v>195</v>
      </c>
      <c r="C9" s="3">
        <v>38207</v>
      </c>
      <c r="D9">
        <v>47924.19</v>
      </c>
      <c r="E9" s="1" t="s">
        <v>910</v>
      </c>
      <c r="F9">
        <v>2004</v>
      </c>
    </row>
    <row r="10" spans="1:6" x14ac:dyDescent="0.25">
      <c r="A10">
        <v>121</v>
      </c>
      <c r="B10" s="1" t="s">
        <v>199</v>
      </c>
      <c r="C10" s="3">
        <v>38295</v>
      </c>
      <c r="D10">
        <v>17876.32</v>
      </c>
      <c r="E10" s="1" t="s">
        <v>912</v>
      </c>
      <c r="F10">
        <v>2004</v>
      </c>
    </row>
    <row r="11" spans="1:6" x14ac:dyDescent="0.25">
      <c r="A11">
        <v>121</v>
      </c>
      <c r="B11" s="1" t="s">
        <v>200</v>
      </c>
      <c r="C11" s="3">
        <v>38319</v>
      </c>
      <c r="D11">
        <v>34638.14</v>
      </c>
      <c r="E11" s="1" t="s">
        <v>912</v>
      </c>
      <c r="F11">
        <v>2004</v>
      </c>
    </row>
    <row r="12" spans="1:6" x14ac:dyDescent="0.25">
      <c r="A12">
        <v>124</v>
      </c>
      <c r="B12" s="1" t="s">
        <v>202</v>
      </c>
      <c r="C12" s="3">
        <v>38227</v>
      </c>
      <c r="D12">
        <v>85410.87</v>
      </c>
      <c r="E12" s="1" t="s">
        <v>910</v>
      </c>
      <c r="F12">
        <v>2004</v>
      </c>
    </row>
    <row r="13" spans="1:6" x14ac:dyDescent="0.25">
      <c r="A13">
        <v>124</v>
      </c>
      <c r="B13" s="1" t="s">
        <v>205</v>
      </c>
      <c r="C13" s="3">
        <v>38348</v>
      </c>
      <c r="D13">
        <v>47142.7</v>
      </c>
      <c r="E13" s="1" t="s">
        <v>909</v>
      </c>
      <c r="F13">
        <v>2004</v>
      </c>
    </row>
    <row r="14" spans="1:6" x14ac:dyDescent="0.25">
      <c r="A14">
        <v>124</v>
      </c>
      <c r="B14" s="1" t="s">
        <v>206</v>
      </c>
      <c r="C14" s="3">
        <v>38293</v>
      </c>
      <c r="D14">
        <v>55639.66</v>
      </c>
      <c r="E14" s="1" t="s">
        <v>912</v>
      </c>
      <c r="F14">
        <v>2004</v>
      </c>
    </row>
    <row r="15" spans="1:6" x14ac:dyDescent="0.25">
      <c r="A15">
        <v>124</v>
      </c>
      <c r="B15" s="1" t="s">
        <v>208</v>
      </c>
      <c r="C15" s="3">
        <v>38072</v>
      </c>
      <c r="D15">
        <v>43369.3</v>
      </c>
      <c r="E15" s="1" t="s">
        <v>911</v>
      </c>
      <c r="F15">
        <v>2004</v>
      </c>
    </row>
    <row r="16" spans="1:6" x14ac:dyDescent="0.25">
      <c r="A16">
        <v>128</v>
      </c>
      <c r="B16" s="1" t="s">
        <v>212</v>
      </c>
      <c r="C16" s="3">
        <v>38070</v>
      </c>
      <c r="D16">
        <v>33820.620000000003</v>
      </c>
      <c r="E16" s="1" t="s">
        <v>911</v>
      </c>
      <c r="F16">
        <v>2004</v>
      </c>
    </row>
    <row r="17" spans="1:6" x14ac:dyDescent="0.25">
      <c r="A17">
        <v>128</v>
      </c>
      <c r="B17" s="1" t="s">
        <v>213</v>
      </c>
      <c r="C17" s="3">
        <v>38309</v>
      </c>
      <c r="D17">
        <v>7466.32</v>
      </c>
      <c r="E17" s="1" t="s">
        <v>912</v>
      </c>
      <c r="F17">
        <v>2004</v>
      </c>
    </row>
    <row r="18" spans="1:6" x14ac:dyDescent="0.25">
      <c r="A18">
        <v>129</v>
      </c>
      <c r="B18" s="1" t="s">
        <v>214</v>
      </c>
      <c r="C18" s="3">
        <v>38329</v>
      </c>
      <c r="D18">
        <v>26248.78</v>
      </c>
      <c r="E18" s="1" t="s">
        <v>909</v>
      </c>
      <c r="F18">
        <v>2004</v>
      </c>
    </row>
    <row r="19" spans="1:6" x14ac:dyDescent="0.25">
      <c r="A19">
        <v>131</v>
      </c>
      <c r="B19" s="1" t="s">
        <v>218</v>
      </c>
      <c r="C19" s="3">
        <v>38323</v>
      </c>
      <c r="D19">
        <v>50025.35</v>
      </c>
      <c r="E19" s="1" t="s">
        <v>909</v>
      </c>
      <c r="F19">
        <v>2004</v>
      </c>
    </row>
    <row r="20" spans="1:6" x14ac:dyDescent="0.25">
      <c r="A20">
        <v>131</v>
      </c>
      <c r="B20" s="1" t="s">
        <v>219</v>
      </c>
      <c r="C20" s="3">
        <v>38241</v>
      </c>
      <c r="D20">
        <v>35321.97</v>
      </c>
      <c r="E20" s="1" t="s">
        <v>913</v>
      </c>
      <c r="F20">
        <v>2004</v>
      </c>
    </row>
    <row r="21" spans="1:6" x14ac:dyDescent="0.25">
      <c r="A21">
        <v>141</v>
      </c>
      <c r="B21" s="1" t="s">
        <v>221</v>
      </c>
      <c r="C21" s="3">
        <v>38292</v>
      </c>
      <c r="D21">
        <v>36140.379999999997</v>
      </c>
      <c r="E21" s="1" t="s">
        <v>912</v>
      </c>
      <c r="F21">
        <v>2004</v>
      </c>
    </row>
    <row r="22" spans="1:6" x14ac:dyDescent="0.25">
      <c r="A22">
        <v>141</v>
      </c>
      <c r="B22" s="1" t="s">
        <v>223</v>
      </c>
      <c r="C22" s="3">
        <v>38016</v>
      </c>
      <c r="D22">
        <v>59830.55</v>
      </c>
      <c r="E22" s="1" t="s">
        <v>914</v>
      </c>
      <c r="F22">
        <v>2004</v>
      </c>
    </row>
    <row r="23" spans="1:6" x14ac:dyDescent="0.25">
      <c r="A23">
        <v>141</v>
      </c>
      <c r="B23" s="1" t="s">
        <v>224</v>
      </c>
      <c r="C23" s="3">
        <v>38352</v>
      </c>
      <c r="D23">
        <v>116208.4</v>
      </c>
      <c r="E23" s="1" t="s">
        <v>909</v>
      </c>
      <c r="F23">
        <v>2004</v>
      </c>
    </row>
    <row r="24" spans="1:6" x14ac:dyDescent="0.25">
      <c r="A24">
        <v>141</v>
      </c>
      <c r="B24" s="1" t="s">
        <v>230</v>
      </c>
      <c r="C24" s="3">
        <v>38177</v>
      </c>
      <c r="D24">
        <v>35420.74</v>
      </c>
      <c r="E24" s="1" t="s">
        <v>915</v>
      </c>
      <c r="F24">
        <v>2004</v>
      </c>
    </row>
    <row r="25" spans="1:6" x14ac:dyDescent="0.25">
      <c r="A25">
        <v>141</v>
      </c>
      <c r="B25" s="1" t="s">
        <v>231</v>
      </c>
      <c r="C25" s="3">
        <v>38215</v>
      </c>
      <c r="D25">
        <v>20009.53</v>
      </c>
      <c r="E25" s="1" t="s">
        <v>910</v>
      </c>
      <c r="F25">
        <v>2004</v>
      </c>
    </row>
    <row r="26" spans="1:6" x14ac:dyDescent="0.25">
      <c r="A26">
        <v>141</v>
      </c>
      <c r="B26" s="1" t="s">
        <v>570</v>
      </c>
      <c r="C26" s="3">
        <v>38124</v>
      </c>
      <c r="D26">
        <v>26155.91</v>
      </c>
      <c r="E26" s="1" t="s">
        <v>893</v>
      </c>
      <c r="F26">
        <v>2004</v>
      </c>
    </row>
    <row r="27" spans="1:6" x14ac:dyDescent="0.25">
      <c r="A27">
        <v>144</v>
      </c>
      <c r="B27" s="1" t="s">
        <v>571</v>
      </c>
      <c r="C27" s="3">
        <v>38333</v>
      </c>
      <c r="D27">
        <v>36005.71</v>
      </c>
      <c r="E27" s="1" t="s">
        <v>909</v>
      </c>
      <c r="F27">
        <v>2004</v>
      </c>
    </row>
    <row r="28" spans="1:6" x14ac:dyDescent="0.25">
      <c r="A28">
        <v>145</v>
      </c>
      <c r="B28" s="1" t="s">
        <v>573</v>
      </c>
      <c r="C28" s="3">
        <v>38171</v>
      </c>
      <c r="D28">
        <v>4710.7299999999996</v>
      </c>
      <c r="E28" s="1" t="s">
        <v>915</v>
      </c>
      <c r="F28">
        <v>2004</v>
      </c>
    </row>
    <row r="29" spans="1:6" x14ac:dyDescent="0.25">
      <c r="A29">
        <v>145</v>
      </c>
      <c r="B29" s="1" t="s">
        <v>574</v>
      </c>
      <c r="C29" s="3">
        <v>38103</v>
      </c>
      <c r="D29">
        <v>28211.7</v>
      </c>
      <c r="E29" s="1" t="s">
        <v>916</v>
      </c>
      <c r="F29">
        <v>2004</v>
      </c>
    </row>
    <row r="30" spans="1:6" x14ac:dyDescent="0.25">
      <c r="A30">
        <v>145</v>
      </c>
      <c r="B30" s="1" t="s">
        <v>575</v>
      </c>
      <c r="C30" s="3">
        <v>38322</v>
      </c>
      <c r="D30">
        <v>20564.86</v>
      </c>
      <c r="E30" s="1" t="s">
        <v>909</v>
      </c>
      <c r="F30">
        <v>2004</v>
      </c>
    </row>
    <row r="31" spans="1:6" x14ac:dyDescent="0.25">
      <c r="A31">
        <v>146</v>
      </c>
      <c r="B31" s="1" t="s">
        <v>577</v>
      </c>
      <c r="C31" s="3">
        <v>38064</v>
      </c>
      <c r="D31">
        <v>40978.53</v>
      </c>
      <c r="E31" s="1" t="s">
        <v>911</v>
      </c>
      <c r="F31">
        <v>2004</v>
      </c>
    </row>
    <row r="32" spans="1:6" x14ac:dyDescent="0.25">
      <c r="A32">
        <v>146</v>
      </c>
      <c r="B32" s="1" t="s">
        <v>578</v>
      </c>
      <c r="C32" s="3">
        <v>38002</v>
      </c>
      <c r="D32">
        <v>49614.720000000001</v>
      </c>
      <c r="E32" s="1" t="s">
        <v>914</v>
      </c>
      <c r="F32">
        <v>2004</v>
      </c>
    </row>
    <row r="33" spans="1:6" x14ac:dyDescent="0.25">
      <c r="A33">
        <v>148</v>
      </c>
      <c r="B33" s="1" t="s">
        <v>581</v>
      </c>
      <c r="C33" s="3">
        <v>38210</v>
      </c>
      <c r="D33">
        <v>2611.84</v>
      </c>
      <c r="E33" s="1" t="s">
        <v>910</v>
      </c>
      <c r="F33">
        <v>2004</v>
      </c>
    </row>
    <row r="34" spans="1:6" x14ac:dyDescent="0.25">
      <c r="A34">
        <v>151</v>
      </c>
      <c r="B34" s="1" t="s">
        <v>585</v>
      </c>
      <c r="C34" s="3">
        <v>38194</v>
      </c>
      <c r="D34">
        <v>20314.439999999999</v>
      </c>
      <c r="E34" s="1" t="s">
        <v>915</v>
      </c>
      <c r="F34">
        <v>2004</v>
      </c>
    </row>
    <row r="35" spans="1:6" x14ac:dyDescent="0.25">
      <c r="A35">
        <v>151</v>
      </c>
      <c r="B35" s="1" t="s">
        <v>587</v>
      </c>
      <c r="C35" s="3">
        <v>38335</v>
      </c>
      <c r="D35">
        <v>39964.629999999997</v>
      </c>
      <c r="E35" s="1" t="s">
        <v>909</v>
      </c>
      <c r="F35">
        <v>2004</v>
      </c>
    </row>
    <row r="36" spans="1:6" x14ac:dyDescent="0.25">
      <c r="A36">
        <v>157</v>
      </c>
      <c r="B36" s="1" t="s">
        <v>588</v>
      </c>
      <c r="C36" s="3">
        <v>38310</v>
      </c>
      <c r="D36">
        <v>35152.120000000003</v>
      </c>
      <c r="E36" s="1" t="s">
        <v>912</v>
      </c>
      <c r="F36">
        <v>2004</v>
      </c>
    </row>
    <row r="37" spans="1:6" x14ac:dyDescent="0.25">
      <c r="A37">
        <v>157</v>
      </c>
      <c r="B37" s="1" t="s">
        <v>589</v>
      </c>
      <c r="C37" s="3">
        <v>38237</v>
      </c>
      <c r="D37">
        <v>63357.13</v>
      </c>
      <c r="E37" s="1" t="s">
        <v>913</v>
      </c>
      <c r="F37">
        <v>2004</v>
      </c>
    </row>
    <row r="38" spans="1:6" x14ac:dyDescent="0.25">
      <c r="A38">
        <v>161</v>
      </c>
      <c r="B38" s="1" t="s">
        <v>590</v>
      </c>
      <c r="C38" s="3">
        <v>38305</v>
      </c>
      <c r="D38">
        <v>2434.25</v>
      </c>
      <c r="E38" s="1" t="s">
        <v>912</v>
      </c>
      <c r="F38">
        <v>2004</v>
      </c>
    </row>
    <row r="39" spans="1:6" x14ac:dyDescent="0.25">
      <c r="A39">
        <v>166</v>
      </c>
      <c r="B39" s="1" t="s">
        <v>594</v>
      </c>
      <c r="C39" s="3">
        <v>38246</v>
      </c>
      <c r="D39">
        <v>38785.480000000003</v>
      </c>
      <c r="E39" s="1" t="s">
        <v>913</v>
      </c>
      <c r="F39">
        <v>2004</v>
      </c>
    </row>
    <row r="40" spans="1:6" x14ac:dyDescent="0.25">
      <c r="A40">
        <v>166</v>
      </c>
      <c r="B40" s="1" t="s">
        <v>595</v>
      </c>
      <c r="C40" s="3">
        <v>38175</v>
      </c>
      <c r="D40">
        <v>44160.92</v>
      </c>
      <c r="E40" s="1" t="s">
        <v>915</v>
      </c>
      <c r="F40">
        <v>2004</v>
      </c>
    </row>
    <row r="41" spans="1:6" x14ac:dyDescent="0.25">
      <c r="A41">
        <v>166</v>
      </c>
      <c r="B41" s="1" t="s">
        <v>596</v>
      </c>
      <c r="C41" s="3">
        <v>38045</v>
      </c>
      <c r="D41">
        <v>22474.17</v>
      </c>
      <c r="E41" s="1" t="s">
        <v>917</v>
      </c>
      <c r="F41">
        <v>2004</v>
      </c>
    </row>
    <row r="42" spans="1:6" x14ac:dyDescent="0.25">
      <c r="A42">
        <v>167</v>
      </c>
      <c r="B42" s="1" t="s">
        <v>597</v>
      </c>
      <c r="C42" s="3">
        <v>38249</v>
      </c>
      <c r="D42">
        <v>12538.01</v>
      </c>
      <c r="E42" s="1" t="s">
        <v>913</v>
      </c>
      <c r="F42">
        <v>2004</v>
      </c>
    </row>
    <row r="43" spans="1:6" x14ac:dyDescent="0.25">
      <c r="A43">
        <v>171</v>
      </c>
      <c r="B43" s="1" t="s">
        <v>599</v>
      </c>
      <c r="C43" s="3">
        <v>38061</v>
      </c>
      <c r="D43">
        <v>18997.89</v>
      </c>
      <c r="E43" s="1" t="s">
        <v>911</v>
      </c>
      <c r="F43">
        <v>2004</v>
      </c>
    </row>
    <row r="44" spans="1:6" x14ac:dyDescent="0.25">
      <c r="A44">
        <v>172</v>
      </c>
      <c r="B44" s="1" t="s">
        <v>601</v>
      </c>
      <c r="C44" s="3">
        <v>38239</v>
      </c>
      <c r="D44">
        <v>1960.8</v>
      </c>
      <c r="E44" s="1" t="s">
        <v>913</v>
      </c>
      <c r="F44">
        <v>2004</v>
      </c>
    </row>
    <row r="45" spans="1:6" x14ac:dyDescent="0.25">
      <c r="A45">
        <v>172</v>
      </c>
      <c r="B45" s="1" t="s">
        <v>602</v>
      </c>
      <c r="C45" s="3">
        <v>38325</v>
      </c>
      <c r="D45">
        <v>51209.58</v>
      </c>
      <c r="E45" s="1" t="s">
        <v>909</v>
      </c>
      <c r="F45">
        <v>2004</v>
      </c>
    </row>
    <row r="46" spans="1:6" x14ac:dyDescent="0.25">
      <c r="A46">
        <v>173</v>
      </c>
      <c r="B46" s="1" t="s">
        <v>604</v>
      </c>
      <c r="C46" s="3">
        <v>38120</v>
      </c>
      <c r="D46">
        <v>11843.45</v>
      </c>
      <c r="E46" s="1" t="s">
        <v>893</v>
      </c>
      <c r="F46">
        <v>2004</v>
      </c>
    </row>
    <row r="47" spans="1:6" x14ac:dyDescent="0.25">
      <c r="A47">
        <v>173</v>
      </c>
      <c r="B47" s="1" t="s">
        <v>605</v>
      </c>
      <c r="C47" s="3">
        <v>38075</v>
      </c>
      <c r="D47">
        <v>20355.240000000002</v>
      </c>
      <c r="E47" s="1" t="s">
        <v>911</v>
      </c>
      <c r="F47">
        <v>2004</v>
      </c>
    </row>
    <row r="48" spans="1:6" x14ac:dyDescent="0.25">
      <c r="A48">
        <v>175</v>
      </c>
      <c r="B48" s="1" t="s">
        <v>608</v>
      </c>
      <c r="C48" s="3">
        <v>38178</v>
      </c>
      <c r="D48">
        <v>42044.77</v>
      </c>
      <c r="E48" s="1" t="s">
        <v>915</v>
      </c>
      <c r="F48">
        <v>2004</v>
      </c>
    </row>
    <row r="49" spans="1:6" x14ac:dyDescent="0.25">
      <c r="A49">
        <v>177</v>
      </c>
      <c r="B49" s="1" t="s">
        <v>609</v>
      </c>
      <c r="C49" s="3">
        <v>38094</v>
      </c>
      <c r="D49">
        <v>15183.63</v>
      </c>
      <c r="E49" s="1" t="s">
        <v>916</v>
      </c>
      <c r="F49">
        <v>2004</v>
      </c>
    </row>
    <row r="50" spans="1:6" x14ac:dyDescent="0.25">
      <c r="A50">
        <v>177</v>
      </c>
      <c r="B50" s="1" t="s">
        <v>610</v>
      </c>
      <c r="C50" s="3">
        <v>38005</v>
      </c>
      <c r="D50">
        <v>47177.59</v>
      </c>
      <c r="E50" s="1" t="s">
        <v>914</v>
      </c>
      <c r="F50">
        <v>2004</v>
      </c>
    </row>
    <row r="51" spans="1:6" x14ac:dyDescent="0.25">
      <c r="A51">
        <v>181</v>
      </c>
      <c r="B51" s="1" t="s">
        <v>611</v>
      </c>
      <c r="C51" s="3">
        <v>38102</v>
      </c>
      <c r="D51">
        <v>22602.36</v>
      </c>
      <c r="E51" s="1" t="s">
        <v>916</v>
      </c>
      <c r="F51">
        <v>2004</v>
      </c>
    </row>
    <row r="52" spans="1:6" x14ac:dyDescent="0.25">
      <c r="A52">
        <v>181</v>
      </c>
      <c r="B52" s="1" t="s">
        <v>613</v>
      </c>
      <c r="C52" s="3">
        <v>38307</v>
      </c>
      <c r="D52">
        <v>44400.5</v>
      </c>
      <c r="E52" s="1" t="s">
        <v>912</v>
      </c>
      <c r="F52">
        <v>2004</v>
      </c>
    </row>
    <row r="53" spans="1:6" x14ac:dyDescent="0.25">
      <c r="A53">
        <v>186</v>
      </c>
      <c r="B53" s="1" t="s">
        <v>616</v>
      </c>
      <c r="C53" s="3">
        <v>38281</v>
      </c>
      <c r="D53">
        <v>34341.08</v>
      </c>
      <c r="E53" s="1" t="s">
        <v>908</v>
      </c>
      <c r="F53">
        <v>2004</v>
      </c>
    </row>
    <row r="54" spans="1:6" x14ac:dyDescent="0.25">
      <c r="A54">
        <v>187</v>
      </c>
      <c r="B54" s="1" t="s">
        <v>617</v>
      </c>
      <c r="C54" s="3">
        <v>38294</v>
      </c>
      <c r="D54">
        <v>52825.29</v>
      </c>
      <c r="E54" s="1" t="s">
        <v>912</v>
      </c>
      <c r="F54">
        <v>2004</v>
      </c>
    </row>
    <row r="55" spans="1:6" x14ac:dyDescent="0.25">
      <c r="A55">
        <v>187</v>
      </c>
      <c r="B55" s="1" t="s">
        <v>618</v>
      </c>
      <c r="C55" s="3">
        <v>38329</v>
      </c>
      <c r="D55">
        <v>47159.11</v>
      </c>
      <c r="E55" s="1" t="s">
        <v>909</v>
      </c>
      <c r="F55">
        <v>2004</v>
      </c>
    </row>
    <row r="56" spans="1:6" x14ac:dyDescent="0.25">
      <c r="A56">
        <v>189</v>
      </c>
      <c r="B56" s="1" t="s">
        <v>620</v>
      </c>
      <c r="C56" s="3">
        <v>38263</v>
      </c>
      <c r="D56">
        <v>17359.53</v>
      </c>
      <c r="E56" s="1" t="s">
        <v>908</v>
      </c>
      <c r="F56">
        <v>2004</v>
      </c>
    </row>
    <row r="57" spans="1:6" x14ac:dyDescent="0.25">
      <c r="A57">
        <v>189</v>
      </c>
      <c r="B57" s="1" t="s">
        <v>621</v>
      </c>
      <c r="C57" s="3">
        <v>38047</v>
      </c>
      <c r="D57">
        <v>32538.74</v>
      </c>
      <c r="E57" s="1" t="s">
        <v>911</v>
      </c>
      <c r="F57">
        <v>2004</v>
      </c>
    </row>
    <row r="58" spans="1:6" x14ac:dyDescent="0.25">
      <c r="A58">
        <v>198</v>
      </c>
      <c r="B58" s="1" t="s">
        <v>622</v>
      </c>
      <c r="C58" s="3">
        <v>38327</v>
      </c>
      <c r="D58">
        <v>9658.74</v>
      </c>
      <c r="E58" s="1" t="s">
        <v>909</v>
      </c>
      <c r="F58">
        <v>2004</v>
      </c>
    </row>
    <row r="59" spans="1:6" x14ac:dyDescent="0.25">
      <c r="A59">
        <v>198</v>
      </c>
      <c r="B59" s="1" t="s">
        <v>624</v>
      </c>
      <c r="C59" s="3">
        <v>38251</v>
      </c>
      <c r="D59">
        <v>5858.56</v>
      </c>
      <c r="E59" s="1" t="s">
        <v>913</v>
      </c>
      <c r="F59">
        <v>2004</v>
      </c>
    </row>
    <row r="60" spans="1:6" x14ac:dyDescent="0.25">
      <c r="A60">
        <v>201</v>
      </c>
      <c r="B60" s="1" t="s">
        <v>626</v>
      </c>
      <c r="C60" s="3">
        <v>38153</v>
      </c>
      <c r="D60">
        <v>37258.94</v>
      </c>
      <c r="E60" s="1" t="s">
        <v>918</v>
      </c>
      <c r="F60">
        <v>2004</v>
      </c>
    </row>
    <row r="61" spans="1:6" x14ac:dyDescent="0.25">
      <c r="A61">
        <v>202</v>
      </c>
      <c r="B61" s="1" t="s">
        <v>628</v>
      </c>
      <c r="C61" s="3">
        <v>38299</v>
      </c>
      <c r="D61">
        <v>33594.58</v>
      </c>
      <c r="E61" s="1" t="s">
        <v>912</v>
      </c>
      <c r="F61">
        <v>2004</v>
      </c>
    </row>
    <row r="62" spans="1:6" x14ac:dyDescent="0.25">
      <c r="A62">
        <v>204</v>
      </c>
      <c r="B62" s="1" t="s">
        <v>629</v>
      </c>
      <c r="C62" s="3">
        <v>38212</v>
      </c>
      <c r="D62">
        <v>51152.86</v>
      </c>
      <c r="E62" s="1" t="s">
        <v>910</v>
      </c>
      <c r="F62">
        <v>2004</v>
      </c>
    </row>
    <row r="63" spans="1:6" x14ac:dyDescent="0.25">
      <c r="A63">
        <v>204</v>
      </c>
      <c r="B63" s="1" t="s">
        <v>630</v>
      </c>
      <c r="C63" s="3">
        <v>38254</v>
      </c>
      <c r="D63">
        <v>4424.3999999999996</v>
      </c>
      <c r="E63" s="1" t="s">
        <v>913</v>
      </c>
      <c r="F63">
        <v>2004</v>
      </c>
    </row>
    <row r="64" spans="1:6" x14ac:dyDescent="0.25">
      <c r="A64">
        <v>209</v>
      </c>
      <c r="B64" s="1" t="s">
        <v>635</v>
      </c>
      <c r="C64" s="3">
        <v>38159</v>
      </c>
      <c r="D64">
        <v>4632.3100000000004</v>
      </c>
      <c r="E64" s="1" t="s">
        <v>918</v>
      </c>
      <c r="F64">
        <v>2004</v>
      </c>
    </row>
    <row r="65" spans="1:6" x14ac:dyDescent="0.25">
      <c r="A65">
        <v>209</v>
      </c>
      <c r="B65" s="1" t="s">
        <v>636</v>
      </c>
      <c r="C65" s="3">
        <v>38111</v>
      </c>
      <c r="D65">
        <v>36069.26</v>
      </c>
      <c r="E65" s="1" t="s">
        <v>893</v>
      </c>
      <c r="F65">
        <v>2004</v>
      </c>
    </row>
    <row r="66" spans="1:6" x14ac:dyDescent="0.25">
      <c r="A66">
        <v>216</v>
      </c>
      <c r="B66" s="1" t="s">
        <v>639</v>
      </c>
      <c r="C66" s="3">
        <v>38327</v>
      </c>
      <c r="D66">
        <v>24945.21</v>
      </c>
      <c r="E66" s="1" t="s">
        <v>909</v>
      </c>
      <c r="F66">
        <v>2004</v>
      </c>
    </row>
    <row r="67" spans="1:6" x14ac:dyDescent="0.25">
      <c r="A67">
        <v>227</v>
      </c>
      <c r="B67" s="1" t="s">
        <v>644</v>
      </c>
      <c r="C67" s="3">
        <v>38293</v>
      </c>
      <c r="D67">
        <v>53745.34</v>
      </c>
      <c r="E67" s="1" t="s">
        <v>912</v>
      </c>
      <c r="F67">
        <v>2004</v>
      </c>
    </row>
    <row r="68" spans="1:6" x14ac:dyDescent="0.25">
      <c r="A68">
        <v>233</v>
      </c>
      <c r="B68" s="1" t="s">
        <v>646</v>
      </c>
      <c r="C68" s="3">
        <v>38169</v>
      </c>
      <c r="D68">
        <v>22997.45</v>
      </c>
      <c r="E68" s="1" t="s">
        <v>915</v>
      </c>
      <c r="F68">
        <v>2004</v>
      </c>
    </row>
    <row r="69" spans="1:6" x14ac:dyDescent="0.25">
      <c r="A69">
        <v>239</v>
      </c>
      <c r="B69" s="1" t="s">
        <v>648</v>
      </c>
      <c r="C69" s="3">
        <v>38061</v>
      </c>
      <c r="D69">
        <v>80375.240000000005</v>
      </c>
      <c r="E69" s="1" t="s">
        <v>911</v>
      </c>
      <c r="F69">
        <v>2004</v>
      </c>
    </row>
    <row r="70" spans="1:6" x14ac:dyDescent="0.25">
      <c r="A70">
        <v>240</v>
      </c>
      <c r="B70" s="1" t="s">
        <v>649</v>
      </c>
      <c r="C70" s="3">
        <v>38307</v>
      </c>
      <c r="D70">
        <v>46788.14</v>
      </c>
      <c r="E70" s="1" t="s">
        <v>912</v>
      </c>
      <c r="F70">
        <v>2004</v>
      </c>
    </row>
    <row r="71" spans="1:6" x14ac:dyDescent="0.25">
      <c r="A71">
        <v>240</v>
      </c>
      <c r="B71" s="1" t="s">
        <v>650</v>
      </c>
      <c r="C71" s="3">
        <v>38074</v>
      </c>
      <c r="D71">
        <v>24995.61</v>
      </c>
      <c r="E71" s="1" t="s">
        <v>911</v>
      </c>
      <c r="F71">
        <v>2004</v>
      </c>
    </row>
    <row r="72" spans="1:6" x14ac:dyDescent="0.25">
      <c r="A72">
        <v>249</v>
      </c>
      <c r="B72" s="1" t="s">
        <v>654</v>
      </c>
      <c r="C72" s="3">
        <v>38249</v>
      </c>
      <c r="D72">
        <v>33924.239999999998</v>
      </c>
      <c r="E72" s="1" t="s">
        <v>913</v>
      </c>
      <c r="F72">
        <v>2004</v>
      </c>
    </row>
    <row r="73" spans="1:6" x14ac:dyDescent="0.25">
      <c r="A73">
        <v>249</v>
      </c>
      <c r="B73" s="1" t="s">
        <v>655</v>
      </c>
      <c r="C73" s="3">
        <v>38234</v>
      </c>
      <c r="D73">
        <v>48298.99</v>
      </c>
      <c r="E73" s="1" t="s">
        <v>913</v>
      </c>
      <c r="F73">
        <v>2004</v>
      </c>
    </row>
    <row r="74" spans="1:6" x14ac:dyDescent="0.25">
      <c r="A74">
        <v>250</v>
      </c>
      <c r="B74" s="1" t="s">
        <v>657</v>
      </c>
      <c r="C74" s="3">
        <v>38351</v>
      </c>
      <c r="D74">
        <v>26311.63</v>
      </c>
      <c r="E74" s="1" t="s">
        <v>909</v>
      </c>
      <c r="F74">
        <v>2004</v>
      </c>
    </row>
    <row r="75" spans="1:6" x14ac:dyDescent="0.25">
      <c r="A75">
        <v>256</v>
      </c>
      <c r="B75" s="1" t="s">
        <v>659</v>
      </c>
      <c r="C75" s="3">
        <v>38027</v>
      </c>
      <c r="D75">
        <v>5759.42</v>
      </c>
      <c r="E75" s="1" t="s">
        <v>917</v>
      </c>
      <c r="F75">
        <v>2004</v>
      </c>
    </row>
    <row r="76" spans="1:6" x14ac:dyDescent="0.25">
      <c r="A76">
        <v>256</v>
      </c>
      <c r="B76" s="1" t="s">
        <v>660</v>
      </c>
      <c r="C76" s="3">
        <v>38282</v>
      </c>
      <c r="D76">
        <v>53116.99</v>
      </c>
      <c r="E76" s="1" t="s">
        <v>908</v>
      </c>
      <c r="F76">
        <v>2004</v>
      </c>
    </row>
    <row r="77" spans="1:6" x14ac:dyDescent="0.25">
      <c r="A77">
        <v>259</v>
      </c>
      <c r="B77" s="1" t="s">
        <v>661</v>
      </c>
      <c r="C77" s="3">
        <v>38297</v>
      </c>
      <c r="D77">
        <v>61234.67</v>
      </c>
      <c r="E77" s="1" t="s">
        <v>912</v>
      </c>
      <c r="F77">
        <v>2004</v>
      </c>
    </row>
    <row r="78" spans="1:6" x14ac:dyDescent="0.25">
      <c r="A78">
        <v>260</v>
      </c>
      <c r="B78" s="1" t="s">
        <v>663</v>
      </c>
      <c r="C78" s="3">
        <v>38229</v>
      </c>
      <c r="D78">
        <v>37527.58</v>
      </c>
      <c r="E78" s="1" t="s">
        <v>910</v>
      </c>
      <c r="F78">
        <v>2004</v>
      </c>
    </row>
    <row r="79" spans="1:6" x14ac:dyDescent="0.25">
      <c r="A79">
        <v>260</v>
      </c>
      <c r="B79" s="1" t="s">
        <v>664</v>
      </c>
      <c r="C79" s="3">
        <v>38101</v>
      </c>
      <c r="D79">
        <v>29284.42</v>
      </c>
      <c r="E79" s="1" t="s">
        <v>916</v>
      </c>
      <c r="F79">
        <v>2004</v>
      </c>
    </row>
    <row r="80" spans="1:6" x14ac:dyDescent="0.25">
      <c r="A80">
        <v>278</v>
      </c>
      <c r="B80" s="1" t="s">
        <v>669</v>
      </c>
      <c r="C80" s="3">
        <v>38326</v>
      </c>
      <c r="D80">
        <v>37654.089999999997</v>
      </c>
      <c r="E80" s="1" t="s">
        <v>909</v>
      </c>
      <c r="F80">
        <v>2004</v>
      </c>
    </row>
    <row r="81" spans="1:6" x14ac:dyDescent="0.25">
      <c r="A81">
        <v>282</v>
      </c>
      <c r="B81" s="1" t="s">
        <v>673</v>
      </c>
      <c r="C81" s="3">
        <v>38201</v>
      </c>
      <c r="D81">
        <v>35806.730000000003</v>
      </c>
      <c r="E81" s="1" t="s">
        <v>910</v>
      </c>
      <c r="F81">
        <v>2004</v>
      </c>
    </row>
    <row r="82" spans="1:6" x14ac:dyDescent="0.25">
      <c r="A82">
        <v>286</v>
      </c>
      <c r="B82" s="1" t="s">
        <v>675</v>
      </c>
      <c r="C82" s="3">
        <v>38288</v>
      </c>
      <c r="D82">
        <v>47411.33</v>
      </c>
      <c r="E82" s="1" t="s">
        <v>908</v>
      </c>
      <c r="F82">
        <v>2004</v>
      </c>
    </row>
    <row r="83" spans="1:6" x14ac:dyDescent="0.25">
      <c r="A83">
        <v>286</v>
      </c>
      <c r="B83" s="1" t="s">
        <v>676</v>
      </c>
      <c r="C83" s="3">
        <v>38235</v>
      </c>
      <c r="D83">
        <v>43134.04</v>
      </c>
      <c r="E83" s="1" t="s">
        <v>913</v>
      </c>
      <c r="F83">
        <v>2004</v>
      </c>
    </row>
    <row r="84" spans="1:6" x14ac:dyDescent="0.25">
      <c r="A84">
        <v>298</v>
      </c>
      <c r="B84" s="1" t="s">
        <v>677</v>
      </c>
      <c r="C84" s="3">
        <v>38059</v>
      </c>
      <c r="D84">
        <v>47375.92</v>
      </c>
      <c r="E84" s="1" t="s">
        <v>911</v>
      </c>
      <c r="F84">
        <v>2004</v>
      </c>
    </row>
    <row r="85" spans="1:6" x14ac:dyDescent="0.25">
      <c r="A85">
        <v>298</v>
      </c>
      <c r="B85" s="1" t="s">
        <v>678</v>
      </c>
      <c r="C85" s="3">
        <v>38248</v>
      </c>
      <c r="D85">
        <v>61402</v>
      </c>
      <c r="E85" s="1" t="s">
        <v>913</v>
      </c>
      <c r="F85">
        <v>2004</v>
      </c>
    </row>
    <row r="86" spans="1:6" x14ac:dyDescent="0.25">
      <c r="A86">
        <v>299</v>
      </c>
      <c r="B86" s="1" t="s">
        <v>680</v>
      </c>
      <c r="C86" s="3">
        <v>38235</v>
      </c>
      <c r="D86">
        <v>32260.16</v>
      </c>
      <c r="E86" s="1" t="s">
        <v>913</v>
      </c>
      <c r="F86">
        <v>2004</v>
      </c>
    </row>
    <row r="87" spans="1:6" x14ac:dyDescent="0.25">
      <c r="A87">
        <v>311</v>
      </c>
      <c r="B87" s="1" t="s">
        <v>683</v>
      </c>
      <c r="C87" s="3">
        <v>38102</v>
      </c>
      <c r="D87">
        <v>16212.59</v>
      </c>
      <c r="E87" s="1" t="s">
        <v>916</v>
      </c>
      <c r="F87">
        <v>2004</v>
      </c>
    </row>
    <row r="88" spans="1:6" x14ac:dyDescent="0.25">
      <c r="A88">
        <v>314</v>
      </c>
      <c r="B88" s="1" t="s">
        <v>684</v>
      </c>
      <c r="C88" s="3">
        <v>38208</v>
      </c>
      <c r="D88">
        <v>45352.47</v>
      </c>
      <c r="E88" s="1" t="s">
        <v>910</v>
      </c>
      <c r="F88">
        <v>2004</v>
      </c>
    </row>
    <row r="89" spans="1:6" x14ac:dyDescent="0.25">
      <c r="A89">
        <v>314</v>
      </c>
      <c r="B89" s="1" t="s">
        <v>685</v>
      </c>
      <c r="C89" s="3">
        <v>38049</v>
      </c>
      <c r="D89">
        <v>16901.38</v>
      </c>
      <c r="E89" s="1" t="s">
        <v>911</v>
      </c>
      <c r="F89">
        <v>2004</v>
      </c>
    </row>
    <row r="90" spans="1:6" x14ac:dyDescent="0.25">
      <c r="A90">
        <v>319</v>
      </c>
      <c r="B90" s="1" t="s">
        <v>686</v>
      </c>
      <c r="C90" s="3">
        <v>38297</v>
      </c>
      <c r="D90">
        <v>42339.76</v>
      </c>
      <c r="E90" s="1" t="s">
        <v>912</v>
      </c>
      <c r="F90">
        <v>2004</v>
      </c>
    </row>
    <row r="91" spans="1:6" x14ac:dyDescent="0.25">
      <c r="A91">
        <v>323</v>
      </c>
      <c r="B91" s="1" t="s">
        <v>694</v>
      </c>
      <c r="C91" s="3">
        <v>38162</v>
      </c>
      <c r="D91">
        <v>37281.360000000001</v>
      </c>
      <c r="E91" s="1" t="s">
        <v>918</v>
      </c>
      <c r="F91">
        <v>2004</v>
      </c>
    </row>
    <row r="92" spans="1:6" x14ac:dyDescent="0.25">
      <c r="A92">
        <v>323</v>
      </c>
      <c r="B92" s="1" t="s">
        <v>696</v>
      </c>
      <c r="C92" s="3">
        <v>38345</v>
      </c>
      <c r="D92">
        <v>39440.589999999997</v>
      </c>
      <c r="E92" s="1" t="s">
        <v>909</v>
      </c>
      <c r="F92">
        <v>2004</v>
      </c>
    </row>
    <row r="93" spans="1:6" x14ac:dyDescent="0.25">
      <c r="A93">
        <v>324</v>
      </c>
      <c r="B93" s="1" t="s">
        <v>697</v>
      </c>
      <c r="C93" s="3">
        <v>38334</v>
      </c>
      <c r="D93">
        <v>13671.82</v>
      </c>
      <c r="E93" s="1" t="s">
        <v>909</v>
      </c>
      <c r="F93">
        <v>2004</v>
      </c>
    </row>
    <row r="94" spans="1:6" x14ac:dyDescent="0.25">
      <c r="A94">
        <v>328</v>
      </c>
      <c r="B94" s="1" t="s">
        <v>700</v>
      </c>
      <c r="C94" s="3">
        <v>38093</v>
      </c>
      <c r="D94">
        <v>7178.66</v>
      </c>
      <c r="E94" s="1" t="s">
        <v>916</v>
      </c>
      <c r="F94">
        <v>2004</v>
      </c>
    </row>
    <row r="95" spans="1:6" x14ac:dyDescent="0.25">
      <c r="A95">
        <v>328</v>
      </c>
      <c r="B95" s="1" t="s">
        <v>701</v>
      </c>
      <c r="C95" s="3">
        <v>38137</v>
      </c>
      <c r="D95">
        <v>31102.85</v>
      </c>
      <c r="E95" s="1" t="s">
        <v>893</v>
      </c>
      <c r="F95">
        <v>2004</v>
      </c>
    </row>
    <row r="96" spans="1:6" x14ac:dyDescent="0.25">
      <c r="A96">
        <v>334</v>
      </c>
      <c r="B96" s="1" t="s">
        <v>707</v>
      </c>
      <c r="C96" s="3">
        <v>38129</v>
      </c>
      <c r="D96">
        <v>28394.54</v>
      </c>
      <c r="E96" s="1" t="s">
        <v>893</v>
      </c>
      <c r="F96">
        <v>2004</v>
      </c>
    </row>
    <row r="97" spans="1:6" x14ac:dyDescent="0.25">
      <c r="A97">
        <v>339</v>
      </c>
      <c r="B97" s="1" t="s">
        <v>708</v>
      </c>
      <c r="C97" s="3">
        <v>38284</v>
      </c>
      <c r="D97">
        <v>23333.06</v>
      </c>
      <c r="E97" s="1" t="s">
        <v>908</v>
      </c>
      <c r="F97">
        <v>2004</v>
      </c>
    </row>
    <row r="98" spans="1:6" x14ac:dyDescent="0.25">
      <c r="A98">
        <v>344</v>
      </c>
      <c r="B98" s="1" t="s">
        <v>711</v>
      </c>
      <c r="C98" s="3">
        <v>38079</v>
      </c>
      <c r="D98">
        <v>15322.93</v>
      </c>
      <c r="E98" s="1" t="s">
        <v>916</v>
      </c>
      <c r="F98">
        <v>2004</v>
      </c>
    </row>
    <row r="99" spans="1:6" x14ac:dyDescent="0.25">
      <c r="A99">
        <v>347</v>
      </c>
      <c r="B99" s="1" t="s">
        <v>712</v>
      </c>
      <c r="C99" s="3">
        <v>38004</v>
      </c>
      <c r="D99">
        <v>21053.69</v>
      </c>
      <c r="E99" s="1" t="s">
        <v>914</v>
      </c>
      <c r="F99">
        <v>2004</v>
      </c>
    </row>
    <row r="100" spans="1:6" x14ac:dyDescent="0.25">
      <c r="A100">
        <v>350</v>
      </c>
      <c r="B100" s="1" t="s">
        <v>714</v>
      </c>
      <c r="C100" s="3">
        <v>38332</v>
      </c>
      <c r="D100">
        <v>18888.310000000001</v>
      </c>
      <c r="E100" s="1" t="s">
        <v>909</v>
      </c>
      <c r="F100">
        <v>2004</v>
      </c>
    </row>
    <row r="101" spans="1:6" x14ac:dyDescent="0.25">
      <c r="A101">
        <v>357</v>
      </c>
      <c r="B101" s="1" t="s">
        <v>722</v>
      </c>
      <c r="C101" s="3">
        <v>38122</v>
      </c>
      <c r="D101">
        <v>36442.339999999997</v>
      </c>
      <c r="E101" s="1" t="s">
        <v>893</v>
      </c>
      <c r="F101">
        <v>2004</v>
      </c>
    </row>
    <row r="102" spans="1:6" x14ac:dyDescent="0.25">
      <c r="A102">
        <v>362</v>
      </c>
      <c r="B102" s="1" t="s">
        <v>723</v>
      </c>
      <c r="C102" s="3">
        <v>38179</v>
      </c>
      <c r="D102">
        <v>18473.71</v>
      </c>
      <c r="E102" s="1" t="s">
        <v>915</v>
      </c>
      <c r="F102">
        <v>2004</v>
      </c>
    </row>
    <row r="103" spans="1:6" x14ac:dyDescent="0.25">
      <c r="A103">
        <v>362</v>
      </c>
      <c r="B103" s="1" t="s">
        <v>724</v>
      </c>
      <c r="C103" s="3">
        <v>38251</v>
      </c>
      <c r="D103">
        <v>15059.76</v>
      </c>
      <c r="E103" s="1" t="s">
        <v>913</v>
      </c>
      <c r="F103">
        <v>2004</v>
      </c>
    </row>
    <row r="104" spans="1:6" x14ac:dyDescent="0.25">
      <c r="A104">
        <v>363</v>
      </c>
      <c r="B104" s="1" t="s">
        <v>725</v>
      </c>
      <c r="C104" s="3">
        <v>38308</v>
      </c>
      <c r="D104">
        <v>50799.69</v>
      </c>
      <c r="E104" s="1" t="s">
        <v>912</v>
      </c>
      <c r="F104">
        <v>2004</v>
      </c>
    </row>
    <row r="105" spans="1:6" x14ac:dyDescent="0.25">
      <c r="A105">
        <v>379</v>
      </c>
      <c r="B105" s="1" t="s">
        <v>730</v>
      </c>
      <c r="C105" s="3">
        <v>38201</v>
      </c>
      <c r="D105">
        <v>12530.51</v>
      </c>
      <c r="E105" s="1" t="s">
        <v>910</v>
      </c>
      <c r="F105">
        <v>2004</v>
      </c>
    </row>
    <row r="106" spans="1:6" x14ac:dyDescent="0.25">
      <c r="A106">
        <v>381</v>
      </c>
      <c r="B106" s="1" t="s">
        <v>731</v>
      </c>
      <c r="C106" s="3">
        <v>38324</v>
      </c>
      <c r="D106">
        <v>12081.52</v>
      </c>
      <c r="E106" s="1" t="s">
        <v>909</v>
      </c>
      <c r="F106">
        <v>2004</v>
      </c>
    </row>
    <row r="107" spans="1:6" x14ac:dyDescent="0.25">
      <c r="A107">
        <v>382</v>
      </c>
      <c r="B107" s="1" t="s">
        <v>736</v>
      </c>
      <c r="C107" s="3">
        <v>38200</v>
      </c>
      <c r="D107">
        <v>6419.84</v>
      </c>
      <c r="E107" s="1" t="s">
        <v>910</v>
      </c>
      <c r="F107">
        <v>2004</v>
      </c>
    </row>
    <row r="108" spans="1:6" x14ac:dyDescent="0.25">
      <c r="A108">
        <v>382</v>
      </c>
      <c r="B108" s="1" t="s">
        <v>737</v>
      </c>
      <c r="C108" s="3">
        <v>38318</v>
      </c>
      <c r="D108">
        <v>42813.83</v>
      </c>
      <c r="E108" s="1" t="s">
        <v>912</v>
      </c>
      <c r="F108">
        <v>2004</v>
      </c>
    </row>
    <row r="109" spans="1:6" x14ac:dyDescent="0.25">
      <c r="A109">
        <v>385</v>
      </c>
      <c r="B109" s="1" t="s">
        <v>739</v>
      </c>
      <c r="C109" s="3">
        <v>38310</v>
      </c>
      <c r="D109">
        <v>15822.84</v>
      </c>
      <c r="E109" s="1" t="s">
        <v>912</v>
      </c>
      <c r="F109">
        <v>2004</v>
      </c>
    </row>
    <row r="110" spans="1:6" x14ac:dyDescent="0.25">
      <c r="A110">
        <v>386</v>
      </c>
      <c r="B110" s="1" t="s">
        <v>742</v>
      </c>
      <c r="C110" s="3">
        <v>38186</v>
      </c>
      <c r="D110">
        <v>51619.02</v>
      </c>
      <c r="E110" s="1" t="s">
        <v>915</v>
      </c>
      <c r="F110">
        <v>2004</v>
      </c>
    </row>
    <row r="111" spans="1:6" x14ac:dyDescent="0.25">
      <c r="A111">
        <v>398</v>
      </c>
      <c r="B111" s="1" t="s">
        <v>744</v>
      </c>
      <c r="C111" s="3">
        <v>38159</v>
      </c>
      <c r="D111">
        <v>22037.91</v>
      </c>
      <c r="E111" s="1" t="s">
        <v>918</v>
      </c>
      <c r="F111">
        <v>2004</v>
      </c>
    </row>
    <row r="112" spans="1:6" x14ac:dyDescent="0.25">
      <c r="A112">
        <v>398</v>
      </c>
      <c r="B112" s="1" t="s">
        <v>746</v>
      </c>
      <c r="C112" s="3">
        <v>38320</v>
      </c>
      <c r="D112">
        <v>48927.64</v>
      </c>
      <c r="E112" s="1" t="s">
        <v>912</v>
      </c>
      <c r="F112">
        <v>2004</v>
      </c>
    </row>
    <row r="113" spans="1:6" x14ac:dyDescent="0.25">
      <c r="A113">
        <v>406</v>
      </c>
      <c r="B113" s="1" t="s">
        <v>748</v>
      </c>
      <c r="C113" s="3">
        <v>38014</v>
      </c>
      <c r="D113">
        <v>49165.16</v>
      </c>
      <c r="E113" s="1" t="s">
        <v>914</v>
      </c>
      <c r="F113">
        <v>2004</v>
      </c>
    </row>
    <row r="114" spans="1:6" x14ac:dyDescent="0.25">
      <c r="A114">
        <v>406</v>
      </c>
      <c r="B114" s="1" t="s">
        <v>749</v>
      </c>
      <c r="C114" s="3">
        <v>38155</v>
      </c>
      <c r="D114">
        <v>25080.959999999999</v>
      </c>
      <c r="E114" s="1" t="s">
        <v>918</v>
      </c>
      <c r="F114">
        <v>2004</v>
      </c>
    </row>
    <row r="115" spans="1:6" x14ac:dyDescent="0.25">
      <c r="A115">
        <v>412</v>
      </c>
      <c r="B115" s="1" t="s">
        <v>750</v>
      </c>
      <c r="C115" s="3">
        <v>38193</v>
      </c>
      <c r="D115">
        <v>35034.57</v>
      </c>
      <c r="E115" s="1" t="s">
        <v>915</v>
      </c>
      <c r="F115">
        <v>2004</v>
      </c>
    </row>
    <row r="116" spans="1:6" x14ac:dyDescent="0.25">
      <c r="A116">
        <v>412</v>
      </c>
      <c r="B116" s="1" t="s">
        <v>751</v>
      </c>
      <c r="C116" s="3">
        <v>38091</v>
      </c>
      <c r="D116">
        <v>31670.37</v>
      </c>
      <c r="E116" s="1" t="s">
        <v>916</v>
      </c>
      <c r="F116">
        <v>2004</v>
      </c>
    </row>
    <row r="117" spans="1:6" x14ac:dyDescent="0.25">
      <c r="A117">
        <v>415</v>
      </c>
      <c r="B117" s="1" t="s">
        <v>752</v>
      </c>
      <c r="C117" s="3">
        <v>38258</v>
      </c>
      <c r="D117">
        <v>31310.09</v>
      </c>
      <c r="E117" s="1" t="s">
        <v>913</v>
      </c>
      <c r="F117">
        <v>2004</v>
      </c>
    </row>
    <row r="118" spans="1:6" x14ac:dyDescent="0.25">
      <c r="A118">
        <v>424</v>
      </c>
      <c r="B118" s="1" t="s">
        <v>753</v>
      </c>
      <c r="C118" s="3">
        <v>38328</v>
      </c>
      <c r="D118">
        <v>25505.98</v>
      </c>
      <c r="E118" s="1" t="s">
        <v>909</v>
      </c>
      <c r="F118">
        <v>2004</v>
      </c>
    </row>
    <row r="119" spans="1:6" x14ac:dyDescent="0.25">
      <c r="A119">
        <v>447</v>
      </c>
      <c r="B119" s="1" t="s">
        <v>758</v>
      </c>
      <c r="C119" s="3">
        <v>38338</v>
      </c>
      <c r="D119">
        <v>26304.13</v>
      </c>
      <c r="E119" s="1" t="s">
        <v>909</v>
      </c>
      <c r="F119">
        <v>2004</v>
      </c>
    </row>
    <row r="120" spans="1:6" x14ac:dyDescent="0.25">
      <c r="A120">
        <v>448</v>
      </c>
      <c r="B120" s="1" t="s">
        <v>760</v>
      </c>
      <c r="C120" s="3">
        <v>38260</v>
      </c>
      <c r="D120">
        <v>48809.9</v>
      </c>
      <c r="E120" s="1" t="s">
        <v>913</v>
      </c>
      <c r="F120">
        <v>2004</v>
      </c>
    </row>
    <row r="121" spans="1:6" x14ac:dyDescent="0.25">
      <c r="A121">
        <v>450</v>
      </c>
      <c r="B121" s="1" t="s">
        <v>761</v>
      </c>
      <c r="C121" s="3">
        <v>38159</v>
      </c>
      <c r="D121">
        <v>59551.38</v>
      </c>
      <c r="E121" s="1" t="s">
        <v>918</v>
      </c>
      <c r="F121">
        <v>2004</v>
      </c>
    </row>
    <row r="122" spans="1:6" x14ac:dyDescent="0.25">
      <c r="A122">
        <v>455</v>
      </c>
      <c r="B122" s="1" t="s">
        <v>766</v>
      </c>
      <c r="C122" s="3">
        <v>38119</v>
      </c>
      <c r="D122">
        <v>32239.47</v>
      </c>
      <c r="E122" s="1" t="s">
        <v>893</v>
      </c>
      <c r="F122">
        <v>2004</v>
      </c>
    </row>
    <row r="123" spans="1:6" x14ac:dyDescent="0.25">
      <c r="A123">
        <v>456</v>
      </c>
      <c r="B123" s="1" t="s">
        <v>767</v>
      </c>
      <c r="C123" s="3">
        <v>38304</v>
      </c>
      <c r="D123">
        <v>27550.51</v>
      </c>
      <c r="E123" s="1" t="s">
        <v>912</v>
      </c>
      <c r="F123">
        <v>2004</v>
      </c>
    </row>
    <row r="124" spans="1:6" x14ac:dyDescent="0.25">
      <c r="A124">
        <v>456</v>
      </c>
      <c r="B124" s="1" t="s">
        <v>768</v>
      </c>
      <c r="C124" s="3">
        <v>38107</v>
      </c>
      <c r="D124">
        <v>1679.92</v>
      </c>
      <c r="E124" s="1" t="s">
        <v>916</v>
      </c>
      <c r="F124">
        <v>2004</v>
      </c>
    </row>
    <row r="125" spans="1:6" x14ac:dyDescent="0.25">
      <c r="A125">
        <v>458</v>
      </c>
      <c r="B125" s="1" t="s">
        <v>769</v>
      </c>
      <c r="C125" s="3">
        <v>38306</v>
      </c>
      <c r="D125">
        <v>33145.56</v>
      </c>
      <c r="E125" s="1" t="s">
        <v>912</v>
      </c>
      <c r="F125">
        <v>2004</v>
      </c>
    </row>
    <row r="126" spans="1:6" x14ac:dyDescent="0.25">
      <c r="A126">
        <v>458</v>
      </c>
      <c r="B126" s="1" t="s">
        <v>770</v>
      </c>
      <c r="C126" s="3">
        <v>38023</v>
      </c>
      <c r="D126">
        <v>22162.61</v>
      </c>
      <c r="E126" s="1" t="s">
        <v>917</v>
      </c>
      <c r="F126">
        <v>2004</v>
      </c>
    </row>
    <row r="127" spans="1:6" x14ac:dyDescent="0.25">
      <c r="A127">
        <v>462</v>
      </c>
      <c r="B127" s="1" t="s">
        <v>774</v>
      </c>
      <c r="C127" s="3">
        <v>38318</v>
      </c>
      <c r="D127">
        <v>48355.87</v>
      </c>
      <c r="E127" s="1" t="s">
        <v>912</v>
      </c>
      <c r="F127">
        <v>2004</v>
      </c>
    </row>
    <row r="128" spans="1:6" x14ac:dyDescent="0.25">
      <c r="A128">
        <v>471</v>
      </c>
      <c r="B128" s="1" t="s">
        <v>775</v>
      </c>
      <c r="C128" s="3">
        <v>38196</v>
      </c>
      <c r="D128">
        <v>9415.1299999999992</v>
      </c>
      <c r="E128" s="1" t="s">
        <v>915</v>
      </c>
      <c r="F128">
        <v>2004</v>
      </c>
    </row>
    <row r="129" spans="1:6" x14ac:dyDescent="0.25">
      <c r="A129">
        <v>473</v>
      </c>
      <c r="B129" s="1" t="s">
        <v>777</v>
      </c>
      <c r="C129" s="3">
        <v>38034</v>
      </c>
      <c r="D129">
        <v>7612.06</v>
      </c>
      <c r="E129" s="1" t="s">
        <v>917</v>
      </c>
      <c r="F129">
        <v>2004</v>
      </c>
    </row>
    <row r="130" spans="1:6" x14ac:dyDescent="0.25">
      <c r="A130">
        <v>475</v>
      </c>
      <c r="B130" s="1" t="s">
        <v>780</v>
      </c>
      <c r="C130" s="3">
        <v>38030</v>
      </c>
      <c r="D130">
        <v>36070.47</v>
      </c>
      <c r="E130" s="1" t="s">
        <v>917</v>
      </c>
      <c r="F130">
        <v>2004</v>
      </c>
    </row>
    <row r="131" spans="1:6" x14ac:dyDescent="0.25">
      <c r="A131">
        <v>484</v>
      </c>
      <c r="B131" s="1" t="s">
        <v>781</v>
      </c>
      <c r="C131" s="3">
        <v>38286</v>
      </c>
      <c r="D131">
        <v>3474.66</v>
      </c>
      <c r="E131" s="1" t="s">
        <v>908</v>
      </c>
      <c r="F131">
        <v>2004</v>
      </c>
    </row>
    <row r="132" spans="1:6" x14ac:dyDescent="0.25">
      <c r="A132">
        <v>486</v>
      </c>
      <c r="B132" s="1" t="s">
        <v>783</v>
      </c>
      <c r="C132" s="3">
        <v>38091</v>
      </c>
      <c r="D132">
        <v>5899.38</v>
      </c>
      <c r="E132" s="1" t="s">
        <v>916</v>
      </c>
      <c r="F132">
        <v>2004</v>
      </c>
    </row>
    <row r="133" spans="1:6" x14ac:dyDescent="0.25">
      <c r="A133">
        <v>486</v>
      </c>
      <c r="B133" s="1" t="s">
        <v>784</v>
      </c>
      <c r="C133" s="3">
        <v>38314</v>
      </c>
      <c r="D133">
        <v>45994.07</v>
      </c>
      <c r="E133" s="1" t="s">
        <v>912</v>
      </c>
      <c r="F133">
        <v>2004</v>
      </c>
    </row>
    <row r="134" spans="1:6" x14ac:dyDescent="0.25">
      <c r="A134">
        <v>487</v>
      </c>
      <c r="B134" s="1" t="s">
        <v>787</v>
      </c>
      <c r="C134" s="3">
        <v>38046</v>
      </c>
      <c r="D134">
        <v>12573.28</v>
      </c>
      <c r="E134" s="1" t="s">
        <v>917</v>
      </c>
      <c r="F134">
        <v>2004</v>
      </c>
    </row>
    <row r="135" spans="1:6" x14ac:dyDescent="0.25">
      <c r="A135">
        <v>489</v>
      </c>
      <c r="B135" s="1" t="s">
        <v>789</v>
      </c>
      <c r="C135" s="3">
        <v>38017</v>
      </c>
      <c r="D135">
        <v>7310.42</v>
      </c>
      <c r="E135" s="1" t="s">
        <v>914</v>
      </c>
      <c r="F135">
        <v>2004</v>
      </c>
    </row>
    <row r="136" spans="1:6" x14ac:dyDescent="0.25">
      <c r="A136">
        <v>495</v>
      </c>
      <c r="B136" s="1" t="s">
        <v>791</v>
      </c>
      <c r="C136" s="3">
        <v>38121</v>
      </c>
      <c r="D136">
        <v>6276.6</v>
      </c>
      <c r="E136" s="1" t="s">
        <v>893</v>
      </c>
      <c r="F136">
        <v>2004</v>
      </c>
    </row>
    <row r="137" spans="1:6" x14ac:dyDescent="0.25">
      <c r="A137">
        <v>496</v>
      </c>
      <c r="B137" s="1" t="s">
        <v>794</v>
      </c>
      <c r="C137" s="3">
        <v>38352</v>
      </c>
      <c r="D137">
        <v>52166</v>
      </c>
      <c r="E137" s="1" t="s">
        <v>909</v>
      </c>
      <c r="F137">
        <v>2004</v>
      </c>
    </row>
    <row r="138" spans="1:6" x14ac:dyDescent="0.25">
      <c r="A138">
        <v>103</v>
      </c>
      <c r="B138" s="1" t="s">
        <v>185</v>
      </c>
      <c r="C138" s="3">
        <v>37777</v>
      </c>
      <c r="D138">
        <v>14571.44</v>
      </c>
      <c r="E138" s="1" t="s">
        <v>918</v>
      </c>
      <c r="F138">
        <v>2003</v>
      </c>
    </row>
    <row r="139" spans="1:6" x14ac:dyDescent="0.25">
      <c r="A139">
        <v>112</v>
      </c>
      <c r="B139" s="1" t="s">
        <v>188</v>
      </c>
      <c r="C139" s="3">
        <v>37778</v>
      </c>
      <c r="D139">
        <v>32641.98</v>
      </c>
      <c r="E139" s="1" t="s">
        <v>918</v>
      </c>
      <c r="F139">
        <v>2003</v>
      </c>
    </row>
    <row r="140" spans="1:6" x14ac:dyDescent="0.25">
      <c r="A140">
        <v>114</v>
      </c>
      <c r="B140" s="1" t="s">
        <v>190</v>
      </c>
      <c r="C140" s="3">
        <v>37761</v>
      </c>
      <c r="D140">
        <v>45864.03</v>
      </c>
      <c r="E140" s="1" t="s">
        <v>893</v>
      </c>
      <c r="F140">
        <v>2003</v>
      </c>
    </row>
    <row r="141" spans="1:6" x14ac:dyDescent="0.25">
      <c r="A141">
        <v>114</v>
      </c>
      <c r="B141" s="1" t="s">
        <v>192</v>
      </c>
      <c r="C141" s="3">
        <v>37772</v>
      </c>
      <c r="D141">
        <v>7565.08</v>
      </c>
      <c r="E141" s="1" t="s">
        <v>893</v>
      </c>
      <c r="F141">
        <v>2003</v>
      </c>
    </row>
    <row r="142" spans="1:6" x14ac:dyDescent="0.25">
      <c r="A142">
        <v>121</v>
      </c>
      <c r="B142" s="1" t="s">
        <v>197</v>
      </c>
      <c r="C142" s="3">
        <v>37668</v>
      </c>
      <c r="D142">
        <v>50218.95</v>
      </c>
      <c r="E142" s="1" t="s">
        <v>917</v>
      </c>
      <c r="F142">
        <v>2003</v>
      </c>
    </row>
    <row r="143" spans="1:6" x14ac:dyDescent="0.25">
      <c r="A143">
        <v>121</v>
      </c>
      <c r="B143" s="1" t="s">
        <v>198</v>
      </c>
      <c r="C143" s="3">
        <v>37922</v>
      </c>
      <c r="D143">
        <v>1491.38</v>
      </c>
      <c r="E143" s="1" t="s">
        <v>908</v>
      </c>
      <c r="F143">
        <v>2003</v>
      </c>
    </row>
    <row r="144" spans="1:6" x14ac:dyDescent="0.25">
      <c r="A144">
        <v>124</v>
      </c>
      <c r="B144" s="1" t="s">
        <v>203</v>
      </c>
      <c r="C144" s="3">
        <v>37722</v>
      </c>
      <c r="D144">
        <v>11044.3</v>
      </c>
      <c r="E144" s="1" t="s">
        <v>916</v>
      </c>
      <c r="F144">
        <v>2003</v>
      </c>
    </row>
    <row r="145" spans="1:6" x14ac:dyDescent="0.25">
      <c r="A145">
        <v>124</v>
      </c>
      <c r="B145" s="1" t="s">
        <v>207</v>
      </c>
      <c r="C145" s="3">
        <v>37848</v>
      </c>
      <c r="D145">
        <v>111654.39999999999</v>
      </c>
      <c r="E145" s="1" t="s">
        <v>910</v>
      </c>
      <c r="F145">
        <v>2003</v>
      </c>
    </row>
    <row r="146" spans="1:6" x14ac:dyDescent="0.25">
      <c r="A146">
        <v>124</v>
      </c>
      <c r="B146" s="1" t="s">
        <v>209</v>
      </c>
      <c r="C146" s="3">
        <v>37950</v>
      </c>
      <c r="D146">
        <v>45084.38</v>
      </c>
      <c r="E146" s="1" t="s">
        <v>912</v>
      </c>
      <c r="F146">
        <v>2003</v>
      </c>
    </row>
    <row r="147" spans="1:6" x14ac:dyDescent="0.25">
      <c r="A147">
        <v>128</v>
      </c>
      <c r="B147" s="1" t="s">
        <v>210</v>
      </c>
      <c r="C147" s="3">
        <v>37649</v>
      </c>
      <c r="D147">
        <v>10549.01</v>
      </c>
      <c r="E147" s="1" t="s">
        <v>914</v>
      </c>
      <c r="F147">
        <v>2003</v>
      </c>
    </row>
    <row r="148" spans="1:6" x14ac:dyDescent="0.25">
      <c r="A148">
        <v>128</v>
      </c>
      <c r="B148" s="1" t="s">
        <v>211</v>
      </c>
      <c r="C148" s="3">
        <v>37912</v>
      </c>
      <c r="D148">
        <v>24101.81</v>
      </c>
      <c r="E148" s="1" t="s">
        <v>908</v>
      </c>
      <c r="F148">
        <v>2003</v>
      </c>
    </row>
    <row r="149" spans="1:6" x14ac:dyDescent="0.25">
      <c r="A149">
        <v>129</v>
      </c>
      <c r="B149" s="1" t="s">
        <v>215</v>
      </c>
      <c r="C149" s="3">
        <v>37966</v>
      </c>
      <c r="D149">
        <v>23923.93</v>
      </c>
      <c r="E149" s="1" t="s">
        <v>909</v>
      </c>
      <c r="F149">
        <v>2003</v>
      </c>
    </row>
    <row r="150" spans="1:6" x14ac:dyDescent="0.25">
      <c r="A150">
        <v>129</v>
      </c>
      <c r="B150" s="1" t="s">
        <v>216</v>
      </c>
      <c r="C150" s="3">
        <v>37720</v>
      </c>
      <c r="D150">
        <v>16537.849999999999</v>
      </c>
      <c r="E150" s="1" t="s">
        <v>916</v>
      </c>
      <c r="F150">
        <v>2003</v>
      </c>
    </row>
    <row r="151" spans="1:6" x14ac:dyDescent="0.25">
      <c r="A151">
        <v>131</v>
      </c>
      <c r="B151" s="1" t="s">
        <v>217</v>
      </c>
      <c r="C151" s="3">
        <v>37692</v>
      </c>
      <c r="D151">
        <v>22292.62</v>
      </c>
      <c r="E151" s="1" t="s">
        <v>911</v>
      </c>
      <c r="F151">
        <v>2003</v>
      </c>
    </row>
    <row r="152" spans="1:6" x14ac:dyDescent="0.25">
      <c r="A152">
        <v>141</v>
      </c>
      <c r="B152" s="1" t="s">
        <v>220</v>
      </c>
      <c r="C152" s="3">
        <v>37821</v>
      </c>
      <c r="D152">
        <v>36251.03</v>
      </c>
      <c r="E152" s="1" t="s">
        <v>915</v>
      </c>
      <c r="F152">
        <v>2003</v>
      </c>
    </row>
    <row r="153" spans="1:6" x14ac:dyDescent="0.25">
      <c r="A153">
        <v>141</v>
      </c>
      <c r="B153" s="1" t="s">
        <v>227</v>
      </c>
      <c r="C153" s="3">
        <v>37920</v>
      </c>
      <c r="D153">
        <v>49539.37</v>
      </c>
      <c r="E153" s="1" t="s">
        <v>908</v>
      </c>
      <c r="F153">
        <v>2003</v>
      </c>
    </row>
    <row r="154" spans="1:6" x14ac:dyDescent="0.25">
      <c r="A154">
        <v>141</v>
      </c>
      <c r="B154" s="1" t="s">
        <v>228</v>
      </c>
      <c r="C154" s="3">
        <v>37677</v>
      </c>
      <c r="D154">
        <v>40206.199999999997</v>
      </c>
      <c r="E154" s="1" t="s">
        <v>917</v>
      </c>
      <c r="F154">
        <v>2003</v>
      </c>
    </row>
    <row r="155" spans="1:6" x14ac:dyDescent="0.25">
      <c r="A155">
        <v>141</v>
      </c>
      <c r="B155" s="1" t="s">
        <v>229</v>
      </c>
      <c r="C155" s="3">
        <v>37964</v>
      </c>
      <c r="D155">
        <v>63843.55</v>
      </c>
      <c r="E155" s="1" t="s">
        <v>909</v>
      </c>
      <c r="F155">
        <v>2003</v>
      </c>
    </row>
    <row r="156" spans="1:6" x14ac:dyDescent="0.25">
      <c r="A156">
        <v>144</v>
      </c>
      <c r="B156" s="1" t="s">
        <v>572</v>
      </c>
      <c r="C156" s="3">
        <v>37720</v>
      </c>
      <c r="D156">
        <v>7674.94</v>
      </c>
      <c r="E156" s="1" t="s">
        <v>916</v>
      </c>
      <c r="F156">
        <v>2003</v>
      </c>
    </row>
    <row r="157" spans="1:6" x14ac:dyDescent="0.25">
      <c r="A157">
        <v>145</v>
      </c>
      <c r="B157" s="1" t="s">
        <v>576</v>
      </c>
      <c r="C157" s="3">
        <v>37672</v>
      </c>
      <c r="D157">
        <v>53959.21</v>
      </c>
      <c r="E157" s="1" t="s">
        <v>917</v>
      </c>
      <c r="F157">
        <v>2003</v>
      </c>
    </row>
    <row r="158" spans="1:6" x14ac:dyDescent="0.25">
      <c r="A158">
        <v>146</v>
      </c>
      <c r="B158" s="1" t="s">
        <v>579</v>
      </c>
      <c r="C158" s="3">
        <v>37965</v>
      </c>
      <c r="D158">
        <v>39712.1</v>
      </c>
      <c r="E158" s="1" t="s">
        <v>909</v>
      </c>
      <c r="F158">
        <v>2003</v>
      </c>
    </row>
    <row r="159" spans="1:6" x14ac:dyDescent="0.25">
      <c r="A159">
        <v>148</v>
      </c>
      <c r="B159" s="1" t="s">
        <v>580</v>
      </c>
      <c r="C159" s="3">
        <v>37733</v>
      </c>
      <c r="D159">
        <v>44380.15</v>
      </c>
      <c r="E159" s="1" t="s">
        <v>916</v>
      </c>
      <c r="F159">
        <v>2003</v>
      </c>
    </row>
    <row r="160" spans="1:6" x14ac:dyDescent="0.25">
      <c r="A160">
        <v>148</v>
      </c>
      <c r="B160" s="1" t="s">
        <v>582</v>
      </c>
      <c r="C160" s="3">
        <v>37981</v>
      </c>
      <c r="D160">
        <v>105743</v>
      </c>
      <c r="E160" s="1" t="s">
        <v>909</v>
      </c>
      <c r="F160">
        <v>2003</v>
      </c>
    </row>
    <row r="161" spans="1:6" x14ac:dyDescent="0.25">
      <c r="A161">
        <v>151</v>
      </c>
      <c r="B161" s="1" t="s">
        <v>584</v>
      </c>
      <c r="C161" s="3">
        <v>37977</v>
      </c>
      <c r="D161">
        <v>58793.53</v>
      </c>
      <c r="E161" s="1" t="s">
        <v>909</v>
      </c>
      <c r="F161">
        <v>2003</v>
      </c>
    </row>
    <row r="162" spans="1:6" x14ac:dyDescent="0.25">
      <c r="A162">
        <v>151</v>
      </c>
      <c r="B162" s="1" t="s">
        <v>586</v>
      </c>
      <c r="C162" s="3">
        <v>37790</v>
      </c>
      <c r="D162">
        <v>58841.35</v>
      </c>
      <c r="E162" s="1" t="s">
        <v>918</v>
      </c>
      <c r="F162">
        <v>2003</v>
      </c>
    </row>
    <row r="163" spans="1:6" x14ac:dyDescent="0.25">
      <c r="A163">
        <v>161</v>
      </c>
      <c r="B163" s="1" t="s">
        <v>591</v>
      </c>
      <c r="C163" s="3">
        <v>37943</v>
      </c>
      <c r="D163">
        <v>50743.65</v>
      </c>
      <c r="E163" s="1" t="s">
        <v>912</v>
      </c>
      <c r="F163">
        <v>2003</v>
      </c>
    </row>
    <row r="164" spans="1:6" x14ac:dyDescent="0.25">
      <c r="A164">
        <v>161</v>
      </c>
      <c r="B164" s="1" t="s">
        <v>593</v>
      </c>
      <c r="C164" s="3">
        <v>37838</v>
      </c>
      <c r="D164">
        <v>38675.129999999997</v>
      </c>
      <c r="E164" s="1" t="s">
        <v>910</v>
      </c>
      <c r="F164">
        <v>2003</v>
      </c>
    </row>
    <row r="165" spans="1:6" x14ac:dyDescent="0.25">
      <c r="A165">
        <v>167</v>
      </c>
      <c r="B165" s="1" t="s">
        <v>598</v>
      </c>
      <c r="C165" s="3">
        <v>37958</v>
      </c>
      <c r="D165">
        <v>85024.46</v>
      </c>
      <c r="E165" s="1" t="s">
        <v>909</v>
      </c>
      <c r="F165">
        <v>2003</v>
      </c>
    </row>
    <row r="166" spans="1:6" x14ac:dyDescent="0.25">
      <c r="A166">
        <v>171</v>
      </c>
      <c r="B166" s="1" t="s">
        <v>600</v>
      </c>
      <c r="C166" s="3">
        <v>37947</v>
      </c>
      <c r="D166">
        <v>42783.81</v>
      </c>
      <c r="E166" s="1" t="s">
        <v>912</v>
      </c>
      <c r="F166">
        <v>2003</v>
      </c>
    </row>
    <row r="167" spans="1:6" x14ac:dyDescent="0.25">
      <c r="A167">
        <v>172</v>
      </c>
      <c r="B167" s="1" t="s">
        <v>603</v>
      </c>
      <c r="C167" s="3">
        <v>37731</v>
      </c>
      <c r="D167">
        <v>33383.14</v>
      </c>
      <c r="E167" s="1" t="s">
        <v>916</v>
      </c>
      <c r="F167">
        <v>2003</v>
      </c>
    </row>
    <row r="168" spans="1:6" x14ac:dyDescent="0.25">
      <c r="A168">
        <v>175</v>
      </c>
      <c r="B168" s="1" t="s">
        <v>607</v>
      </c>
      <c r="C168" s="3">
        <v>37944</v>
      </c>
      <c r="D168">
        <v>24879.08</v>
      </c>
      <c r="E168" s="1" t="s">
        <v>912</v>
      </c>
      <c r="F168">
        <v>2003</v>
      </c>
    </row>
    <row r="169" spans="1:6" x14ac:dyDescent="0.25">
      <c r="A169">
        <v>181</v>
      </c>
      <c r="B169" s="1" t="s">
        <v>612</v>
      </c>
      <c r="C169" s="3">
        <v>37651</v>
      </c>
      <c r="D169">
        <v>5494.78</v>
      </c>
      <c r="E169" s="1" t="s">
        <v>914</v>
      </c>
      <c r="F169">
        <v>2003</v>
      </c>
    </row>
    <row r="170" spans="1:6" x14ac:dyDescent="0.25">
      <c r="A170">
        <v>186</v>
      </c>
      <c r="B170" s="1" t="s">
        <v>615</v>
      </c>
      <c r="C170" s="3">
        <v>37921</v>
      </c>
      <c r="D170">
        <v>37602.480000000003</v>
      </c>
      <c r="E170" s="1" t="s">
        <v>908</v>
      </c>
      <c r="F170">
        <v>2003</v>
      </c>
    </row>
    <row r="171" spans="1:6" x14ac:dyDescent="0.25">
      <c r="A171">
        <v>187</v>
      </c>
      <c r="B171" s="1" t="s">
        <v>619</v>
      </c>
      <c r="C171" s="3">
        <v>37707</v>
      </c>
      <c r="D171">
        <v>48425.69</v>
      </c>
      <c r="E171" s="1" t="s">
        <v>911</v>
      </c>
      <c r="F171">
        <v>2003</v>
      </c>
    </row>
    <row r="172" spans="1:6" x14ac:dyDescent="0.25">
      <c r="A172">
        <v>198</v>
      </c>
      <c r="B172" s="1" t="s">
        <v>623</v>
      </c>
      <c r="C172" s="3">
        <v>37808</v>
      </c>
      <c r="D172">
        <v>6036.96</v>
      </c>
      <c r="E172" s="1" t="s">
        <v>915</v>
      </c>
      <c r="F172">
        <v>2003</v>
      </c>
    </row>
    <row r="173" spans="1:6" x14ac:dyDescent="0.25">
      <c r="A173">
        <v>201</v>
      </c>
      <c r="B173" s="1" t="s">
        <v>625</v>
      </c>
      <c r="C173" s="3">
        <v>37914</v>
      </c>
      <c r="D173">
        <v>23908.240000000002</v>
      </c>
      <c r="E173" s="1" t="s">
        <v>908</v>
      </c>
      <c r="F173">
        <v>2003</v>
      </c>
    </row>
    <row r="174" spans="1:6" x14ac:dyDescent="0.25">
      <c r="A174">
        <v>202</v>
      </c>
      <c r="B174" s="1" t="s">
        <v>627</v>
      </c>
      <c r="C174" s="3">
        <v>37973</v>
      </c>
      <c r="D174">
        <v>36527.61</v>
      </c>
      <c r="E174" s="1" t="s">
        <v>909</v>
      </c>
      <c r="F174">
        <v>2003</v>
      </c>
    </row>
    <row r="175" spans="1:6" x14ac:dyDescent="0.25">
      <c r="A175">
        <v>205</v>
      </c>
      <c r="B175" s="1" t="s">
        <v>631</v>
      </c>
      <c r="C175" s="3">
        <v>37959</v>
      </c>
      <c r="D175">
        <v>3879.96</v>
      </c>
      <c r="E175" s="1" t="s">
        <v>909</v>
      </c>
      <c r="F175">
        <v>2003</v>
      </c>
    </row>
    <row r="176" spans="1:6" x14ac:dyDescent="0.25">
      <c r="A176">
        <v>205</v>
      </c>
      <c r="B176" s="1" t="s">
        <v>632</v>
      </c>
      <c r="C176" s="3">
        <v>37869</v>
      </c>
      <c r="D176">
        <v>50342.74</v>
      </c>
      <c r="E176" s="1" t="s">
        <v>913</v>
      </c>
      <c r="F176">
        <v>2003</v>
      </c>
    </row>
    <row r="177" spans="1:6" x14ac:dyDescent="0.25">
      <c r="A177">
        <v>211</v>
      </c>
      <c r="B177" s="1" t="s">
        <v>637</v>
      </c>
      <c r="C177" s="3">
        <v>37964</v>
      </c>
      <c r="D177">
        <v>45480.79</v>
      </c>
      <c r="E177" s="1" t="s">
        <v>909</v>
      </c>
      <c r="F177">
        <v>2003</v>
      </c>
    </row>
    <row r="178" spans="1:6" x14ac:dyDescent="0.25">
      <c r="A178">
        <v>216</v>
      </c>
      <c r="B178" s="1" t="s">
        <v>638</v>
      </c>
      <c r="C178" s="3">
        <v>37750</v>
      </c>
      <c r="D178">
        <v>3101.4</v>
      </c>
      <c r="E178" s="1" t="s">
        <v>893</v>
      </c>
      <c r="F178">
        <v>2003</v>
      </c>
    </row>
    <row r="179" spans="1:6" x14ac:dyDescent="0.25">
      <c r="A179">
        <v>216</v>
      </c>
      <c r="B179" s="1" t="s">
        <v>640</v>
      </c>
      <c r="C179" s="3">
        <v>37969</v>
      </c>
      <c r="D179">
        <v>40473.86</v>
      </c>
      <c r="E179" s="1" t="s">
        <v>909</v>
      </c>
      <c r="F179">
        <v>2003</v>
      </c>
    </row>
    <row r="180" spans="1:6" x14ac:dyDescent="0.25">
      <c r="A180">
        <v>219</v>
      </c>
      <c r="B180" s="1" t="s">
        <v>642</v>
      </c>
      <c r="C180" s="3">
        <v>37912</v>
      </c>
      <c r="D180">
        <v>4465.8500000000004</v>
      </c>
      <c r="E180" s="1" t="s">
        <v>908</v>
      </c>
      <c r="F180">
        <v>2003</v>
      </c>
    </row>
    <row r="181" spans="1:6" x14ac:dyDescent="0.25">
      <c r="A181">
        <v>227</v>
      </c>
      <c r="B181" s="1" t="s">
        <v>643</v>
      </c>
      <c r="C181" s="3">
        <v>37925</v>
      </c>
      <c r="D181">
        <v>36164.46</v>
      </c>
      <c r="E181" s="1" t="s">
        <v>908</v>
      </c>
      <c r="F181">
        <v>2003</v>
      </c>
    </row>
    <row r="182" spans="1:6" x14ac:dyDescent="0.25">
      <c r="A182">
        <v>233</v>
      </c>
      <c r="B182" s="1" t="s">
        <v>647</v>
      </c>
      <c r="C182" s="3">
        <v>37943</v>
      </c>
      <c r="D182">
        <v>16909.84</v>
      </c>
      <c r="E182" s="1" t="s">
        <v>912</v>
      </c>
      <c r="F182">
        <v>2003</v>
      </c>
    </row>
    <row r="183" spans="1:6" x14ac:dyDescent="0.25">
      <c r="A183">
        <v>242</v>
      </c>
      <c r="B183" s="1" t="s">
        <v>651</v>
      </c>
      <c r="C183" s="3">
        <v>37947</v>
      </c>
      <c r="D183">
        <v>33818.339999999997</v>
      </c>
      <c r="E183" s="1" t="s">
        <v>912</v>
      </c>
      <c r="F183">
        <v>2003</v>
      </c>
    </row>
    <row r="184" spans="1:6" x14ac:dyDescent="0.25">
      <c r="A184">
        <v>242</v>
      </c>
      <c r="B184" s="1" t="s">
        <v>653</v>
      </c>
      <c r="C184" s="3">
        <v>37823</v>
      </c>
      <c r="D184">
        <v>14232.7</v>
      </c>
      <c r="E184" s="1" t="s">
        <v>915</v>
      </c>
      <c r="F184">
        <v>2003</v>
      </c>
    </row>
    <row r="185" spans="1:6" x14ac:dyDescent="0.25">
      <c r="A185">
        <v>250</v>
      </c>
      <c r="B185" s="1" t="s">
        <v>658</v>
      </c>
      <c r="C185" s="3">
        <v>37820</v>
      </c>
      <c r="D185">
        <v>23419.47</v>
      </c>
      <c r="E185" s="1" t="s">
        <v>915</v>
      </c>
      <c r="F185">
        <v>2003</v>
      </c>
    </row>
    <row r="186" spans="1:6" x14ac:dyDescent="0.25">
      <c r="A186">
        <v>259</v>
      </c>
      <c r="B186" s="1" t="s">
        <v>662</v>
      </c>
      <c r="C186" s="3">
        <v>37962</v>
      </c>
      <c r="D186">
        <v>27988.47</v>
      </c>
      <c r="E186" s="1" t="s">
        <v>909</v>
      </c>
      <c r="F186">
        <v>2003</v>
      </c>
    </row>
    <row r="187" spans="1:6" x14ac:dyDescent="0.25">
      <c r="A187">
        <v>276</v>
      </c>
      <c r="B187" s="1" t="s">
        <v>666</v>
      </c>
      <c r="C187" s="3">
        <v>37938</v>
      </c>
      <c r="D187">
        <v>38547.19</v>
      </c>
      <c r="E187" s="1" t="s">
        <v>912</v>
      </c>
      <c r="F187">
        <v>2003</v>
      </c>
    </row>
    <row r="188" spans="1:6" x14ac:dyDescent="0.25">
      <c r="A188">
        <v>276</v>
      </c>
      <c r="B188" s="1" t="s">
        <v>667</v>
      </c>
      <c r="C188" s="3">
        <v>37892</v>
      </c>
      <c r="D188">
        <v>41554.730000000003</v>
      </c>
      <c r="E188" s="1" t="s">
        <v>913</v>
      </c>
      <c r="F188">
        <v>2003</v>
      </c>
    </row>
    <row r="189" spans="1:6" x14ac:dyDescent="0.25">
      <c r="A189">
        <v>278</v>
      </c>
      <c r="B189" s="1" t="s">
        <v>670</v>
      </c>
      <c r="C189" s="3">
        <v>37682</v>
      </c>
      <c r="D189">
        <v>52151.81</v>
      </c>
      <c r="E189" s="1" t="s">
        <v>911</v>
      </c>
      <c r="F189">
        <v>2003</v>
      </c>
    </row>
    <row r="190" spans="1:6" x14ac:dyDescent="0.25">
      <c r="A190">
        <v>278</v>
      </c>
      <c r="B190" s="1" t="s">
        <v>671</v>
      </c>
      <c r="C190" s="3">
        <v>37949</v>
      </c>
      <c r="D190">
        <v>37723.79</v>
      </c>
      <c r="E190" s="1" t="s">
        <v>912</v>
      </c>
      <c r="F190">
        <v>2003</v>
      </c>
    </row>
    <row r="191" spans="1:6" x14ac:dyDescent="0.25">
      <c r="A191">
        <v>282</v>
      </c>
      <c r="B191" s="1" t="s">
        <v>672</v>
      </c>
      <c r="C191" s="3">
        <v>37836</v>
      </c>
      <c r="D191">
        <v>24013.52</v>
      </c>
      <c r="E191" s="1" t="s">
        <v>910</v>
      </c>
      <c r="F191">
        <v>2003</v>
      </c>
    </row>
    <row r="192" spans="1:6" x14ac:dyDescent="0.25">
      <c r="A192">
        <v>299</v>
      </c>
      <c r="B192" s="1" t="s">
        <v>679</v>
      </c>
      <c r="C192" s="3">
        <v>37918</v>
      </c>
      <c r="D192">
        <v>36798.879999999997</v>
      </c>
      <c r="E192" s="1" t="s">
        <v>908</v>
      </c>
      <c r="F192">
        <v>2003</v>
      </c>
    </row>
    <row r="193" spans="1:6" x14ac:dyDescent="0.25">
      <c r="A193">
        <v>311</v>
      </c>
      <c r="B193" s="1" t="s">
        <v>682</v>
      </c>
      <c r="C193" s="3">
        <v>37900</v>
      </c>
      <c r="D193">
        <v>32723.040000000001</v>
      </c>
      <c r="E193" s="1" t="s">
        <v>908</v>
      </c>
      <c r="F193">
        <v>2003</v>
      </c>
    </row>
    <row r="194" spans="1:6" x14ac:dyDescent="0.25">
      <c r="A194">
        <v>319</v>
      </c>
      <c r="B194" s="1" t="s">
        <v>687</v>
      </c>
      <c r="C194" s="3">
        <v>37962</v>
      </c>
      <c r="D194">
        <v>36092.400000000001</v>
      </c>
      <c r="E194" s="1" t="s">
        <v>909</v>
      </c>
      <c r="F194">
        <v>2003</v>
      </c>
    </row>
    <row r="195" spans="1:6" x14ac:dyDescent="0.25">
      <c r="A195">
        <v>320</v>
      </c>
      <c r="B195" s="1" t="s">
        <v>689</v>
      </c>
      <c r="C195" s="3">
        <v>37853</v>
      </c>
      <c r="D195">
        <v>41016.75</v>
      </c>
      <c r="E195" s="1" t="s">
        <v>910</v>
      </c>
      <c r="F195">
        <v>2003</v>
      </c>
    </row>
    <row r="196" spans="1:6" x14ac:dyDescent="0.25">
      <c r="A196">
        <v>320</v>
      </c>
      <c r="B196" s="1" t="s">
        <v>690</v>
      </c>
      <c r="C196" s="3">
        <v>37949</v>
      </c>
      <c r="D196">
        <v>52548.49</v>
      </c>
      <c r="E196" s="1" t="s">
        <v>912</v>
      </c>
      <c r="F196">
        <v>2003</v>
      </c>
    </row>
    <row r="197" spans="1:6" x14ac:dyDescent="0.25">
      <c r="A197">
        <v>321</v>
      </c>
      <c r="B197" s="1" t="s">
        <v>691</v>
      </c>
      <c r="C197" s="3">
        <v>37928</v>
      </c>
      <c r="D197">
        <v>85559.12</v>
      </c>
      <c r="E197" s="1" t="s">
        <v>912</v>
      </c>
      <c r="F197">
        <v>2003</v>
      </c>
    </row>
    <row r="198" spans="1:6" x14ac:dyDescent="0.25">
      <c r="A198">
        <v>323</v>
      </c>
      <c r="B198" s="1" t="s">
        <v>695</v>
      </c>
      <c r="C198" s="3">
        <v>37807</v>
      </c>
      <c r="D198">
        <v>2880</v>
      </c>
      <c r="E198" s="1" t="s">
        <v>915</v>
      </c>
      <c r="F198">
        <v>2003</v>
      </c>
    </row>
    <row r="199" spans="1:6" x14ac:dyDescent="0.25">
      <c r="A199">
        <v>324</v>
      </c>
      <c r="B199" s="1" t="s">
        <v>698</v>
      </c>
      <c r="C199" s="3">
        <v>37809</v>
      </c>
      <c r="D199">
        <v>29429.14</v>
      </c>
      <c r="E199" s="1" t="s">
        <v>915</v>
      </c>
      <c r="F199">
        <v>2003</v>
      </c>
    </row>
    <row r="200" spans="1:6" x14ac:dyDescent="0.25">
      <c r="A200">
        <v>324</v>
      </c>
      <c r="B200" s="1" t="s">
        <v>699</v>
      </c>
      <c r="C200" s="3">
        <v>37948</v>
      </c>
      <c r="D200">
        <v>37455.769999999997</v>
      </c>
      <c r="E200" s="1" t="s">
        <v>912</v>
      </c>
      <c r="F200">
        <v>2003</v>
      </c>
    </row>
    <row r="201" spans="1:6" x14ac:dyDescent="0.25">
      <c r="A201">
        <v>333</v>
      </c>
      <c r="B201" s="1" t="s">
        <v>702</v>
      </c>
      <c r="C201" s="3">
        <v>37940</v>
      </c>
      <c r="D201">
        <v>23936.53</v>
      </c>
      <c r="E201" s="1" t="s">
        <v>912</v>
      </c>
      <c r="F201">
        <v>2003</v>
      </c>
    </row>
    <row r="202" spans="1:6" x14ac:dyDescent="0.25">
      <c r="A202">
        <v>333</v>
      </c>
      <c r="B202" s="1" t="s">
        <v>703</v>
      </c>
      <c r="C202" s="3">
        <v>37911</v>
      </c>
      <c r="D202">
        <v>9821.32</v>
      </c>
      <c r="E202" s="1" t="s">
        <v>908</v>
      </c>
      <c r="F202">
        <v>2003</v>
      </c>
    </row>
    <row r="203" spans="1:6" x14ac:dyDescent="0.25">
      <c r="A203">
        <v>334</v>
      </c>
      <c r="B203" s="1" t="s">
        <v>706</v>
      </c>
      <c r="C203" s="3">
        <v>37849</v>
      </c>
      <c r="D203">
        <v>29716.86</v>
      </c>
      <c r="E203" s="1" t="s">
        <v>910</v>
      </c>
      <c r="F203">
        <v>2003</v>
      </c>
    </row>
    <row r="204" spans="1:6" x14ac:dyDescent="0.25">
      <c r="A204">
        <v>339</v>
      </c>
      <c r="B204" s="1" t="s">
        <v>709</v>
      </c>
      <c r="C204" s="3">
        <v>37953</v>
      </c>
      <c r="D204">
        <v>34606.28</v>
      </c>
      <c r="E204" s="1" t="s">
        <v>912</v>
      </c>
      <c r="F204">
        <v>2003</v>
      </c>
    </row>
    <row r="205" spans="1:6" x14ac:dyDescent="0.25">
      <c r="A205">
        <v>344</v>
      </c>
      <c r="B205" s="1" t="s">
        <v>710</v>
      </c>
      <c r="C205" s="3">
        <v>37949</v>
      </c>
      <c r="D205">
        <v>31428.21</v>
      </c>
      <c r="E205" s="1" t="s">
        <v>912</v>
      </c>
      <c r="F205">
        <v>2003</v>
      </c>
    </row>
    <row r="206" spans="1:6" x14ac:dyDescent="0.25">
      <c r="A206">
        <v>347</v>
      </c>
      <c r="B206" s="1" t="s">
        <v>713</v>
      </c>
      <c r="C206" s="3">
        <v>37918</v>
      </c>
      <c r="D206">
        <v>20452.5</v>
      </c>
      <c r="E206" s="1" t="s">
        <v>908</v>
      </c>
      <c r="F206">
        <v>2003</v>
      </c>
    </row>
    <row r="207" spans="1:6" x14ac:dyDescent="0.25">
      <c r="A207">
        <v>350</v>
      </c>
      <c r="B207" s="1" t="s">
        <v>715</v>
      </c>
      <c r="C207" s="3">
        <v>37766</v>
      </c>
      <c r="D207">
        <v>50824.66</v>
      </c>
      <c r="E207" s="1" t="s">
        <v>893</v>
      </c>
      <c r="F207">
        <v>2003</v>
      </c>
    </row>
    <row r="208" spans="1:6" x14ac:dyDescent="0.25">
      <c r="A208">
        <v>353</v>
      </c>
      <c r="B208" s="1" t="s">
        <v>718</v>
      </c>
      <c r="C208" s="3">
        <v>37823</v>
      </c>
      <c r="D208">
        <v>13920.26</v>
      </c>
      <c r="E208" s="1" t="s">
        <v>915</v>
      </c>
      <c r="F208">
        <v>2003</v>
      </c>
    </row>
    <row r="209" spans="1:6" x14ac:dyDescent="0.25">
      <c r="A209">
        <v>353</v>
      </c>
      <c r="B209" s="1" t="s">
        <v>719</v>
      </c>
      <c r="C209" s="3">
        <v>37762</v>
      </c>
      <c r="D209">
        <v>16700.47</v>
      </c>
      <c r="E209" s="1" t="s">
        <v>893</v>
      </c>
      <c r="F209">
        <v>2003</v>
      </c>
    </row>
    <row r="210" spans="1:6" x14ac:dyDescent="0.25">
      <c r="A210">
        <v>357</v>
      </c>
      <c r="B210" s="1" t="s">
        <v>721</v>
      </c>
      <c r="C210" s="3">
        <v>37971</v>
      </c>
      <c r="D210">
        <v>20220.04</v>
      </c>
      <c r="E210" s="1" t="s">
        <v>909</v>
      </c>
      <c r="F210">
        <v>2003</v>
      </c>
    </row>
    <row r="211" spans="1:6" x14ac:dyDescent="0.25">
      <c r="A211">
        <v>363</v>
      </c>
      <c r="B211" s="1" t="s">
        <v>726</v>
      </c>
      <c r="C211" s="3">
        <v>37637</v>
      </c>
      <c r="D211">
        <v>10223.83</v>
      </c>
      <c r="E211" s="1" t="s">
        <v>914</v>
      </c>
      <c r="F211">
        <v>2003</v>
      </c>
    </row>
    <row r="212" spans="1:6" x14ac:dyDescent="0.25">
      <c r="A212">
        <v>363</v>
      </c>
      <c r="B212" s="1" t="s">
        <v>727</v>
      </c>
      <c r="C212" s="3">
        <v>37960</v>
      </c>
      <c r="D212">
        <v>55425.77</v>
      </c>
      <c r="E212" s="1" t="s">
        <v>909</v>
      </c>
      <c r="F212">
        <v>2003</v>
      </c>
    </row>
    <row r="213" spans="1:6" x14ac:dyDescent="0.25">
      <c r="A213">
        <v>379</v>
      </c>
      <c r="B213" s="1" t="s">
        <v>729</v>
      </c>
      <c r="C213" s="3">
        <v>37880</v>
      </c>
      <c r="D213">
        <v>32680.31</v>
      </c>
      <c r="E213" s="1" t="s">
        <v>913</v>
      </c>
      <c r="F213">
        <v>2003</v>
      </c>
    </row>
    <row r="214" spans="1:6" x14ac:dyDescent="0.25">
      <c r="A214">
        <v>381</v>
      </c>
      <c r="B214" s="1" t="s">
        <v>732</v>
      </c>
      <c r="C214" s="3">
        <v>37730</v>
      </c>
      <c r="D214">
        <v>1627.56</v>
      </c>
      <c r="E214" s="1" t="s">
        <v>916</v>
      </c>
      <c r="F214">
        <v>2003</v>
      </c>
    </row>
    <row r="215" spans="1:6" x14ac:dyDescent="0.25">
      <c r="A215">
        <v>381</v>
      </c>
      <c r="B215" s="1" t="s">
        <v>734</v>
      </c>
      <c r="C215" s="3">
        <v>37855</v>
      </c>
      <c r="D215">
        <v>1128.2</v>
      </c>
      <c r="E215" s="1" t="s">
        <v>910</v>
      </c>
      <c r="F215">
        <v>2003</v>
      </c>
    </row>
    <row r="216" spans="1:6" x14ac:dyDescent="0.25">
      <c r="A216">
        <v>382</v>
      </c>
      <c r="B216" s="1" t="s">
        <v>735</v>
      </c>
      <c r="C216" s="3">
        <v>37753</v>
      </c>
      <c r="D216">
        <v>35826.33</v>
      </c>
      <c r="E216" s="1" t="s">
        <v>893</v>
      </c>
      <c r="F216">
        <v>2003</v>
      </c>
    </row>
    <row r="217" spans="1:6" x14ac:dyDescent="0.25">
      <c r="A217">
        <v>385</v>
      </c>
      <c r="B217" s="1" t="s">
        <v>738</v>
      </c>
      <c r="C217" s="3">
        <v>37957</v>
      </c>
      <c r="D217">
        <v>20644.240000000002</v>
      </c>
      <c r="E217" s="1" t="s">
        <v>909</v>
      </c>
      <c r="F217">
        <v>2003</v>
      </c>
    </row>
    <row r="218" spans="1:6" x14ac:dyDescent="0.25">
      <c r="A218">
        <v>385</v>
      </c>
      <c r="B218" s="1" t="s">
        <v>740</v>
      </c>
      <c r="C218" s="3">
        <v>37689</v>
      </c>
      <c r="D218">
        <v>51001.22</v>
      </c>
      <c r="E218" s="1" t="s">
        <v>911</v>
      </c>
      <c r="F218">
        <v>2003</v>
      </c>
    </row>
    <row r="219" spans="1:6" x14ac:dyDescent="0.25">
      <c r="A219">
        <v>386</v>
      </c>
      <c r="B219" s="1" t="s">
        <v>741</v>
      </c>
      <c r="C219" s="3">
        <v>37943</v>
      </c>
      <c r="D219">
        <v>38524.29</v>
      </c>
      <c r="E219" s="1" t="s">
        <v>912</v>
      </c>
      <c r="F219">
        <v>2003</v>
      </c>
    </row>
    <row r="220" spans="1:6" x14ac:dyDescent="0.25">
      <c r="A220">
        <v>424</v>
      </c>
      <c r="B220" s="1" t="s">
        <v>754</v>
      </c>
      <c r="C220" s="3">
        <v>37727</v>
      </c>
      <c r="D220">
        <v>21665.98</v>
      </c>
      <c r="E220" s="1" t="s">
        <v>916</v>
      </c>
      <c r="F220">
        <v>2003</v>
      </c>
    </row>
    <row r="221" spans="1:6" x14ac:dyDescent="0.25">
      <c r="A221">
        <v>424</v>
      </c>
      <c r="B221" s="1" t="s">
        <v>755</v>
      </c>
      <c r="C221" s="3">
        <v>37925</v>
      </c>
      <c r="D221">
        <v>22042.37</v>
      </c>
      <c r="E221" s="1" t="s">
        <v>908</v>
      </c>
      <c r="F221">
        <v>2003</v>
      </c>
    </row>
    <row r="222" spans="1:6" x14ac:dyDescent="0.25">
      <c r="A222">
        <v>447</v>
      </c>
      <c r="B222" s="1" t="s">
        <v>756</v>
      </c>
      <c r="C222" s="3">
        <v>37879</v>
      </c>
      <c r="D222">
        <v>6631.36</v>
      </c>
      <c r="E222" s="1" t="s">
        <v>913</v>
      </c>
      <c r="F222">
        <v>2003</v>
      </c>
    </row>
    <row r="223" spans="1:6" x14ac:dyDescent="0.25">
      <c r="A223">
        <v>447</v>
      </c>
      <c r="B223" s="1" t="s">
        <v>757</v>
      </c>
      <c r="C223" s="3">
        <v>37797</v>
      </c>
      <c r="D223">
        <v>17032.29</v>
      </c>
      <c r="E223" s="1" t="s">
        <v>918</v>
      </c>
      <c r="F223">
        <v>2003</v>
      </c>
    </row>
    <row r="224" spans="1:6" x14ac:dyDescent="0.25">
      <c r="A224">
        <v>452</v>
      </c>
      <c r="B224" s="1" t="s">
        <v>762</v>
      </c>
      <c r="C224" s="3">
        <v>37940</v>
      </c>
      <c r="D224">
        <v>27121.9</v>
      </c>
      <c r="E224" s="1" t="s">
        <v>912</v>
      </c>
      <c r="F224">
        <v>2003</v>
      </c>
    </row>
    <row r="225" spans="1:6" x14ac:dyDescent="0.25">
      <c r="A225">
        <v>452</v>
      </c>
      <c r="B225" s="1" t="s">
        <v>763</v>
      </c>
      <c r="C225" s="3">
        <v>37945</v>
      </c>
      <c r="D225">
        <v>15130.97</v>
      </c>
      <c r="E225" s="1" t="s">
        <v>912</v>
      </c>
      <c r="F225">
        <v>2003</v>
      </c>
    </row>
    <row r="226" spans="1:6" x14ac:dyDescent="0.25">
      <c r="A226">
        <v>455</v>
      </c>
      <c r="B226" s="1" t="s">
        <v>765</v>
      </c>
      <c r="C226" s="3">
        <v>37960</v>
      </c>
      <c r="D226">
        <v>38139.18</v>
      </c>
      <c r="E226" s="1" t="s">
        <v>909</v>
      </c>
      <c r="F226">
        <v>2003</v>
      </c>
    </row>
    <row r="227" spans="1:6" x14ac:dyDescent="0.25">
      <c r="A227">
        <v>458</v>
      </c>
      <c r="B227" s="1" t="s">
        <v>771</v>
      </c>
      <c r="C227" s="3">
        <v>37785</v>
      </c>
      <c r="D227">
        <v>57131.92</v>
      </c>
      <c r="E227" s="1" t="s">
        <v>918</v>
      </c>
      <c r="F227">
        <v>2003</v>
      </c>
    </row>
    <row r="228" spans="1:6" x14ac:dyDescent="0.25">
      <c r="A228">
        <v>462</v>
      </c>
      <c r="B228" s="1" t="s">
        <v>773</v>
      </c>
      <c r="C228" s="3">
        <v>37933</v>
      </c>
      <c r="D228">
        <v>9977.85</v>
      </c>
      <c r="E228" s="1" t="s">
        <v>912</v>
      </c>
      <c r="F228">
        <v>2003</v>
      </c>
    </row>
    <row r="229" spans="1:6" x14ac:dyDescent="0.25">
      <c r="A229">
        <v>471</v>
      </c>
      <c r="B229" s="1" t="s">
        <v>776</v>
      </c>
      <c r="C229" s="3">
        <v>37965</v>
      </c>
      <c r="D229">
        <v>35505.629999999997</v>
      </c>
      <c r="E229" s="1" t="s">
        <v>909</v>
      </c>
      <c r="F229">
        <v>2003</v>
      </c>
    </row>
    <row r="230" spans="1:6" x14ac:dyDescent="0.25">
      <c r="A230">
        <v>473</v>
      </c>
      <c r="B230" s="1" t="s">
        <v>778</v>
      </c>
      <c r="C230" s="3">
        <v>37921</v>
      </c>
      <c r="D230">
        <v>17746.259999999998</v>
      </c>
      <c r="E230" s="1" t="s">
        <v>908</v>
      </c>
      <c r="F230">
        <v>2003</v>
      </c>
    </row>
    <row r="231" spans="1:6" x14ac:dyDescent="0.25">
      <c r="A231">
        <v>475</v>
      </c>
      <c r="B231" s="1" t="s">
        <v>779</v>
      </c>
      <c r="C231" s="3">
        <v>37964</v>
      </c>
      <c r="D231">
        <v>7678.25</v>
      </c>
      <c r="E231" s="1" t="s">
        <v>909</v>
      </c>
      <c r="F231">
        <v>2003</v>
      </c>
    </row>
    <row r="232" spans="1:6" x14ac:dyDescent="0.25">
      <c r="A232">
        <v>484</v>
      </c>
      <c r="B232" s="1" t="s">
        <v>782</v>
      </c>
      <c r="C232" s="3">
        <v>37954</v>
      </c>
      <c r="D232">
        <v>47513.19</v>
      </c>
      <c r="E232" s="1" t="s">
        <v>912</v>
      </c>
      <c r="F232">
        <v>2003</v>
      </c>
    </row>
    <row r="233" spans="1:6" x14ac:dyDescent="0.25">
      <c r="A233">
        <v>486</v>
      </c>
      <c r="B233" s="1" t="s">
        <v>785</v>
      </c>
      <c r="C233" s="3">
        <v>37700</v>
      </c>
      <c r="D233">
        <v>25833.14</v>
      </c>
      <c r="E233" s="1" t="s">
        <v>911</v>
      </c>
      <c r="F233">
        <v>2003</v>
      </c>
    </row>
    <row r="234" spans="1:6" x14ac:dyDescent="0.25">
      <c r="A234">
        <v>487</v>
      </c>
      <c r="B234" s="1" t="s">
        <v>786</v>
      </c>
      <c r="C234" s="3">
        <v>37892</v>
      </c>
      <c r="D234">
        <v>29997.09</v>
      </c>
      <c r="E234" s="1" t="s">
        <v>913</v>
      </c>
      <c r="F234">
        <v>2003</v>
      </c>
    </row>
    <row r="235" spans="1:6" x14ac:dyDescent="0.25">
      <c r="A235">
        <v>489</v>
      </c>
      <c r="B235" s="1" t="s">
        <v>788</v>
      </c>
      <c r="C235" s="3">
        <v>37959</v>
      </c>
      <c r="D235">
        <v>22275.73</v>
      </c>
      <c r="E235" s="1" t="s">
        <v>909</v>
      </c>
      <c r="F235">
        <v>2003</v>
      </c>
    </row>
    <row r="236" spans="1:6" x14ac:dyDescent="0.25">
      <c r="A236">
        <v>495</v>
      </c>
      <c r="B236" s="1" t="s">
        <v>790</v>
      </c>
      <c r="C236" s="3">
        <v>37981</v>
      </c>
      <c r="D236">
        <v>59265.14</v>
      </c>
      <c r="E236" s="1" t="s">
        <v>909</v>
      </c>
      <c r="F236">
        <v>2003</v>
      </c>
    </row>
    <row r="237" spans="1:6" x14ac:dyDescent="0.25">
      <c r="A237">
        <v>496</v>
      </c>
      <c r="B237" s="1" t="s">
        <v>793</v>
      </c>
      <c r="C237" s="3">
        <v>37818</v>
      </c>
      <c r="D237">
        <v>32077.439999999999</v>
      </c>
      <c r="E237" s="1" t="s">
        <v>915</v>
      </c>
      <c r="F237">
        <v>2003</v>
      </c>
    </row>
    <row r="238" spans="1:6" x14ac:dyDescent="0.25">
      <c r="A238">
        <v>119</v>
      </c>
      <c r="B238" s="1" t="s">
        <v>196</v>
      </c>
      <c r="C238" s="3">
        <v>38405</v>
      </c>
      <c r="D238">
        <v>49523.67</v>
      </c>
      <c r="E238" s="1" t="s">
        <v>917</v>
      </c>
      <c r="F238">
        <v>2005</v>
      </c>
    </row>
    <row r="239" spans="1:6" x14ac:dyDescent="0.25">
      <c r="A239">
        <v>124</v>
      </c>
      <c r="B239" s="1" t="s">
        <v>201</v>
      </c>
      <c r="C239" s="3">
        <v>38416</v>
      </c>
      <c r="D239">
        <v>101244.59</v>
      </c>
      <c r="E239" s="1" t="s">
        <v>911</v>
      </c>
      <c r="F239">
        <v>2005</v>
      </c>
    </row>
    <row r="240" spans="1:6" x14ac:dyDescent="0.25">
      <c r="A240">
        <v>124</v>
      </c>
      <c r="B240" s="1" t="s">
        <v>204</v>
      </c>
      <c r="C240" s="3">
        <v>38458</v>
      </c>
      <c r="D240">
        <v>83598.039999999994</v>
      </c>
      <c r="E240" s="1" t="s">
        <v>916</v>
      </c>
      <c r="F240">
        <v>2005</v>
      </c>
    </row>
    <row r="241" spans="1:6" x14ac:dyDescent="0.25">
      <c r="A241">
        <v>141</v>
      </c>
      <c r="B241" s="1" t="s">
        <v>222</v>
      </c>
      <c r="C241" s="3">
        <v>38491</v>
      </c>
      <c r="D241">
        <v>46895.48</v>
      </c>
      <c r="E241" s="1" t="s">
        <v>893</v>
      </c>
      <c r="F241">
        <v>2005</v>
      </c>
    </row>
    <row r="242" spans="1:6" x14ac:dyDescent="0.25">
      <c r="A242">
        <v>141</v>
      </c>
      <c r="B242" s="1" t="s">
        <v>225</v>
      </c>
      <c r="C242" s="3">
        <v>38436</v>
      </c>
      <c r="D242">
        <v>65071.26</v>
      </c>
      <c r="E242" s="1" t="s">
        <v>911</v>
      </c>
      <c r="F242">
        <v>2005</v>
      </c>
    </row>
    <row r="243" spans="1:6" x14ac:dyDescent="0.25">
      <c r="A243">
        <v>141</v>
      </c>
      <c r="B243" s="1" t="s">
        <v>226</v>
      </c>
      <c r="C243" s="3">
        <v>38429</v>
      </c>
      <c r="D243">
        <v>120166.58</v>
      </c>
      <c r="E243" s="1" t="s">
        <v>911</v>
      </c>
      <c r="F243">
        <v>2005</v>
      </c>
    </row>
    <row r="244" spans="1:6" x14ac:dyDescent="0.25">
      <c r="A244">
        <v>148</v>
      </c>
      <c r="B244" s="1" t="s">
        <v>583</v>
      </c>
      <c r="C244" s="3">
        <v>38438</v>
      </c>
      <c r="D244">
        <v>3516.04</v>
      </c>
      <c r="E244" s="1" t="s">
        <v>911</v>
      </c>
      <c r="F244">
        <v>2005</v>
      </c>
    </row>
    <row r="245" spans="1:6" x14ac:dyDescent="0.25">
      <c r="A245">
        <v>161</v>
      </c>
      <c r="B245" s="1" t="s">
        <v>592</v>
      </c>
      <c r="C245" s="3">
        <v>38385</v>
      </c>
      <c r="D245">
        <v>12692.19</v>
      </c>
      <c r="E245" s="1" t="s">
        <v>917</v>
      </c>
      <c r="F245">
        <v>2005</v>
      </c>
    </row>
    <row r="246" spans="1:6" x14ac:dyDescent="0.25">
      <c r="A246">
        <v>175</v>
      </c>
      <c r="B246" s="1" t="s">
        <v>606</v>
      </c>
      <c r="C246" s="3">
        <v>38491</v>
      </c>
      <c r="D246">
        <v>28500.78</v>
      </c>
      <c r="E246" s="1" t="s">
        <v>893</v>
      </c>
      <c r="F246">
        <v>2005</v>
      </c>
    </row>
    <row r="247" spans="1:6" x14ac:dyDescent="0.25">
      <c r="A247">
        <v>186</v>
      </c>
      <c r="B247" s="1" t="s">
        <v>614</v>
      </c>
      <c r="C247" s="3">
        <v>38421</v>
      </c>
      <c r="D247">
        <v>23602.9</v>
      </c>
      <c r="E247" s="1" t="s">
        <v>911</v>
      </c>
      <c r="F247">
        <v>2005</v>
      </c>
    </row>
    <row r="248" spans="1:6" x14ac:dyDescent="0.25">
      <c r="A248">
        <v>205</v>
      </c>
      <c r="B248" s="1" t="s">
        <v>633</v>
      </c>
      <c r="C248" s="3">
        <v>38389</v>
      </c>
      <c r="D248">
        <v>39580.6</v>
      </c>
      <c r="E248" s="1" t="s">
        <v>917</v>
      </c>
      <c r="F248">
        <v>2005</v>
      </c>
    </row>
    <row r="249" spans="1:6" x14ac:dyDescent="0.25">
      <c r="A249">
        <v>209</v>
      </c>
      <c r="B249" s="1" t="s">
        <v>634</v>
      </c>
      <c r="C249" s="3">
        <v>38475</v>
      </c>
      <c r="D249">
        <v>35157.75</v>
      </c>
      <c r="E249" s="1" t="s">
        <v>893</v>
      </c>
      <c r="F249">
        <v>2005</v>
      </c>
    </row>
    <row r="250" spans="1:6" x14ac:dyDescent="0.25">
      <c r="A250">
        <v>219</v>
      </c>
      <c r="B250" s="1" t="s">
        <v>641</v>
      </c>
      <c r="C250" s="3">
        <v>38413</v>
      </c>
      <c r="D250">
        <v>3452.75</v>
      </c>
      <c r="E250" s="1" t="s">
        <v>911</v>
      </c>
      <c r="F250">
        <v>2005</v>
      </c>
    </row>
    <row r="251" spans="1:6" x14ac:dyDescent="0.25">
      <c r="A251">
        <v>233</v>
      </c>
      <c r="B251" s="1" t="s">
        <v>645</v>
      </c>
      <c r="C251" s="3">
        <v>38492</v>
      </c>
      <c r="D251">
        <v>29070.38</v>
      </c>
      <c r="E251" s="1" t="s">
        <v>893</v>
      </c>
      <c r="F251">
        <v>2005</v>
      </c>
    </row>
    <row r="252" spans="1:6" x14ac:dyDescent="0.25">
      <c r="A252">
        <v>242</v>
      </c>
      <c r="B252" s="1" t="s">
        <v>652</v>
      </c>
      <c r="C252" s="3">
        <v>38506</v>
      </c>
      <c r="D252">
        <v>12432.32</v>
      </c>
      <c r="E252" s="1" t="s">
        <v>918</v>
      </c>
      <c r="F252">
        <v>2005</v>
      </c>
    </row>
    <row r="253" spans="1:6" x14ac:dyDescent="0.25">
      <c r="A253">
        <v>250</v>
      </c>
      <c r="B253" s="1" t="s">
        <v>656</v>
      </c>
      <c r="C253" s="3">
        <v>38489</v>
      </c>
      <c r="D253">
        <v>17928.09</v>
      </c>
      <c r="E253" s="1" t="s">
        <v>893</v>
      </c>
      <c r="F253">
        <v>2005</v>
      </c>
    </row>
    <row r="254" spans="1:6" x14ac:dyDescent="0.25">
      <c r="A254">
        <v>276</v>
      </c>
      <c r="B254" s="1" t="s">
        <v>665</v>
      </c>
      <c r="C254" s="3">
        <v>38392</v>
      </c>
      <c r="D254">
        <v>27083.78</v>
      </c>
      <c r="E254" s="1" t="s">
        <v>917</v>
      </c>
      <c r="F254">
        <v>2005</v>
      </c>
    </row>
    <row r="255" spans="1:6" x14ac:dyDescent="0.25">
      <c r="A255">
        <v>276</v>
      </c>
      <c r="B255" s="1" t="s">
        <v>668</v>
      </c>
      <c r="C255" s="3">
        <v>38472</v>
      </c>
      <c r="D255">
        <v>29848.52</v>
      </c>
      <c r="E255" s="1" t="s">
        <v>916</v>
      </c>
      <c r="F255">
        <v>2005</v>
      </c>
    </row>
    <row r="256" spans="1:6" x14ac:dyDescent="0.25">
      <c r="A256">
        <v>282</v>
      </c>
      <c r="B256" s="1" t="s">
        <v>674</v>
      </c>
      <c r="C256" s="3">
        <v>38355</v>
      </c>
      <c r="D256">
        <v>31835.360000000001</v>
      </c>
      <c r="E256" s="1" t="s">
        <v>914</v>
      </c>
      <c r="F256">
        <v>2005</v>
      </c>
    </row>
    <row r="257" spans="1:6" x14ac:dyDescent="0.25">
      <c r="A257">
        <v>311</v>
      </c>
      <c r="B257" s="1" t="s">
        <v>681</v>
      </c>
      <c r="C257" s="3">
        <v>38398</v>
      </c>
      <c r="D257">
        <v>46770.52</v>
      </c>
      <c r="E257" s="1" t="s">
        <v>917</v>
      </c>
      <c r="F257">
        <v>2005</v>
      </c>
    </row>
    <row r="258" spans="1:6" x14ac:dyDescent="0.25">
      <c r="A258">
        <v>320</v>
      </c>
      <c r="B258" s="1" t="s">
        <v>688</v>
      </c>
      <c r="C258" s="3">
        <v>38370</v>
      </c>
      <c r="D258">
        <v>8307.2800000000007</v>
      </c>
      <c r="E258" s="1" t="s">
        <v>914</v>
      </c>
      <c r="F258">
        <v>2005</v>
      </c>
    </row>
    <row r="259" spans="1:6" x14ac:dyDescent="0.25">
      <c r="A259">
        <v>321</v>
      </c>
      <c r="B259" s="1" t="s">
        <v>692</v>
      </c>
      <c r="C259" s="3">
        <v>38426</v>
      </c>
      <c r="D259">
        <v>46781.66</v>
      </c>
      <c r="E259" s="1" t="s">
        <v>911</v>
      </c>
      <c r="F259">
        <v>2005</v>
      </c>
    </row>
    <row r="260" spans="1:6" x14ac:dyDescent="0.25">
      <c r="A260">
        <v>323</v>
      </c>
      <c r="B260" s="1" t="s">
        <v>693</v>
      </c>
      <c r="C260" s="3">
        <v>38495</v>
      </c>
      <c r="D260">
        <v>75020.13</v>
      </c>
      <c r="E260" s="1" t="s">
        <v>893</v>
      </c>
      <c r="F260">
        <v>2005</v>
      </c>
    </row>
    <row r="261" spans="1:6" x14ac:dyDescent="0.25">
      <c r="A261">
        <v>333</v>
      </c>
      <c r="B261" s="1" t="s">
        <v>704</v>
      </c>
      <c r="C261" s="3">
        <v>38412</v>
      </c>
      <c r="D261">
        <v>21432.31</v>
      </c>
      <c r="E261" s="1" t="s">
        <v>911</v>
      </c>
      <c r="F261">
        <v>2005</v>
      </c>
    </row>
    <row r="262" spans="1:6" x14ac:dyDescent="0.25">
      <c r="A262">
        <v>334</v>
      </c>
      <c r="B262" s="1" t="s">
        <v>705</v>
      </c>
      <c r="C262" s="3">
        <v>38379</v>
      </c>
      <c r="D262">
        <v>45785.34</v>
      </c>
      <c r="E262" s="1" t="s">
        <v>914</v>
      </c>
      <c r="F262">
        <v>2005</v>
      </c>
    </row>
    <row r="263" spans="1:6" x14ac:dyDescent="0.25">
      <c r="A263">
        <v>350</v>
      </c>
      <c r="B263" s="1" t="s">
        <v>716</v>
      </c>
      <c r="C263" s="3">
        <v>38381</v>
      </c>
      <c r="D263">
        <v>1834.56</v>
      </c>
      <c r="E263" s="1" t="s">
        <v>914</v>
      </c>
      <c r="F263">
        <v>2005</v>
      </c>
    </row>
    <row r="264" spans="1:6" x14ac:dyDescent="0.25">
      <c r="A264">
        <v>353</v>
      </c>
      <c r="B264" s="1" t="s">
        <v>717</v>
      </c>
      <c r="C264" s="3">
        <v>38362</v>
      </c>
      <c r="D264">
        <v>49705.52</v>
      </c>
      <c r="E264" s="1" t="s">
        <v>914</v>
      </c>
      <c r="F264">
        <v>2005</v>
      </c>
    </row>
    <row r="265" spans="1:6" x14ac:dyDescent="0.25">
      <c r="A265">
        <v>353</v>
      </c>
      <c r="B265" s="1" t="s">
        <v>720</v>
      </c>
      <c r="C265" s="3">
        <v>38512</v>
      </c>
      <c r="D265">
        <v>46656.94</v>
      </c>
      <c r="E265" s="1" t="s">
        <v>918</v>
      </c>
      <c r="F265">
        <v>2005</v>
      </c>
    </row>
    <row r="266" spans="1:6" x14ac:dyDescent="0.25">
      <c r="A266">
        <v>379</v>
      </c>
      <c r="B266" s="1" t="s">
        <v>728</v>
      </c>
      <c r="C266" s="3">
        <v>38395</v>
      </c>
      <c r="D266">
        <v>28322.83</v>
      </c>
      <c r="E266" s="1" t="s">
        <v>917</v>
      </c>
      <c r="F266">
        <v>2005</v>
      </c>
    </row>
    <row r="267" spans="1:6" x14ac:dyDescent="0.25">
      <c r="A267">
        <v>381</v>
      </c>
      <c r="B267" s="1" t="s">
        <v>733</v>
      </c>
      <c r="C267" s="3">
        <v>38386</v>
      </c>
      <c r="D267">
        <v>14379.9</v>
      </c>
      <c r="E267" s="1" t="s">
        <v>917</v>
      </c>
      <c r="F267">
        <v>2005</v>
      </c>
    </row>
    <row r="268" spans="1:6" x14ac:dyDescent="0.25">
      <c r="A268">
        <v>398</v>
      </c>
      <c r="B268" s="1" t="s">
        <v>743</v>
      </c>
      <c r="C268" s="3">
        <v>38397</v>
      </c>
      <c r="D268">
        <v>33967.730000000003</v>
      </c>
      <c r="E268" s="1" t="s">
        <v>917</v>
      </c>
      <c r="F268">
        <v>2005</v>
      </c>
    </row>
    <row r="269" spans="1:6" x14ac:dyDescent="0.25">
      <c r="A269">
        <v>398</v>
      </c>
      <c r="B269" s="1" t="s">
        <v>745</v>
      </c>
      <c r="C269" s="3">
        <v>38490</v>
      </c>
      <c r="D269">
        <v>615.45000000000005</v>
      </c>
      <c r="E269" s="1" t="s">
        <v>893</v>
      </c>
      <c r="F269">
        <v>2005</v>
      </c>
    </row>
    <row r="270" spans="1:6" x14ac:dyDescent="0.25">
      <c r="A270">
        <v>406</v>
      </c>
      <c r="B270" s="1" t="s">
        <v>747</v>
      </c>
      <c r="C270" s="3">
        <v>38465</v>
      </c>
      <c r="D270">
        <v>12190.85</v>
      </c>
      <c r="E270" s="1" t="s">
        <v>916</v>
      </c>
      <c r="F270">
        <v>2005</v>
      </c>
    </row>
    <row r="271" spans="1:6" x14ac:dyDescent="0.25">
      <c r="A271">
        <v>448</v>
      </c>
      <c r="B271" s="1" t="s">
        <v>759</v>
      </c>
      <c r="C271" s="3">
        <v>38460</v>
      </c>
      <c r="D271">
        <v>27966.54</v>
      </c>
      <c r="E271" s="1" t="s">
        <v>916</v>
      </c>
      <c r="F271">
        <v>2005</v>
      </c>
    </row>
    <row r="272" spans="1:6" x14ac:dyDescent="0.25">
      <c r="A272">
        <v>452</v>
      </c>
      <c r="B272" s="1" t="s">
        <v>764</v>
      </c>
      <c r="C272" s="3">
        <v>38475</v>
      </c>
      <c r="D272">
        <v>8807.1200000000008</v>
      </c>
      <c r="E272" s="1" t="s">
        <v>893</v>
      </c>
      <c r="F272">
        <v>2005</v>
      </c>
    </row>
    <row r="273" spans="1:6" x14ac:dyDescent="0.25">
      <c r="A273">
        <v>462</v>
      </c>
      <c r="B273" s="1" t="s">
        <v>772</v>
      </c>
      <c r="C273" s="3">
        <v>38457</v>
      </c>
      <c r="D273">
        <v>30293.77</v>
      </c>
      <c r="E273" s="1" t="s">
        <v>916</v>
      </c>
      <c r="F273">
        <v>2005</v>
      </c>
    </row>
    <row r="274" spans="1:6" x14ac:dyDescent="0.25">
      <c r="A274">
        <v>496</v>
      </c>
      <c r="B274" s="1" t="s">
        <v>792</v>
      </c>
      <c r="C274" s="3">
        <v>38497</v>
      </c>
      <c r="D274">
        <v>30253.75</v>
      </c>
      <c r="E274" s="1" t="s">
        <v>893</v>
      </c>
      <c r="F274">
        <v>2005</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1A6A7-9AFA-45B0-AFB2-AE40655FDABE}">
  <dimension ref="A1:B8"/>
  <sheetViews>
    <sheetView workbookViewId="0">
      <selection activeCell="B12" sqref="B12"/>
    </sheetView>
  </sheetViews>
  <sheetFormatPr defaultRowHeight="15" x14ac:dyDescent="0.25"/>
  <cols>
    <col min="1" max="1" width="16" bestFit="1" customWidth="1"/>
    <col min="2" max="2" width="81.140625" bestFit="1" customWidth="1"/>
  </cols>
  <sheetData>
    <row r="1" spans="1:2" x14ac:dyDescent="0.25">
      <c r="A1" t="s">
        <v>232</v>
      </c>
      <c r="B1" t="s">
        <v>233</v>
      </c>
    </row>
    <row r="2" spans="1:2" x14ac:dyDescent="0.25">
      <c r="A2" s="1" t="s">
        <v>234</v>
      </c>
      <c r="B2" s="1" t="s">
        <v>235</v>
      </c>
    </row>
    <row r="3" spans="1:2" x14ac:dyDescent="0.25">
      <c r="A3" s="1" t="s">
        <v>236</v>
      </c>
      <c r="B3" s="1" t="s">
        <v>237</v>
      </c>
    </row>
    <row r="4" spans="1:2" x14ac:dyDescent="0.25">
      <c r="A4" s="1" t="s">
        <v>238</v>
      </c>
      <c r="B4" s="1" t="s">
        <v>239</v>
      </c>
    </row>
    <row r="5" spans="1:2" x14ac:dyDescent="0.25">
      <c r="A5" s="1" t="s">
        <v>240</v>
      </c>
      <c r="B5" s="1" t="s">
        <v>241</v>
      </c>
    </row>
    <row r="6" spans="1:2" x14ac:dyDescent="0.25">
      <c r="A6" s="1" t="s">
        <v>242</v>
      </c>
      <c r="B6" s="1" t="s">
        <v>243</v>
      </c>
    </row>
    <row r="7" spans="1:2" x14ac:dyDescent="0.25">
      <c r="A7" s="1" t="s">
        <v>244</v>
      </c>
      <c r="B7" s="1" t="s">
        <v>245</v>
      </c>
    </row>
    <row r="8" spans="1:2" x14ac:dyDescent="0.25">
      <c r="A8" s="1" t="s">
        <v>246</v>
      </c>
      <c r="B8" s="1" t="s">
        <v>247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F7F98-8959-4450-8FE9-810BA5CADBCF}">
  <dimension ref="A1:H107"/>
  <sheetViews>
    <sheetView tabSelected="1" workbookViewId="0">
      <selection activeCell="C1" sqref="C1"/>
    </sheetView>
  </sheetViews>
  <sheetFormatPr defaultRowHeight="15" x14ac:dyDescent="0.25"/>
  <cols>
    <col min="1" max="1" width="14.7109375" bestFit="1" customWidth="1"/>
    <col min="2" max="2" width="40.140625" bestFit="1" customWidth="1"/>
    <col min="3" max="3" width="16" bestFit="1" customWidth="1"/>
    <col min="4" max="4" width="24.42578125" bestFit="1" customWidth="1"/>
    <col min="5" max="5" width="17.28515625" bestFit="1" customWidth="1"/>
    <col min="6" max="6" width="11" bestFit="1" customWidth="1"/>
    <col min="7" max="7" width="8.42578125" bestFit="1" customWidth="1"/>
    <col min="8" max="8" width="8.28515625" bestFit="1" customWidth="1"/>
  </cols>
  <sheetData>
    <row r="1" spans="1:8" x14ac:dyDescent="0.25">
      <c r="A1" t="s">
        <v>141</v>
      </c>
      <c r="B1" t="s">
        <v>248</v>
      </c>
      <c r="C1" t="s">
        <v>232</v>
      </c>
      <c r="D1" t="s">
        <v>249</v>
      </c>
      <c r="E1" t="s">
        <v>250</v>
      </c>
      <c r="F1" t="s">
        <v>251</v>
      </c>
      <c r="G1" t="s">
        <v>252</v>
      </c>
      <c r="H1" t="s">
        <v>253</v>
      </c>
    </row>
    <row r="2" spans="1:8" x14ac:dyDescent="0.25">
      <c r="A2" s="1" t="s">
        <v>254</v>
      </c>
      <c r="B2" s="1" t="s">
        <v>255</v>
      </c>
      <c r="C2" s="1" t="s">
        <v>236</v>
      </c>
      <c r="D2" s="1" t="s">
        <v>256</v>
      </c>
      <c r="E2">
        <v>7933</v>
      </c>
      <c r="F2">
        <v>48.81</v>
      </c>
      <c r="G2">
        <v>95.7</v>
      </c>
      <c r="H2">
        <v>46.89</v>
      </c>
    </row>
    <row r="3" spans="1:8" x14ac:dyDescent="0.25">
      <c r="A3" s="1" t="s">
        <v>160</v>
      </c>
      <c r="B3" s="1" t="s">
        <v>257</v>
      </c>
      <c r="C3" s="1" t="s">
        <v>234</v>
      </c>
      <c r="D3" s="1" t="s">
        <v>258</v>
      </c>
      <c r="E3">
        <v>7305</v>
      </c>
      <c r="F3">
        <v>98.58</v>
      </c>
      <c r="G3">
        <v>214.3</v>
      </c>
      <c r="H3">
        <v>115.72000000000001</v>
      </c>
    </row>
    <row r="4" spans="1:8" x14ac:dyDescent="0.25">
      <c r="A4" s="1" t="s">
        <v>259</v>
      </c>
      <c r="B4" s="1" t="s">
        <v>260</v>
      </c>
      <c r="C4" s="1" t="s">
        <v>236</v>
      </c>
      <c r="D4" s="1" t="s">
        <v>261</v>
      </c>
      <c r="E4">
        <v>6625</v>
      </c>
      <c r="F4">
        <v>68.989999999999995</v>
      </c>
      <c r="G4">
        <v>118.94</v>
      </c>
      <c r="H4">
        <v>49.95</v>
      </c>
    </row>
    <row r="5" spans="1:8" x14ac:dyDescent="0.25">
      <c r="A5" s="1" t="s">
        <v>262</v>
      </c>
      <c r="B5" s="1" t="s">
        <v>263</v>
      </c>
      <c r="C5" s="1" t="s">
        <v>236</v>
      </c>
      <c r="D5" s="1" t="s">
        <v>264</v>
      </c>
      <c r="E5">
        <v>5582</v>
      </c>
      <c r="F5">
        <v>91.02</v>
      </c>
      <c r="G5">
        <v>193.66</v>
      </c>
      <c r="H5">
        <v>102.64</v>
      </c>
    </row>
    <row r="6" spans="1:8" x14ac:dyDescent="0.25">
      <c r="A6" s="1" t="s">
        <v>265</v>
      </c>
      <c r="B6" s="1" t="s">
        <v>266</v>
      </c>
      <c r="C6" s="1" t="s">
        <v>234</v>
      </c>
      <c r="D6" s="1" t="s">
        <v>267</v>
      </c>
      <c r="E6">
        <v>3252</v>
      </c>
      <c r="F6">
        <v>85.68</v>
      </c>
      <c r="G6">
        <v>136</v>
      </c>
      <c r="H6">
        <v>50.319999999999993</v>
      </c>
    </row>
    <row r="7" spans="1:8" x14ac:dyDescent="0.25">
      <c r="A7" s="1" t="s">
        <v>161</v>
      </c>
      <c r="B7" s="1" t="s">
        <v>268</v>
      </c>
      <c r="C7" s="1" t="s">
        <v>234</v>
      </c>
      <c r="D7" s="1" t="s">
        <v>269</v>
      </c>
      <c r="E7">
        <v>6791</v>
      </c>
      <c r="F7">
        <v>103.42</v>
      </c>
      <c r="G7">
        <v>147.74</v>
      </c>
      <c r="H7">
        <v>44.320000000000007</v>
      </c>
    </row>
    <row r="8" spans="1:8" x14ac:dyDescent="0.25">
      <c r="A8" s="1" t="s">
        <v>270</v>
      </c>
      <c r="B8" s="1" t="s">
        <v>271</v>
      </c>
      <c r="C8" s="1" t="s">
        <v>234</v>
      </c>
      <c r="D8" s="1" t="s">
        <v>272</v>
      </c>
      <c r="E8">
        <v>68</v>
      </c>
      <c r="F8">
        <v>95.34</v>
      </c>
      <c r="G8">
        <v>194.57</v>
      </c>
      <c r="H8">
        <v>99.22999999999999</v>
      </c>
    </row>
    <row r="9" spans="1:8" x14ac:dyDescent="0.25">
      <c r="A9" s="1" t="s">
        <v>273</v>
      </c>
      <c r="B9" s="1" t="s">
        <v>274</v>
      </c>
      <c r="C9" s="1" t="s">
        <v>234</v>
      </c>
      <c r="D9" s="1" t="s">
        <v>269</v>
      </c>
      <c r="E9">
        <v>3619</v>
      </c>
      <c r="F9">
        <v>95.59</v>
      </c>
      <c r="G9">
        <v>207.8</v>
      </c>
      <c r="H9">
        <v>112.21000000000001</v>
      </c>
    </row>
    <row r="10" spans="1:8" x14ac:dyDescent="0.25">
      <c r="A10" s="1" t="s">
        <v>162</v>
      </c>
      <c r="B10" s="1" t="s">
        <v>275</v>
      </c>
      <c r="C10" s="1" t="s">
        <v>244</v>
      </c>
      <c r="D10" s="1" t="s">
        <v>276</v>
      </c>
      <c r="E10">
        <v>1579</v>
      </c>
      <c r="F10">
        <v>77.900000000000006</v>
      </c>
      <c r="G10">
        <v>136.66999999999999</v>
      </c>
      <c r="H10">
        <v>58.769999999999982</v>
      </c>
    </row>
    <row r="11" spans="1:8" x14ac:dyDescent="0.25">
      <c r="A11" s="1" t="s">
        <v>277</v>
      </c>
      <c r="B11" s="1" t="s">
        <v>278</v>
      </c>
      <c r="C11" s="1" t="s">
        <v>236</v>
      </c>
      <c r="D11" s="1" t="s">
        <v>279</v>
      </c>
      <c r="E11">
        <v>9997</v>
      </c>
      <c r="F11">
        <v>66.27</v>
      </c>
      <c r="G11">
        <v>150.62</v>
      </c>
      <c r="H11">
        <v>84.350000000000009</v>
      </c>
    </row>
    <row r="12" spans="1:8" x14ac:dyDescent="0.25">
      <c r="A12" s="1" t="s">
        <v>280</v>
      </c>
      <c r="B12" s="1" t="s">
        <v>281</v>
      </c>
      <c r="C12" s="1" t="s">
        <v>234</v>
      </c>
      <c r="D12" s="1" t="s">
        <v>276</v>
      </c>
      <c r="E12">
        <v>9123</v>
      </c>
      <c r="F12">
        <v>75.16</v>
      </c>
      <c r="G12">
        <v>117.44</v>
      </c>
      <c r="H12">
        <v>42.28</v>
      </c>
    </row>
    <row r="13" spans="1:8" x14ac:dyDescent="0.25">
      <c r="A13" s="1" t="s">
        <v>282</v>
      </c>
      <c r="B13" s="1" t="s">
        <v>283</v>
      </c>
      <c r="C13" s="1" t="s">
        <v>234</v>
      </c>
      <c r="D13" s="1" t="s">
        <v>269</v>
      </c>
      <c r="E13">
        <v>1049</v>
      </c>
      <c r="F13">
        <v>83.05</v>
      </c>
      <c r="G13">
        <v>173.02</v>
      </c>
      <c r="H13">
        <v>89.970000000000013</v>
      </c>
    </row>
    <row r="14" spans="1:8" x14ac:dyDescent="0.25">
      <c r="A14" s="1" t="s">
        <v>284</v>
      </c>
      <c r="B14" s="1" t="s">
        <v>285</v>
      </c>
      <c r="C14" s="1" t="s">
        <v>234</v>
      </c>
      <c r="D14" s="1" t="s">
        <v>286</v>
      </c>
      <c r="E14">
        <v>5663</v>
      </c>
      <c r="F14">
        <v>31.92</v>
      </c>
      <c r="G14">
        <v>79.8</v>
      </c>
      <c r="H14">
        <v>47.879999999999995</v>
      </c>
    </row>
    <row r="15" spans="1:8" x14ac:dyDescent="0.25">
      <c r="A15" s="1" t="s">
        <v>287</v>
      </c>
      <c r="B15" s="1" t="s">
        <v>288</v>
      </c>
      <c r="C15" s="1" t="s">
        <v>234</v>
      </c>
      <c r="D15" s="1" t="s">
        <v>276</v>
      </c>
      <c r="E15">
        <v>7323</v>
      </c>
      <c r="F15">
        <v>58.73</v>
      </c>
      <c r="G15">
        <v>115.16</v>
      </c>
      <c r="H15">
        <v>56.43</v>
      </c>
    </row>
    <row r="16" spans="1:8" x14ac:dyDescent="0.25">
      <c r="A16" s="1" t="s">
        <v>163</v>
      </c>
      <c r="B16" s="1" t="s">
        <v>289</v>
      </c>
      <c r="C16" s="1" t="s">
        <v>244</v>
      </c>
      <c r="D16" s="1" t="s">
        <v>286</v>
      </c>
      <c r="E16">
        <v>2613</v>
      </c>
      <c r="F16">
        <v>58.33</v>
      </c>
      <c r="G16">
        <v>116.67</v>
      </c>
      <c r="H16">
        <v>58.34</v>
      </c>
    </row>
    <row r="17" spans="1:8" x14ac:dyDescent="0.25">
      <c r="A17" s="1" t="s">
        <v>290</v>
      </c>
      <c r="B17" s="1" t="s">
        <v>291</v>
      </c>
      <c r="C17" s="1" t="s">
        <v>234</v>
      </c>
      <c r="D17" s="1" t="s">
        <v>261</v>
      </c>
      <c r="E17">
        <v>3975</v>
      </c>
      <c r="F17">
        <v>83.51</v>
      </c>
      <c r="G17">
        <v>141.54</v>
      </c>
      <c r="H17">
        <v>58.029999999999987</v>
      </c>
    </row>
    <row r="18" spans="1:8" x14ac:dyDescent="0.25">
      <c r="A18" s="1" t="s">
        <v>158</v>
      </c>
      <c r="B18" s="1" t="s">
        <v>292</v>
      </c>
      <c r="C18" s="1" t="s">
        <v>246</v>
      </c>
      <c r="D18" s="1" t="s">
        <v>267</v>
      </c>
      <c r="E18">
        <v>8693</v>
      </c>
      <c r="F18">
        <v>60.62</v>
      </c>
      <c r="G18">
        <v>102.74</v>
      </c>
      <c r="H18">
        <v>42.12</v>
      </c>
    </row>
    <row r="19" spans="1:8" x14ac:dyDescent="0.25">
      <c r="A19" s="1" t="s">
        <v>159</v>
      </c>
      <c r="B19" s="1" t="s">
        <v>293</v>
      </c>
      <c r="C19" s="1" t="s">
        <v>246</v>
      </c>
      <c r="D19" s="1" t="s">
        <v>286</v>
      </c>
      <c r="E19">
        <v>8635</v>
      </c>
      <c r="F19">
        <v>24.26</v>
      </c>
      <c r="G19">
        <v>53.91</v>
      </c>
      <c r="H19">
        <v>29.649999999999995</v>
      </c>
    </row>
    <row r="20" spans="1:8" x14ac:dyDescent="0.25">
      <c r="A20" s="1" t="s">
        <v>294</v>
      </c>
      <c r="B20" s="1" t="s">
        <v>295</v>
      </c>
      <c r="C20" s="1" t="s">
        <v>234</v>
      </c>
      <c r="D20" s="1" t="s">
        <v>258</v>
      </c>
      <c r="E20">
        <v>9042</v>
      </c>
      <c r="F20">
        <v>65.959999999999994</v>
      </c>
      <c r="G20">
        <v>124.44</v>
      </c>
      <c r="H20">
        <v>58.480000000000004</v>
      </c>
    </row>
    <row r="21" spans="1:8" x14ac:dyDescent="0.25">
      <c r="A21" s="1" t="s">
        <v>296</v>
      </c>
      <c r="B21" s="1" t="s">
        <v>297</v>
      </c>
      <c r="C21" s="1" t="s">
        <v>238</v>
      </c>
      <c r="D21" s="1" t="s">
        <v>264</v>
      </c>
      <c r="E21">
        <v>5330</v>
      </c>
      <c r="F21">
        <v>77.27</v>
      </c>
      <c r="G21">
        <v>157.69</v>
      </c>
      <c r="H21">
        <v>80.42</v>
      </c>
    </row>
    <row r="22" spans="1:8" x14ac:dyDescent="0.25">
      <c r="A22" s="1" t="s">
        <v>147</v>
      </c>
      <c r="B22" s="1" t="s">
        <v>298</v>
      </c>
      <c r="C22" s="1" t="s">
        <v>246</v>
      </c>
      <c r="D22" s="1" t="s">
        <v>276</v>
      </c>
      <c r="E22">
        <v>2724</v>
      </c>
      <c r="F22">
        <v>86.7</v>
      </c>
      <c r="G22">
        <v>170</v>
      </c>
      <c r="H22">
        <v>83.3</v>
      </c>
    </row>
    <row r="23" spans="1:8" x14ac:dyDescent="0.25">
      <c r="A23" s="1" t="s">
        <v>299</v>
      </c>
      <c r="B23" s="1" t="s">
        <v>300</v>
      </c>
      <c r="C23" s="1" t="s">
        <v>234</v>
      </c>
      <c r="D23" s="1" t="s">
        <v>301</v>
      </c>
      <c r="E23">
        <v>8826</v>
      </c>
      <c r="F23">
        <v>53.9</v>
      </c>
      <c r="G23">
        <v>77</v>
      </c>
      <c r="H23">
        <v>23.1</v>
      </c>
    </row>
    <row r="24" spans="1:8" x14ac:dyDescent="0.25">
      <c r="A24" s="1" t="s">
        <v>302</v>
      </c>
      <c r="B24" s="1" t="s">
        <v>303</v>
      </c>
      <c r="C24" s="1" t="s">
        <v>234</v>
      </c>
      <c r="D24" s="1" t="s">
        <v>256</v>
      </c>
      <c r="E24">
        <v>9772</v>
      </c>
      <c r="F24">
        <v>93.89</v>
      </c>
      <c r="G24">
        <v>142.25</v>
      </c>
      <c r="H24">
        <v>48.36</v>
      </c>
    </row>
    <row r="25" spans="1:8" x14ac:dyDescent="0.25">
      <c r="A25" s="1" t="s">
        <v>563</v>
      </c>
      <c r="B25" s="1" t="s">
        <v>795</v>
      </c>
      <c r="C25" s="1" t="s">
        <v>234</v>
      </c>
      <c r="D25" s="1" t="s">
        <v>301</v>
      </c>
      <c r="E25">
        <v>4724</v>
      </c>
      <c r="F25">
        <v>101.51</v>
      </c>
      <c r="G25">
        <v>163.72999999999999</v>
      </c>
      <c r="H25">
        <v>62.219999999999985</v>
      </c>
    </row>
    <row r="26" spans="1:8" x14ac:dyDescent="0.25">
      <c r="A26" s="1" t="s">
        <v>149</v>
      </c>
      <c r="B26" s="1" t="s">
        <v>796</v>
      </c>
      <c r="C26" s="1" t="s">
        <v>246</v>
      </c>
      <c r="D26" s="1" t="s">
        <v>267</v>
      </c>
      <c r="E26">
        <v>540</v>
      </c>
      <c r="F26">
        <v>33.299999999999997</v>
      </c>
      <c r="G26">
        <v>60.54</v>
      </c>
      <c r="H26">
        <v>27.240000000000002</v>
      </c>
    </row>
    <row r="27" spans="1:8" x14ac:dyDescent="0.25">
      <c r="A27" s="1" t="s">
        <v>528</v>
      </c>
      <c r="B27" s="1" t="s">
        <v>797</v>
      </c>
      <c r="C27" s="1" t="s">
        <v>244</v>
      </c>
      <c r="D27" s="1" t="s">
        <v>279</v>
      </c>
      <c r="E27">
        <v>8258</v>
      </c>
      <c r="F27">
        <v>74.86</v>
      </c>
      <c r="G27">
        <v>122.73</v>
      </c>
      <c r="H27">
        <v>47.870000000000005</v>
      </c>
    </row>
    <row r="28" spans="1:8" x14ac:dyDescent="0.25">
      <c r="A28" s="1" t="s">
        <v>154</v>
      </c>
      <c r="B28" s="1" t="s">
        <v>798</v>
      </c>
      <c r="C28" s="1" t="s">
        <v>246</v>
      </c>
      <c r="D28" s="1" t="s">
        <v>272</v>
      </c>
      <c r="E28">
        <v>9354</v>
      </c>
      <c r="F28">
        <v>58.48</v>
      </c>
      <c r="G28">
        <v>127.13</v>
      </c>
      <c r="H28">
        <v>68.650000000000006</v>
      </c>
    </row>
    <row r="29" spans="1:8" x14ac:dyDescent="0.25">
      <c r="A29" s="1" t="s">
        <v>164</v>
      </c>
      <c r="B29" s="1" t="s">
        <v>799</v>
      </c>
      <c r="C29" s="1" t="s">
        <v>244</v>
      </c>
      <c r="D29" s="1" t="s">
        <v>800</v>
      </c>
      <c r="E29">
        <v>2018</v>
      </c>
      <c r="F29">
        <v>24.92</v>
      </c>
      <c r="G29">
        <v>60.77</v>
      </c>
      <c r="H29">
        <v>35.85</v>
      </c>
    </row>
    <row r="30" spans="1:8" x14ac:dyDescent="0.25">
      <c r="A30" s="1" t="s">
        <v>499</v>
      </c>
      <c r="B30" s="1" t="s">
        <v>801</v>
      </c>
      <c r="C30" s="1" t="s">
        <v>238</v>
      </c>
      <c r="D30" s="1" t="s">
        <v>301</v>
      </c>
      <c r="E30">
        <v>992</v>
      </c>
      <c r="F30">
        <v>49</v>
      </c>
      <c r="G30">
        <v>84.48</v>
      </c>
      <c r="H30">
        <v>35.480000000000004</v>
      </c>
    </row>
    <row r="31" spans="1:8" x14ac:dyDescent="0.25">
      <c r="A31" s="1" t="s">
        <v>530</v>
      </c>
      <c r="B31" s="1" t="s">
        <v>802</v>
      </c>
      <c r="C31" s="1" t="s">
        <v>236</v>
      </c>
      <c r="D31" s="1" t="s">
        <v>276</v>
      </c>
      <c r="E31">
        <v>4357</v>
      </c>
      <c r="F31">
        <v>24.23</v>
      </c>
      <c r="G31">
        <v>60.57</v>
      </c>
      <c r="H31">
        <v>36.340000000000003</v>
      </c>
    </row>
    <row r="32" spans="1:8" x14ac:dyDescent="0.25">
      <c r="A32" s="1" t="s">
        <v>155</v>
      </c>
      <c r="B32" s="1" t="s">
        <v>803</v>
      </c>
      <c r="C32" s="1" t="s">
        <v>246</v>
      </c>
      <c r="D32" s="1" t="s">
        <v>301</v>
      </c>
      <c r="E32">
        <v>548</v>
      </c>
      <c r="F32">
        <v>72.56</v>
      </c>
      <c r="G32">
        <v>168.75</v>
      </c>
      <c r="H32">
        <v>96.19</v>
      </c>
    </row>
    <row r="33" spans="1:8" x14ac:dyDescent="0.25">
      <c r="A33" s="1" t="s">
        <v>562</v>
      </c>
      <c r="B33" s="1" t="s">
        <v>804</v>
      </c>
      <c r="C33" s="1" t="s">
        <v>234</v>
      </c>
      <c r="D33" s="1" t="s">
        <v>264</v>
      </c>
      <c r="E33">
        <v>8164</v>
      </c>
      <c r="F33">
        <v>56.76</v>
      </c>
      <c r="G33">
        <v>132</v>
      </c>
      <c r="H33">
        <v>75.240000000000009</v>
      </c>
    </row>
    <row r="34" spans="1:8" x14ac:dyDescent="0.25">
      <c r="A34" s="1" t="s">
        <v>165</v>
      </c>
      <c r="B34" s="1" t="s">
        <v>805</v>
      </c>
      <c r="C34" s="1" t="s">
        <v>246</v>
      </c>
      <c r="D34" s="1" t="s">
        <v>800</v>
      </c>
      <c r="E34">
        <v>4189</v>
      </c>
      <c r="F34">
        <v>60.78</v>
      </c>
      <c r="G34">
        <v>101.31</v>
      </c>
      <c r="H34">
        <v>40.53</v>
      </c>
    </row>
    <row r="35" spans="1:8" x14ac:dyDescent="0.25">
      <c r="A35" s="1" t="s">
        <v>166</v>
      </c>
      <c r="B35" s="1" t="s">
        <v>806</v>
      </c>
      <c r="C35" s="1" t="s">
        <v>246</v>
      </c>
      <c r="D35" s="1" t="s">
        <v>256</v>
      </c>
      <c r="E35">
        <v>5649</v>
      </c>
      <c r="F35">
        <v>34.35</v>
      </c>
      <c r="G35">
        <v>62.46</v>
      </c>
      <c r="H35">
        <v>28.11</v>
      </c>
    </row>
    <row r="36" spans="1:8" x14ac:dyDescent="0.25">
      <c r="A36" s="1" t="s">
        <v>531</v>
      </c>
      <c r="B36" s="1" t="s">
        <v>807</v>
      </c>
      <c r="C36" s="1" t="s">
        <v>240</v>
      </c>
      <c r="D36" s="1" t="s">
        <v>256</v>
      </c>
      <c r="E36">
        <v>4259</v>
      </c>
      <c r="F36">
        <v>51.61</v>
      </c>
      <c r="G36">
        <v>86.02</v>
      </c>
      <c r="H36">
        <v>34.409999999999997</v>
      </c>
    </row>
    <row r="37" spans="1:8" x14ac:dyDescent="0.25">
      <c r="A37" s="1" t="s">
        <v>167</v>
      </c>
      <c r="B37" s="1" t="s">
        <v>808</v>
      </c>
      <c r="C37" s="1" t="s">
        <v>246</v>
      </c>
      <c r="D37" s="1" t="s">
        <v>264</v>
      </c>
      <c r="E37">
        <v>5992</v>
      </c>
      <c r="F37">
        <v>60.74</v>
      </c>
      <c r="G37">
        <v>104.72</v>
      </c>
      <c r="H37">
        <v>43.98</v>
      </c>
    </row>
    <row r="38" spans="1:8" x14ac:dyDescent="0.25">
      <c r="A38" s="1" t="s">
        <v>547</v>
      </c>
      <c r="B38" s="1" t="s">
        <v>809</v>
      </c>
      <c r="C38" s="1" t="s">
        <v>246</v>
      </c>
      <c r="D38" s="1" t="s">
        <v>279</v>
      </c>
      <c r="E38">
        <v>3913</v>
      </c>
      <c r="F38">
        <v>68.3</v>
      </c>
      <c r="G38">
        <v>136.59</v>
      </c>
      <c r="H38">
        <v>68.290000000000006</v>
      </c>
    </row>
    <row r="39" spans="1:8" x14ac:dyDescent="0.25">
      <c r="A39" s="1" t="s">
        <v>505</v>
      </c>
      <c r="B39" s="1" t="s">
        <v>810</v>
      </c>
      <c r="C39" s="1" t="s">
        <v>234</v>
      </c>
      <c r="D39" s="1" t="s">
        <v>279</v>
      </c>
      <c r="E39">
        <v>8347</v>
      </c>
      <c r="F39">
        <v>77.900000000000006</v>
      </c>
      <c r="G39">
        <v>169.34</v>
      </c>
      <c r="H39">
        <v>91.44</v>
      </c>
    </row>
    <row r="40" spans="1:8" x14ac:dyDescent="0.25">
      <c r="A40" s="1" t="s">
        <v>811</v>
      </c>
      <c r="B40" s="1" t="s">
        <v>812</v>
      </c>
      <c r="C40" s="1" t="s">
        <v>234</v>
      </c>
      <c r="D40" s="1" t="s">
        <v>261</v>
      </c>
      <c r="E40">
        <v>7733</v>
      </c>
      <c r="F40">
        <v>57.01</v>
      </c>
      <c r="G40">
        <v>107.57</v>
      </c>
      <c r="H40">
        <v>50.559999999999995</v>
      </c>
    </row>
    <row r="41" spans="1:8" x14ac:dyDescent="0.25">
      <c r="A41" s="1" t="s">
        <v>561</v>
      </c>
      <c r="B41" s="1" t="s">
        <v>813</v>
      </c>
      <c r="C41" s="1" t="s">
        <v>242</v>
      </c>
      <c r="D41" s="1" t="s">
        <v>800</v>
      </c>
      <c r="E41">
        <v>6450</v>
      </c>
      <c r="F41">
        <v>67.56</v>
      </c>
      <c r="G41">
        <v>100.84</v>
      </c>
      <c r="H41">
        <v>33.28</v>
      </c>
    </row>
    <row r="42" spans="1:8" x14ac:dyDescent="0.25">
      <c r="A42" s="1" t="s">
        <v>559</v>
      </c>
      <c r="B42" s="1" t="s">
        <v>814</v>
      </c>
      <c r="C42" s="1" t="s">
        <v>234</v>
      </c>
      <c r="D42" s="1" t="s">
        <v>256</v>
      </c>
      <c r="E42">
        <v>1917</v>
      </c>
      <c r="F42">
        <v>49.05</v>
      </c>
      <c r="G42">
        <v>80.41</v>
      </c>
      <c r="H42">
        <v>31.36</v>
      </c>
    </row>
    <row r="43" spans="1:8" x14ac:dyDescent="0.25">
      <c r="A43" s="1" t="s">
        <v>168</v>
      </c>
      <c r="B43" s="1" t="s">
        <v>815</v>
      </c>
      <c r="C43" s="1" t="s">
        <v>246</v>
      </c>
      <c r="D43" s="1" t="s">
        <v>816</v>
      </c>
      <c r="E43">
        <v>7913</v>
      </c>
      <c r="F43">
        <v>57.54</v>
      </c>
      <c r="G43">
        <v>99.21</v>
      </c>
      <c r="H43">
        <v>41.669999999999995</v>
      </c>
    </row>
    <row r="44" spans="1:8" x14ac:dyDescent="0.25">
      <c r="A44" s="1" t="s">
        <v>560</v>
      </c>
      <c r="B44" s="1" t="s">
        <v>817</v>
      </c>
      <c r="C44" s="1" t="s">
        <v>234</v>
      </c>
      <c r="D44" s="1" t="s">
        <v>301</v>
      </c>
      <c r="E44">
        <v>9127</v>
      </c>
      <c r="F44">
        <v>73.489999999999995</v>
      </c>
      <c r="G44">
        <v>146.99</v>
      </c>
      <c r="H44">
        <v>73.500000000000014</v>
      </c>
    </row>
    <row r="45" spans="1:8" x14ac:dyDescent="0.25">
      <c r="A45" s="1" t="s">
        <v>504</v>
      </c>
      <c r="B45" s="1" t="s">
        <v>818</v>
      </c>
      <c r="C45" s="1" t="s">
        <v>234</v>
      </c>
      <c r="D45" s="1" t="s">
        <v>301</v>
      </c>
      <c r="E45">
        <v>8990</v>
      </c>
      <c r="F45">
        <v>62.16</v>
      </c>
      <c r="G45">
        <v>141.28</v>
      </c>
      <c r="H45">
        <v>79.12</v>
      </c>
    </row>
    <row r="46" spans="1:8" x14ac:dyDescent="0.25">
      <c r="A46" s="1" t="s">
        <v>551</v>
      </c>
      <c r="B46" s="1" t="s">
        <v>819</v>
      </c>
      <c r="C46" s="1" t="s">
        <v>236</v>
      </c>
      <c r="D46" s="1" t="s">
        <v>286</v>
      </c>
      <c r="E46">
        <v>7689</v>
      </c>
      <c r="F46">
        <v>32.950000000000003</v>
      </c>
      <c r="G46">
        <v>62.17</v>
      </c>
      <c r="H46">
        <v>29.22</v>
      </c>
    </row>
    <row r="47" spans="1:8" x14ac:dyDescent="0.25">
      <c r="A47" s="1" t="s">
        <v>506</v>
      </c>
      <c r="B47" s="1" t="s">
        <v>820</v>
      </c>
      <c r="C47" s="1" t="s">
        <v>246</v>
      </c>
      <c r="D47" s="1" t="s">
        <v>816</v>
      </c>
      <c r="E47">
        <v>2378</v>
      </c>
      <c r="F47">
        <v>64.58</v>
      </c>
      <c r="G47">
        <v>105.87</v>
      </c>
      <c r="H47">
        <v>41.290000000000006</v>
      </c>
    </row>
    <row r="48" spans="1:8" x14ac:dyDescent="0.25">
      <c r="A48" s="1" t="s">
        <v>539</v>
      </c>
      <c r="B48" s="1" t="s">
        <v>821</v>
      </c>
      <c r="C48" s="1" t="s">
        <v>234</v>
      </c>
      <c r="D48" s="1" t="s">
        <v>256</v>
      </c>
      <c r="E48">
        <v>5545</v>
      </c>
      <c r="F48">
        <v>91.92</v>
      </c>
      <c r="G48">
        <v>143.62</v>
      </c>
      <c r="H48">
        <v>51.7</v>
      </c>
    </row>
    <row r="49" spans="1:8" x14ac:dyDescent="0.25">
      <c r="A49" s="1" t="s">
        <v>151</v>
      </c>
      <c r="B49" s="1" t="s">
        <v>822</v>
      </c>
      <c r="C49" s="1" t="s">
        <v>246</v>
      </c>
      <c r="D49" s="1" t="s">
        <v>816</v>
      </c>
      <c r="E49">
        <v>6553</v>
      </c>
      <c r="F49">
        <v>43.26</v>
      </c>
      <c r="G49">
        <v>92.03</v>
      </c>
      <c r="H49">
        <v>48.77</v>
      </c>
    </row>
    <row r="50" spans="1:8" x14ac:dyDescent="0.25">
      <c r="A50" s="1" t="s">
        <v>532</v>
      </c>
      <c r="B50" s="1" t="s">
        <v>823</v>
      </c>
      <c r="C50" s="1" t="s">
        <v>246</v>
      </c>
      <c r="D50" s="1" t="s">
        <v>816</v>
      </c>
      <c r="E50">
        <v>8290</v>
      </c>
      <c r="F50">
        <v>52.66</v>
      </c>
      <c r="G50">
        <v>87.77</v>
      </c>
      <c r="H50">
        <v>35.11</v>
      </c>
    </row>
    <row r="51" spans="1:8" x14ac:dyDescent="0.25">
      <c r="A51" s="1" t="s">
        <v>169</v>
      </c>
      <c r="B51" s="1" t="s">
        <v>824</v>
      </c>
      <c r="C51" s="1" t="s">
        <v>244</v>
      </c>
      <c r="D51" s="1" t="s">
        <v>267</v>
      </c>
      <c r="E51">
        <v>3128</v>
      </c>
      <c r="F51">
        <v>84.76</v>
      </c>
      <c r="G51">
        <v>121.08</v>
      </c>
      <c r="H51">
        <v>36.319999999999993</v>
      </c>
    </row>
    <row r="52" spans="1:8" x14ac:dyDescent="0.25">
      <c r="A52" s="1" t="s">
        <v>170</v>
      </c>
      <c r="B52" s="1" t="s">
        <v>825</v>
      </c>
      <c r="C52" s="1" t="s">
        <v>246</v>
      </c>
      <c r="D52" s="1" t="s">
        <v>286</v>
      </c>
      <c r="E52">
        <v>6645</v>
      </c>
      <c r="F52">
        <v>23.14</v>
      </c>
      <c r="G52">
        <v>50.31</v>
      </c>
      <c r="H52">
        <v>27.17</v>
      </c>
    </row>
    <row r="53" spans="1:8" x14ac:dyDescent="0.25">
      <c r="A53" s="1" t="s">
        <v>535</v>
      </c>
      <c r="B53" s="1" t="s">
        <v>826</v>
      </c>
      <c r="C53" s="1" t="s">
        <v>234</v>
      </c>
      <c r="D53" s="1" t="s">
        <v>258</v>
      </c>
      <c r="E53">
        <v>1249</v>
      </c>
      <c r="F53">
        <v>69.930000000000007</v>
      </c>
      <c r="G53">
        <v>148.80000000000001</v>
      </c>
      <c r="H53">
        <v>78.87</v>
      </c>
    </row>
    <row r="54" spans="1:8" x14ac:dyDescent="0.25">
      <c r="A54" s="1" t="s">
        <v>564</v>
      </c>
      <c r="B54" s="1" t="s">
        <v>827</v>
      </c>
      <c r="C54" s="1" t="s">
        <v>234</v>
      </c>
      <c r="D54" s="1" t="s">
        <v>286</v>
      </c>
      <c r="E54">
        <v>3209</v>
      </c>
      <c r="F54">
        <v>34.21</v>
      </c>
      <c r="G54">
        <v>71.27</v>
      </c>
      <c r="H54">
        <v>37.059999999999995</v>
      </c>
    </row>
    <row r="55" spans="1:8" x14ac:dyDescent="0.25">
      <c r="A55" s="1" t="s">
        <v>527</v>
      </c>
      <c r="B55" s="1" t="s">
        <v>828</v>
      </c>
      <c r="C55" s="1" t="s">
        <v>234</v>
      </c>
      <c r="D55" s="1" t="s">
        <v>279</v>
      </c>
      <c r="E55">
        <v>1005</v>
      </c>
      <c r="F55">
        <v>49.24</v>
      </c>
      <c r="G55">
        <v>73.489999999999995</v>
      </c>
      <c r="H55">
        <v>24.249999999999993</v>
      </c>
    </row>
    <row r="56" spans="1:8" x14ac:dyDescent="0.25">
      <c r="A56" s="1" t="s">
        <v>534</v>
      </c>
      <c r="B56" s="1" t="s">
        <v>829</v>
      </c>
      <c r="C56" s="1" t="s">
        <v>236</v>
      </c>
      <c r="D56" s="1" t="s">
        <v>272</v>
      </c>
      <c r="E56">
        <v>7003</v>
      </c>
      <c r="F56">
        <v>60.86</v>
      </c>
      <c r="G56">
        <v>112.7</v>
      </c>
      <c r="H56">
        <v>51.84</v>
      </c>
    </row>
    <row r="57" spans="1:8" x14ac:dyDescent="0.25">
      <c r="A57" s="1" t="s">
        <v>515</v>
      </c>
      <c r="B57" s="1" t="s">
        <v>830</v>
      </c>
      <c r="C57" s="1" t="s">
        <v>234</v>
      </c>
      <c r="D57" s="1" t="s">
        <v>800</v>
      </c>
      <c r="E57">
        <v>8197</v>
      </c>
      <c r="F57">
        <v>29.18</v>
      </c>
      <c r="G57">
        <v>50.31</v>
      </c>
      <c r="H57">
        <v>21.130000000000003</v>
      </c>
    </row>
    <row r="58" spans="1:8" x14ac:dyDescent="0.25">
      <c r="A58" s="1" t="s">
        <v>524</v>
      </c>
      <c r="B58" s="1" t="s">
        <v>831</v>
      </c>
      <c r="C58" s="1" t="s">
        <v>238</v>
      </c>
      <c r="D58" s="1" t="s">
        <v>258</v>
      </c>
      <c r="E58">
        <v>3627</v>
      </c>
      <c r="F58">
        <v>66.739999999999995</v>
      </c>
      <c r="G58">
        <v>109.42</v>
      </c>
      <c r="H58">
        <v>42.680000000000007</v>
      </c>
    </row>
    <row r="59" spans="1:8" x14ac:dyDescent="0.25">
      <c r="A59" s="1" t="s">
        <v>156</v>
      </c>
      <c r="B59" s="1" t="s">
        <v>832</v>
      </c>
      <c r="C59" s="1" t="s">
        <v>246</v>
      </c>
      <c r="D59" s="1" t="s">
        <v>267</v>
      </c>
      <c r="E59">
        <v>7332</v>
      </c>
      <c r="F59">
        <v>22.57</v>
      </c>
      <c r="G59">
        <v>33.19</v>
      </c>
      <c r="H59">
        <v>10.619999999999997</v>
      </c>
    </row>
    <row r="60" spans="1:8" x14ac:dyDescent="0.25">
      <c r="A60" s="1" t="s">
        <v>502</v>
      </c>
      <c r="B60" s="1" t="s">
        <v>833</v>
      </c>
      <c r="C60" s="1" t="s">
        <v>236</v>
      </c>
      <c r="D60" s="1" t="s">
        <v>261</v>
      </c>
      <c r="E60">
        <v>15</v>
      </c>
      <c r="F60">
        <v>37.32</v>
      </c>
      <c r="G60">
        <v>76.17</v>
      </c>
      <c r="H60">
        <v>38.85</v>
      </c>
    </row>
    <row r="61" spans="1:8" x14ac:dyDescent="0.25">
      <c r="A61" s="1" t="s">
        <v>540</v>
      </c>
      <c r="B61" s="1" t="s">
        <v>834</v>
      </c>
      <c r="C61" s="1" t="s">
        <v>240</v>
      </c>
      <c r="D61" s="1" t="s">
        <v>800</v>
      </c>
      <c r="E61">
        <v>1898</v>
      </c>
      <c r="F61">
        <v>82.34</v>
      </c>
      <c r="G61">
        <v>122.89</v>
      </c>
      <c r="H61">
        <v>40.549999999999997</v>
      </c>
    </row>
    <row r="62" spans="1:8" x14ac:dyDescent="0.25">
      <c r="A62" s="1" t="s">
        <v>157</v>
      </c>
      <c r="B62" s="1" t="s">
        <v>835</v>
      </c>
      <c r="C62" s="1" t="s">
        <v>246</v>
      </c>
      <c r="D62" s="1" t="s">
        <v>258</v>
      </c>
      <c r="E62">
        <v>2847</v>
      </c>
      <c r="F62">
        <v>20.61</v>
      </c>
      <c r="G62">
        <v>44.8</v>
      </c>
      <c r="H62">
        <v>24.189999999999998</v>
      </c>
    </row>
    <row r="63" spans="1:8" x14ac:dyDescent="0.25">
      <c r="A63" s="1" t="s">
        <v>171</v>
      </c>
      <c r="B63" s="1" t="s">
        <v>836</v>
      </c>
      <c r="C63" s="1" t="s">
        <v>244</v>
      </c>
      <c r="D63" s="1" t="s">
        <v>272</v>
      </c>
      <c r="E63">
        <v>2327</v>
      </c>
      <c r="F63">
        <v>61.34</v>
      </c>
      <c r="G63">
        <v>127.79</v>
      </c>
      <c r="H63">
        <v>66.45</v>
      </c>
    </row>
    <row r="64" spans="1:8" x14ac:dyDescent="0.25">
      <c r="A64" s="1" t="s">
        <v>557</v>
      </c>
      <c r="B64" s="1" t="s">
        <v>837</v>
      </c>
      <c r="C64" s="1" t="s">
        <v>236</v>
      </c>
      <c r="D64" s="1" t="s">
        <v>261</v>
      </c>
      <c r="E64">
        <v>6840</v>
      </c>
      <c r="F64">
        <v>47.1</v>
      </c>
      <c r="G64">
        <v>69.260000000000005</v>
      </c>
      <c r="H64">
        <v>22.160000000000004</v>
      </c>
    </row>
    <row r="65" spans="1:8" x14ac:dyDescent="0.25">
      <c r="A65" s="1" t="s">
        <v>552</v>
      </c>
      <c r="B65" s="1" t="s">
        <v>838</v>
      </c>
      <c r="C65" s="1" t="s">
        <v>234</v>
      </c>
      <c r="D65" s="1" t="s">
        <v>258</v>
      </c>
      <c r="E65">
        <v>2350</v>
      </c>
      <c r="F65">
        <v>47.25</v>
      </c>
      <c r="G65">
        <v>90.87</v>
      </c>
      <c r="H65">
        <v>43.620000000000005</v>
      </c>
    </row>
    <row r="66" spans="1:8" x14ac:dyDescent="0.25">
      <c r="A66" s="1" t="s">
        <v>553</v>
      </c>
      <c r="B66" s="1" t="s">
        <v>839</v>
      </c>
      <c r="C66" s="1" t="s">
        <v>234</v>
      </c>
      <c r="D66" s="1" t="s">
        <v>800</v>
      </c>
      <c r="E66">
        <v>2542</v>
      </c>
      <c r="F66">
        <v>15.91</v>
      </c>
      <c r="G66">
        <v>35.36</v>
      </c>
      <c r="H66">
        <v>19.45</v>
      </c>
    </row>
    <row r="67" spans="1:8" x14ac:dyDescent="0.25">
      <c r="A67" s="1" t="s">
        <v>516</v>
      </c>
      <c r="B67" s="1" t="s">
        <v>840</v>
      </c>
      <c r="C67" s="1" t="s">
        <v>238</v>
      </c>
      <c r="D67" s="1" t="s">
        <v>272</v>
      </c>
      <c r="E67">
        <v>5942</v>
      </c>
      <c r="F67">
        <v>34.25</v>
      </c>
      <c r="G67">
        <v>68.510000000000005</v>
      </c>
      <c r="H67">
        <v>34.260000000000005</v>
      </c>
    </row>
    <row r="68" spans="1:8" x14ac:dyDescent="0.25">
      <c r="A68" s="1" t="s">
        <v>509</v>
      </c>
      <c r="B68" s="1" t="s">
        <v>841</v>
      </c>
      <c r="C68" s="1" t="s">
        <v>234</v>
      </c>
      <c r="D68" s="1" t="s">
        <v>816</v>
      </c>
      <c r="E68">
        <v>1452</v>
      </c>
      <c r="F68">
        <v>72.819999999999993</v>
      </c>
      <c r="G68">
        <v>117.44</v>
      </c>
      <c r="H68">
        <v>44.620000000000005</v>
      </c>
    </row>
    <row r="69" spans="1:8" x14ac:dyDescent="0.25">
      <c r="A69" s="1" t="s">
        <v>523</v>
      </c>
      <c r="B69" s="1" t="s">
        <v>842</v>
      </c>
      <c r="C69" s="1" t="s">
        <v>234</v>
      </c>
      <c r="D69" s="1" t="s">
        <v>269</v>
      </c>
      <c r="E69">
        <v>7723</v>
      </c>
      <c r="F69">
        <v>16.239999999999998</v>
      </c>
      <c r="G69">
        <v>37.76</v>
      </c>
      <c r="H69">
        <v>21.52</v>
      </c>
    </row>
    <row r="70" spans="1:8" x14ac:dyDescent="0.25">
      <c r="A70" s="1" t="s">
        <v>533</v>
      </c>
      <c r="B70" s="1" t="s">
        <v>843</v>
      </c>
      <c r="C70" s="1" t="s">
        <v>246</v>
      </c>
      <c r="D70" s="1" t="s">
        <v>256</v>
      </c>
      <c r="E70">
        <v>9173</v>
      </c>
      <c r="F70">
        <v>46.91</v>
      </c>
      <c r="G70">
        <v>88.51</v>
      </c>
      <c r="H70">
        <v>41.600000000000009</v>
      </c>
    </row>
    <row r="71" spans="1:8" x14ac:dyDescent="0.25">
      <c r="A71" s="1" t="s">
        <v>536</v>
      </c>
      <c r="B71" s="1" t="s">
        <v>844</v>
      </c>
      <c r="C71" s="1" t="s">
        <v>234</v>
      </c>
      <c r="D71" s="1" t="s">
        <v>816</v>
      </c>
      <c r="E71">
        <v>4695</v>
      </c>
      <c r="F71">
        <v>50.51</v>
      </c>
      <c r="G71">
        <v>85.61</v>
      </c>
      <c r="H71">
        <v>35.1</v>
      </c>
    </row>
    <row r="72" spans="1:8" x14ac:dyDescent="0.25">
      <c r="A72" s="1" t="s">
        <v>503</v>
      </c>
      <c r="B72" s="1" t="s">
        <v>845</v>
      </c>
      <c r="C72" s="1" t="s">
        <v>234</v>
      </c>
      <c r="D72" s="1" t="s">
        <v>276</v>
      </c>
      <c r="E72">
        <v>7995</v>
      </c>
      <c r="F72">
        <v>38.58</v>
      </c>
      <c r="G72">
        <v>61.23</v>
      </c>
      <c r="H72">
        <v>22.65</v>
      </c>
    </row>
    <row r="73" spans="1:8" x14ac:dyDescent="0.25">
      <c r="A73" s="1" t="s">
        <v>510</v>
      </c>
      <c r="B73" s="1" t="s">
        <v>846</v>
      </c>
      <c r="C73" s="1" t="s">
        <v>246</v>
      </c>
      <c r="D73" s="1" t="s">
        <v>272</v>
      </c>
      <c r="E73">
        <v>2902</v>
      </c>
      <c r="F73">
        <v>26.3</v>
      </c>
      <c r="G73">
        <v>65.75</v>
      </c>
      <c r="H73">
        <v>39.450000000000003</v>
      </c>
    </row>
    <row r="74" spans="1:8" x14ac:dyDescent="0.25">
      <c r="A74" s="1" t="s">
        <v>542</v>
      </c>
      <c r="B74" s="1" t="s">
        <v>847</v>
      </c>
      <c r="C74" s="1" t="s">
        <v>234</v>
      </c>
      <c r="D74" s="1" t="s">
        <v>301</v>
      </c>
      <c r="E74">
        <v>9446</v>
      </c>
      <c r="F74">
        <v>62.11</v>
      </c>
      <c r="G74">
        <v>107.08</v>
      </c>
      <c r="H74">
        <v>44.97</v>
      </c>
    </row>
    <row r="75" spans="1:8" x14ac:dyDescent="0.25">
      <c r="A75" s="1" t="s">
        <v>550</v>
      </c>
      <c r="B75" s="1" t="s">
        <v>848</v>
      </c>
      <c r="C75" s="1" t="s">
        <v>246</v>
      </c>
      <c r="D75" s="1" t="s">
        <v>800</v>
      </c>
      <c r="E75">
        <v>6621</v>
      </c>
      <c r="F75">
        <v>48.64</v>
      </c>
      <c r="G75">
        <v>83.86</v>
      </c>
      <c r="H75">
        <v>35.22</v>
      </c>
    </row>
    <row r="76" spans="1:8" x14ac:dyDescent="0.25">
      <c r="A76" s="1" t="s">
        <v>514</v>
      </c>
      <c r="B76" s="1" t="s">
        <v>849</v>
      </c>
      <c r="C76" s="1" t="s">
        <v>234</v>
      </c>
      <c r="D76" s="1" t="s">
        <v>258</v>
      </c>
      <c r="E76">
        <v>6600</v>
      </c>
      <c r="F76">
        <v>98.3</v>
      </c>
      <c r="G76">
        <v>140.43</v>
      </c>
      <c r="H76">
        <v>42.13000000000001</v>
      </c>
    </row>
    <row r="77" spans="1:8" x14ac:dyDescent="0.25">
      <c r="A77" s="1" t="s">
        <v>541</v>
      </c>
      <c r="B77" s="1" t="s">
        <v>850</v>
      </c>
      <c r="C77" s="1" t="s">
        <v>238</v>
      </c>
      <c r="D77" s="1" t="s">
        <v>269</v>
      </c>
      <c r="E77">
        <v>6812</v>
      </c>
      <c r="F77">
        <v>29.34</v>
      </c>
      <c r="G77">
        <v>68.239999999999995</v>
      </c>
      <c r="H77">
        <v>38.899999999999991</v>
      </c>
    </row>
    <row r="78" spans="1:8" x14ac:dyDescent="0.25">
      <c r="A78" s="1" t="s">
        <v>153</v>
      </c>
      <c r="B78" s="1" t="s">
        <v>851</v>
      </c>
      <c r="C78" s="1" t="s">
        <v>246</v>
      </c>
      <c r="D78" s="1" t="s">
        <v>264</v>
      </c>
      <c r="E78">
        <v>2081</v>
      </c>
      <c r="F78">
        <v>21.75</v>
      </c>
      <c r="G78">
        <v>41.03</v>
      </c>
      <c r="H78">
        <v>19.28</v>
      </c>
    </row>
    <row r="79" spans="1:8" x14ac:dyDescent="0.25">
      <c r="A79" s="1" t="s">
        <v>521</v>
      </c>
      <c r="B79" s="1" t="s">
        <v>852</v>
      </c>
      <c r="C79" s="1" t="s">
        <v>234</v>
      </c>
      <c r="D79" s="1" t="s">
        <v>816</v>
      </c>
      <c r="E79">
        <v>6582</v>
      </c>
      <c r="F79">
        <v>69.78</v>
      </c>
      <c r="G79">
        <v>118.28</v>
      </c>
      <c r="H79">
        <v>48.5</v>
      </c>
    </row>
    <row r="80" spans="1:8" x14ac:dyDescent="0.25">
      <c r="A80" s="1" t="s">
        <v>172</v>
      </c>
      <c r="B80" s="1" t="s">
        <v>853</v>
      </c>
      <c r="C80" s="1" t="s">
        <v>246</v>
      </c>
      <c r="D80" s="1" t="s">
        <v>269</v>
      </c>
      <c r="E80">
        <v>4710</v>
      </c>
      <c r="F80">
        <v>57.46</v>
      </c>
      <c r="G80">
        <v>97.39</v>
      </c>
      <c r="H80">
        <v>39.93</v>
      </c>
    </row>
    <row r="81" spans="1:8" x14ac:dyDescent="0.25">
      <c r="A81" s="1" t="s">
        <v>558</v>
      </c>
      <c r="B81" s="1" t="s">
        <v>854</v>
      </c>
      <c r="C81" s="1" t="s">
        <v>238</v>
      </c>
      <c r="D81" s="1" t="s">
        <v>279</v>
      </c>
      <c r="E81">
        <v>2756</v>
      </c>
      <c r="F81">
        <v>36.229999999999997</v>
      </c>
      <c r="G81">
        <v>72.45</v>
      </c>
      <c r="H81">
        <v>36.220000000000006</v>
      </c>
    </row>
    <row r="82" spans="1:8" x14ac:dyDescent="0.25">
      <c r="A82" s="1" t="s">
        <v>546</v>
      </c>
      <c r="B82" s="1" t="s">
        <v>855</v>
      </c>
      <c r="C82" s="1" t="s">
        <v>234</v>
      </c>
      <c r="D82" s="1" t="s">
        <v>258</v>
      </c>
      <c r="E82">
        <v>7869</v>
      </c>
      <c r="F82">
        <v>32.33</v>
      </c>
      <c r="G82">
        <v>80.84</v>
      </c>
      <c r="H82">
        <v>48.510000000000005</v>
      </c>
    </row>
    <row r="83" spans="1:8" x14ac:dyDescent="0.25">
      <c r="A83" s="1" t="s">
        <v>173</v>
      </c>
      <c r="B83" s="1" t="s">
        <v>856</v>
      </c>
      <c r="C83" s="1" t="s">
        <v>244</v>
      </c>
      <c r="D83" s="1" t="s">
        <v>267</v>
      </c>
      <c r="E83">
        <v>5099</v>
      </c>
      <c r="F83">
        <v>53.93</v>
      </c>
      <c r="G83">
        <v>96.31</v>
      </c>
      <c r="H83">
        <v>42.38</v>
      </c>
    </row>
    <row r="84" spans="1:8" x14ac:dyDescent="0.25">
      <c r="A84" s="1" t="s">
        <v>512</v>
      </c>
      <c r="B84" s="1" t="s">
        <v>857</v>
      </c>
      <c r="C84" s="1" t="s">
        <v>236</v>
      </c>
      <c r="D84" s="1" t="s">
        <v>816</v>
      </c>
      <c r="E84">
        <v>178</v>
      </c>
      <c r="F84">
        <v>66.92</v>
      </c>
      <c r="G84">
        <v>99.89</v>
      </c>
      <c r="H84">
        <v>32.97</v>
      </c>
    </row>
    <row r="85" spans="1:8" x14ac:dyDescent="0.25">
      <c r="A85" s="1" t="s">
        <v>518</v>
      </c>
      <c r="B85" s="1" t="s">
        <v>858</v>
      </c>
      <c r="C85" s="1" t="s">
        <v>236</v>
      </c>
      <c r="D85" s="1" t="s">
        <v>301</v>
      </c>
      <c r="E85">
        <v>9241</v>
      </c>
      <c r="F85">
        <v>24.14</v>
      </c>
      <c r="G85">
        <v>40.229999999999997</v>
      </c>
      <c r="H85">
        <v>16.089999999999996</v>
      </c>
    </row>
    <row r="86" spans="1:8" x14ac:dyDescent="0.25">
      <c r="A86" s="1" t="s">
        <v>554</v>
      </c>
      <c r="B86" s="1" t="s">
        <v>859</v>
      </c>
      <c r="C86" s="1" t="s">
        <v>244</v>
      </c>
      <c r="D86" s="1" t="s">
        <v>258</v>
      </c>
      <c r="E86">
        <v>2874</v>
      </c>
      <c r="F86">
        <v>25.98</v>
      </c>
      <c r="G86">
        <v>54.11</v>
      </c>
      <c r="H86">
        <v>28.13</v>
      </c>
    </row>
    <row r="87" spans="1:8" x14ac:dyDescent="0.25">
      <c r="A87" s="1" t="s">
        <v>555</v>
      </c>
      <c r="B87" s="1" t="s">
        <v>860</v>
      </c>
      <c r="C87" s="1" t="s">
        <v>242</v>
      </c>
      <c r="D87" s="1" t="s">
        <v>301</v>
      </c>
      <c r="E87">
        <v>8601</v>
      </c>
      <c r="F87">
        <v>26.72</v>
      </c>
      <c r="G87">
        <v>62.14</v>
      </c>
      <c r="H87">
        <v>35.42</v>
      </c>
    </row>
    <row r="88" spans="1:8" x14ac:dyDescent="0.25">
      <c r="A88" s="1" t="s">
        <v>174</v>
      </c>
      <c r="B88" s="1" t="s">
        <v>861</v>
      </c>
      <c r="C88" s="1" t="s">
        <v>244</v>
      </c>
      <c r="D88" s="1" t="s">
        <v>264</v>
      </c>
      <c r="E88">
        <v>814</v>
      </c>
      <c r="F88">
        <v>33.61</v>
      </c>
      <c r="G88">
        <v>64.64</v>
      </c>
      <c r="H88">
        <v>31.03</v>
      </c>
    </row>
    <row r="89" spans="1:8" x14ac:dyDescent="0.25">
      <c r="A89" s="1" t="s">
        <v>526</v>
      </c>
      <c r="B89" s="1" t="s">
        <v>862</v>
      </c>
      <c r="C89" s="1" t="s">
        <v>246</v>
      </c>
      <c r="D89" s="1" t="s">
        <v>261</v>
      </c>
      <c r="E89">
        <v>136</v>
      </c>
      <c r="F89">
        <v>33.020000000000003</v>
      </c>
      <c r="G89">
        <v>68.790000000000006</v>
      </c>
      <c r="H89">
        <v>35.770000000000003</v>
      </c>
    </row>
    <row r="90" spans="1:8" x14ac:dyDescent="0.25">
      <c r="A90" s="1" t="s">
        <v>513</v>
      </c>
      <c r="B90" s="1" t="s">
        <v>863</v>
      </c>
      <c r="C90" s="1" t="s">
        <v>236</v>
      </c>
      <c r="D90" s="1" t="s">
        <v>269</v>
      </c>
      <c r="E90">
        <v>3341</v>
      </c>
      <c r="F90">
        <v>56.13</v>
      </c>
      <c r="G90">
        <v>102.05</v>
      </c>
      <c r="H90">
        <v>45.919999999999995</v>
      </c>
    </row>
    <row r="91" spans="1:8" x14ac:dyDescent="0.25">
      <c r="A91" s="1" t="s">
        <v>507</v>
      </c>
      <c r="B91" s="1" t="s">
        <v>864</v>
      </c>
      <c r="C91" s="1" t="s">
        <v>246</v>
      </c>
      <c r="D91" s="1" t="s">
        <v>286</v>
      </c>
      <c r="E91">
        <v>7062</v>
      </c>
      <c r="F91">
        <v>27.06</v>
      </c>
      <c r="G91">
        <v>43.64</v>
      </c>
      <c r="H91">
        <v>16.580000000000002</v>
      </c>
    </row>
    <row r="92" spans="1:8" x14ac:dyDescent="0.25">
      <c r="A92" s="1" t="s">
        <v>525</v>
      </c>
      <c r="B92" s="1" t="s">
        <v>865</v>
      </c>
      <c r="C92" s="1" t="s">
        <v>244</v>
      </c>
      <c r="D92" s="1" t="s">
        <v>261</v>
      </c>
      <c r="E92">
        <v>1016</v>
      </c>
      <c r="F92">
        <v>68.290000000000006</v>
      </c>
      <c r="G92">
        <v>115.75</v>
      </c>
      <c r="H92">
        <v>47.459999999999994</v>
      </c>
    </row>
    <row r="93" spans="1:8" x14ac:dyDescent="0.25">
      <c r="A93" s="1" t="s">
        <v>538</v>
      </c>
      <c r="B93" s="1" t="s">
        <v>866</v>
      </c>
      <c r="C93" s="1" t="s">
        <v>242</v>
      </c>
      <c r="D93" s="1" t="s">
        <v>258</v>
      </c>
      <c r="E93">
        <v>1645</v>
      </c>
      <c r="F93">
        <v>37.49</v>
      </c>
      <c r="G93">
        <v>58.58</v>
      </c>
      <c r="H93">
        <v>21.089999999999996</v>
      </c>
    </row>
    <row r="94" spans="1:8" x14ac:dyDescent="0.25">
      <c r="A94" s="1" t="s">
        <v>501</v>
      </c>
      <c r="B94" s="1" t="s">
        <v>867</v>
      </c>
      <c r="C94" s="1" t="s">
        <v>236</v>
      </c>
      <c r="D94" s="1" t="s">
        <v>272</v>
      </c>
      <c r="E94">
        <v>600</v>
      </c>
      <c r="F94">
        <v>34.17</v>
      </c>
      <c r="G94">
        <v>81.36</v>
      </c>
      <c r="H94">
        <v>47.19</v>
      </c>
    </row>
    <row r="95" spans="1:8" x14ac:dyDescent="0.25">
      <c r="A95" s="1" t="s">
        <v>529</v>
      </c>
      <c r="B95" s="1" t="s">
        <v>868</v>
      </c>
      <c r="C95" s="1" t="s">
        <v>240</v>
      </c>
      <c r="D95" s="1" t="s">
        <v>272</v>
      </c>
      <c r="E95">
        <v>1897</v>
      </c>
      <c r="F95">
        <v>34</v>
      </c>
      <c r="G95">
        <v>66.67</v>
      </c>
      <c r="H95">
        <v>32.67</v>
      </c>
    </row>
    <row r="96" spans="1:8" x14ac:dyDescent="0.25">
      <c r="A96" s="1" t="s">
        <v>519</v>
      </c>
      <c r="B96" s="1" t="s">
        <v>869</v>
      </c>
      <c r="C96" s="1" t="s">
        <v>238</v>
      </c>
      <c r="D96" s="1" t="s">
        <v>256</v>
      </c>
      <c r="E96">
        <v>5841</v>
      </c>
      <c r="F96">
        <v>51.15</v>
      </c>
      <c r="G96">
        <v>91.34</v>
      </c>
      <c r="H96">
        <v>40.190000000000005</v>
      </c>
    </row>
    <row r="97" spans="1:8" x14ac:dyDescent="0.25">
      <c r="A97" s="1" t="s">
        <v>544</v>
      </c>
      <c r="B97" s="1" t="s">
        <v>870</v>
      </c>
      <c r="C97" s="1" t="s">
        <v>240</v>
      </c>
      <c r="D97" s="1" t="s">
        <v>286</v>
      </c>
      <c r="E97">
        <v>737</v>
      </c>
      <c r="F97">
        <v>43.3</v>
      </c>
      <c r="G97">
        <v>86.61</v>
      </c>
      <c r="H97">
        <v>43.31</v>
      </c>
    </row>
    <row r="98" spans="1:8" x14ac:dyDescent="0.25">
      <c r="A98" s="1" t="s">
        <v>517</v>
      </c>
      <c r="B98" s="1" t="s">
        <v>871</v>
      </c>
      <c r="C98" s="1" t="s">
        <v>240</v>
      </c>
      <c r="D98" s="1" t="s">
        <v>279</v>
      </c>
      <c r="E98">
        <v>3501</v>
      </c>
      <c r="F98">
        <v>39.83</v>
      </c>
      <c r="G98">
        <v>90.52</v>
      </c>
      <c r="H98">
        <v>50.69</v>
      </c>
    </row>
    <row r="99" spans="1:8" x14ac:dyDescent="0.25">
      <c r="A99" s="1" t="s">
        <v>500</v>
      </c>
      <c r="B99" s="1" t="s">
        <v>872</v>
      </c>
      <c r="C99" s="1" t="s">
        <v>238</v>
      </c>
      <c r="D99" s="1" t="s">
        <v>267</v>
      </c>
      <c r="E99">
        <v>9653</v>
      </c>
      <c r="F99">
        <v>68.8</v>
      </c>
      <c r="G99">
        <v>99.72</v>
      </c>
      <c r="H99">
        <v>30.92</v>
      </c>
    </row>
    <row r="100" spans="1:8" x14ac:dyDescent="0.25">
      <c r="A100" s="1" t="s">
        <v>175</v>
      </c>
      <c r="B100" s="1" t="s">
        <v>873</v>
      </c>
      <c r="C100" s="1" t="s">
        <v>234</v>
      </c>
      <c r="D100" s="1" t="s">
        <v>800</v>
      </c>
      <c r="E100">
        <v>6934</v>
      </c>
      <c r="F100">
        <v>46.53</v>
      </c>
      <c r="G100">
        <v>101.15</v>
      </c>
      <c r="H100">
        <v>54.620000000000005</v>
      </c>
    </row>
    <row r="101" spans="1:8" x14ac:dyDescent="0.25">
      <c r="A101" s="1" t="s">
        <v>556</v>
      </c>
      <c r="B101" s="1" t="s">
        <v>874</v>
      </c>
      <c r="C101" s="1" t="s">
        <v>238</v>
      </c>
      <c r="D101" s="1" t="s">
        <v>261</v>
      </c>
      <c r="E101">
        <v>7106</v>
      </c>
      <c r="F101">
        <v>59.33</v>
      </c>
      <c r="G101">
        <v>118.65</v>
      </c>
      <c r="H101">
        <v>59.320000000000007</v>
      </c>
    </row>
    <row r="102" spans="1:8" x14ac:dyDescent="0.25">
      <c r="A102" s="1" t="s">
        <v>520</v>
      </c>
      <c r="B102" s="1" t="s">
        <v>875</v>
      </c>
      <c r="C102" s="1" t="s">
        <v>238</v>
      </c>
      <c r="D102" s="1" t="s">
        <v>267</v>
      </c>
      <c r="E102">
        <v>551</v>
      </c>
      <c r="F102">
        <v>54.4</v>
      </c>
      <c r="G102">
        <v>80</v>
      </c>
      <c r="H102">
        <v>25.6</v>
      </c>
    </row>
    <row r="103" spans="1:8" x14ac:dyDescent="0.25">
      <c r="A103" s="1" t="s">
        <v>537</v>
      </c>
      <c r="B103" s="1" t="s">
        <v>876</v>
      </c>
      <c r="C103" s="1" t="s">
        <v>240</v>
      </c>
      <c r="D103" s="1" t="s">
        <v>800</v>
      </c>
      <c r="E103">
        <v>1956</v>
      </c>
      <c r="F103">
        <v>51.09</v>
      </c>
      <c r="G103">
        <v>100.17</v>
      </c>
      <c r="H103">
        <v>49.08</v>
      </c>
    </row>
    <row r="104" spans="1:8" x14ac:dyDescent="0.25">
      <c r="A104" s="1" t="s">
        <v>549</v>
      </c>
      <c r="B104" s="1" t="s">
        <v>877</v>
      </c>
      <c r="C104" s="1" t="s">
        <v>240</v>
      </c>
      <c r="D104" s="1" t="s">
        <v>276</v>
      </c>
      <c r="E104">
        <v>5088</v>
      </c>
      <c r="F104">
        <v>53.63</v>
      </c>
      <c r="G104">
        <v>99.31</v>
      </c>
      <c r="H104">
        <v>45.68</v>
      </c>
    </row>
    <row r="105" spans="1:8" x14ac:dyDescent="0.25">
      <c r="A105" s="1" t="s">
        <v>508</v>
      </c>
      <c r="B105" s="1" t="s">
        <v>878</v>
      </c>
      <c r="C105" s="1" t="s">
        <v>238</v>
      </c>
      <c r="D105" s="1" t="s">
        <v>269</v>
      </c>
      <c r="E105">
        <v>8820</v>
      </c>
      <c r="F105">
        <v>36.270000000000003</v>
      </c>
      <c r="G105">
        <v>74.03</v>
      </c>
      <c r="H105">
        <v>37.76</v>
      </c>
    </row>
    <row r="106" spans="1:8" x14ac:dyDescent="0.25">
      <c r="A106" s="1" t="s">
        <v>511</v>
      </c>
      <c r="B106" s="1" t="s">
        <v>879</v>
      </c>
      <c r="C106" s="1" t="s">
        <v>238</v>
      </c>
      <c r="D106" s="1" t="s">
        <v>267</v>
      </c>
      <c r="E106">
        <v>4857</v>
      </c>
      <c r="F106">
        <v>32.770000000000003</v>
      </c>
      <c r="G106">
        <v>49.66</v>
      </c>
      <c r="H106">
        <v>16.889999999999993</v>
      </c>
    </row>
    <row r="107" spans="1:8" x14ac:dyDescent="0.25">
      <c r="A107" s="1" t="s">
        <v>543</v>
      </c>
      <c r="B107" s="1" t="s">
        <v>880</v>
      </c>
      <c r="C107" s="1" t="s">
        <v>240</v>
      </c>
      <c r="D107" s="1" t="s">
        <v>279</v>
      </c>
      <c r="E107">
        <v>414</v>
      </c>
      <c r="F107">
        <v>33.299999999999997</v>
      </c>
      <c r="G107">
        <v>54.6</v>
      </c>
      <c r="H107">
        <v>21.300000000000004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l a s s i c M o d e l s _ 5 a 7 4 0 8 d f - a d 0 3 - 4 d 7 2 - b 9 e e - 7 e f 1 b 2 e 3 c f d 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P a y m e n t s _ 6 4 a e 6 d 7 f - a c 3 8 - 4 2 a 5 - b 6 0 c - 8 7 b c d d c a d f 6 2 " > < 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 C l a s s i c M o d e l s 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 C l a s s i c M o d e l s 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 T a g s \ T a b l e s \ & l t ; T a b l e s \ C l a s s i c M o d e l s & g t ; < / K e y > < / D i a g r a m O b j e c t K e y > < D i a g r a m O b j e c t K e y > < K e y > D y n a m i c   T a g s \ T a b l e s \ & l t ; T a b l e s \ C u s t o m e r s & g t ; < / K e y > < / D i a g r a m O b j e c t K e y > < D i a g r a m O b j e c t K e y > < K e y > D y n a m i c   T a g s \ T a b l e s \ & l t ; T a b l e s \ E m p l o y e e s & g t ; < / K e y > < / D i a g r a m O b j e c t K e y > < D i a g r a m O b j e c t K e y > < K e y > D y n a m i c   T a g s \ T a b l e s \ & l t ; T a b l e s \ O f f i c e s & g t ; < / K e y > < / D i a g r a m O b j e c t K e y > < D i a g r a m O b j e c t K e y > < K e y > D y n a m i c   T a g s \ T a b l e s \ & l t ; T a b l e s \ O r d e r   D e t a i l s & g t ; < / K e y > < / D i a g r a m O b j e c t K e y > < D i a g r a m O b j e c t K e y > < K e y > D y n a m i c   T a g s \ T a b l e s \ & l t ; T a b l e s \ O r d e r s & g t ; < / K e y > < / D i a g r a m O b j e c t K e y > < D i a g r a m O b j e c t K e y > < K e y > D y n a m i c   T a g s \ T a b l e s \ & l t ; T a b l e s \ P r o d u c t   N a m e & g t ; < / K e y > < / D i a g r a m O b j e c t K e y > < D i a g r a m O b j e c t K e y > < K e y > D y n a m i c   T a g s \ T a b l e s \ & l t ; T a b l e s \ P r o d u c t s & g t ; < / K e y > < / D i a g r a m O b j e c t K e y > < D i a g r a m O b j e c t K e y > < K e y > D y n a m i c   T a g s \ T a b l e s \ & l t ; T a b l e s \ O r d e r s   1 & g t ; < / K e y > < / D i a g r a m O b j e c t K e y > < D i a g r a m O b j e c t K e y > < K e y > D y n a m i c   T a g s \ T a b l e s \ & l t ; T a b l e s \ P r o d u c t s   1 & g t ; < / K e y > < / D i a g r a m O b j e c t K e y > < D i a g r a m O b j e c t K e y > < K e y > D y n a m i c   T a g s \ T a b l e s \ & l t ; T a b l e s \ P a y m e n t s   1 & g t ; < / K e y > < / D i a g r a m O b j e c t K e y > < D i a g r a m O b j e c t K e y > < K e y > D y n a m i c   T a g s \ T a b l e s \ & l t ; T a b l e s \ O r d e r _ D e t a i l s & g t ; < / K e y > < / D i a g r a m O b j e c t K e y > < D i a g r a m O b j e c t K e y > < K e y > D y n a m i c   T a g s \ T a b l e s \ & l t ; T a b l e s \ P a y m e n t s & g t ; < / K e y > < / D i a g r a m O b j e c t K e y > < D i a g r a m O b j e c t K e y > < K e y > T a b l e s \ C l a s s i c M o d e l s < / K e y > < / D i a g r a m O b j e c t K e y > < D i a g r a m O b j e c t K e y > < K e y > T a b l e s \ C l a s s i c M o d e l s \ C o l u m n s \ C o n t e n t < / K e y > < / D i a g r a m O b j e c t K e y > < D i a g r a m O b j e c t K e y > < K e y > T a b l e s \ C l a s s i c M o d e l s \ C o l u m n s \ N a m e < / K e y > < / D i a g r a m O b j e c t K e y > < D i a g r a m O b j e c t K e y > < K e y > T a b l e s \ C l a s s i c M o d e l s \ C o l u m n s \ E x t e n s i o n < / K e y > < / D i a g r a m O b j e c t K e y > < D i a g r a m O b j e c t K e y > < K e y > T a b l e s \ C l a s s i c M o d e l s \ C o l u m n s \ D a t e   a c c e s s e d < / K e y > < / D i a g r a m O b j e c t K e y > < D i a g r a m O b j e c t K e y > < K e y > T a b l e s \ C l a s s i c M o d e l s \ C o l u m n s \ D a t e   m o d i f i e d < / K e y > < / D i a g r a m O b j e c t K e y > < D i a g r a m O b j e c t K e y > < K e y > T a b l e s \ C l a s s i c M o d e l s \ C o l u m n s \ D a t e   c r e a t e d < / K e y > < / D i a g r a m O b j e c t K e y > < D i a g r a m O b j e c t K e y > < K e y > T a b l e s \ C l a s s i c M o d e l s \ C o l u m n s \ F o l d e r   P a t h < / K e y > < / D i a g r a m O b j e c t K e y > < D i a g r a m O b j e c t K e y > < K e y > T a b l e s \ C u s t o m e r s < / K e y > < / D i a g r a m O b j e c t K e y > < D i a g r a m O b j e c t K e y > < K e y > T a b l e s \ C u s t o m e r s \ C o l u m n s \ c u s t o m e r N u m b e r < / K e y > < / D i a g r a m O b j e c t K e y > < D i a g r a m O b j e c t K e y > < K e y > T a b l e s \ C u s t o m e r s \ C o l u m n s \ c u s t o m e r N a m e < / K e y > < / D i a g r a m O b j e c t K e y > < D i a g r a m O b j e c t K e y > < K e y > T a b l e s \ C u s t o m e r s \ C o l u m n s \ F u l l   N a m e < / K e y > < / D i a g r a m O b j e c t K e y > < D i a g r a m O b j e c t K e y > < K e y > T a b l e s \ C u s t o m e r s \ C o l u m n s \ c o u n t r y < / K e y > < / D i a g r a m O b j e c t K e y > < D i a g r a m O b j e c t K e y > < K e y > T a b l e s \ C u s t o m e r s \ C o l u m n s \ s a l e s R e p E m p l o y e e N u m b e r < / K e y > < / D i a g r a m O b j e c t K e y > < D i a g r a m O b j e c t K e y > < K e y > T a b l e s \ C u s t o m e r s \ C o l u m n s \ c r e d i t L i m i t < / K e y > < / D i a g r a m O b j e c t K e y > < D i a g r a m O b j e c t K e y > < K e y > T a b l e s \ E m p l o y e e s < / K e y > < / D i a g r a m O b j e c t K e y > < D i a g r a m O b j e c t K e y > < K e y > T a b l e s \ E m p l o y e e s \ C o l u m n s \ e m p l o y e e N u m b e r < / K e y > < / D i a g r a m O b j e c t K e y > < D i a g r a m O b j e c t K e y > < K e y > T a b l e s \ E m p l o y e e s \ C o l u m n s \ F u l l   N a m e < / K e y > < / D i a g r a m O b j e c t K e y > < D i a g r a m O b j e c t K e y > < K e y > T a b l e s \ E m p l o y e e s \ C o l u m n s \ o f f i c e C o d e < / K e y > < / D i a g r a m O b j e c t K e y > < D i a g r a m O b j e c t K e y > < K e y > T a b l e s \ E m p l o y e e s \ C o l u m n s \ r e p o r t s T o < / K e y > < / D i a g r a m O b j e c t K e y > < D i a g r a m O b j e c t K e y > < K e y > T a b l e s \ E m p l o y e e s \ C o l u m n s \ j o b T i t l e < / K e y > < / D i a g r a m O b j e c t K e y > < D i a g r a m O b j e c t K e y > < K e y > T a b l e s \ O f f i c e s < / K e y > < / D i a g r a m O b j e c t K e y > < D i a g r a m O b j e c t K e y > < K e y > T a b l e s \ O f f i c e s \ C o l u m n s \ o f f i c e C o d e < / K e y > < / D i a g r a m O b j e c t K e y > < D i a g r a m O b j e c t K e y > < K e y > T a b l e s \ O f f i c e s \ C o l u m n s \ c o u n t r y < / K e y > < / D i a g r a m O b j e c t K e y > < D i a g r a m O b j e c t K e y > < K e y > T a b l e s \ O r d e r   D e t a i l s < / K e y > < / D i a g r a m O b j e c t K e y > < D i a g r a m O b j e c t K e y > < K e y > T a b l e s \ O r d e r   D e t a i l s \ C o l u m n s \ o r d e r N u m b e r < / K e y > < / D i a g r a m O b j e c t K e y > < D i a g r a m O b j e c t K e y > < K e y > T a b l e s \ O r d e r   D e t a i l s \ C o l u m n s \ p r o d u c t C o d e < / K e y > < / D i a g r a m O b j e c t K e y > < D i a g r a m O b j e c t K e y > < K e y > T a b l e s \ O r d e r   D e t a i l s \ C o l u m n s \ q u a n t i t y O r d e r e d < / K e y > < / D i a g r a m O b j e c t K e y > < D i a g r a m O b j e c t K e y > < K e y > T a b l e s \ O r d e r   D e t a i l s \ C o l u m n s \ p r i c e E a c h < / K e y > < / D i a g r a m O b j e c t K e y > < D i a g r a m O b j e c t K e y > < K e y > T a b l e s \ O r d e r   D e t a i l s \ C o l u m n s \ o r d e r L i n e N u m b e r < / K e y > < / D i a g r a m O b j e c t K e y > < D i a g r a m O b j e c t K e y > < K e y > T a b l e s \ O r d e r   D e t a i l s \ C o l u m n s \ S a l e s < / K e y > < / D i a g r a m O b j e c t K e y > < D i a g r a m O b j e c t K e y > < K e y > T a b l e s \ O r d e r   D e t a i l s \ C o l u m n s \ Q u a n t i t y   L e v e l < / K e y > < / D i a g r a m O b j e c t K e y > < D i a g r a m O b j e c t K e y > < K e y > T a b l e s \ O r d e r   D e t a i l s \ M e a s u r e s \ C o u n t   o f   Q u a n t i t y   L e v e l < / K e y > < / D i a g r a m O b j e c t K e y > < D i a g r a m O b j e c t K e y > < K e y > T a b l e s \ O r d e r   D e t a i l s \ C o u n t   o f   Q u a n t i t y   L e v e l \ A d d i t i o n a l   I n f o \ I m p l i c i t   M e a s u r e < / K e y > < / D i a g r a m O b j e c t K e y > < D i a g r a m O b j e c t K e y > < K e y > T a b l e s \ O r d e r   D e t a i l s \ M e a s u r e s \ S u m   o f   S a l e s < / K e y > < / D i a g r a m O b j e c t K e y > < D i a g r a m O b j e c t K e y > < K e y > T a b l e s \ O r d e r   D e t a i l s \ S u m   o f   S a l e s \ A d d i t i o n a l   I n f o \ I m p l i c i t   M e a s u r e < / K e y > < / D i a g r a m O b j e c t K e y > < D i a g r a m O b j e c t K e y > < K e y > T a b l e s \ O r d e r   D e t a i l s \ M e a s u r e s \ S u m   o f   q u a n t i t y O r d e r e d < / K e y > < / D i a g r a m O b j e c t K e y > < D i a g r a m O b j e c t K e y > < K e y > T a b l e s \ O r d e r   D e t a i l s \ S u m   o f   q u a n t i t y O r d e r e d \ A d d i t i o n a l   I n f o \ I m p l i c i t   M e a s u r e < / K e y > < / D i a g r a m O b j e c t K e y > < D i a g r a m O b j e c t K e y > < K e y > T a b l e s \ O r d e r   D e t a i l s \ M e a s u r e s \ A v e r a g e   o f   S a l e s < / K e y > < / D i a g r a m O b j e c t K e y > < D i a g r a m O b j e c t K e y > < K e y > T a b l e s \ O r d e r   D e t a i l s \ A v e r a g e   o f   S a l e s \ A d d i t i o n a l   I n f o \ I m p l i c i t   M e a s u r e < / K e y > < / D i a g r a m O b j e c t K e y > < D i a g r a m O b j e c t K e y > < K e y > T a b l e s \ O r d e r   D e t a i l s \ M e a s u r e s \ C o u n t   o f   q u a n t i t y O r d e r e d < / K e y > < / D i a g r a m O b j e c t K e y > < D i a g r a m O b j e c t K e y > < K e y > T a b l e s \ O r d e r   D e t a i l s \ C o u n t   o f   q u a n t i t y O r d e r e d \ A d d i t i o n a l   I n f o \ I m p l i c i t   M e a s u r e < / K e y > < / D i a g r a m O b j e c t K e y > < D i a g r a m O b j e c t K e y > < K e y > T a b l e s \ O r d e r   D e t a i l s \ M e a s u r e s \ M a x   o f   S a l e s < / K e y > < / D i a g r a m O b j e c t K e y > < D i a g r a m O b j e c t K e y > < K e y > T a b l e s \ O r d e r   D e t a i l s \ M a x   o f   S a l e s \ A d d i t i o n a l   I n f o \ I m p l i c i t   M e a s u r e < / K e y > < / D i a g r a m O b j e c t K e y > < D i a g r a m O b j e c t K e y > < K e y > T a b l e s \ O r d e r   D e t a i l s \ M e a s u r e s \ M i n   o f   S a l e s < / K e y > < / D i a g r a m O b j e c t K e y > < D i a g r a m O b j e c t K e y > < K e y > T a b l e s \ O r d e r   D e t a i l s \ M i n   o f   S a l e s \ A d d i t i o n a l   I n f o \ I m p l i c i t   M e a s u r e < / K e y > < / D i a g r a m O b j e c t K e y > < D i a g r a m O b j e c t K e y > < K e y > T a b l e s \ O r d e r   D e t a i l s \ M e a s u r e s \ M i n   o f   q u a n t i t y O r d e r e d < / K e y > < / D i a g r a m O b j e c t K e y > < D i a g r a m O b j e c t K e y > < K e y > T a b l e s \ O r d e r   D e t a i l s \ M i n   o f   q u a n t i t y O r d e r e d \ A d d i t i o n a l   I n f o \ I m p l i c i t   M e a s u r e < / K e y > < / D i a g r a m O b j e c t K e y > < D i a g r a m O b j e c t K e y > < K e y > T a b l e s \ O r d e r   D e t a i l s \ M e a s u r e s \ S u m   o f   Q u a n t i t y   L e v e l < / K e y > < / D i a g r a m O b j e c t K e y > < D i a g r a m O b j e c t K e y > < K e y > T a b l e s \ O r d e r   D e t a i l s \ T a b l e s \ O r d e r   D e t a i l s \ M e a s u r e s \ S u m   o f   Q u a n t i t y   L e v e l \ A d d i t i o n a l   I n f o \ E r r o r < / K e y > < / D i a g r a m O b j e c t K e y > < D i a g r a m O b j e c t K e y > < K e y > T a b l e s \ O r d e r   D e t a i l s \ S u m   o f   Q u a n t i t y   L e v e l \ A d d i t i o n a l   I n f o \ I m p l i c i t   M e a s u r e < / K e y > < / D i a g r a m O b j e c t K e y > < D i a g r a m O b j e c t K e y > < K e y > T a b l e s \ O r d e r s < / K e y > < / D i a g r a m O b j e c t K e y > < D i a g r a m O b j e c t K e y > < K e y > T a b l e s \ O r d e r s \ C o l u m n s \ o r d e r N u m b e r < / K e y > < / D i a g r a m O b j e c t K e y > < D i a g r a m O b j e c t K e y > < K e y > T a b l e s \ O r d e r s \ C o l u m n s \ O r d e r   M o n t h   N a m e < / K e y > < / D i a g r a m O b j e c t K e y > < D i a g r a m O b j e c t K e y > < K e y > T a b l e s \ O r d e r s \ C o l u m n s \ r e q u i r e d D a t e < / K e y > < / D i a g r a m O b j e c t K e y > < D i a g r a m O b j e c t K e y > < K e y > T a b l e s \ O r d e r s \ C o l u m n s \ s h i p p e d D a t e < / K e y > < / D i a g r a m O b j e c t K e y > < D i a g r a m O b j e c t K e y > < K e y > T a b l e s \ O r d e r s \ C o l u m n s \ s t a t u s < / K e y > < / D i a g r a m O b j e c t K e y > < D i a g r a m O b j e c t K e y > < K e y > T a b l e s \ O r d e r s \ C o l u m n s \ c u s t o m e r N u m b e r < / K e y > < / D i a g r a m O b j e c t K e y > < D i a g r a m O b j e c t K e y > < K e y > T a b l e s \ O r d e r s \ C o l u m n s \ D e l i v e r y   D a y s < / K e y > < / D i a g r a m O b j e c t K e y > < D i a g r a m O b j e c t K e y > < K e y > T a b l e s \ O r d e r s \ M e a s u r e s \ S u m   o f   o r d e r N u m b e r < / K e y > < / D i a g r a m O b j e c t K e y > < D i a g r a m O b j e c t K e y > < K e y > T a b l e s \ O r d e r s \ S u m   o f   o r d e r N u m b e r \ A d d i t i o n a l   I n f o \ I m p l i c i t   M e a s u r e < / K e y > < / D i a g r a m O b j e c t K e y > < D i a g r a m O b j e c t K e y > < K e y > T a b l e s \ O r d e r s \ M e a s u r e s \ A v e r a g e   o f   o r d e r N u m b e r < / K e y > < / D i a g r a m O b j e c t K e y > < D i a g r a m O b j e c t K e y > < K e y > T a b l e s \ O r d e r s \ A v e r a g e   o f   o r d e r N u m b e r \ A d d i t i o n a l   I n f o \ I m p l i c i t   M e a s u r e < / K e y > < / D i a g r a m O b j e c t K e y > < D i a g r a m O b j e c t K e y > < K e y > T a b l e s \ P r o d u c t   N a m e < / K e y > < / D i a g r a m O b j e c t K e y > < D i a g r a m O b j e c t K e y > < K e y > T a b l e s \ P r o d u c t   N a m e \ C o l u m n s \ p r o d u c t L i n e < / K e y > < / D i a g r a m O b j e c t K e y > < D i a g r a m O b j e c t K e y > < K e y > T a b l e s \ P r o d u c t   N a m e \ C o l u m n s \ t e x t D e s c r i p t i o n < / K e y > < / D i a g r a m O b j e c t K e y > < D i a g r a m O b j e c t K e y > < K e y > T a b l e s \ P r o d u c t s < / K e y > < / D i a g r a m O b j e c t K e y > < D i a g r a m O b j e c t K e y > < K e y > T a b l e s \ P r o d u c t s \ C o l u m n s \ p r o d u c t C o d e < / K e y > < / D i a g r a m O b j e c t K e y > < D i a g r a m O b j e c t K e y > < K e y > T a b l e s \ P r o d u c t s \ C o l u m n s \ p r o d u c t N a m e < / K e y > < / D i a g r a m O b j e c t K e y > < D i a g r a m O b j e c t K e y > < K e y > T a b l e s \ P r o d u c t s \ C o l u m n s \ p r o d u c t L i n e < / K e y > < / D i a g r a m O b j e c t K e y > < D i a g r a m O b j e c t K e y > < K e y > T a b l e s \ P r o d u c t s \ C o l u m n s \ p r o d u c t V e n d o r < / K e y > < / D i a g r a m O b j e c t K e y > < D i a g r a m O b j e c t K e y > < K e y > T a b l e s \ P r o d u c t s \ C o l u m n s \ q u a n t i t y I n S t o c k < / K e y > < / D i a g r a m O b j e c t K e y > < D i a g r a m O b j e c t K e y > < K e y > T a b l e s \ P r o d u c t s \ C o l u m n s \ b u y P r i c e < / K e y > < / D i a g r a m O b j e c t K e y > < D i a g r a m O b j e c t K e y > < K e y > T a b l e s \ P r o d u c t s \ C o l u m n s \ M S R P < / K e y > < / D i a g r a m O b j e c t K e y > < D i a g r a m O b j e c t K e y > < K e y > T a b l e s \ P r o d u c t s \ C o l u m n s \ P r o f i t < / K e y > < / D i a g r a m O b j e c t K e y > < D i a g r a m O b j e c t K e y > < K e y > T a b l e s \ P r o d u c t s \ M e a s u r e s \ S u m   o f   P r o f i t < / K e y > < / D i a g r a m O b j e c t K e y > < D i a g r a m O b j e c t K e y > < K e y > T a b l e s \ P r o d u c t s \ S u m   o f   P r o f i t \ A d d i t i o n a l   I n f o \ I m p l i c i t   M e a s u r e < / K e y > < / D i a g r a m O b j e c t K e y > < D i a g r a m O b j e c t K e y > < K e y > T a b l e s \ P r o d u c t s \ M e a s u r e s \ S u m   o f   b u y P r i c e < / K e y > < / D i a g r a m O b j e c t K e y > < D i a g r a m O b j e c t K e y > < K e y > T a b l e s \ P r o d u c t s \ S u m   o f   b u y P r i c e \ A d d i t i o n a l   I n f o \ I m p l i c i t   M e a s u r e < / K e y > < / D i a g r a m O b j e c t K e y > < D i a g r a m O b j e c t K e y > < K e y > T a b l e s \ O r d e r s   1 < / K e y > < / D i a g r a m O b j e c t K e y > < D i a g r a m O b j e c t K e y > < K e y > T a b l e s \ O r d e r s   1 \ C o l u m n s \ o r d e r N u m b e r < / K e y > < / D i a g r a m O b j e c t K e y > < D i a g r a m O b j e c t K e y > < K e y > T a b l e s \ O r d e r s   1 \ C o l u m n s \ O r d e r   M o n t h   N a m e < / K e y > < / D i a g r a m O b j e c t K e y > < D i a g r a m O b j e c t K e y > < K e y > T a b l e s \ O r d e r s   1 \ C o l u m n s \ r e q u i r e d D a t e < / K e y > < / D i a g r a m O b j e c t K e y > < D i a g r a m O b j e c t K e y > < K e y > T a b l e s \ O r d e r s   1 \ C o l u m n s \ s h i p p e d D a t e < / K e y > < / D i a g r a m O b j e c t K e y > < D i a g r a m O b j e c t K e y > < K e y > T a b l e s \ O r d e r s   1 \ C o l u m n s \ O r d e r   Y e a r < / K e y > < / D i a g r a m O b j e c t K e y > < D i a g r a m O b j e c t K e y > < K e y > T a b l e s \ O r d e r s   1 \ C o l u m n s \ s t a t u s < / K e y > < / D i a g r a m O b j e c t K e y > < D i a g r a m O b j e c t K e y > < K e y > T a b l e s \ O r d e r s   1 \ C o l u m n s \ c u s t o m e r N u m b e r < / K e y > < / D i a g r a m O b j e c t K e y > < D i a g r a m O b j e c t K e y > < K e y > T a b l e s \ O r d e r s   1 \ C o l u m n s \ D e l i v e r y   D a y s < / K e y > < / D i a g r a m O b j e c t K e y > < D i a g r a m O b j e c t K e y > < K e y > T a b l e s \ P r o d u c t s   1 < / K e y > < / D i a g r a m O b j e c t K e y > < D i a g r a m O b j e c t K e y > < K e y > T a b l e s \ P r o d u c t s   1 \ C o l u m n s \ p r o d u c t C o d e < / K e y > < / D i a g r a m O b j e c t K e y > < D i a g r a m O b j e c t K e y > < K e y > T a b l e s \ P r o d u c t s   1 \ C o l u m n s \ p r o d u c t N a m e < / K e y > < / D i a g r a m O b j e c t K e y > < D i a g r a m O b j e c t K e y > < K e y > T a b l e s \ P r o d u c t s   1 \ C o l u m n s \ p r o d u c t L i n e < / K e y > < / D i a g r a m O b j e c t K e y > < D i a g r a m O b j e c t K e y > < K e y > T a b l e s \ P r o d u c t s   1 \ C o l u m n s \ p r o d u c t V e n d o r < / K e y > < / D i a g r a m O b j e c t K e y > < D i a g r a m O b j e c t K e y > < K e y > T a b l e s \ P r o d u c t s   1 \ C o l u m n s \ q u a n t i t y I n S t o c k < / K e y > < / D i a g r a m O b j e c t K e y > < D i a g r a m O b j e c t K e y > < K e y > T a b l e s \ P r o d u c t s   1 \ C o l u m n s \ b u y P r i c e < / K e y > < / D i a g r a m O b j e c t K e y > < D i a g r a m O b j e c t K e y > < K e y > T a b l e s \ P r o d u c t s   1 \ C o l u m n s \ M S R P < / K e y > < / D i a g r a m O b j e c t K e y > < D i a g r a m O b j e c t K e y > < K e y > T a b l e s \ P r o d u c t s   1 \ C o l u m n s \ P r o f i t < / K e y > < / D i a g r a m O b j e c t K e y > < D i a g r a m O b j e c t K e y > < K e y > T a b l e s \ P r o d u c t s   1 \ M e a s u r e s \ S u m   o f   P r o f i t   2 < / K e y > < / D i a g r a m O b j e c t K e y > < D i a g r a m O b j e c t K e y > < K e y > T a b l e s \ P r o d u c t s   1 \ S u m   o f   P r o f i t   2 \ A d d i t i o n a l   I n f o \ I m p l i c i t   M e a s u r e < / K e y > < / D i a g r a m O b j e c t K e y > < D i a g r a m O b j e c t K e y > < K e y > T a b l e s \ P a y m e n t s   1 < / K e y > < / D i a g r a m O b j e c t K e y > < D i a g r a m O b j e c t K e y > < K e y > T a b l e s \ P a y m e n t s   1 \ C o l u m n s \ c u s t o m e r N u m b e r < / K e y > < / D i a g r a m O b j e c t K e y > < D i a g r a m O b j e c t K e y > < K e y > T a b l e s \ P a y m e n t s   1 \ C o l u m n s \ c h e c k N u m b e r < / K e y > < / D i a g r a m O b j e c t K e y > < D i a g r a m O b j e c t K e y > < K e y > T a b l e s \ P a y m e n t s   1 \ C o l u m n s \ p a y m e n t D a t e < / K e y > < / D i a g r a m O b j e c t K e y > < D i a g r a m O b j e c t K e y > < K e y > T a b l e s \ P a y m e n t s   1 \ C o l u m n s \ a m o u n t < / K e y > < / D i a g r a m O b j e c t K e y > < D i a g r a m O b j e c t K e y > < K e y > T a b l e s \ P a y m e n t s   1 \ C o l u m n s \ p a y m e n t   m o n t h < / K e y > < / D i a g r a m O b j e c t K e y > < D i a g r a m O b j e c t K e y > < K e y > T a b l e s \ P a y m e n t s   1 \ C o l u m n s \ p a y m e n t   y e a r < / K e y > < / D i a g r a m O b j e c t K e y > < D i a g r a m O b j e c t K e y > < K e y > T a b l e s \ O r d e r _ D e t a i l s < / K e y > < / D i a g r a m O b j e c t K e y > < D i a g r a m O b j e c t K e y > < K e y > T a b l e s \ O r d e r _ D e t a i l s \ C o l u m n s \ o r d e r N u m b e r < / K e y > < / D i a g r a m O b j e c t K e y > < D i a g r a m O b j e c t K e y > < K e y > T a b l e s \ O r d e r _ D e t a i l s \ C o l u m n s \ p r o d u c t C o d e < / K e y > < / D i a g r a m O b j e c t K e y > < D i a g r a m O b j e c t K e y > < K e y > T a b l e s \ O r d e r _ D e t a i l s \ C o l u m n s \ q u a n t i t y O r d e r e d < / K e y > < / D i a g r a m O b j e c t K e y > < D i a g r a m O b j e c t K e y > < K e y > T a b l e s \ O r d e r _ D e t a i l s \ C o l u m n s \ p r i c e E a c h < / K e y > < / D i a g r a m O b j e c t K e y > < D i a g r a m O b j e c t K e y > < K e y > T a b l e s \ O r d e r _ D e t a i l s \ C o l u m n s \ o r d e r L i n e N u m b e r < / K e y > < / D i a g r a m O b j e c t K e y > < D i a g r a m O b j e c t K e y > < K e y > T a b l e s \ O r d e r _ D e t a i l s \ C o l u m n s \ S a l e s < / K e y > < / D i a g r a m O b j e c t K e y > < D i a g r a m O b j e c t K e y > < K e y > T a b l e s \ O r d e r _ D e t a i l s \ C o l u m n s \ Q u a n t i t y   L e v e l < / 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 T a b l e s \ P a y m e n t s \ C o l u m n s \ p a y m e n t   m o n t h < / K e y > < / D i a g r a m O b j e c t K e y > < D i a g r a m O b j e c t K e y > < K e y > T a b l e s \ P a y m e n t s \ C o l u m n s \ p a y m e n t   y e a r < / K e y > < / D i a g r a m O b j e c t K e y > < D i a g r a m O b j e c t K e y > < K e y > T a b l e s \ P a y m e n t s \ M e a s u r e s \ S u m   o f   a m o u n t < / K e y > < / D i a g r a m O b j e c t K e y > < D i a g r a m O b j e c t K e y > < K e y > T a b l e s \ P a y m e n t s \ S u m   o f   a m o u n t \ A d d i t i o n a l   I n f o \ I m p l i c i t   M e a s u r e < / K e y > < / D i a g r a m O b j e c t K e y > < D i a g r a m O b j e c t K e y > < K e y > R e l a t i o n s h i p s \ & l t ; T a b l e s \ C u s t o m e r s \ C o l u m n s \ s a l e s R e p E m p l o y e e N u m b e r & g t ; - & l t ; T a b l e s \ E m p l o y e e s \ C o l u m n s \ e m p l o y e e N u m b e r & g t ; < / K e y > < / D i a g r a m O b j e c t K e y > < D i a g r a m O b j e c t K e y > < K e y > R e l a t i o n s h i p s \ & l t ; T a b l e s \ C u s t o m e r s \ C o l u m n s \ s a l e s R e p E m p l o y e e N u m b e r & g t ; - & l t ; T a b l e s \ E m p l o y e e s \ C o l u m n s \ e m p l o y e e N u m b e r & g t ; \ F K < / K e y > < / D i a g r a m O b j e c t K e y > < D i a g r a m O b j e c t K e y > < K e y > R e l a t i o n s h i p s \ & l t ; T a b l e s \ C u s t o m e r s \ C o l u m n s \ s a l e s R e p E m p l o y e e N u m b e r & g t ; - & l t ; T a b l e s \ E m p l o y e e s \ C o l u m n s \ e m p l o y e e N u m b e r & g t ; \ P K < / K e y > < / D i a g r a m O b j e c t K e y > < D i a g r a m O b j e c t K e y > < K e y > R e l a t i o n s h i p s \ & l t ; T a b l e s \ C u s t o m e r s \ C o l u m n s \ s a l e s R e p E m p l o y e e N u m b e r & g t ; - & l t ; T a b l e s \ E m p l o y e e s \ C o l u m n s \ e m p l o y e e N u m b e r & g t ; \ C r o s s F i l t e r < / K e y > < / D i a g r a m O b j e c t K e y > < D i a g r a m O b j e c t K e y > < K e y > R e l a t i o n s h i p s \ & l t ; T a b l e s \ E m p l o y e e s \ C o l u m n s \ o f f i c e C o d e & g t ; - & l t ; T a b l e s \ O f f i c e s \ C o l u m n s \ o f f i c e C o d e & g t ; < / K e y > < / D i a g r a m O b j e c t K e y > < D i a g r a m O b j e c t K e y > < K e y > R e l a t i o n s h i p s \ & l t ; T a b l e s \ E m p l o y e e s \ C o l u m n s \ o f f i c e C o d e & g t ; - & l t ; T a b l e s \ O f f i c e s \ C o l u m n s \ o f f i c e C o d e & g t ; \ F K < / K e y > < / D i a g r a m O b j e c t K e y > < D i a g r a m O b j e c t K e y > < K e y > R e l a t i o n s h i p s \ & l t ; T a b l e s \ E m p l o y e e s \ C o l u m n s \ o f f i c e C o d e & g t ; - & l t ; T a b l e s \ O f f i c e s \ C o l u m n s \ o f f i c e C o d e & g t ; \ P K < / K e y > < / D i a g r a m O b j e c t K e y > < D i a g r a m O b j e c t K e y > < K e y > R e l a t i o n s h i p s \ & l t ; T a b l e s \ E m p l o y e e s \ C o l u m n s \ o f f i c e C o d e & g t ; - & l t ; T a b l e s \ O f f i c e s \ C o l u m n s \ o f f i c e C o d e & g t ; \ C r o s s F i l t e r < / K e y > < / D i a g r a m O b j e c t K e y > < D i a g r a m O b j e c t K e y > < K e y > R e l a t i o n s h i p s \ & l t ; T a b l e s \ O r d e r   D e t a i l s \ C o l u m n s \ o r d e r N u m b e r & g t ; - & l t ; T a b l e s \ O r d e r s \ C o l u m n s \ o r d e r N u m b e r & g t ; < / K e y > < / D i a g r a m O b j e c t K e y > < D i a g r a m O b j e c t K e y > < K e y > R e l a t i o n s h i p s \ & l t ; T a b l e s \ O r d e r   D e t a i l s \ C o l u m n s \ o r d e r N u m b e r & g t ; - & l t ; T a b l e s \ O r d e r s \ C o l u m n s \ o r d e r N u m b e r & g t ; \ F K < / K e y > < / D i a g r a m O b j e c t K e y > < D i a g r a m O b j e c t K e y > < K e y > R e l a t i o n s h i p s \ & l t ; T a b l e s \ O r d e r   D e t a i l s \ C o l u m n s \ o r d e r N u m b e r & g t ; - & l t ; T a b l e s \ O r d e r s \ C o l u m n s \ o r d e r N u m b e r & g t ; \ P K < / K e y > < / D i a g r a m O b j e c t K e y > < D i a g r a m O b j e c t K e y > < K e y > R e l a t i o n s h i p s \ & l t ; T a b l e s \ O r d e r   D e t a i l s \ C o l u m n s \ o r d e r N u m b e r & g t ; - & l t ; T a b l e s \ O r d e r s \ C o l u m n s \ o r d e r N u m b e r & g t ; \ C r o s s F i l t e r < / K e y > < / D i a g r a m O b j e c t K e y > < D i a g r a m O b j e c t K e y > < K e y > R e l a t i o n s h i p s \ & l t ; T a b l e s \ O r d e r   D e t a i l s \ C o l u m n s \ p r o d u c t C o d e & g t ; - & l t ; T a b l e s \ P r o d u c t s \ C o l u m n s \ p r o d u c t C o d e & g t ; < / K e y > < / D i a g r a m O b j e c t K e y > < D i a g r a m O b j e c t K e y > < K e y > R e l a t i o n s h i p s \ & l t ; T a b l e s \ O r d e r   D e t a i l s \ C o l u m n s \ p r o d u c t C o d e & g t ; - & l t ; T a b l e s \ P r o d u c t s \ C o l u m n s \ p r o d u c t C o d e & g t ; \ F K < / K e y > < / D i a g r a m O b j e c t K e y > < D i a g r a m O b j e c t K e y > < K e y > R e l a t i o n s h i p s \ & l t ; T a b l e s \ O r d e r   D e t a i l s \ C o l u m n s \ p r o d u c t C o d e & g t ; - & l t ; T a b l e s \ P r o d u c t s \ C o l u m n s \ p r o d u c t C o d e & g t ; \ P K < / K e y > < / D i a g r a m O b j e c t K e y > < D i a g r a m O b j e c t K e y > < K e y > R e l a t i o n s h i p s \ & l t ; T a b l e s \ O r d e r   D e t a i l s \ C o l u m n s \ p r o d u c t C o d e & g t ; - & l t ; T a b l e s \ P r o d u c t s \ C o l u m n s \ p r o d u c t C o d e & g t ; \ C r o s s F i l t e r < / K e y > < / D i a g r a m O b j e c t K e y > < D i a g r a m O b j e c t K e y > < K e y > R e l a t i o n s h i p s \ & l t ; T a b l e s \ O r d e r s \ C o l u m n s \ c u s t o m e r N u m b e r & g t ; - & l t ; T a b l e s \ C u s t o m e r s \ C o l u m n s \ c u s t o m e r N u m b e r & g t ; < / K e y > < / D i a g r a m O b j e c t K e y > < D i a g r a m O b j e c t K e y > < K e y > R e l a t i o n s h i p s \ & l t ; T a b l e s \ O r d e r s \ C o l u m n s \ c u s t o m e r N u m b e r & g t ; - & l t ; T a b l e s \ C u s t o m e r s \ C o l u m n s \ c u s t o m e r N u m b e r & g t ; \ F K < / K e y > < / D i a g r a m O b j e c t K e y > < D i a g r a m O b j e c t K e y > < K e y > R e l a t i o n s h i p s \ & l t ; T a b l e s \ O r d e r s \ C o l u m n s \ c u s t o m e r N u m b e r & g t ; - & l t ; T a b l e s \ C u s t o m e r s \ C o l u m n s \ c u s t o m e r N u m b e r & g t ; \ P K < / K e y > < / D i a g r a m O b j e c t K e y > < D i a g r a m O b j e c t K e y > < K e y > R e l a t i o n s h i p s \ & l t ; T a b l e s \ O r d e r s \ C o l u m n s \ c u s t o m e r N u m b e r & g t ; - & l t ; T a b l e s \ C u s t o m e r s \ C o l u m n s \ c u s t o m e r N u m b e r & g t ; \ C r o s s F i l t e r < / K e y > < / D i a g r a m O b j e c t K e y > < D i a g r a m O b j e c t K e y > < K e y > R e l a t i o n s h i p s \ & l t ; T a b l e s \ P a y m e n t s \ C o l u m n s \ c u s t o m e r N u m b e r & g t ; - & l t ; T a b l e s \ C u s t o m e r s \ C o l u m n s \ c u s t o m e r N a m e & g t ; < / K e y > < / D i a g r a m O b j e c t K e y > < D i a g r a m O b j e c t K e y > < K e y > R e l a t i o n s h i p s \ & l t ; T a b l e s \ P a y m e n t s \ C o l u m n s \ c u s t o m e r N u m b e r & g t ; - & l t ; T a b l e s \ C u s t o m e r s \ C o l u m n s \ c u s t o m e r N a m e & g t ; \ F K < / K e y > < / D i a g r a m O b j e c t K e y > < D i a g r a m O b j e c t K e y > < K e y > R e l a t i o n s h i p s \ & l t ; T a b l e s \ P a y m e n t s \ C o l u m n s \ c u s t o m e r N u m b e r & g t ; - & l t ; T a b l e s \ C u s t o m e r s \ C o l u m n s \ c u s t o m e r N a m e & g t ; \ P K < / K e y > < / D i a g r a m O b j e c t K e y > < D i a g r a m O b j e c t K e y > < K e y > R e l a t i o n s h i p s \ & l t ; T a b l e s \ P a y m e n t s \ C o l u m n s \ c u s t o m e r N u m b e r & g t ; - & l t ; T a b l e s \ C u s t o m e r s \ C o l u m n s \ c u s t o m e r N a m e & g t ; \ C r o s s F i l t e r < / K e y > < / D i a g r a m O b j e c t K e y > < D i a g r a m O b j e c t K e y > < K e y > R e l a t i o n s h i p s \ & l t ; T a b l e s \ P r o d u c t s \ C o l u m n s \ p r o d u c t L i n e & g t ; - & l t ; T a b l e s \ P r o d u c t   N a m e \ C o l u m n s \ p r o d u c t L i n e & g t ; < / K e y > < / D i a g r a m O b j e c t K e y > < D i a g r a m O b j e c t K e y > < K e y > R e l a t i o n s h i p s \ & l t ; T a b l e s \ P r o d u c t s \ C o l u m n s \ p r o d u c t L i n e & g t ; - & l t ; T a b l e s \ P r o d u c t   N a m e \ C o l u m n s \ p r o d u c t L i n e & g t ; \ F K < / K e y > < / D i a g r a m O b j e c t K e y > < D i a g r a m O b j e c t K e y > < K e y > R e l a t i o n s h i p s \ & l t ; T a b l e s \ P r o d u c t s \ C o l u m n s \ p r o d u c t L i n e & g t ; - & l t ; T a b l e s \ P r o d u c t   N a m e \ C o l u m n s \ p r o d u c t L i n e & g t ; \ P K < / K e y > < / D i a g r a m O b j e c t K e y > < D i a g r a m O b j e c t K e y > < K e y > R e l a t i o n s h i p s \ & l t ; T a b l e s \ P r o d u c t s \ C o l u m n s \ p r o d u c t L i n e & g t ; - & l t ; T a b l e s \ P r o d u c t   N a m e \ C o l u m n s \ p r o d u c t L i n e & g t ; \ C r o s s F i l t e r < / K e y > < / D i a g r a m O b j e c t K e y > < / A l l K e y s > < S e l e c t e d K e y s > < D i a g r a m O b j e c t K e y > < K e y > T a b l e s \ O r d e r   D e t a i l s 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 8 6 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 T a g s \ T a b l e s \ & l t ; T a b l e s \ C l a s s i c M o d e l s & g t ; 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 T a g s \ T a b l e s \ & l t ; T a b l e s \ O f f i c e s & g t ; 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  N a m e & g t ; 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 T a g s \ T a b l e s \ & l t ; T a b l e s \ P a y m e n t s   1 & g t ; 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 T a b l e s \ C l a s s i c M o d e l s < / K e y > < / a : K e y > < a : V a l u e   i : t y p e = " D i a g r a m D i s p l a y N o d e V i e w S t a t e " > < H e i g h t > 1 5 0 < / H e i g h t > < I s E x p a n d e d > t r u e < / I s E x p a n d e d > < L a y e d O u t > t r u e < / L a y e d O u t > < L e f t > 1 3 6 9 < / L e f t > < T a b I n d e x > 4 < / T a b I n d e x > < T o p > 1 6 < / T o p > < W i d t h > 2 0 0 < / W i d t h > < / a : V a l u e > < / a : K e y V a l u e O f D i a g r a m O b j e c t K e y a n y T y p e z b w N T n L X > < a : K e y V a l u e O f D i a g r a m O b j e c t K e y a n y T y p e z b w N T n L X > < a : K e y > < K e y > T a b l e s \ C l a s s i c M o d e l s \ C o l u m n s \ C o n t e n t < / K e y > < / a : K e y > < a : V a l u e   i : t y p e = " D i a g r a m D i s p l a y N o d e V i e w S t a t e " > < H e i g h t > 1 5 0 < / H e i g h t > < I s E x p a n d e d > t r u e < / I s E x p a n d e d > < W i d t h > 2 0 0 < / W i d t h > < / a : V a l u e > < / a : K e y V a l u e O f D i a g r a m O b j e c t K e y a n y T y p e z b w N T n L X > < a : K e y V a l u e O f D i a g r a m O b j e c t K e y a n y T y p e z b w N T n L X > < a : K e y > < K e y > T a b l e s \ C l a s s i c M o d e l s \ C o l u m n s \ N a m e < / K e y > < / a : K e y > < a : V a l u e   i : t y p e = " D i a g r a m D i s p l a y N o d e V i e w S t a t e " > < H e i g h t > 1 5 0 < / H e i g h t > < I s E x p a n d e d > t r u e < / I s E x p a n d e d > < W i d t h > 2 0 0 < / W i d t h > < / a : V a l u e > < / a : K e y V a l u e O f D i a g r a m O b j e c t K e y a n y T y p e z b w N T n L X > < a : K e y V a l u e O f D i a g r a m O b j e c t K e y a n y T y p e z b w N T n L X > < a : K e y > < K e y > T a b l e s \ C l a s s i c M o d e l s \ C o l u m n s \ E x t e n s i o n < / K e y > < / a : K e y > < a : V a l u e   i : t y p e = " D i a g r a m D i s p l a y N o d e V i e w S t a t e " > < H e i g h t > 1 5 0 < / H e i g h t > < I s E x p a n d e d > t r u e < / I s E x p a n d e d > < W i d t h > 2 0 0 < / W i d t h > < / a : V a l u e > < / a : K e y V a l u e O f D i a g r a m O b j e c t K e y a n y T y p e z b w N T n L X > < a : K e y V a l u e O f D i a g r a m O b j e c t K e y a n y T y p e z b w N T n L X > < a : K e y > < K e y > T a b l e s \ C l a s s i c M o d e l s \ C o l u m n s \ D a t e   a c c e s s e d < / K e y > < / a : K e y > < a : V a l u e   i : t y p e = " D i a g r a m D i s p l a y N o d e V i e w S t a t e " > < H e i g h t > 1 5 0 < / H e i g h t > < I s E x p a n d e d > t r u e < / I s E x p a n d e d > < W i d t h > 2 0 0 < / W i d t h > < / a : V a l u e > < / a : K e y V a l u e O f D i a g r a m O b j e c t K e y a n y T y p e z b w N T n L X > < a : K e y V a l u e O f D i a g r a m O b j e c t K e y a n y T y p e z b w N T n L X > < a : K e y > < K e y > T a b l e s \ C l a s s i c M o d e l s \ C o l u m n s \ D a t e   m o d i f i e d < / K e y > < / a : K e y > < a : V a l u e   i : t y p e = " D i a g r a m D i s p l a y N o d e V i e w S t a t e " > < H e i g h t > 1 5 0 < / H e i g h t > < I s E x p a n d e d > t r u e < / I s E x p a n d e d > < W i d t h > 2 0 0 < / W i d t h > < / a : V a l u e > < / a : K e y V a l u e O f D i a g r a m O b j e c t K e y a n y T y p e z b w N T n L X > < a : K e y V a l u e O f D i a g r a m O b j e c t K e y a n y T y p e z b w N T n L X > < a : K e y > < K e y > T a b l e s \ C l a s s i c M o d e l s \ C o l u m n s \ D a t e   c r e a t e d < / K e y > < / a : K e y > < a : V a l u e   i : t y p e = " D i a g r a m D i s p l a y N o d e V i e w S t a t e " > < H e i g h t > 1 5 0 < / H e i g h t > < I s E x p a n d e d > t r u e < / I s E x p a n d e d > < W i d t h > 2 0 0 < / W i d t h > < / a : V a l u e > < / a : K e y V a l u e O f D i a g r a m O b j e c t K e y a n y T y p e z b w N T n L X > < a : K e y V a l u e O f D i a g r a m O b j e c t K e y a n y T y p e z b w N T n L X > < a : K e y > < K e y > T a b l e s \ C l a s s i c M o d e l s \ C o l u m n s \ F o l d e r 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 2 0 2 . 3 2 5 5 8 1 3 9 5 3 4 8 8 5 < / H e i g h t > < I s E x p a n d e d > t r u e < / I s E x p a n d e d > < L a y e d O u t > t r u e < / L a y e d O u t > < L e f t > 1 5 . 5 0 8 4 6 1 7 3 0 4 5 6 4 7 4 < / L e f t > < W i d t h > 1 9 9 < / W i d t h > < / a : V a l u e > < / a : K e y V a l u e O f D i a g r a m O b j e c t K e y a n y T y p e z b w N T n L X > < a : K e y V a l u e O f D i a g r a m O b j e c t K e y a n y T y p e z b w N T n L X > < a : K e y > < K e y > T a b l e s \ C u s t o m e r s \ C o l u m n s \ c u s t o m e r N u m b e r < / 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 T a b l e s \ C u s t o m e r s \ C o l u m n s \ s a l e s R e p E m p l o y e e N u m b e r < / K e y > < / a : K e y > < a : V a l u e   i : t y p e = " D i a g r a m D i s p l a y N o d e V i e w S t a t e " > < H e i g h t > 1 5 0 < / H e i g h t > < I s E x p a n d e d > t r u e < / I s E x p a n d e d > < W i d t h > 2 0 0 < / W i d t h > < / a : V a l u e > < / a : K e y V a l u e O f D i a g r a m O b j e c t K e y a n y T y p e z b w N T n L X > < a : K e y V a l u e O f D i a g r a m O b j e c t K e y a n y T y p e z b w N T n L X > < a : K e y > < K e y > T a b l e s \ C u s t o m e r s \ C o l u m n s \ c r e d i t L i m i t < / K e y > < / a : K e y > < a : V a l u e   i : t y p e = " D i a g r a m D i s p l a y N o d e V i e w S t a t e " > < H e i g h t > 1 5 0 < / H e i g h t > < I s E x p a n d e d > t r u e < / I s E x p a n d e d > < W i d t h > 2 0 0 < / W i d t h > < / a : V a l u e > < / a : K e y V a l u e O f D i a g r a m O b j e c t K e y a n y T y p e z b w N T n L X > < a : K e y V a l u e O f D i a g r a m O b j e c t K e y a n y T y p e z b w N T n L X > < a : K e y > < K e y > T a b l e s \ E m p l o y e e s < / K e y > < / a : K e y > < a : V a l u e   i : t y p e = " D i a g r a m D i s p l a y N o d e V i e w S t a t e " > < H e i g h t > 2 0 3 . 4 8 8 3 7 2 0 9 3 0 2 3 2 6 < / H e i g h t > < I s E x p a n d e d > t r u e < / I s E x p a n d e d > < L a y e d O u t > t r u e < / L a y e d O u t > < L e f t > 4 0 7 . 8 0 7 6 2 1 1 3 5 3 3 1 6 < / L e f t > < T a b I n d e x > 1 < / T a b I n d e x > < W i d t h > 2 2 2 < / W i d t h > < / a : V a l u e > < / a : K e y V a l u e O f D i a g r a m O b j e c t K e y a n y T y p e z b w N T n L X > < a : K e y V a l u e O f D i a g r a m O b j e c t K e y a n y T y p e z b w N T n L X > < a : K e y > < K e y > T a b l e s \ E m p l o y e e s \ C o l u m n s \ e m p l o y e e N u m b e r < / K e y > < / a : K e y > < a : V a l u e   i : t y p e = " D i a g r a m D i s p l a y N o d e V i e w S t a t e " > < H e i g h t > 1 5 0 < / H e i g h t > < I s E x p a n d e d > t r u e < / I s E x p a n d e d > < W i d t h > 2 0 0 < / W i d t h > < / a : V a l u e > < / a : K e y V a l u e O f D i a g r a m O b j e c t K e y a n y T y p e z b w N T n L X > < a : K e y V a l u e O f D i a g r a m O b j e c t K e y a n y T y p e z b w N T n L X > < a : K e y > < K e y > T a b l e s \ E m p l o y e e s \ C o l u m n s \ F u l l   N a m e < / K e y > < / a : K e y > < a : V a l u e   i : t y p e = " D i a g r a m D i s p l a y N o d e V i e w S t a t e " > < H e i g h t > 1 5 0 < / H e i g h t > < I s E x p a n d e d > t r u e < / I s E x p a n d e d > < W i d t h > 2 0 0 < / W i d t h > < / a : V a l u e > < / a : K e y V a l u e O f D i a g r a m O b j e c t K e y a n y T y p e z b w N T n L X > < a : K e y V a l u e O f D i a g r a m O b j e c t K e y a n y T y p e z b w N T n L X > < a : K e y > < K e y > T a b l e s \ E m p l o y e e s \ C o l u m n s \ o f f i c e C o d e < / 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 T a b l e s \ E m p l o y e e s \ C o l u m n s \ j o b T i t l e < / K e y > < / a : K e y > < a : V a l u e   i : t y p e = " D i a g r a m D i s p l a y N o d e V i e w S t a t e " > < H e i g h t > 1 5 0 < / H e i g h t > < I s E x p a n d e d > t r u e < / I s E x p a n d e d > < W i d t h > 2 0 0 < / W i d t h > < / a : V a l u e > < / a : K e y V a l u e O f D i a g r a m O b j e c t K e y a n y T y p e z b w N T n L X > < a : K e y V a l u e O f D i a g r a m O b j e c t K e y a n y T y p e z b w N T n L X > < a : K e y > < K e y > T a b l e s \ O f f i c e s < / K e y > < / a : K e y > < a : V a l u e   i : t y p e = " D i a g r a m D i s p l a y N o d e V i e w S t a t e " > < H e i g h t > 1 6 8 . 6 0 4 6 5 1 1 6 2 7 9 0 7 < / H e i g h t > < I s E x p a n d e d > t r u e < / I s E x p a n d e d > < L a y e d O u t > t r u e < / L a y e d O u t > < L e f t > 7 1 6 . 4 0 9 1 0 6 1 2 1 6 0 1 5 5 < / L e f t > < T a b I n d e x > 2 < / T a b I n d e x > < T o p > 2 8 . 3 4 8 8 3 7 2 0 9 3 0 2 3 3 2 < / T o p > < W i d t h > 2 0 0 < / W i d t h > < / a : V a l u e > < / a : K e y V a l u e O f D i a g r a m O b j e c t K e y a n y T y p e z b w N T n L X > < a : K e y V a l u e O f D i a g r a m O b j e c t K e y a n y T y p e z b w N T n L X > < a : K e y > < K e y > T a b l e s \ O f f i c e s \ C o l u m n s \ o f f i c e C o d e < / K e y > < / a : K e y > < a : V a l u e   i : t y p e = " D i a g r a m D i s p l a y N o d e V i e w S t a t e " > < H e i g h t > 1 5 0 < / H e i g h t > < I s E x p a n d e d > t r u e < / I s E x p a n d e d > < W i d t h > 2 0 0 < / W i d t h > < / a : V a l u e > < / a : K e y V a l u e O f D i a g r a m O b j e c t K e y a n y T y p e z b w N T n L X > < a : K e y V a l u e O f D i a g r a m O b j e c t K e y a n y T y p e z b w N T n L X > < a : K e y > < K e y > T a b l e s \ O f f i c e s \ C o l u m n s \ c o u n t r y < / K e y > < / a : K e y > < a : V a l u e   i : t y p e = " D i a g r a m D i s p l a y N o d e V i e w S t a t e " > < H e i g h t > 1 5 0 < / H e i g h t > < I s E x p a n d e d > t r u e < / I s E x p a n d e d > < W i d t h > 2 0 0 < / W i d t h > < / a : V a l u e > < / a : K e y V a l u e O f D i a g r a m O b j e c t K e y a n y T y p e z b w N T n L X > < a : K e y V a l u e O f D i a g r a m O b j e c t K e y a n y T y p e z b w N T n L X > < a : K e y > < K e y > T a b l e s \ O r d e r   D e t a i l s < / K e y > < / a : K e y > < a : V a l u e   i : t y p e = " D i a g r a m D i s p l a y N o d e V i e w S t a t e " > < H e i g h t > 2 9 6 . 5 1 1 6 2 7 9 0 6 9 7 6 7 4 < / H e i g h t > < I s E x p a n d e d > t r u e < / I s E x p a n d e d > < I s F o c u s e d > t r u e < / I s F o c u s e d > < L a y e d O u t > t r u e < / L a y e d O u t > < L e f t > 9 9 4 . 2 6 6 4 0 5 0 6 1 3 6 0 7 3 < / L e f t > < T a b I n d e x > 3 < / T a b I n d e x > < T o p > 2 3 . 6 2 7 9 0 6 9 7 6 7 4 4 1 5 7 < / T o p > < W i d t h > 1 9 9 < / W i d t h > < / a : V a l u e > < / a : K e y V a l u e O f D i a g r a m O b j e c t K e y a n y T y p e z b w N T n L X > < a : K e y V a l u e O f D i a g r a m O b j e c t K e y a n y T y p e z b w N T n L X > < a : K e y > < K e y > T a b l e s \ O r d e r   D e t a i l s \ C o l u m n s \ o r d e r N u m b e r < / K e y > < / a : K e y > < a : V a l u e   i : t y p e = " D i a g r a m D i s p l a y N o d e V i e w S t a t e " > < H e i g h t > 1 5 0 < / H e i g h t > < I s E x p a n d e d > t r u e < / I s E x p a n d e d > < W i d t h > 2 0 0 < / W i d t h > < / a : V a l u e > < / a : K e y V a l u e O f D i a g r a m O b j e c t K e y a n y T y p e z b w N T n L X > < a : K e y V a l u e O f D i a g r a m O b j e c t K e y a n y T y p e z b w N T n L X > < a : K e y > < K e y > T a b l e s \ O r d e r   D e t a i l s \ C o l u m n s \ p r o d u c t C o d e < / K e y > < / a : K e y > < a : V a l u e   i : t y p e = " D i a g r a m D i s p l a y N o d e V i e w S t a t e " > < H e i g h t > 1 5 0 < / H e i g h t > < I s E x p a n d e d > t r u e < / I s E x p a n d e d > < W i d t h > 2 0 0 < / W i d t h > < / a : V a l u e > < / a : K e y V a l u e O f D i a g r a m O b j e c t K e y a n y T y p e z b w N T n L X > < a : K e y V a l u e O f D i a g r a m O b j e c t K e y a n y T y p e z b w N T n L X > < a : K e y > < K e y > T a b l e s \ O r d e r   D e t a i l s \ C o l u m n s \ q u a n t i t y O r d e r e d < / K e y > < / a : K e y > < a : V a l u e   i : t y p e = " D i a g r a m D i s p l a y N o d e V i e w S t a t e " > < H e i g h t > 1 5 0 < / H e i g h t > < I s E x p a n d e d > t r u e < / I s E x p a n d e d > < W i d t h > 2 0 0 < / W i d t h > < / a : V a l u e > < / a : K e y V a l u e O f D i a g r a m O b j e c t K e y a n y T y p e z b w N T n L X > < a : K e y V a l u e O f D i a g r a m O b j e c t K e y a n y T y p e z b w N T n L X > < a : K e y > < K e y > T a b l e s \ O r d e r   D e t a i l s \ C o l u m n s \ p r i c e E a c h < / K e y > < / a : K e y > < a : V a l u e   i : t y p e = " D i a g r a m D i s p l a y N o d e V i e w S t a t e " > < H e i g h t > 1 5 0 < / H e i g h t > < I s E x p a n d e d > t r u e < / I s E x p a n d e d > < W i d t h > 2 0 0 < / W i d t h > < / a : V a l u e > < / a : K e y V a l u e O f D i a g r a m O b j e c t K e y a n y T y p e z b w N T n L X > < a : K e y V a l u e O f D i a g r a m O b j e c t K e y a n y T y p e z b w N T n L X > < a : K e y > < K e y > T a b l e s \ O r d e r   D e t a i l s \ C o l u m n s \ o r d e r L i n e N u m b e r < / K e y > < / a : K e y > < a : V a l u e   i : t y p e = " D i a g r a m D i s p l a y N o d e V i e w S t a t e " > < H e i g h t > 1 5 0 < / H e i g h t > < I s E x p a n d e d > t r u e < / I s E x p a n d e d > < W i d t h > 2 0 0 < / W i d t h > < / a : V a l u e > < / a : K e y V a l u e O f D i a g r a m O b j e c t K e y a n y T y p e z b w N T n L X > < a : K e y V a l u e O f D i a g r a m O b j e c t K e y a n y T y p e z b w N T n L X > < a : K e y > < K e y > T a b l e s \ O r d e r   D e t a i l s \ C o l u m n s \ S a l e s < / K e y > < / a : K e y > < a : V a l u e   i : t y p e = " D i a g r a m D i s p l a y N o d e V i e w S t a t e " > < H e i g h t > 1 5 0 < / H e i g h t > < I s E x p a n d e d > t r u e < / I s E x p a n d e d > < W i d t h > 2 0 0 < / W i d t h > < / a : V a l u e > < / a : K e y V a l u e O f D i a g r a m O b j e c t K e y a n y T y p e z b w N T n L X > < a : K e y V a l u e O f D i a g r a m O b j e c t K e y a n y T y p e z b w N T n L X > < a : K e y > < K e y > T a b l e s \ O r d e r   D e t a i l s \ C o l u m n s \ Q u a n t i t y   L e v e l < / K e y > < / a : K e y > < a : V a l u e   i : t y p e = " D i a g r a m D i s p l a y N o d e V i e w S t a t e " > < H e i g h t > 1 5 0 < / H e i g h t > < I s E x p a n d e d > t r u e < / I s E x p a n d e d > < W i d t h > 2 0 0 < / W i d t h > < / a : V a l u e > < / a : K e y V a l u e O f D i a g r a m O b j e c t K e y a n y T y p e z b w N T n L X > < a : K e y V a l u e O f D i a g r a m O b j e c t K e y a n y T y p e z b w N T n L X > < a : K e y > < K e y > T a b l e s \ O r d e r   D e t a i l s \ M e a s u r e s \ C o u n t   o f   Q u a n t i t y   L e v e l < / K e y > < / a : K e y > < a : V a l u e   i : t y p e = " D i a g r a m D i s p l a y N o d e V i e w S t a t e " > < H e i g h t > 1 5 0 < / H e i g h t > < I s E x p a n d e d > t r u e < / I s E x p a n d e d > < W i d t h > 2 0 0 < / W i d t h > < / a : V a l u e > < / a : K e y V a l u e O f D i a g r a m O b j e c t K e y a n y T y p e z b w N T n L X > < a : K e y V a l u e O f D i a g r a m O b j e c t K e y a n y T y p e z b w N T n L X > < a : K e y > < K e y > T a b l e s \ O r d e r   D e t a i l s \ C o u n t   o f   Q u a n t i t y   L e v e l \ A d d i t i o n a l   I n f o \ I m p l i c i t   M e a s u r e < / K e y > < / a : K e y > < a : V a l u e   i : t y p e = " D i a g r a m D i s p l a y V i e w S t a t e I D i a g r a m T a g A d d i t i o n a l I n f o " / > < / a : K e y V a l u e O f D i a g r a m O b j e c t K e y a n y T y p e z b w N T n L X > < a : K e y V a l u e O f D i a g r a m O b j e c t K e y a n y T y p e z b w N T n L X > < a : K e y > < K e y > T a b l e s \ O r d e r   D e t a i l s \ M e a s u r e s \ S u m   o f   S a l e s < / K e y > < / a : K e y > < a : V a l u e   i : t y p e = " D i a g r a m D i s p l a y N o d e V i e w S t a t e " > < H e i g h t > 1 5 0 < / H e i g h t > < I s E x p a n d e d > t r u e < / I s E x p a n d e d > < W i d t h > 2 0 0 < / W i d t h > < / a : V a l u e > < / a : K e y V a l u e O f D i a g r a m O b j e c t K e y a n y T y p e z b w N T n L X > < a : K e y V a l u e O f D i a g r a m O b j e c t K e y a n y T y p e z b w N T n L X > < a : K e y > < K e y > T a b l e s \ O r d e r   D e t a i l s \ S u m   o f   S a l e s \ A d d i t i o n a l   I n f o \ I m p l i c i t   M e a s u r e < / K e y > < / a : K e y > < a : V a l u e   i : t y p e = " D i a g r a m D i s p l a y V i e w S t a t e I D i a g r a m T a g A d d i t i o n a l I n f o " / > < / a : K e y V a l u e O f D i a g r a m O b j e c t K e y a n y T y p e z b w N T n L X > < a : K e y V a l u e O f D i a g r a m O b j e c t K e y a n y T y p e z b w N T n L X > < a : K e y > < K e y > T a b l e s \ O r d e r   D e t a i l s \ M e a s u r e s \ S u m   o f   q u a n t i t y O r d e r e d < / K e y > < / a : K e y > < a : V a l u e   i : t y p e = " D i a g r a m D i s p l a y N o d e V i e w S t a t e " > < H e i g h t > 1 5 0 < / H e i g h t > < I s E x p a n d e d > t r u e < / I s E x p a n d e d > < W i d t h > 2 0 0 < / W i d t h > < / a : V a l u e > < / a : K e y V a l u e O f D i a g r a m O b j e c t K e y a n y T y p e z b w N T n L X > < a : K e y V a l u e O f D i a g r a m O b j e c t K e y a n y T y p e z b w N T n L X > < a : K e y > < K e y > T a b l e s \ O r d e r   D e t a i l s \ S u m   o f   q u a n t i t y O r d e r e d \ A d d i t i o n a l   I n f o \ I m p l i c i t   M e a s u r e < / K e y > < / a : K e y > < a : V a l u e   i : t y p e = " D i a g r a m D i s p l a y V i e w S t a t e I D i a g r a m T a g A d d i t i o n a l I n f o " / > < / a : K e y V a l u e O f D i a g r a m O b j e c t K e y a n y T y p e z b w N T n L X > < a : K e y V a l u e O f D i a g r a m O b j e c t K e y a n y T y p e z b w N T n L X > < a : K e y > < K e y > T a b l e s \ O r d e r   D e t a i l s \ M e a s u r e s \ A v e r a g e   o f   S a l e s < / K e y > < / a : K e y > < a : V a l u e   i : t y p e = " D i a g r a m D i s p l a y N o d e V i e w S t a t e " > < H e i g h t > 1 5 0 < / H e i g h t > < I s E x p a n d e d > t r u e < / I s E x p a n d e d > < W i d t h > 2 0 0 < / W i d t h > < / a : V a l u e > < / a : K e y V a l u e O f D i a g r a m O b j e c t K e y a n y T y p e z b w N T n L X > < a : K e y V a l u e O f D i a g r a m O b j e c t K e y a n y T y p e z b w N T n L X > < a : K e y > < K e y > T a b l e s \ O r d e r   D e t a i l s \ A v e r a g e   o f   S a l e s \ A d d i t i o n a l   I n f o \ I m p l i c i t   M e a s u r e < / K e y > < / a : K e y > < a : V a l u e   i : t y p e = " D i a g r a m D i s p l a y V i e w S t a t e I D i a g r a m T a g A d d i t i o n a l I n f o " / > < / a : K e y V a l u e O f D i a g r a m O b j e c t K e y a n y T y p e z b w N T n L X > < a : K e y V a l u e O f D i a g r a m O b j e c t K e y a n y T y p e z b w N T n L X > < a : K e y > < K e y > T a b l e s \ O r d e r   D e t a i l s \ M e a s u r e s \ C o u n t   o f   q u a n t i t y O r d e r e d < / K e y > < / a : K e y > < a : V a l u e   i : t y p e = " D i a g r a m D i s p l a y N o d e V i e w S t a t e " > < H e i g h t > 1 5 0 < / H e i g h t > < I s E x p a n d e d > t r u e < / I s E x p a n d e d > < W i d t h > 2 0 0 < / W i d t h > < / a : V a l u e > < / a : K e y V a l u e O f D i a g r a m O b j e c t K e y a n y T y p e z b w N T n L X > < a : K e y V a l u e O f D i a g r a m O b j e c t K e y a n y T y p e z b w N T n L X > < a : K e y > < K e y > T a b l e s \ O r d e r   D e t a i l s \ C o u n t   o f   q u a n t i t y O r d e r e d \ A d d i t i o n a l   I n f o \ I m p l i c i t   M e a s u r e < / K e y > < / a : K e y > < a : V a l u e   i : t y p e = " D i a g r a m D i s p l a y V i e w S t a t e I D i a g r a m T a g A d d i t i o n a l I n f o " / > < / a : K e y V a l u e O f D i a g r a m O b j e c t K e y a n y T y p e z b w N T n L X > < a : K e y V a l u e O f D i a g r a m O b j e c t K e y a n y T y p e z b w N T n L X > < a : K e y > < K e y > T a b l e s \ O r d e r   D e t a i l s \ M e a s u r e s \ M a x   o f   S a l e s < / K e y > < / a : K e y > < a : V a l u e   i : t y p e = " D i a g r a m D i s p l a y N o d e V i e w S t a t e " > < H e i g h t > 1 5 0 < / H e i g h t > < I s E x p a n d e d > t r u e < / I s E x p a n d e d > < W i d t h > 2 0 0 < / W i d t h > < / a : V a l u e > < / a : K e y V a l u e O f D i a g r a m O b j e c t K e y a n y T y p e z b w N T n L X > < a : K e y V a l u e O f D i a g r a m O b j e c t K e y a n y T y p e z b w N T n L X > < a : K e y > < K e y > T a b l e s \ O r d e r   D e t a i l s \ M a x   o f   S a l e s \ A d d i t i o n a l   I n f o \ I m p l i c i t   M e a s u r e < / K e y > < / a : K e y > < a : V a l u e   i : t y p e = " D i a g r a m D i s p l a y V i e w S t a t e I D i a g r a m T a g A d d i t i o n a l I n f o " / > < / a : K e y V a l u e O f D i a g r a m O b j e c t K e y a n y T y p e z b w N T n L X > < a : K e y V a l u e O f D i a g r a m O b j e c t K e y a n y T y p e z b w N T n L X > < a : K e y > < K e y > T a b l e s \ O r d e r   D e t a i l s \ M e a s u r e s \ M i n   o f   S a l e s < / K e y > < / a : K e y > < a : V a l u e   i : t y p e = " D i a g r a m D i s p l a y N o d e V i e w S t a t e " > < H e i g h t > 1 5 0 < / H e i g h t > < I s E x p a n d e d > t r u e < / I s E x p a n d e d > < W i d t h > 2 0 0 < / W i d t h > < / a : V a l u e > < / a : K e y V a l u e O f D i a g r a m O b j e c t K e y a n y T y p e z b w N T n L X > < a : K e y V a l u e O f D i a g r a m O b j e c t K e y a n y T y p e z b w N T n L X > < a : K e y > < K e y > T a b l e s \ O r d e r   D e t a i l s \ M i n   o f   S a l e s \ A d d i t i o n a l   I n f o \ I m p l i c i t   M e a s u r e < / K e y > < / a : K e y > < a : V a l u e   i : t y p e = " D i a g r a m D i s p l a y V i e w S t a t e I D i a g r a m T a g A d d i t i o n a l I n f o " / > < / a : K e y V a l u e O f D i a g r a m O b j e c t K e y a n y T y p e z b w N T n L X > < a : K e y V a l u e O f D i a g r a m O b j e c t K e y a n y T y p e z b w N T n L X > < a : K e y > < K e y > T a b l e s \ O r d e r   D e t a i l s \ M e a s u r e s \ M i n   o f   q u a n t i t y O r d e r e d < / K e y > < / a : K e y > < a : V a l u e   i : t y p e = " D i a g r a m D i s p l a y N o d e V i e w S t a t e " > < H e i g h t > 1 5 0 < / H e i g h t > < I s E x p a n d e d > t r u e < / I s E x p a n d e d > < W i d t h > 2 0 0 < / W i d t h > < / a : V a l u e > < / a : K e y V a l u e O f D i a g r a m O b j e c t K e y a n y T y p e z b w N T n L X > < a : K e y V a l u e O f D i a g r a m O b j e c t K e y a n y T y p e z b w N T n L X > < a : K e y > < K e y > T a b l e s \ O r d e r   D e t a i l s \ M i n   o f   q u a n t i t y O r d e r e d \ A d d i t i o n a l   I n f o \ I m p l i c i t   M e a s u r e < / K e y > < / a : K e y > < a : V a l u e   i : t y p e = " D i a g r a m D i s p l a y V i e w S t a t e I D i a g r a m T a g A d d i t i o n a l I n f o " / > < / a : K e y V a l u e O f D i a g r a m O b j e c t K e y a n y T y p e z b w N T n L X > < a : K e y V a l u e O f D i a g r a m O b j e c t K e y a n y T y p e z b w N T n L X > < a : K e y > < K e y > T a b l e s \ O r d e r   D e t a i l s \ M e a s u r e s \ S u m   o f   Q u a n t i t y   L e v e l < / K e y > < / a : K e y > < a : V a l u e   i : t y p e = " D i a g r a m D i s p l a y N o d e V i e w S t a t e " > < H e i g h t > 1 5 0 < / H e i g h t > < I s E x p a n d e d > t r u e < / I s E x p a n d e d > < W i d t h > 2 0 0 < / W i d t h > < / a : V a l u e > < / a : K e y V a l u e O f D i a g r a m O b j e c t K e y a n y T y p e z b w N T n L X > < a : K e y V a l u e O f D i a g r a m O b j e c t K e y a n y T y p e z b w N T n L X > < a : K e y > < K e y > T a b l e s \ O r d e r   D e t a i l s \ T a b l e s \ O r d e r   D e t a i l s \ M e a s u r e s \ S u m   o f   Q u a n t i t y   L e v e l \ A d d i t i o n a l   I n f o \ E r r o r < / K e y > < / a : K e y > < a : V a l u e   i : t y p e = " D i a g r a m D i s p l a y V i e w S t a t e I D i a g r a m T a g A d d i t i o n a l I n f o " / > < / a : K e y V a l u e O f D i a g r a m O b j e c t K e y a n y T y p e z b w N T n L X > < a : K e y V a l u e O f D i a g r a m O b j e c t K e y a n y T y p e z b w N T n L X > < a : K e y > < K e y > T a b l e s \ O r d e r   D e t a i l s \ S u m   o f   Q u a n t i t y   L e v e l \ A d d i t i o n a l   I n f o \ I m p l i c i t   M e a s u r e < / K e y > < / a : K e y > < a : V a l u e   i : t y p e = " D i a g r a m D i s p l a y V i e w S t a t e I D i a g r a m T a g A d d i t i o n a l I n f o " / > < / a : K e y V a l u e O f D i a g r a m O b j e c t K e y a n y T y p e z b w N T n L X > < a : K e y V a l u e O f D i a g r a m O b j e c t K e y a n y T y p e z b w N T n L X > < a : K e y > < K e y > T a b l e s \ O r d e r s < / K e y > < / a : K e y > < a : V a l u e   i : t y p e = " D i a g r a m D i s p l a y N o d e V i e w S t a t e " > < H e i g h t > 2 2 8 . 6 0 4 6 5 1 1 6 2 7 9 0 6 7 < / H e i g h t > < I s E x p a n d e d > t r u e < / I s E x p a n d e d > < L a y e d O u t > t r u e < / L a y e d O u t > < L e f t > 7 9 5 . 5 1 9 0 5 2 8 3 8 3 2 9 1 2 < / L e f t > < T a b I n d e x > 1 2 < / T a b I n d e x > < T o p > 4 0 0 . 9 9 9 9 9 9 9 9 9 9 9 9 9 4 < / T o p > < 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  M o n t h   N a m e 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 T a b l e s \ O r d e r s \ C o l u m n s \ c u s t o m e r N u m b e r < / K e y > < / a : K e y > < a : V a l u e   i : t y p e = " D i a g r a m D i s p l a y N o d e V i e w S t a t e " > < H e i g h t > 1 5 0 < / H e i g h t > < I s E x p a n d e d > t r u e < / I s E x p a n d e d > < W i d t h > 2 0 0 < / W i d t h > < / a : V a l u e > < / a : K e y V a l u e O f D i a g r a m O b j e c t K e y a n y T y p e z b w N T n L X > < a : K e y V a l u e O f D i a g r a m O b j e c t K e y a n y T y p e z b w N T n L X > < a : K e y > < K e y > T a b l e s \ O r d e r s \ C o l u m n s \ D e l i v e r y   D a y s < / K e y > < / a : K e y > < a : V a l u e   i : t y p e = " D i a g r a m D i s p l a y N o d e V i e w S t a t e " > < H e i g h t > 1 5 0 < / H e i g h t > < I s E x p a n d e d > t r u e < / I s E x p a n d e d > < W i d t h > 2 0 0 < / W i d t h > < / a : V a l u e > < / a : K e y V a l u e O f D i a g r a m O b j e c t K e y a n y T y p e z b w N T n L X > < a : K e y V a l u e O f D i a g r a m O b j e c t K e y a n y T y p e z b w N T n L X > < a : K e y > < K e y > T a b l e s \ O r d e r s \ M e a s u r e s \ S u m   o f   o r d e r N u m b e r < / K e y > < / a : K e y > < a : V a l u e   i : t y p e = " D i a g r a m D i s p l a y N o d e V i e w S t a t e " > < H e i g h t > 1 5 0 < / H e i g h t > < I s E x p a n d e d > t r u e < / I s E x p a n d e d > < W i d t h > 2 0 0 < / W i d t h > < / a : V a l u e > < / a : K e y V a l u e O f D i a g r a m O b j e c t K e y a n y T y p e z b w N T n L X > < a : K e y V a l u e O f D i a g r a m O b j e c t K e y a n y T y p e z b w N T n L X > < a : K e y > < K e y > T a b l e s \ O r d e r s \ S u m   o f   o r d e r N u m b e r \ A d d i t i o n a l   I n f o \ I m p l i c i t   M e a s u r e < / K e y > < / a : K e y > < a : V a l u e   i : t y p e = " D i a g r a m D i s p l a y V i e w S t a t e I D i a g r a m T a g A d d i t i o n a l I n f o " / > < / a : K e y V a l u e O f D i a g r a m O b j e c t K e y a n y T y p e z b w N T n L X > < a : K e y V a l u e O f D i a g r a m O b j e c t K e y a n y T y p e z b w N T n L X > < a : K e y > < K e y > T a b l e s \ O r d e r s \ M e a s u r e s \ A v e r a g e   o f   o r d e r N u m b e r < / K e y > < / a : K e y > < a : V a l u e   i : t y p e = " D i a g r a m D i s p l a y N o d e V i e w S t a t e " > < H e i g h t > 1 5 0 < / H e i g h t > < I s E x p a n d e d > t r u e < / I s E x p a n d e d > < W i d t h > 2 0 0 < / W i d t h > < / a : V a l u e > < / a : K e y V a l u e O f D i a g r a m O b j e c t K e y a n y T y p e z b w N T n L X > < a : K e y V a l u e O f D i a g r a m O b j e c t K e y a n y T y p e z b w N T n L X > < a : K e y > < K e y > T a b l e s \ O r d e r s \ A v e r a g e   o f   o r d e r N u m b e r \ A d d i t i o n a l   I n f o \ I m p l i c i t   M e a s u r e < / K e y > < / a : K e y > < a : V a l u e   i : t y p e = " D i a g r a m D i s p l a y V i e w S t a t e I D i a g r a m T a g A d d i t i o n a l I n f o " / > < / a : K e y V a l u e O f D i a g r a m O b j e c t K e y a n y T y p e z b w N T n L X > < a : K e y V a l u e O f D i a g r a m O b j e c t K e y a n y T y p e z b w N T n L X > < a : K e y > < K e y > T a b l e s \ P r o d u c t   N a m e < / K e y > < / a : K e y > < a : V a l u e   i : t y p e = " D i a g r a m D i s p l a y N o d e V i e w S t a t e " > < H e i g h t > 2 0 6 . 9 7 6 7 4 4 1 8 6 0 4 6 5 2 < / H e i g h t > < I s E x p a n d e d > t r u e < / I s E x p a n d e d > < L a y e d O u t > t r u e < / L a y e d O u t > < L e f t > 5 2 7 . 5 8 1 3 9 5 3 4 8 8 3 7 1 9 < / L e f t > < T a b I n d e x > 6 < / T a b I n d e x > < T o p > 3 1 6 . 2 7 9 0 6 9 7 6 7 4 4 1 8 < / T o p > < W i d t h > 2 0 0 < / W i d t h > < / a : V a l u e > < / a : K e y V a l u e O f D i a g r a m O b j e c t K e y a n y T y p e z b w N T n L X > < a : K e y V a l u e O f D i a g r a m O b j e c t K e y a n y T y p e z b w N T n L X > < a : K e y > < K e y > T a b l e s \ P r o d u c t   N a m e \ C o l u m n s \ p r o d u c t L i n e < / K e y > < / a : K e y > < a : V a l u e   i : t y p e = " D i a g r a m D i s p l a y N o d e V i e w S t a t e " > < H e i g h t > 1 5 0 < / H e i g h t > < I s E x p a n d e d > t r u e < / I s E x p a n d e d > < W i d t h > 2 0 0 < / W i d t h > < / a : V a l u e > < / a : K e y V a l u e O f D i a g r a m O b j e c t K e y a n y T y p e z b w N T n L X > < a : K e y V a l u e O f D i a g r a m O b j e c t K e y a n y T y p e z b w N T n L X > < a : K e y > < K e y > T a b l e s \ P r o d u c t   N a m e \ C o l u m n s \ t e x t D e s c r i p t i o n < / K e y > < / a : K e y > < a : V a l u e   i : t y p e = " D i a g r a m D i s p l a y N o d e V i e w S t a t e " > < H e i g h t > 1 5 0 < / H e i g h t > < I s E x p a n d e d > t r u e < / I s E x p a n d e d > < W i d t h > 2 0 0 < / W i d t h > < / a : V a l u e > < / a : K e y V a l u e O f D i a g r a m O b j e c t K e y a n y T y p e z b w N T n L X > < a : K e y V a l u e O f D i a g r a m O b j e c t K e y a n y T y p e z b w N T n L X > < a : K e y > < K e y > T a b l e s \ P r o d u c t s < / K e y > < / a : K e y > < a : V a l u e   i : t y p e = " D i a g r a m D i s p l a y N o d e V i e w S t a t e " > < H e i g h t > 2 4 0 . 6 9 7 6 7 4 4 1 8 6 0 4 6 1 < / H e i g h t > < I s E x p a n d e d > t r u e < / I s E x p a n d e d > < L a y e d O u t > t r u e < / L a y e d O u t > < L e f t > 2 4 5 . 7 4 4 1 8 6 0 4 6 5 1 1 6 3 < / L e f t > < T a b I n d e x > 5 < / T a b I n d e x > < T o p > 3 4 9 . 2 0 9 3 0 2 3 2 5 5 8 1 3 5 < / T o p > < W i d t h > 2 0 0 < / W i d t h > < / a : V a l u e > < / a : K e y V a l u e O f D i a g r a m O b j e c t K e y a n y T y p e z b w N T n L X > < a : K e y V a l u e O f D i a g r a m O b j e c t K e y a n y T y p e z b w N T n L X > < a : K e y > < K e y > T a b l e s \ P r o d u c t s \ C o l u m n s \ p r o d u c t C o d e < / 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 T a b l e s \ P r o d u c t s \ C o l u m n s \ p r o d u c t L i n e < / K e y > < / a : K e y > < a : V a l u e   i : t y p e = " D i a g r a m D i s p l a y N o d e V i e w S t a t e " > < H e i g h t > 1 5 0 < / H e i g h t > < I s E x p a n d e d > t r u e < / I s E x p a n d e d > < W i d t h > 2 0 0 < / W i d t h > < / a : V a l u e > < / a : K e y V a l u e O f D i a g r a m O b j e c t K e y a n y T y p e z b w N T n L X > < a : K e y V a l u e O f D i a g r a m O b j e c t K e y a n y T y p e z b w N T n L X > < a : K e y > < K e y > T a b l e s \ P r o d u c t s \ C o l u m n s \ p r o d u c t V e n d o r < / K e y > < / a : K e y > < a : V a l u e   i : t y p e = " D i a g r a m D i s p l a y N o d e V i e w S t a t e " > < H e i g h t > 1 5 0 < / H e i g h t > < I s E x p a n d e d > t r u e < / I s E x p a n d e d > < W i d t h > 2 0 0 < / W i d t h > < / a : V a l u e > < / a : K e y V a l u e O f D i a g r a m O b j e c t K e y a n y T y p e z b w N T n L X > < a : K e y V a l u e O f D i a g r a m O b j e c t K e y a n y T y p e z b w N T n L X > < a : K e y > < K e y > T a b l e s \ P r o d u c t s \ C o l u m n s \ q u a n t i t y I n S t o c k < / K e y > < / a : K e y > < a : V a l u e   i : t y p e = " D i a g r a m D i s p l a y N o d e V i e w S t a t e " > < H e i g h t > 1 5 0 < / H e i g h t > < I s E x p a n d e d > t r u e < / I s E x p a n d e d > < W i d t h > 2 0 0 < / W i d t h > < / a : V a l u e > < / a : K e y V a l u e O f D i a g r a m O b j e c t K e y a n y T y p e z b w N T n L X > < a : K e y V a l u e O f D i a g r a m O b j e c t K e y a n y T y p e z b w N T n L X > < a : K e y > < K e y > T a b l e s \ P r o d u c t s \ C o l u m n s \ b u y P r i c e < / K e y > < / a : K e y > < a : V a l u e   i : t y p e = " D i a g r a m D i s p l a y N o d e V i e w S t a t e " > < H e i g h t > 1 5 0 < / H e i g h t > < I s E x p a n d e d > t r u e < / I s E x p a n d e d > < W i d t h > 2 0 0 < / W i d t h > < / a : V a l u e > < / a : K e y V a l u e O f D i a g r a m O b j e c t K e y a n y T y p e z b w N T n L X > < a : K e y V a l u e O f D i a g r a m O b j e c t K e y a n y T y p e z b w N T n L X > < a : K e y > < K e y > T a b l e s \ P r o d u c t s \ C o l u m n s \ M S R P < / 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 T a b l e s \ P r o d u c t s \ M e a s u r e s \ S u m   o f   P r o f i t < / K e y > < / a : K e y > < a : V a l u e   i : t y p e = " D i a g r a m D i s p l a y N o d e V i e w S t a t e " > < H e i g h t > 1 5 0 < / H e i g h t > < I s E x p a n d e d > t r u e < / I s E x p a n d e d > < W i d t h > 2 0 0 < / W i d t h > < / a : V a l u e > < / a : K e y V a l u e O f D i a g r a m O b j e c t K e y a n y T y p e z b w N T n L X > < a : K e y V a l u e O f D i a g r a m O b j e c t K e y a n y T y p e z b w N T n L X > < a : K e y > < K e y > T a b l e s \ P r o d u c t s \ S u m   o f   P r o f i t \ A d d i t i o n a l   I n f o \ I m p l i c i t   M e a s u r e < / K e y > < / a : K e y > < a : V a l u e   i : t y p e = " D i a g r a m D i s p l a y V i e w S t a t e I D i a g r a m T a g A d d i t i o n a l I n f o " / > < / a : K e y V a l u e O f D i a g r a m O b j e c t K e y a n y T y p e z b w N T n L X > < a : K e y V a l u e O f D i a g r a m O b j e c t K e y a n y T y p e z b w N T n L X > < a : K e y > < K e y > T a b l e s \ P r o d u c t s \ M e a s u r e s \ S u m   o f   b u y P r i c e < / K e y > < / a : K e y > < a : V a l u e   i : t y p e = " D i a g r a m D i s p l a y N o d e V i e w S t a t e " > < H e i g h t > 1 5 0 < / H e i g h t > < I s E x p a n d e d > t r u e < / I s E x p a n d e d > < W i d t h > 2 0 0 < / W i d t h > < / a : V a l u e > < / a : K e y V a l u e O f D i a g r a m O b j e c t K e y a n y T y p e z b w N T n L X > < a : K e y V a l u e O f D i a g r a m O b j e c t K e y a n y T y p e z b w N T n L X > < a : K e y > < K e y > T a b l e s \ P r o d u c t s \ S u m   o f   b u y P r i c e \ A d d i t i o n a l 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 1 6 0 9 < / L e f t > < T a b I n d e x > 7 < / T a b I n d e x > < T o p > 2 3 9 . 8 0 2 3 2 5 5 8 1 3 9 5 2 8 < / T o p > < W i d t h > 2 0 0 < / W i d t h > < / a : V a l u e > < / a : K e y V a l u e O f D i a g r a m O b j e c t K e y a n y T y p e z b w N T n L X > < a : K e y V a l u e O f D i a g r a m O b j e c t K e y a n y T y p e z b w N T n L X > < a : K e y > < K e y > T a b l e s \ O r d e r s   1 \ C o l u m n s \ o r d e r N u m b e r < / K e y > < / a : K e y > < a : V a l u e   i : t y p e = " D i a g r a m D i s p l a y N o d e V i e w S t a t e " > < H e i g h t > 1 5 0 < / H e i g h t > < I s E x p a n d e d > t r u e < / I s E x p a n d e d > < W i d t h > 2 0 0 < / W i d t h > < / a : V a l u e > < / a : K e y V a l u e O f D i a g r a m O b j e c t K e y a n y T y p e z b w N T n L X > < a : K e y V a l u e O f D i a g r a m O b j e c t K e y a n y T y p e z b w N T n L X > < a : K e y > < K e y > T a b l e s \ O r d e r s   1 \ C o l u m n s \ O r d e r   M o n t h   N a m e < / K e y > < / a : K e y > < a : V a l u e   i : t y p e = " D i a g r a m D i s p l a y N o d e V i e w S t a t e " > < H e i g h t > 1 5 0 < / H e i g h t > < I s E x p a n d e d > t r u e < / I s E x p a n d e d > < W i d t h > 2 0 0 < / W i d t h > < / a : V a l u e > < / a : K e y V a l u e O f D i a g r a m O b j e c t K e y a n y T y p e z b w N T n L X > < a : K e y V a l u e O f D i a g r a m O b j e c t K e y a n y T y p e z b w N T n L X > < a : K e y > < K e y > T a b l e s \ O r d e r s   1 \ C o l u m n s \ r e q u i r e d D a t e < / K e y > < / a : K e y > < a : V a l u e   i : t y p e = " D i a g r a m D i s p l a y N o d e V i e w S t a t e " > < H e i g h t > 1 5 0 < / H e i g h t > < I s E x p a n d e d > t r u e < / I s E x p a n d e d > < W i d t h > 2 0 0 < / W i d t h > < / a : V a l u e > < / a : K e y V a l u e O f D i a g r a m O b j e c t K e y a n y T y p e z b w N T n L X > < a : K e y V a l u e O f D i a g r a m O b j e c t K e y a n y T y p e z b w N T n L X > < a : K e y > < K e y > T a b l e s \ O r d e r s   1 \ C o l u m n s \ s h i p p e d D a t e < / K e y > < / a : K e y > < a : V a l u e   i : t y p e = " D i a g r a m D i s p l a y N o d e V i e w S t a t e " > < H e i g h t > 1 5 0 < / H e i g h t > < I s E x p a n d e d > t r u e < / I s E x p a n d e d > < W i d t h > 2 0 0 < / W i d t h > < / a : V a l u e > < / a : K e y V a l u e O f D i a g r a m O b j e c t K e y a n y T y p e z b w N T n L X > < a : K e y V a l u e O f D i a g r a m O b j e c t K e y a n y T y p e z b w N T n L X > < a : K e y > < K e y > T a b l e s \ O r d e r s   1 \ C o l u m n s \ O r d e r   Y e a r < / K e y > < / a : K e y > < a : V a l u e   i : t y p e = " D i a g r a m D i s p l a y N o d e V i e w S t a t e " > < H e i g h t > 1 5 0 < / H e i g h t > < I s E x p a n d e d > t r u e < / I s E x p a n d e d > < W i d t h > 2 0 0 < / W i d t h > < / a : V a l u e > < / a : K e y V a l u e O f D i a g r a m O b j e c t K e y a n y T y p e z b w N T n L X > < a : K e y V a l u e O f D i a g r a m O b j e c t K e y a n y T y p e z b w N T n L X > < a : K e y > < K e y > T a b l e s \ O r d e r s   1 \ C o l u m n s \ s t a t u s < / K e y > < / a : K e y > < a : V a l u e   i : t y p e = " D i a g r a m D i s p l a y N o d e V i e w S t a t e " > < H e i g h t > 1 5 0 < / H e i g h t > < I s E x p a n d e d > t r u e < / I s E x p a n d e d > < W i d t h > 2 0 0 < / W i d t h > < / a : V a l u e > < / a : K e y V a l u e O f D i a g r a m O b j e c t K e y a n y T y p e z b w N T n L X > < a : K e y V a l u e O f D i a g r a m O b j e c t K e y a n y T y p e z b w N T n L X > < a : K e y > < K e y > T a b l e s \ O r d e r s   1 \ C o l u m n s \ c u s t o m e r N u m b e r < / K e y > < / a : K e y > < a : V a l u e   i : t y p e = " D i a g r a m D i s p l a y N o d e V i e w S t a t e " > < H e i g h t > 1 5 0 < / H e i g h t > < I s E x p a n d e d > t r u e < / I s E x p a n d e d > < W i d t h > 2 0 0 < / W i d t h > < / a : V a l u e > < / a : K e y V a l u e O f D i a g r a m O b j e c t K e y a n y T y p e z b w N T n L X > < a : K e y V a l u e O f D i a g r a m O b j e c t K e y a n y T y p e z b w N T n L X > < a : K e y > < K e y > T a b l e s \ O r d e r s   1 \ C o l u m n s \ D e l i v e r y   D a y s < / 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 2 2 6 8 . 8 0 7 6 2 1 1 3 5 3 3 1 8 < / L e f t > < T a b I n d e x > 9 < / T a b I n d e x > < T o p > 2 3 9 . 8 0 2 3 2 5 5 8 1 3 9 5 2 8 < / T o p > < W i d t h > 2 0 0 < / W i d t h > < / a : V a l u e > < / a : K e y V a l u e O f D i a g r a m O b j e c t K e y a n y T y p e z b w N T n L X > < a : K e y V a l u e O f D i a g r a m O b j e c t K e y a n y T y p e z b w N T n L X > < a : K e y > < K e y > T a b l e s \ P r o d u c t s   1 \ C o l u m n s \ p r o d u c t C o d e < / K e y > < / a : K e y > < a : V a l u e   i : t y p e = " D i a g r a m D i s p l a y N o d e V i e w S t a t e " > < H e i g h t > 1 5 0 < / H e i g h t > < I s E x p a n d e d > t r u e < / I s E x p a n d e d > < W i d t h > 2 0 0 < / W i d t h > < / a : V a l u e > < / a : K e y V a l u e O f D i a g r a m O b j e c t K e y a n y T y p e z b w N T n L X > < a : K e y V a l u e O f D i a g r a m O b j e c t K e y a n y T y p e z b w N T n L X > < a : K e y > < K e y > T a b l e s \ P r o d u c t s   1 \ C o l u m n s \ p r o d u c t N a m e < / K e y > < / a : K e y > < a : V a l u e   i : t y p e = " D i a g r a m D i s p l a y N o d e V i e w S t a t e " > < H e i g h t > 1 5 0 < / H e i g h t > < I s E x p a n d e d > t r u e < / I s E x p a n d e d > < W i d t h > 2 0 0 < / W i d t h > < / a : V a l u e > < / a : K e y V a l u e O f D i a g r a m O b j e c t K e y a n y T y p e z b w N T n L X > < a : K e y V a l u e O f D i a g r a m O b j e c t K e y a n y T y p e z b w N T n L X > < a : K e y > < K e y > T a b l e s \ P r o d u c t s   1 \ C o l u m n s \ p r o d u c t L i n e < / K e y > < / a : K e y > < a : V a l u e   i : t y p e = " D i a g r a m D i s p l a y N o d e V i e w S t a t e " > < H e i g h t > 1 5 0 < / H e i g h t > < I s E x p a n d e d > t r u e < / I s E x p a n d e d > < W i d t h > 2 0 0 < / W i d t h > < / a : V a l u e > < / a : K e y V a l u e O f D i a g r a m O b j e c t K e y a n y T y p e z b w N T n L X > < a : K e y V a l u e O f D i a g r a m O b j e c t K e y a n y T y p e z b w N T n L X > < a : K e y > < K e y > T a b l e s \ P r o d u c t s   1 \ C o l u m n s \ p r o d u c t V e n d o r < / K e y > < / a : K e y > < a : V a l u e   i : t y p e = " D i a g r a m D i s p l a y N o d e V i e w S t a t e " > < H e i g h t > 1 5 0 < / H e i g h t > < I s E x p a n d e d > t r u e < / I s E x p a n d e d > < W i d t h > 2 0 0 < / W i d t h > < / a : V a l u e > < / a : K e y V a l u e O f D i a g r a m O b j e c t K e y a n y T y p e z b w N T n L X > < a : K e y V a l u e O f D i a g r a m O b j e c t K e y a n y T y p e z b w N T n L X > < a : K e y > < K e y > T a b l e s \ P r o d u c t s   1 \ C o l u m n s \ q u a n t i t y I n S t o c k < / K e y > < / a : K e y > < a : V a l u e   i : t y p e = " D i a g r a m D i s p l a y N o d e V i e w S t a t e " > < H e i g h t > 1 5 0 < / H e i g h t > < I s E x p a n d e d > t r u e < / I s E x p a n d e d > < W i d t h > 2 0 0 < / W i d t h > < / a : V a l u e > < / a : K e y V a l u e O f D i a g r a m O b j e c t K e y a n y T y p e z b w N T n L X > < a : K e y V a l u e O f D i a g r a m O b j e c t K e y a n y T y p e z b w N T n L X > < a : K e y > < K e y > T a b l e s \ P r o d u c t s   1 \ C o l u m n s \ b u y P r i c e < / K e y > < / a : K e y > < a : V a l u e   i : t y p e = " D i a g r a m D i s p l a y N o d e V i e w S t a t e " > < H e i g h t > 1 5 0 < / H e i g h t > < I s E x p a n d e d > t r u e < / I s E x p a n d e d > < W i d t h > 2 0 0 < / W i d t h > < / a : V a l u e > < / a : K e y V a l u e O f D i a g r a m O b j e c t K e y a n y T y p e z b w N T n L X > < a : K e y V a l u e O f D i a g r a m O b j e c t K e y a n y T y p e z b w N T n L X > < a : K e y > < K e y > T a b l e s \ P r o d u c t s   1 \ C o l u m n s \ M S R P < / K e y > < / a : K e y > < a : V a l u e   i : t y p e = " D i a g r a m D i s p l a y N o d e V i e w S t a t e " > < H e i g h t > 1 5 0 < / H e i g h t > < I s E x p a n d e d > t r u e < / I s E x p a n d e d > < W i d t h > 2 0 0 < / W i d t h > < / a : V a l u e > < / a : K e y V a l u e O f D i a g r a m O b j e c t K e y a n y T y p e z b w N T n L X > < a : K e y V a l u e O f D i a g r a m O b j e c t K e y a n y T y p e z b w N T n L X > < a : K e y > < K e y > T a b l e s \ P r o d u c t s   1 \ C o l u m n s \ P r o f i t < / K e y > < / a : K e y > < a : V a l u e   i : t y p e = " D i a g r a m D i s p l a y N o d e V i e w S t a t e " > < H e i g h t > 1 5 0 < / H e i g h t > < I s E x p a n d e d > t r u e < / I s E x p a n d e d > < W i d t h > 2 0 0 < / W i d t h > < / a : V a l u e > < / a : K e y V a l u e O f D i a g r a m O b j e c t K e y a n y T y p e z b w N T n L X > < a : K e y V a l u e O f D i a g r a m O b j e c t K e y a n y T y p e z b w N T n L X > < a : K e y > < K e y > T a b l e s \ P r o d u c t s   1 \ M e a s u r e s \ S u m   o f   P r o f i t   2 < / K e y > < / a : K e y > < a : V a l u e   i : t y p e = " D i a g r a m D i s p l a y N o d e V i e w S t a t e " > < H e i g h t > 1 5 0 < / H e i g h t > < I s E x p a n d e d > t r u e < / I s E x p a n d e d > < W i d t h > 2 0 0 < / W i d t h > < / a : V a l u e > < / a : K e y V a l u e O f D i a g r a m O b j e c t K e y a n y T y p e z b w N T n L X > < a : K e y V a l u e O f D i a g r a m O b j e c t K e y a n y T y p e z b w N T n L X > < a : K e y > < K e y > T a b l e s \ P r o d u c t s   1 \ S u m   o f   P r o f i t   2 \ A d d i t i o n a l   I n f o \ I m p l i c i t   M e a s u r e < / K e y > < / a : K e y > < a : V a l u e   i : t y p e = " D i a g r a m D i s p l a y V i e w S t a t e I D i a g r a m T a g A d d i t i o n a l I n f o " / > < / a : K e y V a l u e O f D i a g r a m O b j e c t K e y a n y T y p e z b w N T n L X > < a : K e y V a l u e O f D i a g r a m O b j e c t K e y a n y T y p e z b w N T n L X > < a : K e y > < K e y > T a b l e s \ P a y m e n t s   1 < / K e y > < / a : K e y > < a : V a l u e   i : t y p e = " D i a g r a m D i s p l a y N o d e V i e w S t a t e " > < H e i g h t > 1 5 0 < / H e i g h t > < I s E x p a n d e d > t r u e < / I s E x p a n d e d > < L a y e d O u t > t r u e < / L a y e d O u t > < L e f t > 2 5 9 8 . 7 1 1 4 3 1 7 0 2 9 9 7 3 < / L e f t > < T a b I n d e x > 1 0 < / T a b I n d e x > < T o p > 2 3 9 . 8 0 2 3 2 5 5 8 1 3 9 5 2 8 < / T o p > < W i d t h > 2 0 0 < / W i d t h > < / a : V a l u e > < / a : K e y V a l u e O f D i a g r a m O b j e c t K e y a n y T y p e z b w N T n L X > < a : K e y V a l u e O f D i a g r a m O b j e c t K e y a n y T y p e z b w N T n L X > < a : K e y > < K e y > T a b l e s \ P a y m e n t s   1 \ C o l u m n s \ c u s t o m e r N u m b e r < / K e y > < / a : K e y > < a : V a l u e   i : t y p e = " D i a g r a m D i s p l a y N o d e V i e w S t a t e " > < H e i g h t > 1 5 0 < / H e i g h t > < I s E x p a n d e d > t r u e < / I s E x p a n d e d > < W i d t h > 2 0 0 < / W i d t h > < / a : V a l u e > < / a : K e y V a l u e O f D i a g r a m O b j e c t K e y a n y T y p e z b w N T n L X > < a : K e y V a l u e O f D i a g r a m O b j e c t K e y a n y T y p e z b w N T n L X > < a : K e y > < K e y > T a b l e s \ P a y m e n t s   1 \ C o l u m n s \ c h e c k N u m b e r < / K e y > < / a : K e y > < a : V a l u e   i : t y p e = " D i a g r a m D i s p l a y N o d e V i e w S t a t e " > < H e i g h t > 1 5 0 < / H e i g h t > < I s E x p a n d e d > t r u e < / I s E x p a n d e d > < W i d t h > 2 0 0 < / W i d t h > < / a : V a l u e > < / a : K e y V a l u e O f D i a g r a m O b j e c t K e y a n y T y p e z b w N T n L X > < a : K e y V a l u e O f D i a g r a m O b j e c t K e y a n y T y p e z b w N T n L X > < a : K e y > < K e y > T a b l e s \ P a y m e n t s   1 \ C o l u m n s \ p a y m e n t D a t e < / K e y > < / a : K e y > < a : V a l u e   i : t y p e = " D i a g r a m D i s p l a y N o d e V i e w S t a t e " > < H e i g h t > 1 5 0 < / H e i g h t > < I s E x p a n d e d > t r u e < / I s E x p a n d e d > < W i d t h > 2 0 0 < / W i d t h > < / a : V a l u e > < / a : K e y V a l u e O f D i a g r a m O b j e c t K e y a n y T y p e z b w N T n L X > < a : K e y V a l u e O f D i a g r a m O b j e c t K e y a n y T y p e z b w N T n L X > < a : K e y > < K e y > T a b l e s \ P a y m e n t s   1 \ C o l u m n s \ a m o u n t < / K e y > < / a : K e y > < a : V a l u e   i : t y p e = " D i a g r a m D i s p l a y N o d e V i e w S t a t e " > < H e i g h t > 1 5 0 < / H e i g h t > < I s E x p a n d e d > t r u e < / I s E x p a n d e d > < W i d t h > 2 0 0 < / W i d t h > < / a : V a l u e > < / a : K e y V a l u e O f D i a g r a m O b j e c t K e y a n y T y p e z b w N T n L X > < a : K e y V a l u e O f D i a g r a m O b j e c t K e y a n y T y p e z b w N T n L X > < a : K e y > < K e y > T a b l e s \ P a y m e n t s   1 \ C o l u m n s \ p a y m e n t   m o n t h < / K e y > < / a : K e y > < a : V a l u e   i : t y p e = " D i a g r a m D i s p l a y N o d e V i e w S t a t e " > < H e i g h t > 1 5 0 < / H e i g h t > < I s E x p a n d e d > t r u e < / I s E x p a n d e d > < W i d t h > 2 0 0 < / W i d t h > < / a : V a l u e > < / a : K e y V a l u e O f D i a g r a m O b j e c t K e y a n y T y p e z b w N T n L X > < a : K e y V a l u e O f D i a g r a m O b j e c t K e y a n y T y p e z b w N T n L X > < a : K e y > < K e y > T a b l e s \ P a y m e n t s   1 \ C o l u m n s \ p a y m e n t   y e a r < / K e y > < / a : K e y > < a : V a l u e   i : t y p e = " D i a g r a m D i s p l a y N o d e V i e w S t a t e " > < H e i g h t > 1 5 0 < / H e i g h t > < I s E x p a n d e d > t r u e < / I s E x p a n d e d > < W i d t h > 2 0 0 < / W i d t h > < / a : V a l u e > < / a : K e y V a l u e O f D i a g r a m O b j e c t K e y a n y T y p e z b w N T n L X > < a : K e y V a l u e O f D i a g r a m O b j e c t K e y a n y T y p e z b w N T n L X > < a : K e y > < K e y > T a b l e s \ O r d e r _ D e t a i l s < / K e y > < / a : K e y > < a : V a l u e   i : t y p e = " D i a g r a m D i s p l a y N o d e V i e w S t a t e " > < H e i g h t > 1 5 0 < / H e i g h t > < I s E x p a n d e d > t r u e < / I s E x p a n d e d > < L a y e d O u t > t r u e < / L a y e d O u t > < L e f t > 1 9 3 8 . 9 0 3 8 1 0 5 6 7 6 6 5 9 < / L e f t > < T a b I n d e x > 8 < / T a b I n d e x > < T o p > 2 3 9 . 8 0 2 3 2 5 5 8 1 3 9 5 2 8 < / T o p > < W i d t h > 2 0 0 < / W i d t h > < / a : V a l u e > < / a : K e y V a l u e O f D i a g r a m O b j e c t K e y a n y T y p e z b w N T n L X > < a : K e y V a l u e O f D i a g r a m O b j e c t K e y a n y T y p e z b w N T n L X > < a : K e y > < K e y > T a b l e s \ O r d e r _ D e t a i l s \ C o l u m n s \ o r d e r N u m b e r < / K e y > < / a : K e y > < a : V a l u e   i : t y p e = " D i a g r a m D i s p l a y N o d e V i e w S t a t e " > < H e i g h t > 1 5 0 < / H e i g h t > < I s E x p a n d e d > t r u e < / I s E x p a n d e d > < W i d t h > 2 0 0 < / W i d t h > < / a : V a l u e > < / a : K e y V a l u e O f D i a g r a m O b j e c t K e y a n y T y p e z b w N T n L X > < a : K e y V a l u e O f D i a g r a m O b j e c t K e y a n y T y p e z b w N T n L X > < a : K e y > < K e y > T a b l e s \ O r d e r _ D e t a i l s \ C o l u m n s \ p r o d u c t C o d e < / K e y > < / a : K e y > < a : V a l u e   i : t y p e = " D i a g r a m D i s p l a y N o d e V i e w S t a t e " > < H e i g h t > 1 5 0 < / H e i g h t > < I s E x p a n d e d > t r u e < / I s E x p a n d e d > < W i d t h > 2 0 0 < / W i d t h > < / a : V a l u e > < / a : K e y V a l u e O f D i a g r a m O b j e c t K e y a n y T y p e z b w N T n L X > < a : K e y V a l u e O f D i a g r a m O b j e c t K e y a n y T y p e z b w N T n L X > < a : K e y > < K e y > T a b l e s \ O r d e r _ D e t a i l s \ C o l u m n s \ q u a n t i t y O r d e r e d < / K e y > < / a : K e y > < a : V a l u e   i : t y p e = " D i a g r a m D i s p l a y N o d e V i e w S t a t e " > < H e i g h t > 1 5 0 < / H e i g h t > < I s E x p a n d e d > t r u e < / I s E x p a n d e d > < W i d t h > 2 0 0 < / W i d t h > < / a : V a l u e > < / a : K e y V a l u e O f D i a g r a m O b j e c t K e y a n y T y p e z b w N T n L X > < a : K e y V a l u e O f D i a g r a m O b j e c t K e y a n y T y p e z b w N T n L X > < a : K e y > < K e y > T a b l e s \ O r d e r _ D e t a i l s \ C o l u m n s \ p r i c e E a c h < / K e y > < / a : K e y > < a : V a l u e   i : t y p e = " D i a g r a m D i s p l a y N o d e V i e w S t a t e " > < H e i g h t > 1 5 0 < / H e i g h t > < I s E x p a n d e d > t r u e < / I s E x p a n d e d > < W i d t h > 2 0 0 < / W i d t h > < / a : V a l u e > < / a : K e y V a l u e O f D i a g r a m O b j e c t K e y a n y T y p e z b w N T n L X > < a : K e y V a l u e O f D i a g r a m O b j e c t K e y a n y T y p e z b w N T n L X > < a : K e y > < K e y > T a b l e s \ O r d e r _ D e t a i l s \ C o l u m n s \ o r d e r L i n e N u m b e r < / K e y > < / a : K e y > < a : V a l u e   i : t y p e = " D i a g r a m D i s p l a y N o d e V i e w S t a t e " > < H e i g h t > 1 5 0 < / H e i g h t > < I s E x p a n d e d > t r u e < / I s E x p a n d e d > < W i d t h > 2 0 0 < / W i d t h > < / a : V a l u e > < / a : K e y V a l u e O f D i a g r a m O b j e c t K e y a n y T y p e z b w N T n L X > < a : K e y V a l u e O f D i a g r a m O b j e c t K e y a n y T y p e z b w N T n L X > < a : K e y > < K e y > T a b l e s \ O r d e r _ D e t a i l s \ C o l u m n s \ S a l e s < / K e y > < / a : K e y > < a : V a l u e   i : t y p e = " D i a g r a m D i s p l a y N o d e V i e w S t a t e " > < H e i g h t > 1 5 0 < / H e i g h t > < I s E x p a n d e d > t r u e < / I s E x p a n d e d > < W i d t h > 2 0 0 < / W i d t h > < / a : V a l u e > < / a : K e y V a l u e O f D i a g r a m O b j e c t K e y a n y T y p e z b w N T n L X > < a : K e y V a l u e O f D i a g r a m O b j e c t K e y a n y T y p e z b w N T n L X > < a : K e y > < K e y > T a b l e s \ O r d e r _ D e t a i l s \ C o l u m n s \ Q u a n t i t y   L e v e l < / K e y > < / a : K e y > < a : V a l u e   i : t y p e = " D i a g r a m D i s p l a y N o d e V i e w S t a t e " > < H e i g h t > 1 5 0 < / H e i g h t > < I s E x p a n d e d > t r u e < / I s E x p a n d e d > < W i d t h > 2 0 0 < / W i d t h > < / a : V a l u e > < / a : K e y V a l u e O f D i a g r a m O b j e c t K e y a n y T y p e z b w N T n L X > < a : K e y V a l u e O f D i a g r a m O b j e c t K e y a n y T y p e z b w N T n L X > < a : K e y > < K e y > T a b l e s \ P a y m e n t s < / K e y > < / a : K e y > < a : V a l u e   i : t y p e = " D i a g r a m D i s p l a y N o d e V i e w S t a t e " > < H e i g h t > 1 5 0 < / H e i g h t > < I s E x p a n d e d > t r u e < / I s E x p a n d e d > < L a y e d O u t > t r u e < / L a y e d O u t > < T a b I n d e x > 1 1 < / T a b I n d e x > < T o p > 4 6 6 . 2 7 9 0 6 9 7 6 7 4 4 1 8 < / T o p > < 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 T a b l e s \ P a y m e n t s \ C o l u m n s \ p a y m e n t   m o n t h < / K e y > < / a : K e y > < a : V a l u e   i : t y p e = " D i a g r a m D i s p l a y N o d e V i e w S t a t e " > < H e i g h t > 1 5 0 < / H e i g h t > < I s E x p a n d e d > t r u e < / I s E x p a n d e d > < W i d t h > 2 0 0 < / W i d t h > < / a : V a l u e > < / a : K e y V a l u e O f D i a g r a m O b j e c t K e y a n y T y p e z b w N T n L X > < a : K e y V a l u e O f D i a g r a m O b j e c t K e y a n y T y p e z b w N T n L X > < a : K e y > < K e y > T a b l e s \ P a y m e n t s \ C o l u m n s \ p a y m e n t   y e a r < / K e y > < / a : K e y > < a : V a l u e   i : t y p e = " D i a g r a m D i s p l a y N o d e V i e w S t a t e " > < H e i g h t > 1 5 0 < / H e i g h t > < I s E x p a n d e d > t r u e < / I s E x p a n d e d > < W i d t h > 2 0 0 < / W i d t h > < / a : V a l u e > < / a : K e y V a l u e O f D i a g r a m O b j e c t K e y a n y T y p e z b w N T n L X > < a : K e y V a l u e O f D i a g r a m O b j e c t K e y a n y T y p e z b w N T n L X > < a : K e y > < K e y > T a b l e s \ P a y m e n t s \ M e a s u r e s \ S u m   o f   a m o u n t < / K e y > < / a : K e y > < a : V a l u e   i : t y p e = " D i a g r a m D i s p l a y N o d e V i e w S t a t e " > < H e i g h t > 1 5 0 < / H e i g h t > < I s E x p a n d e d > t r u e < / I s E x p a n d e d > < W i d t h > 2 0 0 < / W i d t h > < / a : V a l u e > < / a : K e y V a l u e O f D i a g r a m O b j e c t K e y a n y T y p e z b w N T n L X > < a : K e y V a l u e O f D i a g r a m O b j e c t K e y a n y T y p e z b w N T n L X > < a : K e y > < K e y > T a b l e s \ P a y m e n t s \ S u m   o f   a m o u n t \ A d d i t i o n a l   I n f o \ I m p l i c i t   M e a s u r e < / K e y > < / a : K e y > < a : V a l u e   i : t y p e = " D i a g r a m D i s p l a y V i e w S t a t e I D i a g r a m T a g A d d i t i o n a l I n f o " / > < / a : K e y V a l u e O f D i a g r a m O b j e c t K e y a n y T y p e z b w N T n L X > < a : K e y V a l u e O f D i a g r a m O b j e c t K e y a n y T y p e z b w N T n L X > < a : K e y > < K e y > R e l a t i o n s h i p s \ & l t ; T a b l e s \ C u s t o m e r s \ C o l u m n s \ s a l e s R e p E m p l o y e e N u m b e r & g t ; - & l t ; T a b l e s \ E m p l o y e e s \ C o l u m n s \ e m p l o y e e N u m b e r & g t ; < / K e y > < / a : K e y > < a : V a l u e   i : t y p e = " D i a g r a m D i s p l a y L i n k V i e w S t a t e " > < A u t o m a t i o n P r o p e r t y H e l p e r T e x t > E n d   p o i n t   1 :   ( 2 3 0 . 5 0 8 4 6 1 7 3 0 4 5 6 , 1 0 1 . 1 6 2 7 9 1 ) .   E n d   p o i n t   2 :   ( 3 9 1 . 8 0 7 6 2 1 1 3 5 3 3 2 , 1 0 1 . 7 4 4 1 8 6 )   < / A u t o m a t i o n P r o p e r t y H e l p e r T e x t > < L a y e d O u t > t r u e < / L a y e d O u t > < P o i n t s   x m l n s : b = " h t t p : / / s c h e m a s . d a t a c o n t r a c t . o r g / 2 0 0 4 / 0 7 / S y s t e m . W i n d o w s " > < b : P o i n t > < b : _ x > 2 3 0 . 5 0 8 4 6 1 7 3 0 4 5 6 4 7 < / b : _ x > < b : _ y > 1 0 1 . 1 6 2 7 9 1 < / b : _ y > < / b : P o i n t > < b : P o i n t > < b : _ x > 3 0 9 . 1 5 8 0 4 1 4 9 9 9 9 9 9 7 < / b : _ x > < b : _ y > 1 0 1 . 1 6 2 7 9 1 < / b : _ y > < / b : P o i n t > < b : P o i n t > < b : _ x > 3 1 3 . 1 5 8 0 4 1 4 9 9 9 9 9 9 7 < / b : _ x > < b : _ y > 1 0 1 . 7 4 4 1 8 5 9 9 9 9 9 9 9 8 < / b : _ y > < / b : P o i n t > < b : P o i n t > < b : _ x > 3 9 1 . 8 0 7 6 2 1 1 3 5 3 3 1 6 6 < / b : _ x > < b : _ y > 1 0 1 . 7 4 4 1 8 5 9 9 9 9 9 9 9 8 < / b : _ y > < / b : P o i n t > < / P o i n t s > < / a : V a l u e > < / a : K e y V a l u e O f D i a g r a m O b j e c t K e y a n y T y p e z b w N T n L X > < a : K e y V a l u e O f D i a g r a m O b j e c t K e y a n y T y p e z b w N T n L X > < a : K e y > < K e y > R e l a t i o n s h i p s \ & l t ; T a b l e s \ C u s t o m e r s \ C o l u m n s \ s a l e s R e p E m p l o y e e N u m b e r & g t ; - & l t ; T a b l e s \ E m p l o y e e s \ C o l u m n s \ e m p l o y e e N u m b e r & g t ; \ F K < / K e y > < / a : K e y > < a : V a l u e   i : t y p e = " D i a g r a m D i s p l a y L i n k E n d p o i n t V i e w S t a t e " > < H e i g h t > 1 6 < / H e i g h t > < L a b e l L o c a t i o n   x m l n s : b = " h t t p : / / s c h e m a s . d a t a c o n t r a c t . o r g / 2 0 0 4 / 0 7 / S y s t e m . W i n d o w s " > < b : _ x > 2 1 4 . 5 0 8 4 6 1 7 3 0 4 5 6 4 7 < / b : _ x > < b : _ y > 9 3 . 1 6 2 7 9 1 < / b : _ y > < / L a b e l L o c a t i o n > < L o c a t i o n   x m l n s : b = " h t t p : / / s c h e m a s . d a t a c o n t r a c t . o r g / 2 0 0 4 / 0 7 / S y s t e m . W i n d o w s " > < b : _ x > 2 1 4 . 5 0 8 4 6 1 7 3 0 4 5 6 4 7 < / b : _ x > < b : _ y > 1 0 1 . 1 6 2 7 9 1 < / b : _ y > < / L o c a t i o n > < S h a p e R o t a t e A n g l e > 3 6 0 < / S h a p e R o t a t e A n g l e > < W i d t h > 1 6 < / W i d t h > < / a : V a l u e > < / a : K e y V a l u e O f D i a g r a m O b j e c t K e y a n y T y p e z b w N T n L X > < a : K e y V a l u e O f D i a g r a m O b j e c t K e y a n y T y p e z b w N T n L X > < a : K e y > < K e y > R e l a t i o n s h i p s \ & l t ; T a b l e s \ C u s t o m e r s \ C o l u m n s \ s a l e s R e p E m p l o y e e N u m b e r & g t ; - & l t ; T a b l e s \ E m p l o y e e s \ C o l u m n s \ e m p l o y e e N u m b e r & g t ; \ P K < / K e y > < / a : K e y > < a : V a l u e   i : t y p e = " D i a g r a m D i s p l a y L i n k E n d p o i n t V i e w S t a t e " > < H e i g h t > 1 6 < / H e i g h t > < L a b e l L o c a t i o n   x m l n s : b = " h t t p : / / s c h e m a s . d a t a c o n t r a c t . o r g / 2 0 0 4 / 0 7 / S y s t e m . W i n d o w s " > < b : _ x > 3 9 1 . 8 0 7 6 2 1 1 3 5 3 3 1 6 6 < / b : _ x > < b : _ y > 9 3 . 7 4 4 1 8 5 9 9 9 9 9 9 9 8 5 < / b : _ y > < / L a b e l L o c a t i o n > < L o c a t i o n   x m l n s : b = " h t t p : / / s c h e m a s . d a t a c o n t r a c t . o r g / 2 0 0 4 / 0 7 / S y s t e m . W i n d o w s " > < b : _ x > 4 0 7 . 8 0 7 6 2 1 1 3 5 3 3 1 6 < / b : _ x > < b : _ y > 1 0 1 . 7 4 4 1 8 5 9 9 9 9 9 9 9 8 < / b : _ y > < / L o c a t i o n > < S h a p e R o t a t e A n g l e > 1 8 0 < / S h a p e R o t a t e A n g l e > < W i d t h > 1 6 < / W i d t h > < / a : V a l u e > < / a : K e y V a l u e O f D i a g r a m O b j e c t K e y a n y T y p e z b w N T n L X > < a : K e y V a l u e O f D i a g r a m O b j e c t K e y a n y T y p e z b w N T n L X > < a : K e y > < K e y > R e l a t i o n s h i p s \ & l t ; T a b l e s \ C u s t o m e r s \ C o l u m n s \ s a l e s R e p E m p l o y e e N u m b e r & g t ; - & l t ; T a b l e s \ E m p l o y e e s \ C o l u m n s \ e m p l o y e e N u m b e r & g t ; \ C r o s s F i l t e r < / K e y > < / a : K e y > < a : V a l u e   i : t y p e = " D i a g r a m D i s p l a y L i n k C r o s s F i l t e r V i e w S t a t e " > < P o i n t s   x m l n s : b = " h t t p : / / s c h e m a s . d a t a c o n t r a c t . o r g / 2 0 0 4 / 0 7 / S y s t e m . W i n d o w s " > < b : P o i n t > < b : _ x > 2 3 0 . 5 0 8 4 6 1 7 3 0 4 5 6 4 7 < / b : _ x > < b : _ y > 1 0 1 . 1 6 2 7 9 1 < / b : _ y > < / b : P o i n t > < b : P o i n t > < b : _ x > 3 0 9 . 1 5 8 0 4 1 4 9 9 9 9 9 9 7 < / b : _ x > < b : _ y > 1 0 1 . 1 6 2 7 9 1 < / b : _ y > < / b : P o i n t > < b : P o i n t > < b : _ x > 3 1 3 . 1 5 8 0 4 1 4 9 9 9 9 9 9 7 < / b : _ x > < b : _ y > 1 0 1 . 7 4 4 1 8 5 9 9 9 9 9 9 9 8 < / b : _ y > < / b : P o i n t > < b : P o i n t > < b : _ x > 3 9 1 . 8 0 7 6 2 1 1 3 5 3 3 1 6 6 < / b : _ x > < b : _ y > 1 0 1 . 7 4 4 1 8 5 9 9 9 9 9 9 9 8 < / b : _ y > < / b : P o i n t > < / P o i n t s > < / a : V a l u e > < / a : K e y V a l u e O f D i a g r a m O b j e c t K e y a n y T y p e z b w N T n L X > < a : K e y V a l u e O f D i a g r a m O b j e c t K e y a n y T y p e z b w N T n L X > < a : K e y > < K e y > R e l a t i o n s h i p s \ & l t ; T a b l e s \ E m p l o y e e s \ C o l u m n s \ o f f i c e C o d e & g t ; - & l t ; T a b l e s \ O f f i c e s \ C o l u m n s \ o f f i c e C o d e & g t ; < / K e y > < / a : K e y > < a : V a l u e   i : t y p e = " D i a g r a m D i s p l a y L i n k V i e w S t a t e " > < A u t o m a t i o n P r o p e r t y H e l p e r T e x t > E n d   p o i n t   1 :   ( 6 4 5 . 8 0 7 6 2 1 1 3 5 3 3 2 , 1 0 1 . 7 4 4 1 8 6 ) .   E n d   p o i n t   2 :   ( 7 0 0 . 4 0 9 1 0 6 1 2 1 6 0 2 , 1 1 2 . 6 5 1 1 6 3 )   < / A u t o m a t i o n P r o p e r t y H e l p e r T e x t > < L a y e d O u t > t r u e < / L a y e d O u t > < P o i n t s   x m l n s : b = " h t t p : / / s c h e m a s . d a t a c o n t r a c t . o r g / 2 0 0 4 / 0 7 / S y s t e m . W i n d o w s " > < b : P o i n t > < b : _ x > 6 4 5 . 8 0 7 6 2 1 1 3 5 3 3 1 6 < / b : _ x > < b : _ y > 1 0 1 . 7 4 4 1 8 6 0 0 0 0 0 0 0 1 < / b : _ y > < / b : P o i n t > < b : P o i n t > < b : _ x > 6 7 1 . 1 0 8 3 6 3 5 < / b : _ x > < b : _ y > 1 0 1 . 7 4 4 1 8 6 < / b : _ y > < / b : P o i n t > < b : P o i n t > < b : _ x > 6 7 3 . 1 0 8 3 6 3 5 < / b : _ x > < b : _ y > 1 0 3 . 7 4 4 1 8 6 < / b : _ y > < / b : P o i n t > < b : P o i n t > < b : _ x > 6 7 3 . 1 0 8 3 6 3 5 < / b : _ x > < b : _ y > 1 1 0 . 6 5 1 1 6 3 < / b : _ y > < / b : P o i n t > < b : P o i n t > < b : _ x > 6 7 5 . 1 0 8 3 6 3 5 < / b : _ x > < b : _ y > 1 1 2 . 6 5 1 1 6 3 < / b : _ y > < / b : P o i n t > < b : P o i n t > < b : _ x > 7 0 0 . 4 0 9 1 0 6 1 2 1 6 0 1 5 5 < / b : _ x > < b : _ y > 1 1 2 . 6 5 1 1 6 3 < / b : _ y > < / b : P o i n t > < / P o i n t s > < / a : V a l u e > < / a : K e y V a l u e O f D i a g r a m O b j e c t K e y a n y T y p e z b w N T n L X > < a : K e y V a l u e O f D i a g r a m O b j e c t K e y a n y T y p e z b w N T n L X > < a : K e y > < K e y > R e l a t i o n s h i p s \ & l t ; T a b l e s \ E m p l o y e e s \ C o l u m n s \ o f f i c e C o d e & g t ; - & l t ; T a b l e s \ O f f i c e s \ C o l u m n s \ o f f i c e C o d e & g t ; \ F K < / K e y > < / a : K e y > < a : V a l u e   i : t y p e = " D i a g r a m D i s p l a y L i n k E n d p o i n t V i e w S t a t e " > < H e i g h t > 1 6 < / H e i g h t > < L a b e l L o c a t i o n   x m l n s : b = " h t t p : / / s c h e m a s . d a t a c o n t r a c t . o r g / 2 0 0 4 / 0 7 / S y s t e m . W i n d o w s " > < b : _ x > 6 2 9 . 8 0 7 6 2 1 1 3 5 3 3 1 6 < / b : _ x > < b : _ y > 9 3 . 7 4 4 1 8 6 0 0 0 0 0 0 0 1 3 < / b : _ y > < / L a b e l L o c a t i o n > < L o c a t i o n   x m l n s : b = " h t t p : / / s c h e m a s . d a t a c o n t r a c t . o r g / 2 0 0 4 / 0 7 / S y s t e m . W i n d o w s " > < b : _ x > 6 2 9 . 8 0 7 6 2 1 1 3 5 3 3 1 6 < / b : _ x > < b : _ y > 1 0 1 . 7 4 4 1 8 6 < / b : _ y > < / L o c a t i o n > < S h a p e R o t a t e A n g l e > 5 . 6 8 4 3 4 1 8 8 6 0 8 0 8 0 1 5 E - 1 4 < / S h a p e R o t a t e A n g l e > < W i d t h > 1 6 < / W i d t h > < / a : V a l u e > < / a : K e y V a l u e O f D i a g r a m O b j e c t K e y a n y T y p e z b w N T n L X > < a : K e y V a l u e O f D i a g r a m O b j e c t K e y a n y T y p e z b w N T n L X > < a : K e y > < K e y > R e l a t i o n s h i p s \ & l t ; T a b l e s \ E m p l o y e e s \ C o l u m n s \ o f f i c e C o d e & g t ; - & l t ; T a b l e s \ O f f i c e s \ C o l u m n s \ o f f i c e C o d e & g t ; \ P K < / K e y > < / a : K e y > < a : V a l u e   i : t y p e = " D i a g r a m D i s p l a y L i n k E n d p o i n t V i e w S t a t e " > < H e i g h t > 1 6 < / H e i g h t > < L a b e l L o c a t i o n   x m l n s : b = " h t t p : / / s c h e m a s . d a t a c o n t r a c t . o r g / 2 0 0 4 / 0 7 / S y s t e m . W i n d o w s " > < b : _ x > 7 0 0 . 4 0 9 1 0 6 1 2 1 6 0 1 5 5 < / b : _ x > < b : _ y > 1 0 4 . 6 5 1 1 6 3 < / b : _ y > < / L a b e l L o c a t i o n > < L o c a t i o n   x m l n s : b = " h t t p : / / s c h e m a s . d a t a c o n t r a c t . o r g / 2 0 0 4 / 0 7 / S y s t e m . W i n d o w s " > < b : _ x > 7 1 6 . 4 0 9 1 0 6 1 2 1 6 0 1 5 5 < / b : _ x > < b : _ y > 1 1 2 . 6 5 1 1 6 3 < / b : _ y > < / L o c a t i o n > < S h a p e R o t a t e A n g l e > 1 8 0 < / S h a p e R o t a t e A n g l e > < W i d t h > 1 6 < / W i d t h > < / a : V a l u e > < / a : K e y V a l u e O f D i a g r a m O b j e c t K e y a n y T y p e z b w N T n L X > < a : K e y V a l u e O f D i a g r a m O b j e c t K e y a n y T y p e z b w N T n L X > < a : K e y > < K e y > R e l a t i o n s h i p s \ & l t ; T a b l e s \ E m p l o y e e s \ C o l u m n s \ o f f i c e C o d e & g t ; - & l t ; T a b l e s \ O f f i c e s \ C o l u m n s \ o f f i c e C o d e & g t ; \ C r o s s F i l t e r < / K e y > < / a : K e y > < a : V a l u e   i : t y p e = " D i a g r a m D i s p l a y L i n k C r o s s F i l t e r V i e w S t a t e " > < P o i n t s   x m l n s : b = " h t t p : / / s c h e m a s . d a t a c o n t r a c t . o r g / 2 0 0 4 / 0 7 / S y s t e m . W i n d o w s " > < b : P o i n t > < b : _ x > 6 4 5 . 8 0 7 6 2 1 1 3 5 3 3 1 6 < / b : _ x > < b : _ y > 1 0 1 . 7 4 4 1 8 6 0 0 0 0 0 0 0 1 < / b : _ y > < / b : P o i n t > < b : P o i n t > < b : _ x > 6 7 1 . 1 0 8 3 6 3 5 < / b : _ x > < b : _ y > 1 0 1 . 7 4 4 1 8 6 < / b : _ y > < / b : P o i n t > < b : P o i n t > < b : _ x > 6 7 3 . 1 0 8 3 6 3 5 < / b : _ x > < b : _ y > 1 0 3 . 7 4 4 1 8 6 < / b : _ y > < / b : P o i n t > < b : P o i n t > < b : _ x > 6 7 3 . 1 0 8 3 6 3 5 < / b : _ x > < b : _ y > 1 1 0 . 6 5 1 1 6 3 < / b : _ y > < / b : P o i n t > < b : P o i n t > < b : _ x > 6 7 5 . 1 0 8 3 6 3 5 < / b : _ x > < b : _ y > 1 1 2 . 6 5 1 1 6 3 < / b : _ y > < / b : P o i n t > < b : P o i n t > < b : _ x > 7 0 0 . 4 0 9 1 0 6 1 2 1 6 0 1 5 5 < / b : _ x > < b : _ y > 1 1 2 . 6 5 1 1 6 3 < / b : _ y > < / b : P o i n t > < / P o i n t s > < / a : V a l u e > < / a : K e y V a l u e O f D i a g r a m O b j e c t K e y a n y T y p e z b w N T n L X > < a : K e y V a l u e O f D i a g r a m O b j e c t K e y a n y T y p e z b w N T n L X > < a : K e y > < K e y > R e l a t i o n s h i p s \ & l t ; T a b l e s \ O r d e r   D e t a i l s \ C o l u m n s \ o r d e r N u m b e r & g t ; - & l t ; T a b l e s \ O r d e r s \ C o l u m n s \ o r d e r N u m b e r & g t ; < / K e y > < / a : K e y > < a : V a l u e   i : t y p e = " D i a g r a m D i s p l a y L i n k V i e w S t a t e " > < A u t o m a t i o n P r o p e r t y H e l p e r T e x t > E n d   p o i n t   1 :   ( 1 0 9 3 . 7 6 6 4 0 5 , 3 3 6 . 1 3 9 5 3 4 8 8 3 7 2 1 ) .   E n d   p o i n t   2 :   ( 9 0 5 . 5 1 9 0 5 3 , 3 8 5 )   < / A u t o m a t i o n P r o p e r t y H e l p e r T e x t > < L a y e d O u t > t r u e < / L a y e d O u t > < P o i n t s   x m l n s : b = " h t t p : / / s c h e m a s . d a t a c o n t r a c t . o r g / 2 0 0 4 / 0 7 / S y s t e m . W i n d o w s " > < b : P o i n t > < b : _ x > 1 0 9 3 . 7 6 6 4 0 5 < / b : _ x > < b : _ y > 3 3 6 . 1 3 9 5 3 4 8 8 3 7 2 0 9 < / b : _ y > < / b : P o i n t > < b : P o i n t > < b : _ x > 1 0 9 3 . 7 6 6 4 0 5 < / b : _ x > < b : _ y > 3 5 8 . 5 6 9 7 6 8 < / b : _ y > < / b : P o i n t > < b : P o i n t > < b : _ x > 1 0 9 1 . 7 6 6 4 0 5 < / b : _ x > < b : _ y > 3 6 0 . 5 6 9 7 6 8 < / b : _ y > < / b : P o i n t > < b : P o i n t > < b : _ x > 9 0 7 . 5 1 9 0 5 3 < / b : _ x > < b : _ y > 3 6 0 . 5 6 9 7 6 8 < / b : _ y > < / b : P o i n t > < b : P o i n t > < b : _ x > 9 0 5 . 5 1 9 0 5 3 < / b : _ x > < b : _ y > 3 6 2 . 5 6 9 7 6 8 < / b : _ y > < / b : P o i n t > < b : P o i n t > < b : _ x > 9 0 5 . 5 1 9 0 5 3 < / b : _ x > < b : _ y > 3 8 4 . 9 9 9 9 9 9 9 9 9 9 9 9 9 4 < / b : _ y > < / b : P o i n t > < / P o i n t s > < / a : V a l u e > < / a : K e y V a l u e O f D i a g r a m O b j e c t K e y a n y T y p e z b w N T n L X > < a : K e y V a l u e O f D i a g r a m O b j e c t K e y a n y T y p e z b w N T n L X > < a : K e y > < K e y > R e l a t i o n s h i p s \ & l t ; T a b l e s \ O r d e r   D e t a i l s \ C o l u m n s \ o r d e r N u m b e r & g t ; - & l t ; T a b l e s \ O r d e r s \ C o l u m n s \ o r d e r N u m b e r & g t ; \ F K < / K e y > < / a : K e y > < a : V a l u e   i : t y p e = " D i a g r a m D i s p l a y L i n k E n d p o i n t V i e w S t a t e " > < H e i g h t > 1 6 < / H e i g h t > < L a b e l L o c a t i o n   x m l n s : b = " h t t p : / / s c h e m a s . d a t a c o n t r a c t . o r g / 2 0 0 4 / 0 7 / S y s t e m . W i n d o w s " > < b : _ x > 1 0 8 5 . 7 6 6 4 0 5 < / b : _ x > < b : _ y > 3 2 0 . 1 3 9 5 3 4 8 8 3 7 2 0 9 < / b : _ y > < / L a b e l L o c a t i o n > < L o c a t i o n   x m l n s : b = " h t t p : / / s c h e m a s . d a t a c o n t r a c t . o r g / 2 0 0 4 / 0 7 / S y s t e m . W i n d o w s " > < b : _ x > 1 0 9 3 . 7 6 6 4 0 5 < / b : _ x > < b : _ y > 3 2 0 . 1 3 9 5 3 4 8 8 3 7 2 0 9 < / b : _ y > < / L o c a t i o n > < S h a p e R o t a t e A n g l e > 9 0 < / S h a p e R o t a t e A n g l e > < W i d t h > 1 6 < / W i d t h > < / a : V a l u e > < / a : K e y V a l u e O f D i a g r a m O b j e c t K e y a n y T y p e z b w N T n L X > < a : K e y V a l u e O f D i a g r a m O b j e c t K e y a n y T y p e z b w N T n L X > < a : K e y > < K e y > R e l a t i o n s h i p s \ & l t ; T a b l e s \ O r d e r   D e t a i l s \ C o l u m n s \ o r d e r N u m b e r & g t ; - & l t ; T a b l e s \ O r d e r s \ C o l u m n s \ o r d e r N u m b e r & g t ; \ P K < / K e y > < / a : K e y > < a : V a l u e   i : t y p e = " D i a g r a m D i s p l a y L i n k E n d p o i n t V i e w S t a t e " > < H e i g h t > 1 6 < / H e i g h t > < L a b e l L o c a t i o n   x m l n s : b = " h t t p : / / s c h e m a s . d a t a c o n t r a c t . o r g / 2 0 0 4 / 0 7 / S y s t e m . W i n d o w s " > < b : _ x > 8 9 7 . 5 1 9 0 5 3 < / b : _ x > < b : _ y > 3 8 4 . 9 9 9 9 9 9 9 9 9 9 9 9 9 4 < / b : _ y > < / L a b e l L o c a t i o n > < L o c a t i o n   x m l n s : b = " h t t p : / / s c h e m a s . d a t a c o n t r a c t . o r g / 2 0 0 4 / 0 7 / S y s t e m . W i n d o w s " > < b : _ x > 9 0 5 . 5 1 9 0 5 3 < / b : _ x > < b : _ y > 4 0 0 . 9 9 9 9 9 9 9 9 9 9 9 9 9 4 < / b : _ y > < / L o c a t i o n > < S h a p e R o t a t e A n g l e > 2 7 0 < / S h a p e R o t a t e A n g l e > < W i d t h > 1 6 < / W i d t h > < / a : V a l u e > < / a : K e y V a l u e O f D i a g r a m O b j e c t K e y a n y T y p e z b w N T n L X > < a : K e y V a l u e O f D i a g r a m O b j e c t K e y a n y T y p e z b w N T n L X > < a : K e y > < K e y > R e l a t i o n s h i p s \ & l t ; T a b l e s \ O r d e r   D e t a i l s \ C o l u m n s \ o r d e r N u m b e r & g t ; - & l t ; T a b l e s \ O r d e r s \ C o l u m n s \ o r d e r N u m b e r & g t ; \ C r o s s F i l t e r < / K e y > < / a : K e y > < a : V a l u e   i : t y p e = " D i a g r a m D i s p l a y L i n k C r o s s F i l t e r V i e w S t a t e " > < P o i n t s   x m l n s : b = " h t t p : / / s c h e m a s . d a t a c o n t r a c t . o r g / 2 0 0 4 / 0 7 / S y s t e m . W i n d o w s " > < b : P o i n t > < b : _ x > 1 0 9 3 . 7 6 6 4 0 5 < / b : _ x > < b : _ y > 3 3 6 . 1 3 9 5 3 4 8 8 3 7 2 0 9 < / b : _ y > < / b : P o i n t > < b : P o i n t > < b : _ x > 1 0 9 3 . 7 6 6 4 0 5 < / b : _ x > < b : _ y > 3 5 8 . 5 6 9 7 6 8 < / b : _ y > < / b : P o i n t > < b : P o i n t > < b : _ x > 1 0 9 1 . 7 6 6 4 0 5 < / b : _ x > < b : _ y > 3 6 0 . 5 6 9 7 6 8 < / b : _ y > < / b : P o i n t > < b : P o i n t > < b : _ x > 9 0 7 . 5 1 9 0 5 3 < / b : _ x > < b : _ y > 3 6 0 . 5 6 9 7 6 8 < / b : _ y > < / b : P o i n t > < b : P o i n t > < b : _ x > 9 0 5 . 5 1 9 0 5 3 < / b : _ x > < b : _ y > 3 6 2 . 5 6 9 7 6 8 < / b : _ y > < / b : P o i n t > < b : P o i n t > < b : _ x > 9 0 5 . 5 1 9 0 5 3 < / b : _ x > < b : _ y > 3 8 4 . 9 9 9 9 9 9 9 9 9 9 9 9 9 4 < / b : _ y > < / b : P o i n t > < / P o i n t s > < / a : V a l u e > < / a : K e y V a l u e O f D i a g r a m O b j e c t K e y a n y T y p e z b w N T n L X > < a : K e y V a l u e O f D i a g r a m O b j e c t K e y a n y T y p e z b w N T n L X > < a : K e y > < K e y > R e l a t i o n s h i p s \ & l t ; T a b l e s \ O r d e r   D e t a i l s \ C o l u m n s \ p r o d u c t C o d e & g t ; - & l t ; T a b l e s \ P r o d u c t s \ C o l u m n s \ p r o d u c t C o d e & g t ; < / K e y > < / a : K e y > < a : V a l u e   i : t y p e = " D i a g r a m D i s p l a y L i n k V i e w S t a t e " > < A u t o m a t i o n P r o p e r t y H e l p e r T e x t > E n d   p o i n t   1 :   ( 9 7 8 . 2 6 6 4 0 5 0 6 1 3 6 1 , 1 7 1 . 8 8 3 7 2 1 ) .   E n d   p o i n t   2 :   ( 3 4 5 . 7 4 4 1 8 6 , 3 3 3 . 2 0 9 3 0 2 3 2 5 5 8 1 )   < / A u t o m a t i o n P r o p e r t y H e l p e r T e x t > < L a y e d O u t > t r u e < / L a y e d O u t > < P o i n t s   x m l n s : b = " h t t p : / / s c h e m a s . d a t a c o n t r a c t . o r g / 2 0 0 4 / 0 7 / S y s t e m . W i n d o w s " > < b : P o i n t > < b : _ x > 9 7 8 . 2 6 6 4 0 5 0 6 1 3 6 0 7 3 < / b : _ x > < b : _ y > 1 7 1 . 8 8 3 7 2 0 9 9 9 9 9 9 9 8 < / b : _ y > < / b : P o i n t > < b : P o i n t > < b : _ x > 9 3 7 . 9 0 9 1 0 5 9 9 5 5 < / b : _ x > < b : _ y > 1 7 1 . 8 8 3 7 2 1 < / b : _ y > < / b : P o i n t > < b : P o i n t > < b : _ x > 9 3 5 . 9 0 9 1 0 5 9 9 5 5 < / b : _ x > < b : _ y > 1 7 3 . 8 8 3 7 2 1 < / b : _ y > < / b : P o i n t > < b : P o i n t > < b : _ x > 9 3 5 . 9 0 9 1 0 5 9 9 5 5 < / b : _ x > < b : _ y > 2 5 8 . 5 4 6 5 1 2 < / b : _ y > < / b : P o i n t > < b : P o i n t > < b : _ x > 9 3 3 . 9 0 9 1 0 5 9 9 5 5 < / b : _ x > < b : _ y > 2 6 0 . 5 4 6 5 1 2 < / b : _ y > < / b : P o i n t > < b : P o i n t > < b : _ x > 3 4 7 . 7 4 4 1 8 6 < / b : _ x > < b : _ y > 2 6 0 . 5 4 6 5 1 2 < / b : _ y > < / b : P o i n t > < b : P o i n t > < b : _ x > 3 4 5 . 7 4 4 1 8 6 < / b : _ x > < b : _ y > 2 6 2 . 5 4 6 5 1 2 < / b : _ y > < / b : P o i n t > < b : P o i n t > < b : _ x > 3 4 5 . 7 4 4 1 8 6 < / b : _ x > < b : _ y > 3 3 3 . 2 0 9 3 0 2 3 2 5 5 8 1 4 6 < / b : _ y > < / b : P o i n t > < / P o i n t s > < / a : V a l u e > < / a : K e y V a l u e O f D i a g r a m O b j e c t K e y a n y T y p e z b w N T n L X > < a : K e y V a l u e O f D i a g r a m O b j e c t K e y a n y T y p e z b w N T n L X > < a : K e y > < K e y > R e l a t i o n s h i p s \ & l t ; T a b l e s \ O r d e r   D e t a i l s \ C o l u m n s \ p r o d u c t C o d e & g t ; - & l t ; T a b l e s \ P r o d u c t s \ C o l u m n s \ p r o d u c t C o d e & g t ; \ F K < / K e y > < / a : K e y > < a : V a l u e   i : t y p e = " D i a g r a m D i s p l a y L i n k E n d p o i n t V i e w S t a t e " > < H e i g h t > 1 6 < / H e i g h t > < L a b e l L o c a t i o n   x m l n s : b = " h t t p : / / s c h e m a s . d a t a c o n t r a c t . o r g / 2 0 0 4 / 0 7 / S y s t e m . W i n d o w s " > < b : _ x > 9 7 8 . 2 6 6 4 0 5 0 6 1 3 6 0 7 3 < / b : _ x > < b : _ y > 1 6 3 . 8 8 3 7 2 0 9 9 9 9 9 9 9 8 < / b : _ y > < / L a b e l L o c a t i o n > < L o c a t i o n   x m l n s : b = " h t t p : / / s c h e m a s . d a t a c o n t r a c t . o r g / 2 0 0 4 / 0 7 / S y s t e m . W i n d o w s " > < b : _ x > 9 9 4 . 2 6 6 4 0 5 0 6 1 3 6 0 7 3 < / b : _ x > < b : _ y > 1 7 1 . 8 8 3 7 2 1 < / b : _ y > < / L o c a t i o n > < S h a p e R o t a t e A n g l e > 1 8 0 . 0 0 0 0 0 0 0 0 0 0 0 0 1 1 < / S h a p e R o t a t e A n g l e > < W i d t h > 1 6 < / W i d t h > < / a : V a l u e > < / a : K e y V a l u e O f D i a g r a m O b j e c t K e y a n y T y p e z b w N T n L X > < a : K e y V a l u e O f D i a g r a m O b j e c t K e y a n y T y p e z b w N T n L X > < a : K e y > < K e y > R e l a t i o n s h i p s \ & l t ; T a b l e s \ O r d e r   D e t a i l s \ C o l u m n s \ p r o d u c t C o d e & g t ; - & l t ; T a b l e s \ P r o d u c t s \ C o l u m n s \ p r o d u c t C o d e & g t ; \ P K < / K e y > < / a : K e y > < a : V a l u e   i : t y p e = " D i a g r a m D i s p l a y L i n k E n d p o i n t V i e w S t a t e " > < H e i g h t > 1 6 < / H e i g h t > < L a b e l L o c a t i o n   x m l n s : b = " h t t p : / / s c h e m a s . d a t a c o n t r a c t . o r g / 2 0 0 4 / 0 7 / S y s t e m . W i n d o w s " > < b : _ x > 3 3 7 . 7 4 4 1 8 6 < / b : _ x > < b : _ y > 3 3 3 . 2 0 9 3 0 2 3 2 5 5 8 1 4 6 < / b : _ y > < / L a b e l L o c a t i o n > < L o c a t i o n   x m l n s : b = " h t t p : / / s c h e m a s . d a t a c o n t r a c t . o r g / 2 0 0 4 / 0 7 / S y s t e m . W i n d o w s " > < b : _ x > 3 4 5 . 7 4 4 1 8 6 < / b : _ x > < b : _ y > 3 4 9 . 2 0 9 3 0 2 3 2 5 5 8 1 4 6 < / b : _ y > < / L o c a t i o n > < S h a p e R o t a t e A n g l e > 2 7 0 < / S h a p e R o t a t e A n g l e > < W i d t h > 1 6 < / W i d t h > < / a : V a l u e > < / a : K e y V a l u e O f D i a g r a m O b j e c t K e y a n y T y p e z b w N T n L X > < a : K e y V a l u e O f D i a g r a m O b j e c t K e y a n y T y p e z b w N T n L X > < a : K e y > < K e y > R e l a t i o n s h i p s \ & l t ; T a b l e s \ O r d e r   D e t a i l s \ C o l u m n s \ p r o d u c t C o d e & g t ; - & l t ; T a b l e s \ P r o d u c t s \ C o l u m n s \ p r o d u c t C o d e & g t ; \ C r o s s F i l t e r < / K e y > < / a : K e y > < a : V a l u e   i : t y p e = " D i a g r a m D i s p l a y L i n k C r o s s F i l t e r V i e w S t a t e " > < P o i n t s   x m l n s : b = " h t t p : / / s c h e m a s . d a t a c o n t r a c t . o r g / 2 0 0 4 / 0 7 / S y s t e m . W i n d o w s " > < b : P o i n t > < b : _ x > 9 7 8 . 2 6 6 4 0 5 0 6 1 3 6 0 7 3 < / b : _ x > < b : _ y > 1 7 1 . 8 8 3 7 2 0 9 9 9 9 9 9 9 8 < / b : _ y > < / b : P o i n t > < b : P o i n t > < b : _ x > 9 3 7 . 9 0 9 1 0 5 9 9 5 5 < / b : _ x > < b : _ y > 1 7 1 . 8 8 3 7 2 1 < / b : _ y > < / b : P o i n t > < b : P o i n t > < b : _ x > 9 3 5 . 9 0 9 1 0 5 9 9 5 5 < / b : _ x > < b : _ y > 1 7 3 . 8 8 3 7 2 1 < / b : _ y > < / b : P o i n t > < b : P o i n t > < b : _ x > 9 3 5 . 9 0 9 1 0 5 9 9 5 5 < / b : _ x > < b : _ y > 2 5 8 . 5 4 6 5 1 2 < / b : _ y > < / b : P o i n t > < b : P o i n t > < b : _ x > 9 3 3 . 9 0 9 1 0 5 9 9 5 5 < / b : _ x > < b : _ y > 2 6 0 . 5 4 6 5 1 2 < / b : _ y > < / b : P o i n t > < b : P o i n t > < b : _ x > 3 4 7 . 7 4 4 1 8 6 < / b : _ x > < b : _ y > 2 6 0 . 5 4 6 5 1 2 < / b : _ y > < / b : P o i n t > < b : P o i n t > < b : _ x > 3 4 5 . 7 4 4 1 8 6 < / b : _ x > < b : _ y > 2 6 2 . 5 4 6 5 1 2 < / b : _ y > < / b : P o i n t > < b : P o i n t > < b : _ x > 3 4 5 . 7 4 4 1 8 6 < / b : _ x > < b : _ y > 3 3 3 . 2 0 9 3 0 2 3 2 5 5 8 1 4 6 < / b : _ y > < / b : P o i n t > < / P o i n t s > < / a : V a l u e > < / a : K e y V a l u e O f D i a g r a m O b j e c t K e y a n y T y p e z b w N T n L X > < a : K e y V a l u e O f D i a g r a m O b j e c t K e y a n y T y p e z b w N T n L X > < a : K e y > < K e y > R e l a t i o n s h i p s \ & l t ; T a b l e s \ O r d e r s \ C o l u m n s \ c u s t o m e r N u m b e r & g t ; - & l t ; T a b l e s \ C u s t o m e r s \ C o l u m n s \ c u s t o m e r N u m b e r & g t ; < / K e y > < / a : K e y > < a : V a l u e   i : t y p e = " D i a g r a m D i s p l a y L i n k V i e w S t a t e " > < A u t o m a t i o n P r o p e r t y H e l p e r T e x t > E n d   p o i n t   1 :   ( 8 8 5 . 5 1 9 0 5 3 , 3 8 5 ) .   E n d   p o i n t   2 :   ( 1 2 5 . 0 0 8 4 6 2 , 2 1 8 . 3 2 5 5 8 1 3 9 5 3 4 9 )   < / A u t o m a t i o n P r o p e r t y H e l p e r T e x t > < L a y e d O u t > t r u e < / L a y e d O u t > < P o i n t s   x m l n s : b = " h t t p : / / s c h e m a s . d a t a c o n t r a c t . o r g / 2 0 0 4 / 0 7 / S y s t e m . W i n d o w s " > < b : P o i n t > < b : _ x > 8 8 5 . 5 1 9 0 5 3 < / b : _ x > < b : _ y > 3 8 4 . 9 9 9 9 9 9 9 9 9 9 9 9 8 9 < / b : _ y > < / b : P o i n t > < b : P o i n t > < b : _ x > 8 8 5 . 5 1 9 0 5 3 < / b : _ x > < b : _ y > 2 9 8 . 7 7 9 0 7 < / b : _ y > < / b : P o i n t > < b : P o i n t > < b : _ x > 8 8 3 . 5 1 9 0 5 3 < / b : _ x > < b : _ y > 2 9 6 . 7 7 9 0 7 < / b : _ y > < / b : P o i n t > < b : P o i n t > < b : _ x > 1 2 7 . 0 0 8 4 6 2 < / b : _ x > < b : _ y > 2 9 6 . 7 7 9 0 7 < / b : _ y > < / b : P o i n t > < b : P o i n t > < b : _ x > 1 2 5 . 0 0 8 4 6 2 < / b : _ x > < b : _ y > 2 9 4 . 7 7 9 0 7 < / b : _ y > < / b : P o i n t > < b : P o i n t > < b : _ x > 1 2 5 . 0 0 8 4 6 2 < / b : _ x > < b : _ y > 2 1 8 . 3 2 5 5 8 1 3 9 5 3 4 8 8 2 < / b : _ y > < / b : P o i n t > < / P o i n t s > < / a : V a l u e > < / a : K e y V a l u e O f D i a g r a m O b j e c t K e y a n y T y p e z b w N T n L X > < a : K e y V a l u e O f D i a g r a m O b j e c t K e y a n y T y p e z b w N T n L X > < a : K e y > < K e y > R e l a t i o n s h i p s \ & l t ; T a b l e s \ O r d e r s \ C o l u m n s \ c u s t o m e r N u m b e r & g t ; - & l t ; T a b l e s \ C u s t o m e r s \ C o l u m n s \ c u s t o m e r N u m b e r & g t ; \ F K < / K e y > < / a : K e y > < a : V a l u e   i : t y p e = " D i a g r a m D i s p l a y L i n k E n d p o i n t V i e w S t a t e " > < H e i g h t > 1 6 < / H e i g h t > < L a b e l L o c a t i o n   x m l n s : b = " h t t p : / / s c h e m a s . d a t a c o n t r a c t . o r g / 2 0 0 4 / 0 7 / S y s t e m . W i n d o w s " > < b : _ x > 8 7 7 . 5 1 9 0 5 3 < / b : _ x > < b : _ y > 3 8 4 . 9 9 9 9 9 9 9 9 9 9 9 9 8 9 < / b : _ y > < / L a b e l L o c a t i o n > < L o c a t i o n   x m l n s : b = " h t t p : / / s c h e m a s . d a t a c o n t r a c t . o r g / 2 0 0 4 / 0 7 / S y s t e m . W i n d o w s " > < b : _ x > 8 8 5 . 5 1 9 0 5 3 < / b : _ x > < b : _ y > 4 0 0 . 9 9 9 9 9 9 9 9 9 9 9 9 8 9 < / b : _ y > < / L o c a t i o n > < S h a p e R o t a t e A n g l e > 2 7 0 < / S h a p e R o t a t e A n g l e > < W i d t h > 1 6 < / W i d t h > < / a : V a l u e > < / a : K e y V a l u e O f D i a g r a m O b j e c t K e y a n y T y p e z b w N T n L X > < a : K e y V a l u e O f D i a g r a m O b j e c t K e y a n y T y p e z b w N T n L X > < a : K e y > < K e y > R e l a t i o n s h i p s \ & l t ; T a b l e s \ O r d e r s \ C o l u m n s \ c u s t o m e r N u m b e r & g t ; - & l t ; T a b l e s \ C u s t o m e r s \ C o l u m n s \ c u s t o m e r N u m b e r & g t ; \ P K < / K e y > < / a : K e y > < a : V a l u e   i : t y p e = " D i a g r a m D i s p l a y L i n k E n d p o i n t V i e w S t a t e " > < H e i g h t > 1 6 < / H e i g h t > < L a b e l L o c a t i o n   x m l n s : b = " h t t p : / / s c h e m a s . d a t a c o n t r a c t . o r g / 2 0 0 4 / 0 7 / S y s t e m . W i n d o w s " > < b : _ x > 1 1 7 . 0 0 8 4 6 2 < / b : _ x > < b : _ y > 2 0 2 . 3 2 5 5 8 1 3 9 5 3 4 8 8 2 < / b : _ y > < / L a b e l L o c a t i o n > < L o c a t i o n   x m l n s : b = " h t t p : / / s c h e m a s . d a t a c o n t r a c t . o r g / 2 0 0 4 / 0 7 / S y s t e m . W i n d o w s " > < b : _ x > 1 2 5 . 0 0 8 4 6 2 < / b : _ x > < b : _ y > 2 0 2 . 3 2 5 5 8 1 3 9 5 3 4 8 8 2 < / b : _ y > < / L o c a t i o n > < S h a p e R o t a t e A n g l e > 9 0 < / S h a p e R o t a t e A n g l e > < W i d t h > 1 6 < / W i d t h > < / a : V a l u e > < / a : K e y V a l u e O f D i a g r a m O b j e c t K e y a n y T y p e z b w N T n L X > < a : K e y V a l u e O f D i a g r a m O b j e c t K e y a n y T y p e z b w N T n L X > < a : K e y > < K e y > R e l a t i o n s h i p s \ & l t ; T a b l e s \ O r d e r s \ C o l u m n s \ c u s t o m e r N u m b e r & g t ; - & l t ; T a b l e s \ C u s t o m e r s \ C o l u m n s \ c u s t o m e r N u m b e r & g t ; \ C r o s s F i l t e r < / K e y > < / a : K e y > < a : V a l u e   i : t y p e = " D i a g r a m D i s p l a y L i n k C r o s s F i l t e r V i e w S t a t e " > < P o i n t s   x m l n s : b = " h t t p : / / s c h e m a s . d a t a c o n t r a c t . o r g / 2 0 0 4 / 0 7 / S y s t e m . W i n d o w s " > < b : P o i n t > < b : _ x > 8 8 5 . 5 1 9 0 5 3 < / b : _ x > < b : _ y > 3 8 4 . 9 9 9 9 9 9 9 9 9 9 9 9 8 9 < / b : _ y > < / b : P o i n t > < b : P o i n t > < b : _ x > 8 8 5 . 5 1 9 0 5 3 < / b : _ x > < b : _ y > 2 9 8 . 7 7 9 0 7 < / b : _ y > < / b : P o i n t > < b : P o i n t > < b : _ x > 8 8 3 . 5 1 9 0 5 3 < / b : _ x > < b : _ y > 2 9 6 . 7 7 9 0 7 < / b : _ y > < / b : P o i n t > < b : P o i n t > < b : _ x > 1 2 7 . 0 0 8 4 6 2 < / b : _ x > < b : _ y > 2 9 6 . 7 7 9 0 7 < / b : _ y > < / b : P o i n t > < b : P o i n t > < b : _ x > 1 2 5 . 0 0 8 4 6 2 < / b : _ x > < b : _ y > 2 9 4 . 7 7 9 0 7 < / b : _ y > < / b : P o i n t > < b : P o i n t > < b : _ x > 1 2 5 . 0 0 8 4 6 2 < / b : _ x > < b : _ y > 2 1 8 . 3 2 5 5 8 1 3 9 5 3 4 8 8 2 < / b : _ y > < / b : P o i n t > < / P o i n t s > < / a : V a l u e > < / a : K e y V a l u e O f D i a g r a m O b j e c t K e y a n y T y p e z b w N T n L X > < a : K e y V a l u e O f D i a g r a m O b j e c t K e y a n y T y p e z b w N T n L X > < a : K e y > < K e y > R e l a t i o n s h i p s \ & l t ; T a b l e s \ P a y m e n t s \ C o l u m n s \ c u s t o m e r N u m b e r & g t ; - & l t ; T a b l e s \ C u s t o m e r s \ C o l u m n s \ c u s t o m e r N a m e & g t ; < / K e y > < / a : K e y > < a : V a l u e   i : t y p e = " D i a g r a m D i s p l a y L i n k V i e w S t a t e " > < A u t o m a t i o n P r o p e r t y H e l p e r T e x t > E n d   p o i n t   1 :   ( 1 0 0 , 4 5 0 . 2 7 9 0 6 9 7 6 7 4 4 2 ) .   E n d   p o i n t   2 :   ( 1 0 5 . 0 0 8 4 6 2 , 2 1 8 . 3 2 5 5 8 1 3 9 5 3 4 9 )   < / A u t o m a t i o n P r o p e r t y H e l p e r T e x t > < L a y e d O u t > t r u e < / L a y e d O u t > < P o i n t s   x m l n s : b = " h t t p : / / s c h e m a s . d a t a c o n t r a c t . o r g / 2 0 0 4 / 0 7 / S y s t e m . W i n d o w s " > < b : P o i n t > < b : _ x > 1 0 0 < / b : _ x > < b : _ y > 4 5 0 . 2 7 9 0 6 9 7 6 7 4 4 1 7 4 < / b : _ y > < / b : P o i n t > < b : P o i n t > < b : _ x > 1 0 0 < / b : _ x > < b : _ y > 3 3 6 . 3 0 2 3 2 6 < / b : _ y > < / b : P o i n t > < b : P o i n t > < b : _ x > 1 0 2 < / b : _ x > < b : _ y > 3 3 4 . 3 0 2 3 2 6 < / b : _ y > < / b : P o i n t > < b : P o i n t > < b : _ x > 1 0 3 . 0 0 8 4 6 2 < / b : _ x > < b : _ y > 3 3 4 . 3 0 2 3 2 6 < / b : _ y > < / b : P o i n t > < b : P o i n t > < b : _ x > 1 0 5 . 0 0 8 4 6 2 < / b : _ x > < b : _ y > 3 3 2 . 3 0 2 3 2 6 < / b : _ y > < / b : P o i n t > < b : P o i n t > < b : _ x > 1 0 5 . 0 0 8 4 6 2 < / b : _ x > < b : _ y > 2 1 8 . 3 2 5 5 8 1 3 9 5 3 4 8 8 2 < / b : _ y > < / b : P o i n t > < / P o i n t s > < / a : V a l u e > < / a : K e y V a l u e O f D i a g r a m O b j e c t K e y a n y T y p e z b w N T n L X > < a : K e y V a l u e O f D i a g r a m O b j e c t K e y a n y T y p e z b w N T n L X > < a : K e y > < K e y > R e l a t i o n s h i p s \ & l t ; T a b l e s \ P a y m e n t s \ C o l u m n s \ c u s t o m e r N u m b e r & g t ; - & l t ; T a b l e s \ C u s t o m e r s \ C o l u m n s \ c u s t o m e r N a m e & g t ; \ F K < / K e y > < / a : K e y > < a : V a l u e   i : t y p e = " D i a g r a m D i s p l a y L i n k E n d p o i n t V i e w S t a t e " > < H e i g h t > 1 6 < / H e i g h t > < L a b e l L o c a t i o n   x m l n s : b = " h t t p : / / s c h e m a s . d a t a c o n t r a c t . o r g / 2 0 0 4 / 0 7 / S y s t e m . W i n d o w s " > < b : _ x > 9 2 < / b : _ x > < b : _ y > 4 5 0 . 2 7 9 0 6 9 7 6 7 4 4 1 7 4 < / b : _ y > < / L a b e l L o c a t i o n > < L o c a t i o n   x m l n s : b = " h t t p : / / s c h e m a s . d a t a c o n t r a c t . o r g / 2 0 0 4 / 0 7 / S y s t e m . W i n d o w s " > < b : _ x > 1 0 0 < / b : _ x > < b : _ y > 4 6 6 . 2 7 9 0 6 9 7 6 7 4 4 1 7 4 < / b : _ y > < / L o c a t i o n > < S h a p e R o t a t e A n g l e > 2 7 0 < / S h a p e R o t a t e A n g l e > < W i d t h > 1 6 < / W i d t h > < / a : V a l u e > < / a : K e y V a l u e O f D i a g r a m O b j e c t K e y a n y T y p e z b w N T n L X > < a : K e y V a l u e O f D i a g r a m O b j e c t K e y a n y T y p e z b w N T n L X > < a : K e y > < K e y > R e l a t i o n s h i p s \ & l t ; T a b l e s \ P a y m e n t s \ C o l u m n s \ c u s t o m e r N u m b e r & g t ; - & l t ; T a b l e s \ C u s t o m e r s \ C o l u m n s \ c u s t o m e r N a m e & g t ; \ P K < / K e y > < / a : K e y > < a : V a l u e   i : t y p e = " D i a g r a m D i s p l a y L i n k E n d p o i n t V i e w S t a t e " > < H e i g h t > 1 6 < / H e i g h t > < L a b e l L o c a t i o n   x m l n s : b = " h t t p : / / s c h e m a s . d a t a c o n t r a c t . o r g / 2 0 0 4 / 0 7 / S y s t e m . W i n d o w s " > < b : _ x > 9 7 . 0 0 8 4 6 2 < / b : _ x > < b : _ y > 2 0 2 . 3 2 5 5 8 1 3 9 5 3 4 8 8 2 < / b : _ y > < / L a b e l L o c a t i o n > < L o c a t i o n   x m l n s : b = " h t t p : / / s c h e m a s . d a t a c o n t r a c t . o r g / 2 0 0 4 / 0 7 / S y s t e m . W i n d o w s " > < b : _ x > 1 0 5 . 0 0 8 4 6 2 < / b : _ x > < b : _ y > 2 0 2 . 3 2 5 5 8 1 3 9 5 3 4 8 8 8 < / b : _ y > < / L o c a t i o n > < S h a p e R o t a t e A n g l e > 9 0 < / S h a p e R o t a t e A n g l e > < W i d t h > 1 6 < / W i d t h > < / a : V a l u e > < / a : K e y V a l u e O f D i a g r a m O b j e c t K e y a n y T y p e z b w N T n L X > < a : K e y V a l u e O f D i a g r a m O b j e c t K e y a n y T y p e z b w N T n L X > < a : K e y > < K e y > R e l a t i o n s h i p s \ & l t ; T a b l e s \ P a y m e n t s \ C o l u m n s \ c u s t o m e r N u m b e r & g t ; - & l t ; T a b l e s \ C u s t o m e r s \ C o l u m n s \ c u s t o m e r N a m e & g t ; \ C r o s s F i l t e r < / K e y > < / a : K e y > < a : V a l u e   i : t y p e = " D i a g r a m D i s p l a y L i n k C r o s s F i l t e r V i e w S t a t e " > < P o i n t s   x m l n s : b = " h t t p : / / s c h e m a s . d a t a c o n t r a c t . o r g / 2 0 0 4 / 0 7 / S y s t e m . W i n d o w s " > < b : P o i n t > < b : _ x > 1 0 0 < / b : _ x > < b : _ y > 4 5 0 . 2 7 9 0 6 9 7 6 7 4 4 1 7 4 < / b : _ y > < / b : P o i n t > < b : P o i n t > < b : _ x > 1 0 0 < / b : _ x > < b : _ y > 3 3 6 . 3 0 2 3 2 6 < / b : _ y > < / b : P o i n t > < b : P o i n t > < b : _ x > 1 0 2 < / b : _ x > < b : _ y > 3 3 4 . 3 0 2 3 2 6 < / b : _ y > < / b : P o i n t > < b : P o i n t > < b : _ x > 1 0 3 . 0 0 8 4 6 2 < / b : _ x > < b : _ y > 3 3 4 . 3 0 2 3 2 6 < / b : _ y > < / b : P o i n t > < b : P o i n t > < b : _ x > 1 0 5 . 0 0 8 4 6 2 < / b : _ x > < b : _ y > 3 3 2 . 3 0 2 3 2 6 < / b : _ y > < / b : P o i n t > < b : P o i n t > < b : _ x > 1 0 5 . 0 0 8 4 6 2 < / b : _ x > < b : _ y > 2 1 8 . 3 2 5 5 8 1 3 9 5 3 4 8 8 2 < / b : _ y > < / b : P o i n t > < / P o i n t s > < / a : V a l u e > < / a : K e y V a l u e O f D i a g r a m O b j e c t K e y a n y T y p e z b w N T n L X > < a : K e y V a l u e O f D i a g r a m O b j e c t K e y a n y T y p e z b w N T n L X > < a : K e y > < K e y > R e l a t i o n s h i p s \ & l t ; T a b l e s \ P r o d u c t s \ C o l u m n s \ p r o d u c t L i n e & g t ; - & l t ; T a b l e s \ P r o d u c t   N a m e \ C o l u m n s \ p r o d u c t L i n e & g t ; < / K e y > < / a : K e y > < a : V a l u e   i : t y p e = " D i a g r a m D i s p l a y L i n k V i e w S t a t e " > < A u t o m a t i o n P r o p e r t y H e l p e r T e x t > E n d   p o i n t   1 :   ( 4 6 1 . 7 4 4 1 8 6 0 4 6 5 1 2 , 4 6 9 . 5 5 8 1 4 ) .   E n d   p o i n t   2 :   ( 5 1 1 . 5 8 1 3 9 5 3 4 8 8 3 7 , 4 1 9 . 7 6 7 4 4 2 )   < / A u t o m a t i o n P r o p e r t y H e l p e r T e x t > < L a y e d O u t > t r u e < / L a y e d O u t > < P o i n t s   x m l n s : b = " h t t p : / / s c h e m a s . d a t a c o n t r a c t . o r g / 2 0 0 4 / 0 7 / S y s t e m . W i n d o w s " > < b : P o i n t > < b : _ x > 4 6 1 . 7 4 4 1 8 6 0 4 6 5 1 1 6 3 < / b : _ x > < b : _ y > 4 6 9 . 5 5 8 1 4 < / b : _ y > < / b : P o i n t > < b : P o i n t > < b : _ x > 4 8 4 . 6 6 2 7 9 0 5 < / b : _ x > < b : _ y > 4 6 9 . 5 5 8 1 4 < / b : _ y > < / b : P o i n t > < b : P o i n t > < b : _ x > 4 8 6 . 6 6 2 7 9 0 5 < / b : _ x > < b : _ y > 4 6 7 . 5 5 8 1 4 < / b : _ y > < / b : P o i n t > < b : P o i n t > < b : _ x > 4 8 6 . 6 6 2 7 9 0 5 < / b : _ x > < b : _ y > 4 2 1 . 7 6 7 4 4 2 < / b : _ y > < / b : P o i n t > < b : P o i n t > < b : _ x > 4 8 8 . 6 6 2 7 9 0 5 < / b : _ x > < b : _ y > 4 1 9 . 7 6 7 4 4 2 < / b : _ y > < / b : P o i n t > < b : P o i n t > < b : _ x > 5 1 1 . 5 8 1 3 9 5 3 4 8 8 3 7 1 9 < / b : _ x > < b : _ y > 4 1 9 . 7 6 7 4 4 2 < / b : _ y > < / b : P o i n t > < / P o i n t s > < / a : V a l u e > < / a : K e y V a l u e O f D i a g r a m O b j e c t K e y a n y T y p e z b w N T n L X > < a : K e y V a l u e O f D i a g r a m O b j e c t K e y a n y T y p e z b w N T n L X > < a : K e y > < K e y > R e l a t i o n s h i p s \ & l t ; T a b l e s \ P r o d u c t s \ C o l u m n s \ p r o d u c t L i n e & g t ; - & l t ; T a b l e s \ P r o d u c t   N a m e \ C o l u m n s \ p r o d u c t L i n e & g t ; \ F K < / K e y > < / a : K e y > < a : V a l u e   i : t y p e = " D i a g r a m D i s p l a y L i n k E n d p o i n t V i e w S t a t e " > < H e i g h t > 1 6 < / H e i g h t > < L a b e l L o c a t i o n   x m l n s : b = " h t t p : / / s c h e m a s . d a t a c o n t r a c t . o r g / 2 0 0 4 / 0 7 / S y s t e m . W i n d o w s " > < b : _ x > 4 4 5 . 7 4 4 1 8 6 0 4 6 5 1 1 6 3 < / b : _ x > < b : _ y > 4 6 1 . 5 5 8 1 4 < / b : _ y > < / L a b e l L o c a t i o n > < L o c a t i o n   x m l n s : b = " h t t p : / / s c h e m a s . d a t a c o n t r a c t . o r g / 2 0 0 4 / 0 7 / S y s t e m . W i n d o w s " > < b : _ x > 4 4 5 . 7 4 4 1 8 6 0 4 6 5 1 1 6 3 < / b : _ x > < b : _ y > 4 6 9 . 5 5 8 1 4 < / b : _ y > < / L o c a t i o n > < S h a p e R o t a t e A n g l e > 3 6 0 < / S h a p e R o t a t e A n g l e > < W i d t h > 1 6 < / W i d t h > < / a : V a l u e > < / a : K e y V a l u e O f D i a g r a m O b j e c t K e y a n y T y p e z b w N T n L X > < a : K e y V a l u e O f D i a g r a m O b j e c t K e y a n y T y p e z b w N T n L X > < a : K e y > < K e y > R e l a t i o n s h i p s \ & l t ; T a b l e s \ P r o d u c t s \ C o l u m n s \ p r o d u c t L i n e & g t ; - & l t ; T a b l e s \ P r o d u c t   N a m e \ C o l u m n s \ p r o d u c t L i n e & g t ; \ P K < / K e y > < / a : K e y > < a : V a l u e   i : t y p e = " D i a g r a m D i s p l a y L i n k E n d p o i n t V i e w S t a t e " > < H e i g h t > 1 6 < / H e i g h t > < L a b e l L o c a t i o n   x m l n s : b = " h t t p : / / s c h e m a s . d a t a c o n t r a c t . o r g / 2 0 0 4 / 0 7 / S y s t e m . W i n d o w s " > < b : _ x > 5 1 1 . 5 8 1 3 9 5 3 4 8 8 3 7 1 9 < / b : _ x > < b : _ y > 4 1 1 . 7 6 7 4 4 2 < / b : _ y > < / L a b e l L o c a t i o n > < L o c a t i o n   x m l n s : b = " h t t p : / / s c h e m a s . d a t a c o n t r a c t . o r g / 2 0 0 4 / 0 7 / S y s t e m . W i n d o w s " > < b : _ x > 5 2 7 . 5 8 1 3 9 5 3 4 8 8 3 7 1 9 < / b : _ x > < b : _ y > 4 1 9 . 7 6 7 4 4 2 < / b : _ y > < / L o c a t i o n > < S h a p e R o t a t e A n g l e > 1 8 0 < / S h a p e R o t a t e A n g l e > < W i d t h > 1 6 < / W i d t h > < / a : V a l u e > < / a : K e y V a l u e O f D i a g r a m O b j e c t K e y a n y T y p e z b w N T n L X > < a : K e y V a l u e O f D i a g r a m O b j e c t K e y a n y T y p e z b w N T n L X > < a : K e y > < K e y > R e l a t i o n s h i p s \ & l t ; T a b l e s \ P r o d u c t s \ C o l u m n s \ p r o d u c t L i n e & g t ; - & l t ; T a b l e s \ P r o d u c t   N a m e \ C o l u m n s \ p r o d u c t L i n e & g t ; \ C r o s s F i l t e r < / K e y > < / a : K e y > < a : V a l u e   i : t y p e = " D i a g r a m D i s p l a y L i n k C r o s s F i l t e r V i e w S t a t e " > < P o i n t s   x m l n s : b = " h t t p : / / s c h e m a s . d a t a c o n t r a c t . o r g / 2 0 0 4 / 0 7 / S y s t e m . W i n d o w s " > < b : P o i n t > < b : _ x > 4 6 1 . 7 4 4 1 8 6 0 4 6 5 1 1 6 3 < / b : _ x > < b : _ y > 4 6 9 . 5 5 8 1 4 < / b : _ y > < / b : P o i n t > < b : P o i n t > < b : _ x > 4 8 4 . 6 6 2 7 9 0 5 < / b : _ x > < b : _ y > 4 6 9 . 5 5 8 1 4 < / b : _ y > < / b : P o i n t > < b : P o i n t > < b : _ x > 4 8 6 . 6 6 2 7 9 0 5 < / b : _ x > < b : _ y > 4 6 7 . 5 5 8 1 4 < / b : _ y > < / b : P o i n t > < b : P o i n t > < b : _ x > 4 8 6 . 6 6 2 7 9 0 5 < / b : _ x > < b : _ y > 4 2 1 . 7 6 7 4 4 2 < / b : _ y > < / b : P o i n t > < b : P o i n t > < b : _ x > 4 8 8 . 6 6 2 7 9 0 5 < / b : _ x > < b : _ y > 4 1 9 . 7 6 7 4 4 2 < / b : _ y > < / b : P o i n t > < b : P o i n t > < b : _ x > 5 1 1 . 5 8 1 3 9 5 3 4 8 8 3 7 1 9 < / b : _ x > < b : _ y > 4 1 9 . 7 6 7 4 4 2 < / b : _ y > < / b : P o i n t > < / P o i n t s > < / a : V a l u e > < / a : K e y V a l u e O f D i a g r a m O b j e c t K e y a n y T y p e z b w N T n L X > < / V i e w S t a t e s > < / D i a g r a m M a n a g e r . S e r i a l i z a b l e D i a g r a m > < / A r r a y O f D i a g r a m M a n a g e r . S e r i a l i z a b l e D i a g r a m > ] ] > < / C u s t o m C o n t e n t > < / G e m i n i > 
</file>

<file path=customXml/item15.xml>��< ? x m l   v e r s i o n = " 1 . 0 "   e n c o d i n g = " U T F - 1 6 " ? > < G e m i n i   x m l n s = " h t t p : / / g e m i n i / p i v o t c u s t o m i z a t i o n / T a b l e X M L _ O r d e r   D e t a i l s _ 1 e 7 6 8 d 7 0 - 3 9 d 5 - 4 0 6 0 - b e 3 a - 9 d 0 5 6 2 4 f b c 7 4 " > < 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 1 2 1 < / i n t > < / v a l u e > < / i t e m > < i t e m > < k e y > < s t r i n g > p r o d u c t C o d e < / s t r i n g > < / k e y > < v a l u e > < i n t > 1 1 6 < / i n t > < / v a l u e > < / i t e m > < i t e m > < k e y > < s t r i n g > q u a n t i t y O r d e r e d < / s t r i n g > < / k e y > < v a l u e > < i n t > 1 3 9 < / i n t > < / v a l u e > < / i t e m > < i t e m > < k e y > < s t r i n g > p r i c e E a c h < / s t r i n g > < / k e y > < v a l u e > < i n t > 9 5 < / i n t > < / v a l u e > < / i t e m > < i t e m > < k e y > < s t r i n g > o r d e r L i n e N u m b e r < / s t r i n g > < / k e y > < v a l u e > < i n t > 1 4 7 < / i n t > < / v a l u e > < / i t e m > < i t e m > < k e y > < s t r i n g > S a l e s < / s t r i n g > < / k e y > < v a l u e > < i n t > 6 8 < / i n t > < / v a l u e > < / i t e m > < i t e m > < k e y > < s t r i n g > Q u a n t i t y   L e v e l < / s t r i n g > < / k e y > < v a l u e > < i n t > 1 2 5 < / i n t > < / v a l u e > < / i t e m > < / C o l u m n W i d t h s > < C o l u m n D i s p l a y I n d e x > < i t e m > < k e y > < s t r i n g > o r d e r N u m b e r < / s t r i n g > < / k e y > < v a l u e > < i n t > 0 < / i n t > < / v a l u e > < / i t e m > < i t e m > < k e y > < s t r i n g > p r o d u c t C o d e < / s t r i n g > < / k e y > < v a l u e > < i n t > 1 < / i n t > < / v a l u e > < / i t e m > < i t e m > < k e y > < s t r i n g > q u a n t i t y O r d e r e d < / s t r i n g > < / k e y > < v a l u e > < i n t > 2 < / i n t > < / v a l u e > < / i t e m > < i t e m > < k e y > < s t r i n g > p r i c e E a c h < / s t r i n g > < / k e y > < v a l u e > < i n t > 3 < / i n t > < / v a l u e > < / i t e m > < i t e m > < k e y > < s t r i n g > o r d e r L i n e N u m b e r < / s t r i n g > < / k e y > < v a l u e > < i n t > 4 < / i n t > < / v a l u e > < / i t e m > < i t e m > < k e y > < s t r i n g > S a l e s < / s t r i n g > < / k e y > < v a l u e > < i n t > 5 < / i n t > < / v a l u e > < / i t e m > < i t e m > < k e y > < s t r i n g > Q u a n t i t y   L e v e l < / 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P r o d u c t   N a m e _ 0 0 9 a c 8 6 7 - 6 5 6 1 - 4 7 f a - a c 3 b - 6 d 3 0 f e 0 9 a 1 3 e " > < C u s t o m C o n t e n t > < ! [ C D A T A [ < T a b l e W i d g e t G r i d S e r i a l i z a t i o n   x m l n s : x s d = " h t t p : / / w w w . w 3 . o r g / 2 0 0 1 / X M L S c h e m a "   x m l n s : x s i = " h t t p : / / w w w . w 3 . o r g / 2 0 0 1 / X M L S c h e m a - i n s t a n c e " > < C o l u m n S u g g e s t e d T y p e   / > < C o l u m n F o r m a t   / > < C o l u m n A c c u r a c y   / > < C o l u m n C u r r e n c y S y m b o l   / > < C o l u m n P o s i t i v e P a t t e r n   / > < C o l u m n N e g a t i v e P a t t e r n   / > < C o l u m n W i d t h s > < i t e m > < k e y > < s t r i n g > p r o d u c t L i n e < / s t r i n g > < / k e y > < v a l u e > < i n t > 1 1 0 < / i n t > < / v a l u e > < / i t e m > < i t e m > < k e y > < s t r i n g > t e x t D e s c r i p t i o n < / s t r i n g > < / k e y > < v a l u e > < i n t > 1 3 1 < / 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C l a s s i c M o d e l s _ 5 a 7 4 0 8 d f - a d 0 3 - 4 d 7 2 - b 9 e e - 7 e f 1 b 2 e 3 c f d 9 , C u s t o m e r s _ a 9 7 5 a a f 4 - d 0 e 7 - 4 d 1 2 - b 4 0 f - 8 c 4 e a b 8 4 9 1 6 2 , E m p l o y e e s _ 7 0 5 6 5 2 9 f - 2 9 4 4 - 4 7 0 d - b 2 4 c - b 3 8 8 8 e 9 1 e 9 f 8 , O f f i c e s _ 9 1 f f 3 b 0 5 - d 3 8 4 - 4 7 d e - 9 5 5 c - f 0 2 1 e 9 6 5 f 9 d 8 , O r d e r   D e t a i l s _ 1 e 7 6 8 d 7 0 - 3 9 d 5 - 4 0 6 0 - b e 3 a - 9 d 0 5 6 2 4 f b c 7 4 , O r d e r s _ 6 5 b 9 2 7 5 1 - a 5 9 2 - 4 8 4 3 - b b c 1 - 4 2 b a 5 f 2 f 0 6 1 3 , P a y m e n t s _ 6 4 a e 6 d 7 f - a c 3 8 - 4 2 a 5 - b 6 0 c - 8 7 b c d d c a d f 6 2 , P r o d u c t   N a m e _ 0 0 9 a c 8 6 7 - 6 5 6 1 - 4 7 f a - a c 3 b - 6 d 3 0 f e 0 9 a 1 3 e , P r o d u c t s _ 4 7 0 9 5 d b 8 - d 2 d f - 4 3 c b - a 5 a b - 1 1 0 3 6 b 7 c 0 4 f 3 , O r d e r s   1 , O r d e r _ D e t a i l s , P r o d u c t s   1 , P a y m e n t s   1 ] ] > < / C u s t o m C o n t e n t > < / G e m i n i > 
</file>

<file path=customXml/item18.xml>��< ? x m l   v e r s i o n = " 1 . 0 "   e n c o d i n g = " U T F - 1 6 " ? > < G e m i n i   x m l n s = " h t t p : / / g e m i n i / p i v o t c u s t o m i z a t i o n / C l i e n t W i n d o w X M L " > < C u s t o m C o n t e n t > < ! [ C D A T A [ C l a s s i c M o d e l s _ 5 a 7 4 0 8 d f - a d 0 3 - 4 d 7 2 - b 9 e e - 7 e f 1 b 2 e 3 c f d 9 ] ] > < / C u s t o m C o n t e n t > < / G e m i n i > 
</file>

<file path=customXml/item19.xml>��< ? x m l   v e r s i o n = " 1 . 0 "   e n c o d i n g = " u t f - 1 6 " ? > < D a t a M a s h u p   s q m i d = " 4 4 5 2 7 1 4 6 - 8 3 3 e - 4 f 0 f - a 7 9 7 - 2 3 d 1 4 b 9 a c d a 4 "   x m l n s = " h t t p : / / s c h e m a s . m i c r o s o f t . c o m / D a t a M a s h u p " > A A A A A I Y J A A B Q S w M E F A A C A A g A h n n y 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I Z 5 8 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e f J W F Y C j n X 8 G A A C d K A A A E w A c A E Z v c m 1 1 b G F z L 1 N l Y 3 R p b 2 4 x L m 0 g o h g A K K A U A A A A A A A A A A A A A A A A A A A A A A A A A A A A 5 V p b b 9 s 2 F H 4 P k P 9 A q C / u o B p z n O 7 W e U B n O 2 i A J E 3 j o M P g G g Y j M b F W S X Q p K o 1 h + L + P F H U h R V J 2 E v l h W V / q 8 E j n O z y X 7 x z S T p B H A x y D i f i / 9 + 7 w 4 P A g W U C C f D A M Y Z I E 3 j n 2 U Z i A A Q g R P T w A 7 N 8 E p 8 R D b O U E h z 4 i 3 Z M g R E n H G f / 2 Z f z g o f C L 8 q L z + v A g i O U X F Y w 0 o T h C 5 D n 6 X f H W K 8 s D X + Z e C e I l 9 z 2 H K R Y I 6 + k r R 0 C A S 0 g X z s C m w X E v Y I Q G T q m o y x Q 5 s 8 1 0 i G O K Y j o r T T i N l p h Q v r H J Z w 4 0 T O 6 7 I + y l E X u q s 7 O F 7 n S E w i A K K C I D x 3 V c M M R h G s X J o N d 3 w T j 2 s B / E d 4 P e 0 d s j F 3 x K M U U T u g r R o P r Y v c A x m l W e u S Q 4 w t y s D w i y 7 S b c t G t 4 w x 7 M J f l 6 p 7 Y D F 0 z z B 9 6 H 4 c S D I S T J g J J U 1 j 1 c w P i O P X + 9 W q J K 7 z W B c X K L S S R M 5 0 K u X T P E X a 9 L t 1 6 k 0 Q 0 i D P Q 0 p j 8 d d / k 7 G x d I c h Y E J q V s H V D 0 Q I W Q h Q B 6 9 A w m t E l + E h D L A 8 s F 8 5 W 2 C n 2 f o C Q 5 C 2 L U a x I e 6 Y A B X W m L C Y X U A I 3 Z e j h k S W A w O 4 0 p M S i C r B a u 0 H I c L U O 8 Q q j 0 W e 1 1 V l w B P e M 5 p P p z U w X u C m H C Y s B D L d K r i l 4 u y t c 7 t S C 7 h p D V g 2 T y u y F W p f f r D q / 7 u H B r 6 U n V e Z K / 7 C 5 S v C I 5 4 h y R O 5 M X h j i 6 Y f C V F 3 S P u c Y E 0 z a 6 c X N d p F B 6 z S L 1 5 6 o s 8 4 4 D H L m W s w J + 7 T o n a R i C T I U c t w j f m 6 P G B Z W 5 t X 2 5 6 3 a 8 v T H X f m 9 r 8 d c N 5 7 V v D Z a S s 1 U L q W P K z a T Q s d d m g k q Q Z z a T U l H b z a R m o b W Z / P I S e w l q y C N O j K G t T 9 x a G w T 7 H 8 U J m 4 5 0 S Q S D U F v F t 7 e B h 3 J i q s E T x D 2 S X G P t r X / w z X V A Q x V + 8 4 S q r 1 O 1 b H 5 u 8 R O b g F 6 / u r s V P 8 r e V t 2 i O K L a e 2 u k L A N X F r V B w z I V 1 W y U u e h j t t u 9 M h H O I Z 7 J Q 7 m a t l l I s c 7 K Q b + + R A 5 q I g D j d N j 2 C G q e N m 0 j Z c M U y u J F A o p r L 7 X B S j t P I p Z 5 T 7 Z M O F W d E u q G y b X 5 y v n I G Q O M E G V s m B m 9 v y L N k H y B 9 O x S l Z W 1 X r C 6 p d a y f f s i y 5 Y 7 w D Y 3 L A n 2 U 4 8 a q + R b C m P K U v C j 6 E O m l x k f j K G 3 K F 6 N M x Q x L f C X e L a b J 9 9 y f + 9 9 v 7 w v q f b H V s X O t B I D z o S P 1 u w D Y s B g W j N y 9 s O 0 t M r i x e 0 D v W I T d 2 E B K W 9 S 3 w O O 2 S m M D S Q w z B N q + 3 4 y a v i U b w G c o X s U F j s L b v X N g d 9 B / 0 d A F y g G z h n + 7 g C W 4 c j 8 5 B / g u H j y Q 3 C 3 y B 9 l r d 0 P 0 k h t 9 1 b z l c b P F e + 3 7 w u E N r h k P y S y j T 1 + / t + x R y Y c S U 3 Z Z 5 / z A 8 G 3 N G B 5 Y x Q m i 2 C 5 V G V K j 0 8 T Q 5 O P e I g M g o Z L t j Y a e g n c 7 v W A 7 o H M O 0 8 m x o x I e F 7 e I 7 I C I 7 i q G F L C m r 2 Z l i G T s u Q 0 T l C W V t l 7 R i y V E h m U h D B K C e T E 0 e W L n a l i B U O R I m K N R 8 8 e E N U 4 F h F 1 l 0 q M Y 0 Y B x h h z g f X A 1 8 t C k u + o r t 6 Q Q 2 N C M N F S 6 A p / T / 4 K 6 E J I O 7 o 5 9 c y 3 a t a c Y V C t W N K g e f x A C f S 4 + 8 4 Z F S 7 E Y c + W s b p q n l Z r t c 5 F y N n n b q a R K + z M X 1 v n a M U H P X t M j I a 6 N e x 8 w J W e 2 N T H 4 x q e 3 M I u 4 S o r 5 X 0 2 s W W B 8 c w 2 V u h p u 5 G p 9 l l b 2 f F L b G V b v 4 9 Z I O + r 5 Y u H 3 G / G d g Y j f g K 1 j 4 c l g 5 l K s G n S l S v B W H d T y a y Z X I M G 8 L 8 R J G Z Y k 3 0 M P X t B x u U L G q S Z 3 H c k Y t U 4 H q M c t P A 3 W P G / M y + r x h X y i K 8 q L F 0 R S f b V B W B O z f 6 W s 9 H I e x p b r 2 s o u S / 4 3 V p 3 Q i G h n b k L + j X q k 9 m o w R T 1 3 H 4 p T m F l a u y P n g R Q y M 5 l z 6 c o S V f r N K X Z 2 T Z V P Y p O V L J i i S H E + v W V W N d v r s R 6 3 7 J + b L u G e g S f 1 r j j c X y 6 f Y g 1 E m o e J X 7 K N 1 y x P d A R S j w S L K n p O 4 Y F j c I m e R D B u 3 a / N O B j n g E 2 R 9 r 9 m i 0 v 1 v 2 O E Q V G O z W 6 r / r c + r u O X Y u T w f 5 n x o i m K 7 N c Z v 5 B R k O 1 5 D J u M 3 L 0 y 7 R c / B n F P j b M J k L a V E 3 F 9 d B p P K H Y + 6 r J b 9 L V J b 8 2 0 w T n k 6 t L b V F b m O t M O D / S B 6 x 5 3 7 C 3 + b F j n Z y e f G r n d Z 0 Z J e w Q y A J K 9 X W r p 3 r d y 8 2 X E T s e J O v n f B 3 I s o u j n X d R H C T X e i p I o Z K T Y W u w G o 7 0 q o 2 u M Y M f d R O i H + g B r 9 3 b 7 F d C 4 h a E 2 z 5 7 M y 1 2 Z 2 G E / u P v h k s c 1 S 2 2 n 3 b 0 n X f / A l B L A Q I t A B Q A A g A I A I Z 5 8 l b e W z / I p Q A A A P U A A A A S A A A A A A A A A A A A A A A A A A A A A A B D b 2 5 m a W c v U G F j a 2 F n Z S 5 4 b W x Q S w E C L Q A U A A I A C A C G e f J W D 8 r p q 6 Q A A A D p A A A A E w A A A A A A A A A A A A A A A A D x A A A A W 0 N v b n R l b n R f V H l w Z X N d L n h t b F B L A Q I t A B Q A A g A I A I Z 5 8 l Y V g K O d f w Y A A J 0 o A A A T A A A A A A A A A A A A A A A A A O I B A A B G b 3 J t d W x h c y 9 T Z W N 0 a W 9 u M S 5 t U E s F B g A A A A A D A A M A w g A A A K 4 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J 9 A A A A A A A A g H 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s Y X N z a W N N b 2 R l 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2 x h c 3 N p Y 0 1 v Z G V s 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M y 0 w N y 0 x O F Q w O D o w N z o x M S 4 0 M T g y N D E x W i I g L z 4 8 R W 5 0 c n k g V H l w Z T 0 i R m l s b E V y c m 9 y Q 2 9 1 b n Q i I F Z h b H V l P S J s M C I g L z 4 8 R W 5 0 c n k g V H l w Z T 0 i R m l s b E V y c m 9 y Q 2 9 k Z S I g V m F s d W U 9 I n N V b m t u b 3 d u I i A v P j x F b n R y e S B U e X B l P S J G a W x s Q 2 9 1 b n Q i I F Z h b H V l P S J s O C I g L z 4 8 R W 5 0 c n k g V H l w Z T 0 i U X V l c n l J R C I g V m F s d W U 9 I n M 3 N T A y N T c 4 M y 0 4 N z k 0 L T Q 4 Z T U t O G J l Y y 1 i O T U 3 Y T J j M D N k N 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D b G F z c 2 l j T W 9 k Z W x z L 1 N v d X J j Z S 5 7 Q 2 9 u d G V u d C w w f S Z x d W 9 0 O y w m c X V v d D t T Z W N 0 a W 9 u M S 9 D b G F z c 2 l j T W 9 k Z W x z L 1 N v d X J j Z S 5 7 T m F t Z S w x f S Z x d W 9 0 O y w m c X V v d D t T Z W N 0 a W 9 u M S 9 D b G F z c 2 l j T W 9 k Z W x z L 1 N v d X J j Z S 5 7 R X h 0 Z W 5 z a W 9 u L D J 9 J n F 1 b 3 Q 7 L C Z x d W 9 0 O 1 N l Y 3 R p b 2 4 x L 0 N s Y X N z a W N N b 2 R l b H M v U 2 9 1 c m N l L n t E Y X R l I G F j Y 2 V z c 2 V k L D N 9 J n F 1 b 3 Q 7 L C Z x d W 9 0 O 1 N l Y 3 R p b 2 4 x L 0 N s Y X N z a W N N b 2 R l b H M v U 2 9 1 c m N l L n t E Y X R l I G 1 v Z G l m a W V k L D R 9 J n F 1 b 3 Q 7 L C Z x d W 9 0 O 1 N l Y 3 R p b 2 4 x L 0 N s Y X N z a W N N b 2 R l b H M v U 2 9 1 c m N l L n t E Y X R l I G N y Z W F 0 Z W Q s N X 0 m c X V v d D s s J n F 1 b 3 Q 7 U 2 V j d G l v b j E v Q 2 x h c 3 N p Y 0 1 v Z G V s c y 9 T b 3 V y Y 2 U u e 0 Z v b G R l c i B Q Y X R o L D d 9 J n F 1 b 3 Q 7 X S w m c X V v d D t D b 2 x 1 b W 5 D b 3 V u d C Z x d W 9 0 O z o 3 L C Z x d W 9 0 O 0 t l e U N v b H V t b k 5 h b W V z J n F 1 b 3 Q 7 O l s m c X V v d D t G b 2 x k Z X I g U G F 0 a C Z x d W 9 0 O y w m c X V v d D t O Y W 1 l J n F 1 b 3 Q 7 X S w m c X V v d D t D b 2 x 1 b W 5 J Z G V u d G l 0 a W V z J n F 1 b 3 Q 7 O l s m c X V v d D t T Z W N 0 a W 9 u M S 9 D b G F z c 2 l j T W 9 k Z W x z L 1 N v d X J j Z S 5 7 Q 2 9 u d G V u d C w w f S Z x d W 9 0 O y w m c X V v d D t T Z W N 0 a W 9 u M S 9 D b G F z c 2 l j T W 9 k Z W x z L 1 N v d X J j Z S 5 7 T m F t Z S w x f S Z x d W 9 0 O y w m c X V v d D t T Z W N 0 a W 9 u M S 9 D b G F z c 2 l j T W 9 k Z W x z L 1 N v d X J j Z S 5 7 R X h 0 Z W 5 z a W 9 u L D J 9 J n F 1 b 3 Q 7 L C Z x d W 9 0 O 1 N l Y 3 R p b 2 4 x L 0 N s Y X N z a W N N b 2 R l b H M v U 2 9 1 c m N l L n t E Y X R l I G F j Y 2 V z c 2 V k L D N 9 J n F 1 b 3 Q 7 L C Z x d W 9 0 O 1 N l Y 3 R p b 2 4 x L 0 N s Y X N z a W N N b 2 R l b H M v U 2 9 1 c m N l L n t E Y X R l I G 1 v Z G l m a W V k L D R 9 J n F 1 b 3 Q 7 L C Z x d W 9 0 O 1 N l Y 3 R p b 2 4 x L 0 N s Y X N z a W N N b 2 R l b H M v U 2 9 1 c m N l L n t E Y X R l I G N y Z W F 0 Z W Q s N X 0 m c X V v d D s s J n F 1 b 3 Q 7 U 2 V j d G l v b j E v Q 2 x h c 3 N p Y 0 1 v Z G V s c y 9 T b 3 V y Y 2 U u e 0 Z v b G R l c i B Q Y X R o L D d 9 J n F 1 b 3 Q 7 X S w m c X V v d D t S Z W x h d G l v b n N o a X B J b m Z v J n F 1 b 3 Q 7 O l t d f S I g L z 4 8 R W 5 0 c n k g V H l w Z T 0 i Q W R k Z W R U b 0 R h d G F N b 2 R l b C I g V m F s d W U 9 I m w x I i A v P j w v U 3 R h Y m x l R W 5 0 c m l l c z 4 8 L 0 l 0 Z W 0 + P E l 0 Z W 0 + P E l 0 Z W 1 M b 2 N h d G l v b j 4 8 S X R l b V R 5 c G U + R m 9 y b X V s Y T w v S X R l b V R 5 c G U + P E l 0 Z W 1 Q Y X R o P l N l Y 3 R p b 2 4 x L 0 N s Y X N z a W N N b 2 R l b 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1 c 3 R v b W V y c y 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F N 0 Y X R 1 c y I g V m F s d W U 9 I n N D b 2 1 w b G V 0 Z S I g L z 4 8 R W 5 0 c n k g V H l w Z T 0 i R m l s b E N v b H V t b k 5 h b W V z I i B W Y W x 1 Z T 0 i c 1 s m c X V v d D t j d X N 0 b 2 1 l c k 5 1 b W J l c i Z x d W 9 0 O y w m c X V v d D t j d X N 0 b 2 1 l c k 5 h b W U m c X V v d D s s J n F 1 b 3 Q 7 R n V s b C B O Y W 1 l J n F 1 b 3 Q 7 L C Z x d W 9 0 O 2 N v d W 5 0 c n k m c X V v d D s s J n F 1 b 3 Q 7 c 2 F s Z X N S Z X B F b X B s b 3 l l Z U 5 1 b W J l c i Z x d W 9 0 O y w m c X V v d D t j c m V k a X R M a W 1 p d C Z x d W 9 0 O 1 0 i I C 8 + P E V u d H J 5 I F R 5 c G U 9 I k Z p b G x D b 2 x 1 b W 5 U e X B l c y I g V m F s d W U 9 I n N B d 1 l H Q m d N R C I g L z 4 8 R W 5 0 c n k g V H l w Z T 0 i R m l s b E x h c 3 R V c G R h d G V k I i B W Y W x 1 Z T 0 i Z D I w M j M t M D c t M T h U M D g 6 M D c 6 M T E u N T Q z M j Q 5 O F o i I C 8 + P E V u d H J 5 I F R 5 c G U 9 I k Z p b G x F c n J v c k N v d W 5 0 I i B W Y W x 1 Z T 0 i b D A i I C 8 + P E V u d H J 5 I F R 5 c G U 9 I k Z p b G x F c n J v c k N v Z G U i I F Z h b H V l P S J z V W 5 r b m 9 3 b i I g L z 4 8 R W 5 0 c n k g V H l w Z T 0 i R m l s b E N v d W 5 0 I i B W Y W x 1 Z T 0 i b D E y M i I g L z 4 8 R W 5 0 c n k g V H l w Z T 0 i U X V l c n l J R C I g V m F s d W U 9 I n M 5 O D Q 3 N j I 1 M C 1 i N G U w L T R m M G M t O T l j Y y 0 2 M T g 5 N m M x Y 2 Q 1 Z j Q i I C 8 + P E V u d H J 5 I F R 5 c G U 9 I l J l b G F 0 a W 9 u c 2 h p c E l u Z m 9 D b 2 5 0 Y W l u Z X I i I F Z h b H V l P S J z e y Z x d W 9 0 O 2 N v b H V t b k N v d W 5 0 J n F 1 b 3 Q 7 O j Y s J n F 1 b 3 Q 7 a 2 V 5 Q 2 9 s d W 1 u T m F t Z X M m c X V v d D s 6 W 1 0 s J n F 1 b 3 Q 7 c X V l c n l S Z W x h d G l v b n N o a X B z J n F 1 b 3 Q 7 O l t d L C Z x d W 9 0 O 2 N v b H V t b k l k Z W 5 0 a X R p Z X M m c X V v d D s 6 W y Z x d W 9 0 O 1 N l Y 3 R p b 2 4 x L 0 N 1 c 3 R v b W V y c y 9 D a G F u Z 2 V k I F R 5 c G U u e 2 N 1 c 3 R v b W V y T n V t Y m V y L D B 9 J n F 1 b 3 Q 7 L C Z x d W 9 0 O 1 N l Y 3 R p b 2 4 x L 0 N 1 c 3 R v b W V y c y 9 D a G F u Z 2 V k I F R 5 c G U u e 2 N 1 c 3 R v b W V y T m F t Z S w x f S Z x d W 9 0 O y w m c X V v d D t T Z W N 0 a W 9 u M S 9 D d X N 0 b 2 1 l c n M v T W V y Z 2 V k I E N v b H V t b n M u e 0 Z 1 b G w g T m F t Z S w y f S Z x d W 9 0 O y w m c X V v d D t T Z W N 0 a W 9 u M S 9 D d X N 0 b 2 1 l c n M v Q 2 h h b m d l Z C B U e X B l L n t j b 3 V u d H J 5 L D E w f S Z x d W 9 0 O y w m c X V v d D t T Z W N 0 a W 9 u M S 9 D d X N 0 b 2 1 l c n M v Q 2 h h b m d l Z C B U e X B l M S 5 7 c 2 F s Z X N S Z X B F b X B s b 3 l l Z U 5 1 b W J l c i w 0 f S Z x d W 9 0 O y w m c X V v d D t T Z W N 0 a W 9 u M S 9 D d X N 0 b 2 1 l c n M v Q 2 h h b m d l Z C B U e X B l L n t j c m V k a X R M a W 1 p d C w x M n 0 m c X V v d D t d L C Z x d W 9 0 O 0 N v b H V t b k N v d W 5 0 J n F 1 b 3 Q 7 O j Y s J n F 1 b 3 Q 7 S 2 V 5 Q 2 9 s d W 1 u T m F t Z X M m c X V v d D s 6 W 1 0 s J n F 1 b 3 Q 7 Q 2 9 s d W 1 u S W R l b n R p d G l l c y Z x d W 9 0 O z p b J n F 1 b 3 Q 7 U 2 V j d G l v b j E v Q 3 V z d G 9 t Z X J z L 0 N o Y W 5 n Z W Q g V H l w Z S 5 7 Y 3 V z d G 9 t Z X J O d W 1 i Z X I s M H 0 m c X V v d D s s J n F 1 b 3 Q 7 U 2 V j d G l v b j E v Q 3 V z d G 9 t Z X J z L 0 N o Y W 5 n Z W Q g V H l w Z S 5 7 Y 3 V z d G 9 t Z X J O Y W 1 l L D F 9 J n F 1 b 3 Q 7 L C Z x d W 9 0 O 1 N l Y 3 R p b 2 4 x L 0 N 1 c 3 R v b W V y c y 9 N Z X J n Z W Q g Q 2 9 s d W 1 u c y 5 7 R n V s b C B O Y W 1 l L D J 9 J n F 1 b 3 Q 7 L C Z x d W 9 0 O 1 N l Y 3 R p b 2 4 x L 0 N 1 c 3 R v b W V y c y 9 D a G F u Z 2 V k I F R 5 c G U u e 2 N v d W 5 0 c n k s M T B 9 J n F 1 b 3 Q 7 L C Z x d W 9 0 O 1 N l Y 3 R p b 2 4 x L 0 N 1 c 3 R v b W V y c y 9 D a G F u Z 2 V k I F R 5 c G U x L n t z Y W x l c 1 J l c E V t c G x v e W V l T n V t Y m V y L D R 9 J n F 1 b 3 Q 7 L C Z x d W 9 0 O 1 N l Y 3 R p b 2 4 x L 0 N 1 c 3 R v b W V y c y 9 D a G F u Z 2 V k I F R 5 c G U u e 2 N y Z W R p d E x p b W l 0 L D E y f S Z x d W 9 0 O 1 0 s J n F 1 b 3 Q 7 U m V s Y X R p b 2 5 z a G l w S W 5 m b y Z x d W 9 0 O z p b X X 0 i I C 8 + P E V u d H J 5 I F R 5 c G U 9 I k F k Z G V k V G 9 E Y X R h T W 9 k Z W w i I F Z h b H V l P S J s M 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U l M 0 E l N U N F e G N l b C U 1 Q 0 N s Y X N z a W N N b 2 R l b 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D d X N 0 b 2 1 l c n M v U m V v c m R l c m V k J T I w Q 2 9 s d W 1 u c z w v S X R l b V B h d G g + P C 9 J d G V t T G 9 j Y X R p b 2 4 + P F N 0 Y W J s Z U V u d H J p Z X M g L z 4 8 L 0 l 0 Z W 0 + P E l 0 Z W 0 + P E l 0 Z W 1 M b 2 N h d G l v b j 4 8 S X R l b V R 5 c G U + R m 9 y b X V s Y T w v S X R l b V R 5 c G U + P E l 0 Z W 1 Q Y X R o P l N l Y 3 R p b 2 4 x L 0 N 1 c 3 R v b W V y c y 9 N Z X J n Z W Q l M j B D b 2 x 1 b W 5 z P C 9 J d G V t U G F 0 a D 4 8 L 0 l 0 Z W 1 M b 2 N h d G l v b j 4 8 U 3 R h Y m x l R W 5 0 c m l l c y A v P j w v S X R l b T 4 8 S X R l b T 4 8 S X R l b U x v Y 2 F 0 a W 9 u P j x J d G V t V H l w Z T 5 G b 3 J t d W x h P C 9 J d G V t V H l w Z T 4 8 S X R l b V B h d G g + U 2 V j d G l v b j E v Q 3 V z d G 9 t Z X J z L 1 J l b W 9 2 Z W Q l M j B D b 2 x 1 b W 5 z P C 9 J d G V t U G F 0 a D 4 8 L 0 l 0 Z W 1 M b 2 N h d G l v b j 4 8 U 3 R h Y m x l R W 5 0 c m l l c y A v P j w v S X R l b T 4 8 S X R l b T 4 8 S X R l b U x v Y 2 F 0 a W 9 u P j x J d G V t V H l w Z T 5 G b 3 J t d W x h P C 9 J d G V t V H l w Z T 4 8 S X R l b V B h d G g + U 2 V j d G l v b j E v R W 1 w b G 9 5 Z W 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V t c G x v e W V l 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R m l s b F N 0 Y X R 1 c y I g V m F s d W U 9 I n N D b 2 1 w b G V 0 Z S I g L z 4 8 R W 5 0 c n k g V H l w Z T 0 i R m l s b E N v b H V t b k 5 h b W V z I i B W Y W x 1 Z T 0 i c 1 s m c X V v d D t l b X B s b 3 l l Z U 5 1 b W J l c i Z x d W 9 0 O y w m c X V v d D t G d W x s I E 5 h b W U m c X V v d D s s J n F 1 b 3 Q 7 b 2 Z m a W N l Q 2 9 k Z S Z x d W 9 0 O y w m c X V v d D t y Z X B v c n R z V G 8 m c X V v d D s s J n F 1 b 3 Q 7 a m 9 i V G l 0 b G U m c X V v d D t d I i A v P j x F b n R y e S B U e X B l P S J G a W x s Q 2 9 s d W 1 u V H l w Z X M i I F Z h b H V l P S J z Q X d Z R E J n W T 0 i I C 8 + P E V u d H J 5 I F R 5 c G U 9 I k Z p b G x M Y X N 0 V X B k Y X R l Z C I g V m F s d W U 9 I m Q y M D I z L T A 3 L T E 4 V D A 4 O j A 3 O j E x L j Q 2 N T E z M z J a I i A v P j x F b n R y e S B U e X B l P S J G a W x s R X J y b 3 J D b 3 V u d C I g V m F s d W U 9 I m w w I i A v P j x F b n R y e S B U e X B l P S J G a W x s R X J y b 3 J D b 2 R l I i B W Y W x 1 Z T 0 i c 1 V u a 2 5 v d 2 4 i I C 8 + P E V u d H J 5 I F R 5 c G U 9 I k Z p b G x D b 3 V u d C I g V m F s d W U 9 I m w y M y I g L z 4 8 R W 5 0 c n k g V H l w Z T 0 i U X V l c n l J R C I g V m F s d W U 9 I n M w Y W R i Z j U z Y i 0 x O W J h L T Q w Z m U t O D c 5 N i 0 5 M z F i M m M 1 Z T E 4 Z m Q i I C 8 + P E V u d H J 5 I F R 5 c G U 9 I l J l b G F 0 a W 9 u c 2 h p c E l u Z m 9 D b 2 5 0 Y W l u Z X I i I F Z h b H V l P S J z e y Z x d W 9 0 O 2 N v b H V t b k N v d W 5 0 J n F 1 b 3 Q 7 O j U s J n F 1 b 3 Q 7 a 2 V 5 Q 2 9 s d W 1 u T m F t Z X M m c X V v d D s 6 W 1 0 s J n F 1 b 3 Q 7 c X V l c n l S Z W x h d G l v b n N o a X B z J n F 1 b 3 Q 7 O l t d L C Z x d W 9 0 O 2 N v b H V t b k l k Z W 5 0 a X R p Z X M m c X V v d D s 6 W y Z x d W 9 0 O 1 N l Y 3 R p b 2 4 x L 0 V t c G x v e W V l c y 9 D a G F u Z 2 V k I F R 5 c G U u e 2 V t c G x v e W V l T n V t Y m V y L D B 9 J n F 1 b 3 Q 7 L C Z x d W 9 0 O 1 N l Y 3 R p b 2 4 x L 0 V t c G x v e W V l c y 9 N Z X J n Z W Q g Q 2 9 s d W 1 u c y 5 7 R n V s b C B O Y W 1 l L D F 9 J n F 1 b 3 Q 7 L C Z x d W 9 0 O 1 N l Y 3 R p b 2 4 x L 0 V t c G x v e W V l c y 9 D a G F u Z 2 V k I F R 5 c G U u e 2 9 m Z m l j Z U N v Z G U s N X 0 m c X V v d D s s J n F 1 b 3 Q 7 U 2 V j d G l v b j E v R W 1 w b G 9 5 Z W V z L 0 N o Y W 5 n Z W Q g V H l w Z S 5 7 c m V w b 3 J 0 c 1 R v L D Z 9 J n F 1 b 3 Q 7 L C Z x d W 9 0 O 1 N l Y 3 R p b 2 4 x L 0 V t c G x v e W V l c y 9 D a G F u Z 2 V k I F R 5 c G U u e 2 p v Y l R p d G x l L D d 9 J n F 1 b 3 Q 7 X S w m c X V v d D t D b 2 x 1 b W 5 D b 3 V u d C Z x d W 9 0 O z o 1 L C Z x d W 9 0 O 0 t l e U N v b H V t b k 5 h b W V z J n F 1 b 3 Q 7 O l t d L C Z x d W 9 0 O 0 N v b H V t b k l k Z W 5 0 a X R p Z X M m c X V v d D s 6 W y Z x d W 9 0 O 1 N l Y 3 R p b 2 4 x L 0 V t c G x v e W V l c y 9 D a G F u Z 2 V k I F R 5 c G U u e 2 V t c G x v e W V l T n V t Y m V y L D B 9 J n F 1 b 3 Q 7 L C Z x d W 9 0 O 1 N l Y 3 R p b 2 4 x L 0 V t c G x v e W V l c y 9 N Z X J n Z W Q g Q 2 9 s d W 1 u c y 5 7 R n V s b C B O Y W 1 l L D F 9 J n F 1 b 3 Q 7 L C Z x d W 9 0 O 1 N l Y 3 R p b 2 4 x L 0 V t c G x v e W V l c y 9 D a G F u Z 2 V k I F R 5 c G U u e 2 9 m Z m l j Z U N v Z G U s N X 0 m c X V v d D s s J n F 1 b 3 Q 7 U 2 V j d G l v b j E v R W 1 w b G 9 5 Z W V z L 0 N o Y W 5 n Z W Q g V H l w Z S 5 7 c m V w b 3 J 0 c 1 R v L D Z 9 J n F 1 b 3 Q 7 L C Z x d W 9 0 O 1 N l Y 3 R p b 2 4 x L 0 V t c G x v e W V l c y 9 D a G F u Z 2 V k I F R 5 c G U u e 2 p v Y l R p d G x l L D d 9 J n F 1 b 3 Q 7 X S w m c X V v d D t S Z W x h d G l v b n N o a X B J b m Z v J n F 1 b 3 Q 7 O l t d f S I g L z 4 8 R W 5 0 c n k g V H l w Z T 0 i Q W R k Z W R U b 0 R h d G F N b 2 R l b C I g V m F s d W U 9 I m w x I i A v P j w v U 3 R h Y m x l R W 5 0 c m l l c z 4 8 L 0 l 0 Z W 0 + P E l 0 Z W 0 + P E l 0 Z W 1 M b 2 N h d G l v b j 4 8 S X R l b V R 5 c G U + R m 9 y b X V s Y T w v S X R l b V R 5 c G U + P E l 0 Z W 1 Q Y X R o P l N l Y 3 R p b 2 4 x L 0 V t c G x v e W V l c y 9 T b 3 V y Y 2 U 8 L 0 l 0 Z W 1 Q Y X R o P j w v S X R l b U x v Y 2 F 0 a W 9 u P j x T d G F i b G V F b n R y a W V z I C 8 + P C 9 J d G V t P j x J d G V t P j x J d G V t T G 9 j Y X R p b 2 4 + P E l 0 Z W 1 U e X B l P k Z v c m 1 1 b G E 8 L 0 l 0 Z W 1 U e X B l P j x J d G V t U G F 0 a D 5 T Z W N 0 a W 9 u M S 9 F b X B s b 3 l l Z X M v R S U z Q S U 1 Q 0 V 4 Y 2 V s J T V D Q 2 x h c 3 N p Y 0 1 v Z G V s c y U 1 Q 1 9 l b X B s b 3 l l Z X M l M j B j c 3 Y x P C 9 J d G V t U G F 0 a D 4 8 L 0 l 0 Z W 1 M b 2 N h d G l v b j 4 8 U 3 R h Y m x l R W 5 0 c m l l c y A v P j w v S X R l b T 4 8 S X R l b T 4 8 S X R l b U x v Y 2 F 0 a W 9 u P j x J d G V t V H l w Z T 5 G b 3 J t d W x h P C 9 J d G V t V H l w Z T 4 8 S X R l b V B h d G g + U 2 V j d G l v b j E v R W 1 w b G 9 5 Z W V z L 0 l t c G 9 y d G V k J T I w Q 1 N W P C 9 J d G V t U G F 0 a D 4 8 L 0 l 0 Z W 1 M b 2 N h d G l v b j 4 8 U 3 R h Y m x l R W 5 0 c m l l c y A v P j w v S X R l b T 4 8 S X R l b T 4 8 S X R l b U x v Y 2 F 0 a W 9 u P j x J d G V t V H l w Z T 5 G b 3 J t d W x h P C 9 J d G V t V H l w Z T 4 8 S X R l b V B h d G g + U 2 V j d G l v b j E v R W 1 w b G 9 5 Z W V z L 1 B y b 2 1 v d G V k J T I w S G V h Z G V y c z w v S X R l b V B h d G g + P C 9 J d G V t T G 9 j Y X R p b 2 4 + P F N 0 Y W J s Z U V u d H J p Z X M g L z 4 8 L 0 l 0 Z W 0 + P E l 0 Z W 0 + P E l 0 Z W 1 M b 2 N h d G l v b j 4 8 S X R l b V R 5 c G U + R m 9 y b X V s Y T w v S X R l b V R 5 c G U + P E l 0 Z W 1 Q Y X R o P l N l Y 3 R p b 2 4 x L 0 V t c G x v e W V l c y 9 D a G F u Z 2 V k J T I w V H l w Z T w v S X R l b V B h d G g + P C 9 J d G V t T G 9 j Y X R p b 2 4 + P F N 0 Y W J s Z U V u d H J p Z X M g L z 4 8 L 0 l 0 Z W 0 + P E l 0 Z W 0 + P E l 0 Z W 1 M b 2 N h d G l v b j 4 8 S X R l b V R 5 c G U + R m 9 y b X V s Y T w v S X R l b V R 5 c G U + P E l 0 Z W 1 Q Y X R o P l N l Y 3 R p b 2 4 x L 0 V t c G x v e W V l c y 9 S Z W 1 v d m V k J T I w Q 2 9 s d W 1 u c z w v S X R l b V B h d G g + P C 9 J d G V t T G 9 j Y X R p b 2 4 + P F N 0 Y W J s Z U V u d H J p Z X M g L z 4 8 L 0 l 0 Z W 0 + P E l 0 Z W 0 + P E l 0 Z W 1 M b 2 N h d G l v b j 4 8 S X R l b V R 5 c G U + R m 9 y b X V s Y T w v S X R l b V R 5 c G U + P E l 0 Z W 1 Q Y X R o P l N l Y 3 R p b 2 4 x L 0 V t c G x v e W V l c y 9 S Z W 9 y Z G V y Z W Q l M j B D b 2 x 1 b W 5 z P C 9 J d G V t U G F 0 a D 4 8 L 0 l 0 Z W 1 M b 2 N h d G l v b j 4 8 U 3 R h Y m x l R W 5 0 c m l l c y A v P j w v S X R l b T 4 8 S X R l b T 4 8 S X R l b U x v Y 2 F 0 a W 9 u P j x J d G V t V H l w Z T 5 G b 3 J t d W x h P C 9 J d G V t V H l w Z T 4 8 S X R l b V B h d G g + U 2 V j d G l v b j E v R W 1 w b G 9 5 Z W V z L 0 1 l c m d l Z C U y M E N v b H V t b n M 8 L 0 l 0 Z W 1 Q Y X R o P j w v S X R l b U x v Y 2 F 0 a W 9 u P j x T d G F i b G V F b n R y a W V z I C 8 + P C 9 J d G V t P j x J d G V t P j x J d G V t T G 9 j Y X R p b 2 4 + P E l 0 Z W 1 U e X B l P k Z v c m 1 1 b G E 8 L 0 l 0 Z W 1 U e X B l P j x J d G V t U G F 0 a D 5 T Z W N 0 a W 9 u M S 9 P Z m Z p Y 2 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m Z m l j Z X 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Z p b G x T d G F 0 d X M i I F Z h b H V l P S J z Q 2 9 t c G x l d G U i I C 8 + P E V u d H J 5 I F R 5 c G U 9 I k Z p b G x D b 2 x 1 b W 5 O Y W 1 l c y I g V m F s d W U 9 I n N b J n F 1 b 3 Q 7 b 2 Z m a W N l Q 2 9 k Z S Z x d W 9 0 O y w m c X V v d D t j b 3 V u d H J 5 J n F 1 b 3 Q 7 X S I g L z 4 8 R W 5 0 c n k g V H l w Z T 0 i R m l s b E N v b H V t b l R 5 c G V z I i B W Y W x 1 Z T 0 i c 0 F 3 W T 0 i I C 8 + P E V u d H J 5 I F R 5 c G U 9 I k Z p b G x M Y X N 0 V X B k Y X R l Z C I g V m F s d W U 9 I m Q y M D I z L T A 3 L T E 4 V D A 4 O j A 3 O j E x L j Q 0 O T Q 5 O T J a I i A v P j x F b n R y e S B U e X B l P S J G a W x s R X J y b 3 J D b 3 V u d C I g V m F s d W U 9 I m w w I i A v P j x F b n R y e S B U e X B l P S J G a W x s R X J y b 3 J D b 2 R l I i B W Y W x 1 Z T 0 i c 1 V u a 2 5 v d 2 4 i I C 8 + P E V u d H J 5 I F R 5 c G U 9 I k Z p b G x D b 3 V u d C I g V m F s d W U 9 I m w 3 I i A v P j x F b n R y e S B U e X B l P S J R d W V y e U l E I i B W Y W x 1 Z T 0 i c z Z j M j R k Y j I 1 L W V i Y z A t N D N h M i 1 i Z D E x L T c z Z m I 3 M j U 3 N j Y 5 Y S I g L z 4 8 R W 5 0 c n k g V H l w Z T 0 i U m V s Y X R p b 2 5 z a G l w S W 5 m b 0 N v b n R h a W 5 l c i I g V m F s d W U 9 I n N 7 J n F 1 b 3 Q 7 Y 2 9 s d W 1 u Q 2 9 1 b n Q m c X V v d D s 6 M i w m c X V v d D t r Z X l D b 2 x 1 b W 5 O Y W 1 l c y Z x d W 9 0 O z p b X S w m c X V v d D t x d W V y e V J l b G F 0 a W 9 u c 2 h p c H M m c X V v d D s 6 W 1 0 s J n F 1 b 3 Q 7 Y 2 9 s d W 1 u S W R l b n R p d G l l c y Z x d W 9 0 O z p b J n F 1 b 3 Q 7 U 2 V j d G l v b j E v T 2 Z m a W N l c y 9 D a G F u Z 2 V k I F R 5 c G U u e 2 9 m Z m l j Z U N v Z G U s M H 0 m c X V v d D s s J n F 1 b 3 Q 7 U 2 V j d G l v b j E v T 2 Z m a W N l c y 9 D a G F u Z 2 V k I F R 5 c G U u e 2 N v d W 5 0 c n k s N n 0 m c X V v d D t d L C Z x d W 9 0 O 0 N v b H V t b k N v d W 5 0 J n F 1 b 3 Q 7 O j I s J n F 1 b 3 Q 7 S 2 V 5 Q 2 9 s d W 1 u T m F t Z X M m c X V v d D s 6 W 1 0 s J n F 1 b 3 Q 7 Q 2 9 s d W 1 u S W R l b n R p d G l l c y Z x d W 9 0 O z p b J n F 1 b 3 Q 7 U 2 V j d G l v b j E v T 2 Z m a W N l c y 9 D a G F u Z 2 V k I F R 5 c G U u e 2 9 m Z m l j Z U N v Z G U s M H 0 m c X V v d D s s J n F 1 b 3 Q 7 U 2 V j d G l v b j E v T 2 Z m a W N l c y 9 D a G F u Z 2 V k I F R 5 c G U u e 2 N v d W 5 0 c n k s N n 0 m c X V v d D t d L C Z x d W 9 0 O 1 J l b G F 0 a W 9 u c 2 h p c E l u Z m 8 m c X V v d D s 6 W 1 1 9 I i A v P j x F b n R y e S B U e X B l P S J B Z G R l Z F R v R G F 0 Y U 1 v Z G V s I i B W Y W x 1 Z T 0 i b D E i I C 8 + P C 9 T d G F i b G V F b n R y a W V z P j w v S X R l b T 4 8 S X R l b T 4 8 S X R l b U x v Y 2 F 0 a W 9 u P j x J d G V t V H l w Z T 5 G b 3 J t d W x h P C 9 J d G V t V H l w Z T 4 8 S X R l b V B h d G g + U 2 V j d G l v b j E v T 2 Z m a W N l c y 9 T b 3 V y Y 2 U 8 L 0 l 0 Z W 1 Q Y X R o P j w v S X R l b U x v Y 2 F 0 a W 9 u P j x T d G F i b G V F b n R y a W V z I C 8 + P C 9 J d G V t P j x J d G V t P j x J d G V t T G 9 j Y X R p b 2 4 + P E l 0 Z W 1 U e X B l P k Z v c m 1 1 b G E 8 L 0 l 0 Z W 1 U e X B l P j x J d G V t U G F 0 a D 5 T Z W N 0 a W 9 u M S 9 P Z m Z p Y 2 V z L 0 U l M 0 E l N U N F e G N l b C U 1 Q 0 N s Y X N z a W N N b 2 R l b H M l N U N f b 2 Z m a W N l c y U y M G N z d j E 8 L 0 l 0 Z W 1 Q Y X R o P j w v S X R l b U x v Y 2 F 0 a W 9 u P j x T d G F i b G V F b n R y a W V z I C 8 + P C 9 J d G V t P j x J d G V t P j x J d G V t T G 9 j Y X R p b 2 4 + P E l 0 Z W 1 U e X B l P k Z v c m 1 1 b G E 8 L 0 l 0 Z W 1 U e X B l P j x J d G V t U G F 0 a D 5 T Z W N 0 a W 9 u M S 9 P Z m Z p Y 2 V z L 0 l t c G 9 y d G V k J T I w Q 1 N W P C 9 J d G V t U G F 0 a D 4 8 L 0 l 0 Z W 1 M b 2 N h d G l v b j 4 8 U 3 R h Y m x l R W 5 0 c m l l c y A v P j w v S X R l b T 4 8 S X R l b T 4 8 S X R l b U x v Y 2 F 0 a W 9 u P j x J d G V t V H l w Z T 5 G b 3 J t d W x h P C 9 J d G V t V H l w Z T 4 8 S X R l b V B h d G g + U 2 V j d G l v b j E v T 2 Z m a W N l c y 9 Q c m 9 t b 3 R l Z C U y M E h l Y W R l c n M 8 L 0 l 0 Z W 1 Q Y X R o P j w v S X R l b U x v Y 2 F 0 a W 9 u P j x T d G F i b G V F b n R y a W V z I C 8 + P C 9 J d G V t P j x J d G V t P j x J d G V t T G 9 j Y X R p b 2 4 + P E l 0 Z W 1 U e X B l P k Z v c m 1 1 b G E 8 L 0 l 0 Z W 1 U e X B l P j x J d G V t U G F 0 a D 5 T Z W N 0 a W 9 u M S 9 P Z m Z p Y 2 V z L 0 N o Y W 5 n Z W Q l M j B U e X B l P C 9 J d G V t U G F 0 a D 4 8 L 0 l 0 Z W 1 M b 2 N h d G l v b j 4 8 U 3 R h Y m x l R W 5 0 c m l l c y A v P j w v S X R l b T 4 8 S X R l b T 4 8 S X R l b U x v Y 2 F 0 a W 9 u P j x J d G V t V H l w Z T 5 G b 3 J t d W x h P C 9 J d G V t V H l w Z T 4 8 S X R l b V B h d G g + U 2 V j d G l v b j E v T 2 Z m a W N l c y 9 S Z W 1 v d m V k J T I w Q 2 9 s d W 1 u c z w v S X R l b V B h d G g + P C 9 J d G V t T G 9 j Y X R p b 2 4 + P F N 0 Y W J s Z U V u d H J p Z X M g L z 4 8 L 0 l 0 Z W 0 + P E l 0 Z W 0 + P E l 0 Z W 1 M b 2 N h d G l v b j 4 8 S X R l b V R 5 c G U + R m 9 y b X V s Y T w v S X R l b V R 5 c G U + P E l 0 Z W 1 Q Y X R o P l N l Y 3 R p b 2 4 x L 0 9 y Z G V y J T I w R 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l 9 E Z X R h a W x z 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G a W x s U 3 R h d H V z I i B W Y W x 1 Z T 0 i c 0 N v b X B s Z X R l I i A v P j x F b n R y e S B U e X B l P S J G a W x s Q 2 9 s d W 1 u T m F t Z X M i I F Z h b H V l P S J z W y Z x d W 9 0 O 2 9 y Z G V y T n V t Y m V y J n F 1 b 3 Q 7 L C Z x d W 9 0 O 3 B y b 2 R 1 Y 3 R D b 2 R l J n F 1 b 3 Q 7 L C Z x d W 9 0 O 3 F 1 Y W 5 0 a X R 5 T 3 J k Z X J l Z C Z x d W 9 0 O y w m c X V v d D t w c m l j Z U V h Y 2 g m c X V v d D s s J n F 1 b 3 Q 7 b 3 J k Z X J M a W 5 l T n V t Y m V y J n F 1 b 3 Q 7 L C Z x d W 9 0 O 1 N h b G V z J n F 1 b 3 Q 7 L C Z x d W 9 0 O 1 F 1 Y W 5 0 a X R 5 I E x l d m V s J n F 1 b 3 Q 7 X S I g L z 4 8 R W 5 0 c n k g V H l w Z T 0 i R m l s b E N v b H V t b l R 5 c G V z I i B W Y W x 1 Z T 0 i c 0 F 3 W U R C U U 1 G Q U E 9 P S I g L z 4 8 R W 5 0 c n k g V H l w Z T 0 i R m l s b E x h c 3 R V c G R h d G V k I i B W Y W x 1 Z T 0 i Z D I w M j M t M D c t M T h U M D g 6 M D c 6 M T E u N j A 1 N z U 3 M 1 o i I C 8 + P E V u d H J 5 I F R 5 c G U 9 I k Z p b G x F c n J v c k N v d W 5 0 I i B W Y W x 1 Z T 0 i b D A i I C 8 + P E V u d H J 5 I F R 5 c G U 9 I k Z p b G x F c n J v c k N v Z G U i I F Z h b H V l P S J z V W 5 r b m 9 3 b i I g L z 4 8 R W 5 0 c n k g V H l w Z T 0 i R m l s b E N v d W 5 0 I i B W Y W x 1 Z T 0 i b D I 5 O T Y i I C 8 + P E V u d H J 5 I F R 5 c G U 9 I l F 1 Z X J 5 S U Q i I F Z h b H V l P S J z N D A z Z T h j M G Y t M z h i N i 0 0 M j Y 1 L T h j Z T U t Z m M y Z T E x Y m V l M j g 2 I i A v P j x F b n R y e S B U e X B l P S J S Z W x h d G l v b n N o a X B J b m Z v Q 2 9 u d G F p b m V y I i B W Y W x 1 Z T 0 i c 3 s m c X V v d D t j b 2 x 1 b W 5 D b 3 V u d C Z x d W 9 0 O z o 3 L C Z x d W 9 0 O 2 t l e U N v b H V t b k 5 h b W V z J n F 1 b 3 Q 7 O l t d L C Z x d W 9 0 O 3 F 1 Z X J 5 U m V s Y X R p b 2 5 z a G l w c y Z x d W 9 0 O z p b X S w m c X V v d D t j b 2 x 1 b W 5 J Z G V u d G l 0 a W V z J n F 1 b 3 Q 7 O l s m c X V v d D t T Z W N 0 a W 9 u M S 9 P c m R l c i B E Z X R h a W x z L 0 N o Y W 5 n Z W Q g V H l w Z S 5 7 b 3 J k Z X J O d W 1 i Z X I s M H 0 m c X V v d D s s J n F 1 b 3 Q 7 U 2 V j d G l v b j E v T 3 J k Z X I g R G V 0 Y W l s c y 9 D a G F u Z 2 V k I F R 5 c G U u e 3 B y b 2 R 1 Y 3 R D b 2 R l L D F 9 J n F 1 b 3 Q 7 L C Z x d W 9 0 O 1 N l Y 3 R p b 2 4 x L 0 9 y Z G V y I E R l d G F p b H M v Q 2 h h b m d l Z C B U e X B l L n t x d W F u d G l 0 e U 9 y Z G V y Z W Q s M n 0 m c X V v d D s s J n F 1 b 3 Q 7 U 2 V j d G l v b j E v T 3 J k Z X I g R G V 0 Y W l s c y 9 D a G F u Z 2 V k I F R 5 c G U u e 3 B y a W N l R W F j a C w z f S Z x d W 9 0 O y w m c X V v d D t T Z W N 0 a W 9 u M S 9 P c m R l c i B E Z X R h a W x z L 0 N o Y W 5 n Z W Q g V H l w Z S 5 7 b 3 J k Z X J M a W 5 l T n V t Y m V y L D R 9 J n F 1 b 3 Q 7 L C Z x d W 9 0 O 1 N l Y 3 R p b 2 4 x L 0 9 y Z G V y I E R l d G F p b H M v Q 2 h h b m d l Z C B U e X B l M S 5 7 U 2 F s Z X M s N X 0 m c X V v d D s s J n F 1 b 3 Q 7 U 2 V j d G l v b j E v T 3 J k Z X I g R G V 0 Y W l s c y 9 B Z G R l Z C B D b 2 5 k a X R p b 2 5 h b C B D b 2 x 1 b W 4 u e 1 F 1 Y W 5 0 a X R 5 I E x l d m V s L D Z 9 J n F 1 b 3 Q 7 X S w m c X V v d D t D b 2 x 1 b W 5 D b 3 V u d C Z x d W 9 0 O z o 3 L C Z x d W 9 0 O 0 t l e U N v b H V t b k 5 h b W V z J n F 1 b 3 Q 7 O l t d L C Z x d W 9 0 O 0 N v b H V t b k l k Z W 5 0 a X R p Z X M m c X V v d D s 6 W y Z x d W 9 0 O 1 N l Y 3 R p b 2 4 x L 0 9 y Z G V y I E R l d G F p b H M v Q 2 h h b m d l Z C B U e X B l L n t v c m R l c k 5 1 b W J l c i w w f S Z x d W 9 0 O y w m c X V v d D t T Z W N 0 a W 9 u M S 9 P c m R l c i B E Z X R h a W x z L 0 N o Y W 5 n Z W Q g V H l w Z S 5 7 c H J v Z H V j d E N v Z G U s M X 0 m c X V v d D s s J n F 1 b 3 Q 7 U 2 V j d G l v b j E v T 3 J k Z X I g R G V 0 Y W l s c y 9 D a G F u Z 2 V k I F R 5 c G U u e 3 F 1 Y W 5 0 a X R 5 T 3 J k Z X J l Z C w y f S Z x d W 9 0 O y w m c X V v d D t T Z W N 0 a W 9 u M S 9 P c m R l c i B E Z X R h a W x z L 0 N o Y W 5 n Z W Q g V H l w Z S 5 7 c H J p Y 2 V F Y W N o L D N 9 J n F 1 b 3 Q 7 L C Z x d W 9 0 O 1 N l Y 3 R p b 2 4 x L 0 9 y Z G V y I E R l d G F p b H M v Q 2 h h b m d l Z C B U e X B l L n t v c m R l c k x p b m V O d W 1 i Z X I s N H 0 m c X V v d D s s J n F 1 b 3 Q 7 U 2 V j d G l v b j E v T 3 J k Z X I g R G V 0 Y W l s c y 9 D a G F u Z 2 V k I F R 5 c G U x L n t T Y W x l c y w 1 f S Z x d W 9 0 O y w m c X V v d D t T Z W N 0 a W 9 u M S 9 P c m R l c i B E Z X R h a W x z L 0 F k Z G V k I E N v b m R p d G l v b m F s I E N v b H V t b i 5 7 U X V h b n R p d H k g T G V 2 Z W w s N n 0 m c X V v d D t d L C Z x d W 9 0 O 1 J l b G F 0 a W 9 u c 2 h p c E l u Z m 8 m c X V v d D s 6 W 1 1 9 I i A v P j x F b n R y e S B U e X B l P S J B Z G R l Z F R v R G F 0 Y U 1 v Z G V s I i B W Y W x 1 Z T 0 i b D E i I C 8 + P C 9 T d G F i b G V F b n R y a W V z P j w v S X R l b T 4 8 S X R l b T 4 8 S X R l b U x v Y 2 F 0 a W 9 u P j x J d G V t V H l w Z T 5 G b 3 J t d W x h P C 9 J d G V t V H l w Z T 4 8 S X R l b V B h d G g + U 2 V j d G l v b j E v T 3 J k Z X I l M j B E Z X R h a W x z L 1 N v d X J j Z T w v S X R l b V B h d G g + P C 9 J d G V t T G 9 j Y X R p b 2 4 + P F N 0 Y W J s Z U V u d H J p Z X M g L z 4 8 L 0 l 0 Z W 0 + P E l 0 Z W 0 + P E l 0 Z W 1 M b 2 N h d G l v b j 4 8 S X R l b V R 5 c G U + R m 9 y b X V s Y T w v S X R l b V R 5 c G U + P E l 0 Z W 1 Q Y X R o P l N l Y 3 R p b 2 4 x L 0 9 y Z G V y J T I w R G V 0 Y W l s c y 9 F J T N B J T V D R X h j Z W w l N U N D b G F z c 2 l j T W 9 k Z W x z J T V D X 2 9 y Z G V y J T I w Z G V 0 Y W l s c y U y M G N z d j E 8 L 0 l 0 Z W 1 Q Y X R o P j w v S X R l b U x v Y 2 F 0 a W 9 u P j x T d G F i b G V F b n R y a W V z I C 8 + P C 9 J d G V t P j x J d G V t P j x J d G V t T G 9 j Y X R p b 2 4 + P E l 0 Z W 1 U e X B l P k Z v c m 1 1 b G E 8 L 0 l 0 Z W 1 U e X B l P j x J d G V t U G F 0 a D 5 T Z W N 0 a W 9 u M S 9 P c m R l c i U y M E R l d G F p b H M v S W 1 w b 3 J 0 Z W Q l M j B D U 1 Y 8 L 0 l 0 Z W 1 Q Y X R o P j w v S X R l b U x v Y 2 F 0 a W 9 u P j x T d G F i b G V F b n R y a W V z I C 8 + P C 9 J d G V t P j x J d G V t P j x J d G V t T G 9 j Y X R p b 2 4 + P E l 0 Z W 1 U e X B l P k Z v c m 1 1 b G E 8 L 0 l 0 Z W 1 U e X B l P j x J d G V t U G F 0 a D 5 T Z W N 0 a W 9 u M S 9 P c m R l c i U y M E R l d G F p b H M v U H J v b W 9 0 Z W Q l M j B I Z W F k Z X J z P C 9 J d G V t U G F 0 a D 4 8 L 0 l 0 Z W 1 M b 2 N h d G l v b j 4 8 U 3 R h Y m x l R W 5 0 c m l l c y A v P j w v S X R l b T 4 8 S X R l b T 4 8 S X R l b U x v Y 2 F 0 a W 9 u P j x J d G V t V H l w Z T 5 G b 3 J t d W x h P C 9 J d G V t V H l w Z T 4 8 S X R l b V B h d G g + U 2 V j d G l v b j E v T 3 J k Z X I l M j B E Z X R h a W x z L 0 N o Y W 5 n Z W Q l M j B U e X B l P C 9 J d G V t U G F 0 a D 4 8 L 0 l 0 Z W 1 M b 2 N h d G l v b j 4 8 U 3 R h Y m x l R W 5 0 c m l l c y A v P j w v S X R l b T 4 8 S X R l b T 4 8 S X R l b U x v Y 2 F 0 a W 9 u P j x J d G V t V H l w Z T 5 G b 3 J t d W x h P C 9 J d G V t V H l w Z T 4 8 S X R l b V B h d G g + U 2 V j d G l v b j E v T 3 J k Z X I l M j B E Z X R h a W x z L 0 F k Z G V k J T I w Q 3 V z d G 9 t P C 9 J d G V t U G F 0 a D 4 8 L 0 l 0 Z W 1 M b 2 N h d G l v b j 4 8 U 3 R h Y m x l R W 5 0 c m l l c y A v P j w v S X R l b T 4 8 S X R l b T 4 8 S X R l b U x v Y 2 F 0 a W 9 u P j x J d G V t V H l w Z T 5 G b 3 J t d W x h P C 9 J d G V t V H l w Z T 4 8 S X R l b V B h d G g + U 2 V j d G l v b j E v T 3 J k Z X I l M j B E Z X R h a W x z L 0 N o Y W 5 n Z W Q l M j B U e X B l M T w v S X R l b V B h d G g + P C 9 J d G V t T G 9 j Y X R p b 2 4 + P F N 0 Y W J s Z U V u d H J p Z X M g L z 4 8 L 0 l 0 Z W 0 + P E l 0 Z W 0 + P E l 0 Z W 1 M b 2 N h d G l v b j 4 8 S X R l b V R 5 c G U + R m 9 y b X V s Y T w v S X R l b V R 5 c G U + P E l 0 Z W 1 Q Y X R o P l N l Y 3 R p b 2 4 x L 0 9 y Z G V y J T I w R G V 0 Y W l s c y 9 B Z G R l Z C U y M E N v b m R p d G l v b m F s J T I w Q 2 9 s d W 1 u 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S Z W N v d m V y e V R h c m d l d F N o Z W V 0 I i B W Y W x 1 Z T 0 i c 1 N o Z W V 0 N y I g L z 4 8 R W 5 0 c n k g V H l w Z T 0 i U m V j b 3 Z l c n l U Y X J n Z X R D b 2 x 1 b W 4 i I F Z h b H V l P S J s M S I g L z 4 8 R W 5 0 c n k g V H l w Z T 0 i U m V j b 3 Z l c n l U Y X J n Z X R S b 3 c i I F Z h b H V l P S J s M S I g L z 4 8 R W 5 0 c n k g V H l w Z T 0 i R m l s b F N 0 Y X R 1 c y I g V m F s d W U 9 I n N D b 2 1 w b G V 0 Z S I g L z 4 8 R W 5 0 c n k g V H l w Z T 0 i R m l s b E N v b H V t b k 5 h b W V z I i B W Y W x 1 Z T 0 i c 1 s m c X V v d D t v c m R l c k 5 1 b W J l c i Z x d W 9 0 O y w m c X V v d D t P c m R l c i B N b 2 5 0 a C B O Y W 1 l J n F 1 b 3 Q 7 L C Z x d W 9 0 O 3 J l c X V p c m V k R G F 0 Z S Z x d W 9 0 O y w m c X V v d D t z a G l w c G V k R G F 0 Z S Z x d W 9 0 O y w m c X V v d D t z d G F 0 d X M m c X V v d D s s J n F 1 b 3 Q 7 Y 3 V z d G 9 t Z X J O d W 1 i Z X I m c X V v d D s s J n F 1 b 3 Q 7 R G V s a X Z l c n k g R G F 5 c y Z x d W 9 0 O 1 0 i I C 8 + P E V u d H J 5 I F R 5 c G U 9 I k Z p b G x D b 2 x 1 b W 5 U e X B l c y I g V m F s d W U 9 I n N B d 1 l K Q 1 F Z R E F 3 P T 0 i I C 8 + P E V u d H J 5 I F R 5 c G U 9 I k Z p b G x M Y X N 0 V X B k Y X R l Z C I g V m F s d W U 9 I m Q y M D I z L T A 3 L T E 4 V D A 4 O j A 3 O j E x L j Y y M T M 4 N D F a I i A v P j x F b n R y e S B U e X B l P S J G a W x s R X J y b 3 J D b 3 V u d C I g V m F s d W U 9 I m w w I i A v P j x F b n R y e S B U e X B l P S J G a W x s R X J y b 3 J D b 2 R l I i B W Y W x 1 Z T 0 i c 1 V u a 2 5 v d 2 4 i I C 8 + P E V u d H J 5 I F R 5 c G U 9 I l F 1 Z X J 5 S U Q i I F Z h b H V l P S J z O W N k N D A 2 M z U t O T U y Y S 0 0 O D F j L T g y M 2 Q t Z T N k O D k 0 Y W M 3 N 2 M w I i A v P j x F b n R y e S B U e X B l P S J S Z W x h d G l v b n N o a X B J b m Z v Q 2 9 u d G F p b m V y I i B W Y W x 1 Z T 0 i c 3 s m c X V v d D t j b 2 x 1 b W 5 D b 3 V u d C Z x d W 9 0 O z o 3 L C Z x d W 9 0 O 2 t l e U N v b H V t b k 5 h b W V z J n F 1 b 3 Q 7 O l t d L C Z x d W 9 0 O 3 F 1 Z X J 5 U m V s Y X R p b 2 5 z a G l w c y Z x d W 9 0 O z p b X S w m c X V v d D t j b 2 x 1 b W 5 J Z G V u d G l 0 a W V z J n F 1 b 3 Q 7 O l s m c X V v d D t T Z W N 0 a W 9 u M S 9 P c m R l c n M v U m V t b 3 Z l Z C B F c n J v c n M x L n t v c m R l c k 5 1 b W J l c i w w f S Z x d W 9 0 O y w m c X V v d D t T Z W N 0 a W 9 u M S 9 P c m R l c n M v R X h 0 c m F j d G V k I E 1 v b n R o I E 5 h b W U u e 2 9 y Z G V y R G F 0 Z S w x f S Z x d W 9 0 O y w m c X V v d D t T Z W N 0 a W 9 u M S 9 P c m R l c n M v U m V t b 3 Z l Z C B F c n J v c n M x L n t y Z X F 1 a X J l Z E R h d G U s M n 0 m c X V v d D s s J n F 1 b 3 Q 7 U 2 V j d G l v b j E v T 3 J k Z X J z L 1 J l b W 9 2 Z W Q g R X J y b 3 J z M S 5 7 c 2 h p c H B l Z E R h d G U s M 3 0 m c X V v d D s s J n F 1 b 3 Q 7 U 2 V j d G l v b j E v T 3 J k Z X J z L 1 J l b W 9 2 Z W Q g R X J y b 3 J z M S 5 7 c 3 R h d H V z L D R 9 J n F 1 b 3 Q 7 L C Z x d W 9 0 O 1 N l Y 3 R p b 2 4 x L 0 9 y Z G V y c y 9 S Z W 1 v d m V k I E V y c m 9 y c z E u e 2 N 1 c 3 R v b W V y T n V t Y m V y L D V 9 J n F 1 b 3 Q 7 L C Z x d W 9 0 O 1 N l Y 3 R p b 2 4 x L 0 9 y Z G V y c y 9 S Z W 1 v d m V k I E V y c m 9 y c z E u e 0 R l b G l 2 Z X J 5 I E R h e X M s N n 0 m c X V v d D t d L C Z x d W 9 0 O 0 N v b H V t b k N v d W 5 0 J n F 1 b 3 Q 7 O j c s J n F 1 b 3 Q 7 S 2 V 5 Q 2 9 s d W 1 u T m F t Z X M m c X V v d D s 6 W 1 0 s J n F 1 b 3 Q 7 Q 2 9 s d W 1 u S W R l b n R p d G l l c y Z x d W 9 0 O z p b J n F 1 b 3 Q 7 U 2 V j d G l v b j E v T 3 J k Z X J z L 1 J l b W 9 2 Z W Q g R X J y b 3 J z M S 5 7 b 3 J k Z X J O d W 1 i Z X I s M H 0 m c X V v d D s s J n F 1 b 3 Q 7 U 2 V j d G l v b j E v T 3 J k Z X J z L 0 V 4 d H J h Y 3 R l Z C B N b 2 5 0 a C B O Y W 1 l L n t v c m R l c k R h d G U s M X 0 m c X V v d D s s J n F 1 b 3 Q 7 U 2 V j d G l v b j E v T 3 J k Z X J z L 1 J l b W 9 2 Z W Q g R X J y b 3 J z M S 5 7 c m V x d W l y Z W R E Y X R l L D J 9 J n F 1 b 3 Q 7 L C Z x d W 9 0 O 1 N l Y 3 R p b 2 4 x L 0 9 y Z G V y c y 9 S Z W 1 v d m V k I E V y c m 9 y c z E u e 3 N o a X B w Z W R E Y X R l L D N 9 J n F 1 b 3 Q 7 L C Z x d W 9 0 O 1 N l Y 3 R p b 2 4 x L 0 9 y Z G V y c y 9 S Z W 1 v d m V k I E V y c m 9 y c z E u e 3 N 0 Y X R 1 c y w 0 f S Z x d W 9 0 O y w m c X V v d D t T Z W N 0 a W 9 u M S 9 P c m R l c n M v U m V t b 3 Z l Z C B F c n J v c n M x L n t j d X N 0 b 2 1 l c k 5 1 b W J l c i w 1 f S Z x d W 9 0 O y w m c X V v d D t T Z W N 0 a W 9 u M S 9 P c m R l c n M v U m V t b 3 Z l Z C B F c n J v c n M x L n t E Z W x p d m V y e S B E Y X l z L D Z 9 J n F 1 b 3 Q 7 X S w m c X V v d D t S Z W x h d G l v b n N o a X B J b m Z v J n F 1 b 3 Q 7 O l t d f S I g L z 4 8 R W 5 0 c n k g V H l w Z T 0 i R m l s b E N v d W 5 0 I i B W Y W x 1 Z T 0 i b D M y N i 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S U z Q S U 1 Q 0 V 4 Y 2 V s J T V D Q 2 x h c 3 N p Y 0 1 v Z G V s 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1 v d m V k J T I w R X J y b 3 J z P C 9 J d G V t U G F 0 a D 4 8 L 0 l 0 Z W 1 M b 2 N h d G l v b j 4 8 U 3 R h Y m x l R W 5 0 c m l l c y A v P j w v S X R l b T 4 8 S X R l b T 4 8 S X R l b U x v Y 2 F 0 a W 9 u P j x J d G V t V H l w Z T 5 G b 3 J t d W x h P C 9 J d G V t V H l w Z T 4 8 S X R l b V B h d G g + U 2 V j d G l v b j E v T 3 J k Z X J z L 1 J l b W 9 2 Z W Q l M j B F c n J v c n M x P C 9 J d G V t U G F 0 a D 4 8 L 0 l 0 Z W 1 M b 2 N h d G l v b j 4 8 U 3 R h Y m x l R W 5 0 c m l l c y A v P j w v S X R l b T 4 8 S X R l b T 4 8 S X R l b U x v Y 2 F 0 a W 9 u P j x J d G V t V H l w Z T 5 G b 3 J t d W x h P C 9 J d G V t V H l w Z T 4 8 S X R l b V B h d G g + U 2 V j d G l v b j E v U G F 5 b W V u d H M 8 L 0 l 0 Z W 1 Q Y X R o P j w v S X R l b U x v Y 2 F 0 a W 9 u P j x T d G F i b G V F b n R y a W V z P j x F b n R y e S B U e X B l P S J J c 1 B y a X Z h d G U i I F Z h b H V l P S J s M C I g L z 4 8 R W 5 0 c n k g V H l w Z T 0 i R m l s b E V u Y W J s Z W Q i I F Z h b H V l P S J s M S I g L z 4 8 R W 5 0 c n k g V H l w Z T 0 i Q W R k Z W R U b 0 R h d G F N b 2 R l b C I g V m F s d W U 9 I m w x I i A v P j x F b n R y e S B U e X B l P S J G a W x s Q 2 9 1 b n Q i I F Z h b H V l P S J s M j c 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Y X l t Z W 5 0 c y I g L z 4 8 R W 5 0 c n k g V H l w Z T 0 i R m l s b G V k Q 2 9 t c G x l d G V S Z X N 1 b H R U b 1 d v c m t z a G V l d C I g V m F s d W U 9 I m w x I i A v P j x F b n R y e S B U e X B l P S J G a W x s R X J y b 3 J D b 3 V u d C I g V m F s d W U 9 I m w w I i A v P j x F b n R y e S B U e X B l P S J G a W x s T G F z d F V w Z G F 0 Z W Q i I F Z h b H V l P S J k M j A y M y 0 w N y 0 x O F Q w O D o z N z o 0 M i 4 3 O T I 4 N T Q y W i I g L z 4 8 R W 5 0 c n k g V H l w Z T 0 i R m l s b F R v R G F 0 Y U 1 v Z G V s R W 5 h Y m x l Z C I g V m F s d W U 9 I m w x I i A v P j x F b n R y e S B U e X B l P S J S Z W N v d m V y e V R h c m d l d F N o Z W V 0 I i B W Y W x 1 Z T 0 i c 1 N o Z W V 0 O C I g L z 4 8 R W 5 0 c n k g V H l w Z T 0 i U m V j b 3 Z l c n l U Y X J n Z X R D b 2 x 1 b W 4 i I F Z h b H V l P S J s M S I g L z 4 8 R W 5 0 c n k g V H l w Z T 0 i U m V j b 3 Z l c n l U Y X J n Z X R S b 3 c i I F Z h b H V l P S J s M 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G F 5 b W V u d H M v Q 2 h h b m d l Z C B U e X B l L n t j d X N 0 b 2 1 l c k 5 1 b W J l c i w w f S Z x d W 9 0 O y w m c X V v d D t T Z W N 0 a W 9 u M S 9 Q Y X l t Z W 5 0 c y 9 D a G F u Z 2 V k I F R 5 c G U u e 2 N o Z W N r T n V t Y m V y L D F 9 J n F 1 b 3 Q 7 L C Z x d W 9 0 O 1 N l Y 3 R p b 2 4 x L 1 B h e W 1 l b n R z L 0 N o Y W 5 n Z W Q g V H l w Z S 5 7 c G F 5 b W V u d E R h d G U s M n 0 m c X V v d D s s J n F 1 b 3 Q 7 U 2 V j d G l v b j E v U G F 5 b W V u d H M v Q 2 h h b m d l Z C B U e X B l L n t h b W 9 1 b n Q s M 3 0 m c X V v d D s s J n F 1 b 3 Q 7 U 2 V j d G l v b j E v U G F 5 b W V u d H M v R X h 0 c m F j d G V k I E Z p c n N 0 I E N o Y X J h Y 3 R l c n M u e 3 B h e W 1 l b n Q g b W 9 u d G g s N H 0 m c X V v d D s s J n F 1 b 3 Q 7 U 2 V j d G l v b j E v U G F 5 b W V u d H M v S W 5 z Z X J 0 Z W Q g W W V h c i 5 7 W W V h c i w 1 f S Z x d W 9 0 O 1 0 s J n F 1 b 3 Q 7 Q 2 9 s d W 1 u Q 2 9 1 b n Q m c X V v d D s 6 N i w m c X V v d D t L Z X l D b 2 x 1 b W 5 O Y W 1 l c y Z x d W 9 0 O z p b X S w m c X V v d D t D b 2 x 1 b W 5 J Z G V u d G l 0 a W V z J n F 1 b 3 Q 7 O l s m c X V v d D t T Z W N 0 a W 9 u M S 9 Q Y X l t Z W 5 0 c y 9 D a G F u Z 2 V k I F R 5 c G U u e 2 N 1 c 3 R v b W V y T n V t Y m V y L D B 9 J n F 1 b 3 Q 7 L C Z x d W 9 0 O 1 N l Y 3 R p b 2 4 x L 1 B h e W 1 l b n R z L 0 N o Y W 5 n Z W Q g V H l w Z S 5 7 Y 2 h l Y 2 t O d W 1 i Z X I s M X 0 m c X V v d D s s J n F 1 b 3 Q 7 U 2 V j d G l v b j E v U G F 5 b W V u d H M v Q 2 h h b m d l Z C B U e X B l L n t w Y X l t Z W 5 0 R G F 0 Z S w y f S Z x d W 9 0 O y w m c X V v d D t T Z W N 0 a W 9 u M S 9 Q Y X l t Z W 5 0 c y 9 D a G F u Z 2 V k I F R 5 c G U u e 2 F t b 3 V u d C w z f S Z x d W 9 0 O y w m c X V v d D t T Z W N 0 a W 9 u M S 9 Q Y X l t Z W 5 0 c y 9 F e H R y Y W N 0 Z W Q g R m l y c 3 Q g Q 2 h h c m F j d G V y c y 5 7 c G F 5 b W V u d C B t b 2 5 0 a C w 0 f S Z x d W 9 0 O y w m c X V v d D t T Z W N 0 a W 9 u M S 9 Q Y X l t Z W 5 0 c y 9 J b n N l c n R l Z C B Z Z W F y L n t Z Z W F y L D V 9 J n F 1 b 3 Q 7 X S w m c X V v d D t S Z W x h d G l v b n N o a X B J b m Z v J n F 1 b 3 Q 7 O l t d f S I g L z 4 8 R W 5 0 c n k g V H l w Z T 0 i R m l s b E N v b H V t b l R 5 c G V z I i B W Y W x 1 Z T 0 i c 0 F 3 W U p C U V l E I i A v P j x F b n R y e S B U e X B l P S J R d W V y e U l E I i B W Y W x 1 Z T 0 i c 2 I 3 M z h l Z W Z k L W N l Y T A t N G E y Y i 0 4 N D M y L T k 0 N z A x Y T M 2 N T h i N C I g L z 4 8 R W 5 0 c n k g V H l w Z T 0 i R m l s b E 9 i a m V j d F R 5 c G U i I F Z h b H V l P S J z V G F i b G U i I C 8 + P E V u d H J 5 I F R 5 c G U 9 I k Z p b G x F c n J v c k N v Z G U i I F Z h b H V l P S J z V W 5 r b m 9 3 b i I g L z 4 8 R W 5 0 c n k g V H l w Z T 0 i R m l s b E N v b H V t b k 5 h b W V z I i B W Y W x 1 Z T 0 i c 1 s m c X V v d D t j d X N 0 b 2 1 l c k 5 1 b W J l c i Z x d W 9 0 O y w m c X V v d D t j a G V j a 0 5 1 b W J l c i Z x d W 9 0 O y w m c X V v d D t w Y X l t Z W 5 0 R G F 0 Z S Z x d W 9 0 O y w m c X V v d D t h b W 9 1 b n Q m c X V v d D s s J n F 1 b 3 Q 7 c G F 5 b W V u d C B t b 2 5 0 a C Z x d W 9 0 O y w m c X V v d D t w Y X l t Z W 5 0 I H l l Y X I m c X V v d D t d I i A v P j w v U 3 R h Y m x l R W 5 0 c m l l c z 4 8 L 0 l 0 Z W 0 + P E l 0 Z W 0 + P E l 0 Z W 1 M b 2 N h d G l v b j 4 8 S X R l b V R 5 c G U + R m 9 y b X V s Y T w v S X R l b V R 5 c G U + P E l 0 Z W 1 Q Y X R o P l N l Y 3 R p b 2 4 x L 1 B h e W 1 l b n R z L 1 N v d X J j Z T w v S X R l b V B h d G g + P C 9 J d G V t T G 9 j Y X R p b 2 4 + P F N 0 Y W J s Z U V u d H J p Z X M g L z 4 8 L 0 l 0 Z W 0 + P E l 0 Z W 0 + P E l 0 Z W 1 M b 2 N h d G l v b j 4 8 S X R l b V R 5 c G U + R m 9 y b X V s Y T w v S X R l b V R 5 c G U + P E l 0 Z W 1 Q Y X R o P l N l Y 3 R p b 2 4 x L 1 B h e W 1 l b n R z L 0 U l M 0 E l N U N F e G N l b C U 1 Q 0 N s Y X N z a W N N b 2 R l b H M l N U N f c G F 5 b W V u d H M l M j B j c 3 Y x P C 9 J d G V t U G F 0 a D 4 8 L 0 l 0 Z W 1 M b 2 N h d G l v b j 4 8 U 3 R h Y m x l R W 5 0 c m l l c y A v P j w v S X R l b T 4 8 S X R l b T 4 8 S X R l b U x v Y 2 F 0 a W 9 u P j x J d G V t V H l w Z T 5 G b 3 J t d W x h P C 9 J d G V t V H l w Z T 4 8 S X R l b V B h d G g + U 2 V j d G l v b j E v U G F 5 b W V u d H M v S W 1 w b 3 J 0 Z W Q l M j B D U 1 Y 8 L 0 l 0 Z W 1 Q Y X R o P j w v S X R l b U x v Y 2 F 0 a W 9 u P j x T d G F i b G V F b n R y a W V z I C 8 + P C 9 J d G V t P j x J d G V t P j x J d G V t T G 9 j Y X R p b 2 4 + P E l 0 Z W 1 U e X B l P k Z v c m 1 1 b G E 8 L 0 l 0 Z W 1 U e X B l P j x J d G V t U G F 0 a D 5 T Z W N 0 a W 9 u M S 9 Q Y X l t Z W 5 0 c y 9 Q c m 9 t b 3 R l Z C U y M E h l Y W R l c n M 8 L 0 l 0 Z W 1 Q Y X R o P j w v S X R l b U x v Y 2 F 0 a W 9 u P j x T d G F i b G V F b n R y a W V z I C 8 + P C 9 J d G V t P j x J d G V t P j x J d G V t T G 9 j Y X R p b 2 4 + P E l 0 Z W 1 U e X B l P k Z v c m 1 1 b G E 8 L 0 l 0 Z W 1 U e X B l P j x J d G V t U G F 0 a D 5 T Z W N 0 a W 9 u M S 9 Q Y X l t Z W 5 0 c y 9 D a G F u Z 2 V k J T I w V H l w Z T w v S X R l b V B h d G g + P C 9 J d G V t T G 9 j Y X R p b 2 4 + P F N 0 Y W J s Z U V u d H J p Z X M g L z 4 8 L 0 l 0 Z W 0 + P E l 0 Z W 0 + P E l 0 Z W 1 M b 2 N h d G l v b j 4 8 S X R l b V R 5 c G U + R m 9 y b X V s Y T w v S X R l b V R 5 c G U + P E l 0 Z W 1 Q Y X R o P l N l Y 3 R p b 2 4 x L 1 B y b 2 R 1 Y 3 Q l M j B O Y W 1 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R 1 Y 3 R f T m F t Z S I g L z 4 8 R W 5 0 c n k g V H l w Z T 0 i R m l s b G V k Q 2 9 t c G x l d G V S Z X N 1 b H R U b 1 d v c m t z a G V l d C I g V m F s d W U 9 I m w x I i A v P j x F b n R y e S B U e X B l P S J S Z W N v d m V y e V R h c m d l d F N o Z W V 0 I i B W Y W x 1 Z T 0 i c 1 N o Z W V 0 O S I g L z 4 8 R W 5 0 c n k g V H l w Z T 0 i U m V j b 3 Z l c n l U Y X J n Z X R D b 2 x 1 b W 4 i I F Z h b H V l P S J s M S I g L z 4 8 R W 5 0 c n k g V H l w Z T 0 i U m V j b 3 Z l c n l U Y X J n Z X R S b 3 c i I F Z h b H V l P S J s M S I g L z 4 8 R W 5 0 c n k g V H l w Z T 0 i R m l s b F N 0 Y X R 1 c y I g V m F s d W U 9 I n N D b 2 1 w b G V 0 Z S I g L z 4 8 R W 5 0 c n k g V H l w Z T 0 i R m l s b E N v b H V t b k 5 h b W V z I i B W Y W x 1 Z T 0 i c 1 s m c X V v d D t w c m 9 k d W N 0 T G l u Z S Z x d W 9 0 O y w m c X V v d D t 0 Z X h 0 R G V z Y 3 J p c H R p b 2 4 m c X V v d D t d I i A v P j x F b n R y e S B U e X B l P S J G a W x s Q 2 9 s d W 1 u V H l w Z X M i I F Z h b H V l P S J z Q m d Z P S I g L z 4 8 R W 5 0 c n k g V H l w Z T 0 i R m l s b E x h c 3 R V c G R h d G V k I i B W Y W x 1 Z T 0 i Z D I w M j M t M D c t M T h U M D g 6 M D c 6 M T E u N D k 2 M z c 2 N V o i I C 8 + P E V u d H J 5 I F R 5 c G U 9 I k Z p b G x F c n J v c k N v d W 5 0 I i B W Y W x 1 Z T 0 i b D A i I C 8 + P E V u d H J 5 I F R 5 c G U 9 I k Z p b G x F c n J v c k N v Z G U i I F Z h b H V l P S J z V W 5 r b m 9 3 b i I g L z 4 8 R W 5 0 c n k g V H l w Z T 0 i R m l s b E N v d W 5 0 I i B W Y W x 1 Z T 0 i b D c i I C 8 + P E V u d H J 5 I F R 5 c G U 9 I l F 1 Z X J 5 S U Q i I F Z h b H V l P S J z N D A y N z E 0 Z D c t M 2 F h N i 0 0 Z j h l L T k z M W I t Y T J h Z D c 5 N 2 Y z Y z h m I i A v P j x F b n R y e S B U e X B l P S J S Z W x h d G l v b n N o a X B J b m Z v Q 2 9 u d G F p b m V y I i B W Y W x 1 Z T 0 i c 3 s m c X V v d D t j b 2 x 1 b W 5 D b 3 V u d C Z x d W 9 0 O z o y L C Z x d W 9 0 O 2 t l e U N v b H V t b k 5 h b W V z J n F 1 b 3 Q 7 O l t d L C Z x d W 9 0 O 3 F 1 Z X J 5 U m V s Y X R p b 2 5 z a G l w c y Z x d W 9 0 O z p b X S w m c X V v d D t j b 2 x 1 b W 5 J Z G V u d G l 0 a W V z J n F 1 b 3 Q 7 O l s m c X V v d D t T Z W N 0 a W 9 u M S 9 Q c m 9 k d W N 0 I E 5 h b W U v Q 2 h h b m d l Z C B U e X B l M S 5 7 c H J v Z H V j d E x p b m U s M H 0 m c X V v d D s s J n F 1 b 3 Q 7 U 2 V j d G l v b j E v U H J v Z H V j d C B O Y W 1 l L 0 N o Y W 5 n Z W Q g V H l w Z T E u e 3 R l e H R E Z X N j c m l w d G l v b i w x f S Z x d W 9 0 O 1 0 s J n F 1 b 3 Q 7 Q 2 9 s d W 1 u Q 2 9 1 b n Q m c X V v d D s 6 M i w m c X V v d D t L Z X l D b 2 x 1 b W 5 O Y W 1 l c y Z x d W 9 0 O z p b X S w m c X V v d D t D b 2 x 1 b W 5 J Z G V u d G l 0 a W V z J n F 1 b 3 Q 7 O l s m c X V v d D t T Z W N 0 a W 9 u M S 9 Q c m 9 k d W N 0 I E 5 h b W U v Q 2 h h b m d l Z C B U e X B l M S 5 7 c H J v Z H V j d E x p b m U s M H 0 m c X V v d D s s J n F 1 b 3 Q 7 U 2 V j d G l v b j E v U H J v Z H V j d C B O Y W 1 l L 0 N o Y W 5 n Z W Q g V H l w Z T E u e 3 R l e H R E Z X N j c m l w d G l v b i w x f S Z x d W 9 0 O 1 0 s J n F 1 b 3 Q 7 U m V s Y X R p b 2 5 z a G l w S W 5 m b y Z x d W 9 0 O z p b X X 0 i I C 8 + P E V u d H J 5 I F R 5 c G U 9 I k F k Z G V k V G 9 E Y X R h T W 9 k Z W w i I F Z h b H V l P S J s M S I g L z 4 8 L 1 N 0 Y W J s Z U V u d H J p Z X M + P C 9 J d G V t P j x J d G V t P j x J d G V t T G 9 j Y X R p b 2 4 + P E l 0 Z W 1 U e X B l P k Z v c m 1 1 b G E 8 L 0 l 0 Z W 1 U e X B l P j x J d G V t U G F 0 a D 5 T Z W N 0 a W 9 u M S 9 Q c m 9 k d W N 0 J T I w T m F t Z S 9 T b 3 V y Y 2 U 8 L 0 l 0 Z W 1 Q Y X R o P j w v S X R l b U x v Y 2 F 0 a W 9 u P j x T d G F i b G V F b n R y a W V z I C 8 + P C 9 J d G V t P j x J d G V t P j x J d G V t T G 9 j Y X R p b 2 4 + P E l 0 Z W 1 U e X B l P k Z v c m 1 1 b G E 8 L 0 l 0 Z W 1 U e X B l P j x J d G V t U G F 0 a D 5 T Z W N 0 a W 9 u M S 9 Q c m 9 k d W N 0 J T I w T m F t Z S 9 F J T N B J T V D R X h j Z W w l N U N D b G F z c 2 l j T W 9 k Z W x z J T V D X 3 B y b 2 R 1 Y 3 R s a W 5 l c y U y M G N z d j E 8 L 0 l 0 Z W 1 Q Y X R o P j w v S X R l b U x v Y 2 F 0 a W 9 u P j x T d G F i b G V F b n R y a W V z I C 8 + P C 9 J d G V t P j x J d G V t P j x J d G V t T G 9 j Y X R p b 2 4 + P E l 0 Z W 1 U e X B l P k Z v c m 1 1 b G E 8 L 0 l 0 Z W 1 U e X B l P j x J d G V t U G F 0 a D 5 T Z W N 0 a W 9 u M S 9 Q c m 9 k d W N 0 J T I w T m F t Z S 9 J b X B v c n R l Z C U y M E N T V j w v S X R l b V B h d G g + P C 9 J d G V t T G 9 j Y X R p b 2 4 + P F N 0 Y W J s Z U V u d H J p Z X M g L z 4 8 L 0 l 0 Z W 0 + P E l 0 Z W 0 + P E l 0 Z W 1 M b 2 N h d G l v b j 4 8 S X R l b V R 5 c G U + R m 9 y b X V s Y T w v S X R l b V R 5 c G U + P E l 0 Z W 1 Q Y X R o P l N l Y 3 R p b 2 4 x L 1 B y b 2 R 1 Y 3 Q l M j B O Y W 1 l L 0 N o Y W 5 n Z W Q l M j B U e X B l P C 9 J d G V t U G F 0 a D 4 8 L 0 l 0 Z W 1 M b 2 N h d G l v b j 4 8 U 3 R h Y m x l R W 5 0 c m l l c y A v P j w v S X R l b T 4 8 S X R l b T 4 8 S X R l b U x v Y 2 F 0 a W 9 u P j x J d G V t V H l w Z T 5 G b 3 J t d W x h P C 9 J d G V t V H l w Z T 4 8 S X R l b V B h d G g + U 2 V j d G l v b j E v U H J v Z H V j d C U y M E 5 h b W U v U H J v b W 9 0 Z W Q l M j B I Z W F k Z X J z P C 9 J d G V t U G F 0 a D 4 8 L 0 l 0 Z W 1 M b 2 N h d G l v b j 4 8 U 3 R h Y m x l R W 5 0 c m l l c y A v P j w v S X R l b T 4 8 S X R l b T 4 8 S X R l b U x v Y 2 F 0 a W 9 u P j x J d G V t V H l w Z T 5 G b 3 J t d W x h P C 9 J d G V t V H l w Z T 4 8 S X R l b V B h d G g + U 2 V j d G l v b j E v U H J v Z H V j d C U y M E 5 h b W U v Q 2 h h b m d l Z C U y M F R 5 c G U x P C 9 J d G V t U G F 0 a D 4 8 L 0 l 0 Z W 1 M b 2 N h d G l v b j 4 8 U 3 R h Y m x l R W 5 0 c m l l c y A v P j w v S X R l b T 4 8 S X R l b T 4 8 S X R l b U x v Y 2 F 0 a W 9 u P j x J d G V t V H l w Z T 5 G b 3 J t d W x h P C 9 J d G V t V H l w Z T 4 8 S X R l b V B h d G g + U 2 V j d G l v b j E v U H J v Z H V j d C U y M E 5 h b W U v U m V t b 3 Z l Z C U y M E N v b H V t b 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c m 9 k d W N 0 c y I g L z 4 8 R W 5 0 c n k g V H l w Z T 0 i R m l s b G V k Q 2 9 t c G x l d G V S Z X N 1 b H R U b 1 d v c m t z a G V l d C I g V m F s d W U 9 I m w x I i A v P j x F b n R y e S B U e X B l P S J S Z W N v d m V y e V R h c m d l d F N o Z W V 0 I i B W Y W x 1 Z T 0 i c 1 N o Z W V 0 M T A i I C 8 + P E V u d H J 5 I F R 5 c G U 9 I l J l Y 2 9 2 Z X J 5 V G F y Z 2 V 0 Q 2 9 s d W 1 u I i B W Y W x 1 Z T 0 i b D E i I C 8 + P E V u d H J 5 I F R 5 c G U 9 I l J l Y 2 9 2 Z X J 5 V G F y Z 2 V 0 U m 9 3 I i B W Y W x 1 Z T 0 i b D E i I C 8 + P E V u d H J 5 I F R 5 c G U 9 I k Z p b G x T d G F 0 d X M i I F Z h b H V l P S J z Q 2 9 t c G x l d G U i I C 8 + P E V u d H J 5 I F R 5 c G U 9 I k Z p b G x D b 2 x 1 b W 5 O Y W 1 l c y I g V m F s d W U 9 I n N b J n F 1 b 3 Q 7 c H J v Z H V j d E N v Z G U m c X V v d D s s J n F 1 b 3 Q 7 c H J v Z H V j d E 5 h b W U m c X V v d D s s J n F 1 b 3 Q 7 c H J v Z H V j d E x p b m U m c X V v d D s s J n F 1 b 3 Q 7 c H J v Z H V j d F Z l b m R v c i Z x d W 9 0 O y w m c X V v d D t x d W F u d G l 0 e U l u U 3 R v Y 2 s m c X V v d D s s J n F 1 b 3 Q 7 Y n V 5 U H J p Y 2 U m c X V v d D s s J n F 1 b 3 Q 7 T V N S U C Z x d W 9 0 O y w m c X V v d D t Q c m 9 m a X Q m c X V v d D t d I i A v P j x F b n R y e S B U e X B l P S J G a W x s Q 2 9 s d W 1 u V H l w Z X M i I F Z h b H V l P S J z Q m d Z R 0 J n T U Z C U V U 9 I i A v P j x F b n R y e S B U e X B l P S J G a W x s T G F z d F V w Z G F 0 Z W Q i I F Z h b H V l P S J k M j A y M y 0 w N y 0 x O F Q w O D o w N z o x M S 4 1 N z Q 1 M D U 1 W i I g L z 4 8 R W 5 0 c n k g V H l w Z T 0 i R m l s b E V y c m 9 y Q 2 9 1 b n Q i I F Z h b H V l P S J s M C I g L z 4 8 R W 5 0 c n k g V H l w Z T 0 i R m l s b E V y c m 9 y Q 2 9 k Z S I g V m F s d W U 9 I n N V b m t u b 3 d u I i A v P j x F b n R y e S B U e X B l P S J G a W x s Q 2 9 1 b n Q i I F Z h b H V l P S J s M T A 2 I i A v P j x F b n R y e S B U e X B l P S J R d W V y e U l E I i B W Y W x 1 Z T 0 i c 2 V i Z D M y Z G F h L T Q w Y 2 I t N D Y w N y 1 i N D J l L T F j Z j F h M z I 0 N z J m N C I g L z 4 8 R W 5 0 c n k g V H l w Z T 0 i U m V s Y X R p b 2 5 z a G l w S W 5 m b 0 N v b n R h a W 5 l c i I g V m F s d W U 9 I n N 7 J n F 1 b 3 Q 7 Y 2 9 s d W 1 u Q 2 9 1 b n Q m c X V v d D s 6 O C w m c X V v d D t r Z X l D b 2 x 1 b W 5 O Y W 1 l c y Z x d W 9 0 O z p b X S w m c X V v d D t x d W V y e V J l b G F 0 a W 9 u c 2 h p c H M m c X V v d D s 6 W 1 0 s J n F 1 b 3 Q 7 Y 2 9 s d W 1 u S W R l b n R p d G l l c y Z x d W 9 0 O z p b J n F 1 b 3 Q 7 U 2 V j d G l v b j E v U H J v Z H V j d H M v U m V t b 3 Z l Z C B F c n J v c n M u e 3 B y b 2 R 1 Y 3 R D b 2 R l L D B 9 J n F 1 b 3 Q 7 L C Z x d W 9 0 O 1 N l Y 3 R p b 2 4 x L 1 B y b 2 R 1 Y 3 R z L 1 J l b W 9 2 Z W Q g R X J y b 3 J z L n t w c m 9 k d W N 0 T m F t Z S w x f S Z x d W 9 0 O y w m c X V v d D t T Z W N 0 a W 9 u M S 9 Q c m 9 k d W N 0 c y 9 S Z W 1 v d m V k I E V y c m 9 y c y 5 7 c H J v Z H V j d E x p b m U s M n 0 m c X V v d D s s J n F 1 b 3 Q 7 U 2 V j d G l v b j E v U H J v Z H V j d H M v U m V t b 3 Z l Z C B F c n J v c n M u e 3 B y b 2 R 1 Y 3 R W Z W 5 k b 3 I s M 3 0 m c X V v d D s s J n F 1 b 3 Q 7 U 2 V j d G l v b j E v U H J v Z H V j d H M v U m V t b 3 Z l Z C B F c n J v c n M u e 3 F 1 Y W 5 0 a X R 5 S W 5 T d G 9 j a y w 1 f S Z x d W 9 0 O y w m c X V v d D t T Z W N 0 a W 9 u M S 9 Q c m 9 k d W N 0 c y 9 D a G F u Z 2 V k I F R 5 c G U y L n t i d X l Q c m l j Z S w 2 f S Z x d W 9 0 O y w m c X V v d D t T Z W N 0 a W 9 u M S 9 Q c m 9 k d W N 0 c y 9 D a G F u Z 2 V k I F R 5 c G U y L n t N U 1 J Q L D d 9 J n F 1 b 3 Q 7 L C Z x d W 9 0 O 1 N l Y 3 R p b 2 4 x L 1 B y b 2 R 1 Y 3 R z L 0 N o Y W 5 n Z W Q g V H l w Z T M u e 1 B y b 2 Z p d C w 3 f S Z x d W 9 0 O 1 0 s J n F 1 b 3 Q 7 Q 2 9 s d W 1 u Q 2 9 1 b n Q m c X V v d D s 6 O C w m c X V v d D t L Z X l D b 2 x 1 b W 5 O Y W 1 l c y Z x d W 9 0 O z p b X S w m c X V v d D t D b 2 x 1 b W 5 J Z G V u d G l 0 a W V z J n F 1 b 3 Q 7 O l s m c X V v d D t T Z W N 0 a W 9 u M S 9 Q c m 9 k d W N 0 c y 9 S Z W 1 v d m V k I E V y c m 9 y c y 5 7 c H J v Z H V j d E N v Z G U s M H 0 m c X V v d D s s J n F 1 b 3 Q 7 U 2 V j d G l v b j E v U H J v Z H V j d H M v U m V t b 3 Z l Z C B F c n J v c n M u e 3 B y b 2 R 1 Y 3 R O Y W 1 l L D F 9 J n F 1 b 3 Q 7 L C Z x d W 9 0 O 1 N l Y 3 R p b 2 4 x L 1 B y b 2 R 1 Y 3 R z L 1 J l b W 9 2 Z W Q g R X J y b 3 J z L n t w c m 9 k d W N 0 T G l u Z S w y f S Z x d W 9 0 O y w m c X V v d D t T Z W N 0 a W 9 u M S 9 Q c m 9 k d W N 0 c y 9 S Z W 1 v d m V k I E V y c m 9 y c y 5 7 c H J v Z H V j d F Z l b m R v c i w z f S Z x d W 9 0 O y w m c X V v d D t T Z W N 0 a W 9 u M S 9 Q c m 9 k d W N 0 c y 9 S Z W 1 v d m V k I E V y c m 9 y c y 5 7 c X V h b n R p d H l J b l N 0 b 2 N r L D V 9 J n F 1 b 3 Q 7 L C Z x d W 9 0 O 1 N l Y 3 R p b 2 4 x L 1 B y b 2 R 1 Y 3 R z L 0 N o Y W 5 n Z W Q g V H l w Z T I u e 2 J 1 e V B y a W N l L D Z 9 J n F 1 b 3 Q 7 L C Z x d W 9 0 O 1 N l Y 3 R p b 2 4 x L 1 B y b 2 R 1 Y 3 R z L 0 N o Y W 5 n Z W Q g V H l w Z T I u e 0 1 T U l A s N 3 0 m c X V v d D s s J n F 1 b 3 Q 7 U 2 V j d G l v b j E v U H J v Z H V j d H M v Q 2 h h b m d l Z C B U e X B l M y 5 7 U H J v Z m l 0 L D d 9 J n F 1 b 3 Q 7 X S w m c X V v d D t S Z W x h d G l v b n N o a X B J b m Z v J n F 1 b 3 Q 7 O l t d f S 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U l M 0 E l N U N F e G N l b C U 1 Q 0 N s Y X N z a W N N b 2 R l b 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U H J v Z H V j d H M v U m V t b 3 Z l Z C U y M E V y c m 9 y c z w v S X R l b V B h d G g + P C 9 J d G V t T G 9 j Y X R p b 2 4 + P F N 0 Y W J s Z U V u d H J p Z X M g L z 4 8 L 0 l 0 Z W 0 + P E l 0 Z W 0 + P E l 0 Z W 1 M b 2 N h d G l v b j 4 8 S X R l b V R 5 c G U + R m 9 y b X V s Y T w v S X R l b V R 5 c G U + P E l 0 Z W 1 Q Y X R o P l N l Y 3 R p b 2 4 x L 1 B y b 2 R 1 Y 3 R z L 0 N o Y W 5 n Z W Q l M j B U e X B l M j w v S X R l b V B h d G g + P C 9 J d G V t T G 9 j Y X R p b 2 4 + P F N 0 Y W J s Z U V u d H J p Z X M g L z 4 8 L 0 l 0 Z W 0 + P E l 0 Z W 0 + P E l 0 Z W 1 M b 2 N h d G l v b j 4 8 S X R l b V R 5 c G U + R m 9 y b X V s Y T w v S X R l b V R 5 c G U + P E l 0 Z W 1 Q Y X R o P l N l Y 3 R p b 2 4 x L 1 B y b 2 R 1 Y 3 R z L 1 J l b W 9 2 Z W Q l M j B D b 2 x 1 b W 5 z M T w v S X R l b V B h d G g + P C 9 J d G V t T G 9 j Y X R p b 2 4 + P F N 0 Y W J s Z U V u d H J p Z X M g L z 4 8 L 0 l 0 Z W 0 + P E l 0 Z W 0 + P E l 0 Z W 1 M b 2 N h d G l v b j 4 8 S X R l b V R 5 c G U + R m 9 y b X V s Y T w v S X R l b V R 5 c G U + P E l 0 Z W 1 Q Y X R o P l N l Y 3 R p b 2 4 x L 1 B y b 2 R 1 Y 3 R z L 0 F k Z G V k J T I w Q 3 V z d G 9 t P C 9 J d G V t U G F 0 a D 4 8 L 0 l 0 Z W 1 M b 2 N h d G l v b j 4 8 U 3 R h Y m x l R W 5 0 c m l l c y A v P j w v S X R l b T 4 8 S X R l b T 4 8 S X R l b U x v Y 2 F 0 a W 9 u P j x J d G V t V H l w Z T 5 G b 3 J t d W x h P C 9 J d G V t V H l w Z T 4 8 S X R l b V B h d G g + U 2 V j d G l v b j E v U H J v Z H V j d H M v Q 2 h h b m d l Z C U y M F R 5 c G U z 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9 y Z G V y c y 9 F e H R y Y W N 0 Z W Q l M j B N b 2 5 0 a C U y M E 5 h b W U 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U G F 5 b W V u d H M v S W 5 z Z X J 0 Z W Q l M j B N b 2 5 0 a C U y M E 5 h b W U 8 L 0 l 0 Z W 1 Q Y X R o P j w v S X R l b U x v Y 2 F 0 a W 9 u P j x T d G F i b G V F b n R y a W V z I C 8 + P C 9 J d G V t P j x J d G V t P j x J d G V t T G 9 j Y X R p b 2 4 + P E l 0 Z W 1 U e X B l P k Z v c m 1 1 b G E 8 L 0 l 0 Z W 1 U e X B l P j x J d G V t U G F 0 a D 5 T Z W N 0 a W 9 u M S 9 Q Y X l t Z W 5 0 c y 9 J b n N l c n R l Z C U y M F l l Y X I 8 L 0 l 0 Z W 1 Q Y X R o P j w v S X R l b U x v Y 2 F 0 a W 9 u P j x T d G F i b G V F b n R y a W V z I C 8 + P C 9 J d G V t P j x J d G V t P j x J d G V t T G 9 j Y X R p b 2 4 + P E l 0 Z W 1 U e X B l P k Z v c m 1 1 b G E 8 L 0 l 0 Z W 1 U e X B l P j x J d G V t U G F 0 a D 5 T Z W N 0 a W 9 u M S 9 Q Y X l t Z W 5 0 c y 9 S Z W 5 h b W V k J T I w Q 2 9 s d W 1 u c z w v S X R l b V B h d G g + P C 9 J d G V t T G 9 j Y X R p b 2 4 + P F N 0 Y W J s Z U V u d H J p Z X M g L z 4 8 L 0 l 0 Z W 0 + P E l 0 Z W 0 + P E l 0 Z W 1 M b 2 N h d G l v b j 4 8 S X R l b V R 5 c G U + R m 9 y b X V s Y T w v S X R l b V R 5 c G U + P E l 0 Z W 1 Q Y X R o P l N l Y 3 R p b 2 4 x L 1 B h e W 1 l b n R z L 0 V 4 d H J h Y 3 R l Z C U y M E Z p c n N 0 J T I w Q 2 h h c m F j d G V y c z w v S X R l b V B h d G g + P C 9 J d G V t T G 9 j Y X R p b 2 4 + P F N 0 Y W J s Z U V u d H J p Z X M g L z 4 8 L 0 l 0 Z W 0 + P C 9 J d G V t c z 4 8 L 0 x v Y 2 F s U G F j a 2 F n Z U 1 l d G F k Y X R h R m l s Z T 4 W A A A A U E s F B g A A A A A A A A A A A A A A A A A A A A A A A C Y B A A A B A A A A 0 I y d 3 w E V 0 R G M e g D A T 8 K X 6 w E A A A A S A J s S w k H r Q r v z K P w r q K y N A A A A A A I A A A A A A B B m A A A A A Q A A I A A A A K J N 1 R i 1 s E I J D B D 1 4 b Y t v J Q V x A 9 Q w K T L h x n m D J 4 z d V A d A A A A A A 6 A A A A A A g A A I A A A A D r n W q c C E C d l L V 0 2 o e o 2 U 6 b g E P T N W L Z 0 D l s n F e T b 3 R u r U A A A A A r A 6 M b V j f z Q 1 S j L T S 8 G p a I D b / Z h u 9 r x k + o f l 8 O k R g 1 8 p 3 V E 3 q P o L c W b L n r 4 8 A e R 4 Y I u 8 6 n N o n D A y 3 m G + w G u q B l i c t i q + Q P D 5 4 Z P J c P P Y U 8 f Q A A A A K p g / 1 E W n q N F n o H B P n l 4 s Q W 5 s e 8 J i p G O w t 9 C h S s N 9 V P + Y t P v k 5 / P o 0 v m u z F V m X b G j o p L p s + a 7 + C X G V 0 R R I z A r D o = < / D a t a M a s h u p > 
</file>

<file path=customXml/item2.xml>��< ? x m l   v e r s i o n = " 1 . 0 "   e n c o d i n g = " U T F - 1 6 " ? > < G e m i n i   x m l n s = " h t t p : / / g e m i n i / p i v o t c u s t o m i z a t i o n / T a b l e X M L _ O r d e r s _ 6 5 b 9 2 7 5 1 - a 5 9 2 - 4 8 4 3 - b b c 1 - 4 2 b a 5 f 2 f 0 6 1 3 " > < 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 1 2 1 < / i n t > < / v a l u e > < / i t e m > < i t e m > < k e y > < s t r i n g > o r d e r D a t e < / s t r i n g > < / k e y > < v a l u e > < i n t > 9 9 < / i n t > < / v a l u e > < / i t e m > < i t e m > < k e y > < s t r i n g > r e q u i r e d D a t e < / s t r i n g > < / k e y > < v a l u e > < i n t > 1 1 9 < / i n t > < / v a l u e > < / i t e m > < i t e m > < k e y > < s t r i n g > s h i p p e d D a t e < / s t r i n g > < / k e y > < v a l u e > < i n t > 1 1 5 < / i n t > < / v a l u e > < / i t e m > < i t e m > < k e y > < s t r i n g > s t a t u s < / s t r i n g > < / k e y > < v a l u e > < i n t > 7 3 < / i n t > < / v a l u e > < / i t e m > < i t e m > < k e y > < s t r i n g > c u s t o m e r N u m b e r < / s t r i n g > < / k e y > < v a l u e > < i n t > 1 4 5 < / i n t > < / v a l u e > < / i t e m > < i t e m > < k e y > < s t r i n g > D e l i v e r y   D a y s < / s t r i n g > < / k e y > < v a l u e > < i n t > 1 2 0 < / i n t > < / v a l u e > < / i t e m > < / C o l u m n W i d t h s > < C o l u m n D i s p l a y I n d e x > < i t e m > < k e y > < s t r i n g > o r d e r N u m b e r < / s t r i n g > < / k e y > < v a l u e > < i n t > 0 < / i n t > < / v a l u e > < / i t e m > < i t e m > < k e y > < s t r i n g > o r d e r D a t e < / s t r i n g > < / k e y > < v a l u e > < i n t > 1 < / i n t > < / v a l u e > < / i t e m > < i t e m > < k e y > < s t r i n g > r e q u i r e d D a t e < / s t r i n g > < / k e y > < v a l u e > < i n t > 2 < / i n t > < / v a l u e > < / i t e m > < i t e m > < k e y > < s t r i n g > s h i p p e d D a t e < / s t r i n g > < / k e y > < v a l u e > < i n t > 3 < / i n t > < / v a l u e > < / i t e m > < i t e m > < k e y > < s t r i n g > s t a t u s < / s t r i n g > < / k e y > < v a l u e > < i n t > 4 < / i n t > < / v a l u e > < / i t e m > < i t e m > < k e y > < s t r i n g > c u s t o m e r N u m b e r < / s t r i n g > < / k e y > < v a l u e > < i n t > 5 < / i n t > < / v a l u e > < / i t e m > < i t e m > < k e y > < s t r i n g > D e l i v e r y   D a y s 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G e m i n i   x m l n s = " h t t p : / / g e m i n i / p i v o t c u s t o m i z a t i o n / S a n d b o x N o n E m p t y " > < C u s t o m C o n t e n t > < ! [ C D A T A [ 1 ] ] > < / 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 C l a s s i c M o d e l s _ 5 a 7 4 0 8 d f - a d 0 3 - 4 d 7 2 - b 9 e e - 7 e f 1 b 2 e 3 c f d 9 < / K e y > < V a l u e   x m l n s : a = " h t t p : / / s c h e m a s . d a t a c o n t r a c t . o r g / 2 0 0 4 / 0 7 / M i c r o s o f t . A n a l y s i s S e r v i c e s . C o m m o n " > < a : H a s F o c u s > t r u e < / a : H a s F o c u s > < a : S i z e A t D p i 9 6 > 1 1 3 < / a : S i z e A t D p i 9 6 > < a : V i s i b l e > t r u e < / a : V i s i b l e > < / V a l u e > < / K e y V a l u e O f s t r i n g S a n d b o x E d i t o r . M e a s u r e G r i d S t a t e S c d E 3 5 R y > < K e y V a l u e O f s t r i n g S a n d b o x E d i t o r . M e a s u r e G r i d S t a t e S c d E 3 5 R y > < K e y > O r d e r   D e t a i l s _ 1 e 7 6 8 d 7 0 - 3 9 d 5 - 4 0 6 0 - b e 3 a - 9 d 0 5 6 2 4 f b c 7 4 < / K e y > < V a l u e   x m l n s : a = " h t t p : / / s c h e m a s . d a t a c o n t r a c t . o r g / 2 0 0 4 / 0 7 / M i c r o s o f t . A n a l y s i s S e r v i c e s . C o m m o n " > < a : H a s F o c u s > f a l s e < / a : H a s F o c u s > < a : S i z e A t D p i 9 6 > 1 1 3 < / a : S i z e A t D p i 9 6 > < a : V i s i b l e > t r u e < / a : V i s i b l e > < / V a l u e > < / K e y V a l u e O f s t r i n g S a n d b o x E d i t o r . M e a s u r e G r i d S t a t e S c d E 3 5 R y > < K e y V a l u e O f s t r i n g S a n d b o x E d i t o r . M e a s u r e G r i d S t a t e S c d E 3 5 R y > < K e y > P r o d u c t   N a m e _ 0 0 9 a c 8 6 7 - 6 5 6 1 - 4 7 f a - a c 3 b - 6 d 3 0 f e 0 9 a 1 3 e < / K e y > < V a l u e   x m l n s : a = " h t t p : / / s c h e m a s . d a t a c o n t r a c t . o r g / 2 0 0 4 / 0 7 / M i c r o s o f t . A n a l y s i s S e r v i c e s . C o m m o n " > < a : H a s F o c u s > f a l s e < / a : H a s F o c u s > < a : S i z e A t D p i 9 6 > 1 1 3 < / a : S i z e A t D p i 9 6 > < a : V i s i b l e > t r u e < / a : V i s i b l e > < / V a l u e > < / K e y V a l u e O f s t r i n g S a n d b o x E d i t o r . M e a s u r e G r i d S t a t e S c d E 3 5 R y > < K e y V a l u e O f s t r i n g S a n d b o x E d i t o r . M e a s u r e G r i d S t a t e S c d E 3 5 R y > < K e y > O f f i c e s _ 9 1 f f 3 b 0 5 - d 3 8 4 - 4 7 d e - 9 5 5 c - f 0 2 1 e 9 6 5 f 9 d 8 < / K e y > < V a l u e   x m l n s : a = " h t t p : / / s c h e m a s . d a t a c o n t r a c t . o r g / 2 0 0 4 / 0 7 / M i c r o s o f t . A n a l y s i s S e r v i c e s . C o m m o n " > < a : H a s F o c u s > f a l s e < / a : H a s F o c u s > < a : S i z e A t D p i 9 6 > 1 1 3 < / a : S i z e A t D p i 9 6 > < a : V i s i b l e > t r u e < / a : V i s i b l e > < / V a l u e > < / K e y V a l u e O f s t r i n g S a n d b o x E d i t o r . M e a s u r e G r i d S t a t e S c d E 3 5 R y > < K e y V a l u e O f s t r i n g S a n d b o x E d i t o r . M e a s u r e G r i d S t a t e S c d E 3 5 R y > < K e y > C u s t o m e r s _ a 9 7 5 a a f 4 - d 0 e 7 - 4 d 1 2 - b 4 0 f - 8 c 4 e a b 8 4 9 1 6 2 < / K e y > < V a l u e   x m l n s : a = " h t t p : / / s c h e m a s . d a t a c o n t r a c t . o r g / 2 0 0 4 / 0 7 / M i c r o s o f t . A n a l y s i s S e r v i c e s . C o m m o n " > < a : H a s F o c u s > f a l s e < / a : H a s F o c u s > < a : S i z e A t D p i 9 6 > 1 1 3 < / a : S i z e A t D p i 9 6 > < a : V i s i b l e > t r u e < / a : V i s i b l e > < / V a l u e > < / K e y V a l u e O f s t r i n g S a n d b o x E d i t o r . M e a s u r e G r i d S t a t e S c d E 3 5 R y > < K e y V a l u e O f s t r i n g S a n d b o x E d i t o r . M e a s u r e G r i d S t a t e S c d E 3 5 R y > < K e y > O r d e r s _ 6 5 b 9 2 7 5 1 - a 5 9 2 - 4 8 4 3 - b b c 1 - 4 2 b a 5 f 2 f 0 6 1 3 < / K e y > < V a l u e   x m l n s : a = " h t t p : / / s c h e m a s . d a t a c o n t r a c t . o r g / 2 0 0 4 / 0 7 / M i c r o s o f t . A n a l y s i s S e r v i c e s . C o m m o n " > < a : H a s F o c u s > f a l s e < / a : H a s F o c u s > < a : S i z e A t D p i 9 6 > 1 1 3 < / a : S i z e A t D p i 9 6 > < a : V i s i b l e > t r u e < / a : V i s i b l e > < / V a l u e > < / K e y V a l u e O f s t r i n g S a n d b o x E d i t o r . M e a s u r e G r i d S t a t e S c d E 3 5 R y > < K e y V a l u e O f s t r i n g S a n d b o x E d i t o r . M e a s u r e G r i d S t a t e S c d E 3 5 R y > < K e y > P r o d u c t s _ 4 7 0 9 5 d b 8 - d 2 d f - 4 3 c b - a 5 a b - 1 1 0 3 6 b 7 c 0 4 f 3 < / K e y > < V a l u e   x m l n s : a = " h t t p : / / s c h e m a s . d a t a c o n t r a c t . o r g / 2 0 0 4 / 0 7 / M i c r o s o f t . A n a l y s i s S e r v i c e s . C o m m o n " > < a : H a s F o c u s > f a l s e < / a : H a s F o c u s > < a : S i z e A t D p i 9 6 > 1 1 3 < / a : S i z e A t D p i 9 6 > < a : V i s i b l e > t r u e < / a : V i s i b l e > < / V a l u e > < / K e y V a l u e O f s t r i n g S a n d b o x E d i t o r . M e a s u r e G r i d S t a t e S c d E 3 5 R y > < K e y V a l u e O f s t r i n g S a n d b o x E d i t o r . M e a s u r e G r i d S t a t e S c d E 3 5 R y > < K e y > P a y m e n t s _ 6 4 a e 6 d 7 f - a c 3 8 - 4 2 a 5 - b 6 0 c - 8 7 b c d d c a d f 6 2 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T a b l e X M L _ O f f i c e s _ 9 1 f f 3 b 0 5 - d 3 8 4 - 4 7 d e - 9 5 5 c - f 0 2 1 e 9 6 5 f 9 d 8 " > < C u s t o m C o n t e n t > < ! [ C D A T A [ < T a b l e W i d g e t G r i d S e r i a l i z a t i o n   x m l n s : x s d = " h t t p : / / w w w . w 3 . o r g / 2 0 0 1 / X M L S c h e m a "   x m l n s : x s i = " h t t p : / / w w w . w 3 . o r g / 2 0 0 1 / X M L S c h e m a - i n s t a n c e " > < C o l u m n S u g g e s t e d T y p e   / > < C o l u m n F o r m a t   / > < C o l u m n A c c u r a c y   / > < C o l u m n C u r r e n c y S y m b o l   / > < C o l u m n P o s i t i v e P a t t e r n   / > < C o l u m n N e g a t i v e P a t t e r n   / > < C o l u m n W i d t h s > < i t e m > < k e y > < s t r i n g > o f f i c e C o d e < / s t r i n g > < / k e y > < v a l u e > < i n t > 1 0 2 < / i n t > < / v a l u e > < / i t e m > < i t e m > < k e y > < s t r i n g > c o u n t r y < / s t r i n g > < / k e y > < v a l u e > < i n t > 8 3 < / i n t > < / v a l u e > < / i t e m > < / C o l u m n W i d t h s > < C o l u m n D i s p l a y I n d e x > < i t e m > < k e y > < s t r i n g > o f f i c e C o d e < / s t r i n g > < / k e y > < v a l u e > < i n t > 0 < / i n t > < / v a l u e > < / i t e m > < i t e m > < k e y > < s t r i n g > c o u n t r y < / 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 M e a s u r e O r d e r   D e t a i l s [ S u m   o f   Q u a n t i t y   L e v e l ] < / a : K e y > < a : V a l u e > < D e s c r i p t i o n > T h e   f u n c t i o n   S U M   t a k e s   a n   a r g u m e n t   t h a t   e v a l u a t e s   t o   n u m b e r s   o r   d a t e s   a n d   c a n n o t   w o r k   w i t h   v a l u e s   o f   t y p e   S t r i n g . < / D e s c r i p t i o n > < R o w N u m b e r > - 1 < / R o w N u m b e r > < S o u r c e > < N a m e > S u m   o f   Q u a n t i t y   L e v e l < / N a m e > < T a b l e > O r d e r   D e t a i l s < / T a b l e > < / S o u r c e > < / a : V a l u e > < / a : K e y V a l u e O f s t r i n g S a n d b o x E r r o r V S n 7 U v A O > < / E r r o r C a c h e D i c t i o n a r y > < L a s t P r o c e s s e d T i m e > 2 0 2 3 - 0 7 - 1 8 T 1 8 : 2 2 : 5 5 . 6 3 4 5 5 1 1 + 0 5 : 3 0 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  L e v e l 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 N a m e 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 N a m e 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 C o l u m n s \ t e x t D e s c r i p t i o n 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 O f f i c e s 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 C o l u m n s \ D e l i v e r y 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 C o l u m n s \ p r o d u c t V e n d o r < / 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 C o l u m n s \ c h e c k N u m b e r < / 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 C l a s s i c M o d e l s 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 C l a s s i c M o d e l s 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P r o d u c t s _ 4 7 0 9 5 d b 8 - d 2 d f - 4 3 c b - a 5 a b - 1 1 0 3 6 b 7 c 0 4 f 3 " > < 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 1 1 6 < / i n t > < / v a l u e > < / i t e m > < i t e m > < k e y > < s t r i n g > p r o d u c t N a m e < / s t r i n g > < / k e y > < v a l u e > < i n t > 1 2 1 < / i n t > < / v a l u e > < / i t e m > < i t e m > < k e y > < s t r i n g > p r o d u c t L i n e < / s t r i n g > < / k e y > < v a l u e > < i n t > 1 1 0 < / i n t > < / v a l u e > < / i t e m > < i t e m > < k e y > < s t r i n g > p r o d u c t V e n d o r < / s t r i n g > < / k e y > < v a l u e > < i n t > 1 2 9 < / i n t > < / v a l u e > < / i t e m > < i t e m > < k e y > < s t r i n g > q u a n t i t y I n S t o c k < / s t r i n g > < / k e y > < v a l u e > < i n t > 1 3 2 < / i n t > < / v a l u e > < / i t e m > < i t e m > < k e y > < s t r i n g > b u y P r i c e < / s t r i n g > < / k e y > < v a l u e > < i n t > 9 0 < / i n t > < / v a l u e > < / i t e m > < i t e m > < k e y > < s t r i n g > M S R P < / s t r i n g > < / k e y > < v a l u e > < i n t > 7 1 < / i n t > < / v a l u e > < / i t e m > < i t e m > < k e y > < s t r i n g > P r o f i t < / s t r i n g > < / k e y > < v a l u e > < i n t > 7 0 < / i n t > < / v a l u e > < / i t e m > < / C o l u m n W i d t h s > < C o l u m n D i s p l a y I n d e x > < i t e m > < k e y > < s t r i n g > p r o d u c t C o d e < / s t r i n g > < / k e y > < v a l u e > < i n t > 0 < / i n t > < / v a l u e > < / i t e m > < i t e m > < k e y > < s t r i n g > p r o d u c t N a m e < / s t r i n g > < / k e y > < v a l u e > < i n t > 1 < / i n t > < / v a l u e > < / i t e m > < i t e m > < k e y > < s t r i n g > p r o d u c t L i n e < / s t r i n g > < / k e y > < v a l u e > < i n t > 2 < / i n t > < / v a l u e > < / i t e m > < i t e m > < k e y > < s t r i n g > p r o d u c t V e n d o r < / s t r i n g > < / k e y > < v a l u e > < i n t > 3 < / i n t > < / v a l u e > < / i t e m > < i t e m > < k e y > < s t r i n g > q u a n t i t y I n S t o c k < / s t r i n g > < / k e y > < v a l u e > < i n t > 4 < / i n t > < / v a l u e > < / i t e m > < i t e m > < k e y > < s t r i n g > b u y P r i c e < / s t r i n g > < / k e y > < v a l u e > < i n t > 5 < / i n t > < / v a l u e > < / i t e m > < i t e m > < k e y > < s t r i n g > M S R P < / 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s _ a 9 7 5 a a f 4 - d 0 e 7 - 4 d 1 2 - b 4 0 f - 8 c 4 e a b 8 4 9 1 6 2 " > < 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 c u s t o m e r N a m e < / s t r i n g > < / k e y > < v a l u e > < i n t > 1 3 1 < / i n t > < / v a l u e > < / i t e m > < i t e m > < k e y > < s t r i n g > F u l l   N a m e < / s t r i n g > < / k e y > < v a l u e > < i n t > 9 9 < / i n t > < / v a l u e > < / i t e m > < i t e m > < k e y > < s t r i n g > c o u n t r y < / s t r i n g > < / k e y > < v a l u e > < i n t > 8 3 < / i n t > < / v a l u e > < / i t e m > < i t e m > < k e y > < s t r i n g > s a l e s R e p E m p l o y e e N u m b e r < / s t r i n g > < / k e y > < v a l u e > < i n t > 2 0 4 < / i n t > < / v a l u e > < / i t e m > < i t e m > < k e y > < s t r i n g > c r e d i t L i m i t < / s t r i n g > < / k e y > < v a l u e > < i n t > 1 0 3 < / i n t > < / v a l u e > < / i t e m > < / C o l u m n W i d t h s > < C o l u m n D i s p l a y I n d e x > < i t e m > < k e y > < s t r i n g > c u s t o m e r N u m b e r < / s t r i n g > < / k e y > < v a l u e > < i n t > 0 < / i n t > < / v a l u e > < / i t e m > < i t e m > < k e y > < s t r i n g > c u s t o m e r N a m e < / s t r i n g > < / k e y > < v a l u e > < i n t > 1 < / i n t > < / v a l u e > < / i t e m > < i t e m > < k e y > < s t r i n g > F u l l   N a m e < / s t r i n g > < / k e y > < v a l u e > < i n t > 2 < / i n t > < / v a l u e > < / i t e m > < i t e m > < k e y > < s t r i n g > c o u n t r y < / s t r i n g > < / k e y > < v a l u e > < i n t > 3 < / i n t > < / v a l u e > < / i t e m > < i t e m > < k e y > < s t r i n g > s a l e s R e p E m p l o y e e N u m b e r < / s t r i n g > < / k e y > < v a l u e > < i n t > 4 < / i n t > < / v a l u e > < / i t e m > < i t e m > < k e y > < s t r i n g > c r e d i t L i m i t < / 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P o w e r P i v o t V e r s i o n " > < C u s t o m C o n t e n t > < ! [ C D A T A [ 2 0 1 5 . 1 3 0 . 1 6 0 5 . 6 0 2 ] ] > < / C u s t o m C o n t e n t > < / G e m i n i > 
</file>

<file path=customXml/itemProps1.xml><?xml version="1.0" encoding="utf-8"?>
<ds:datastoreItem xmlns:ds="http://schemas.openxmlformats.org/officeDocument/2006/customXml" ds:itemID="{77CD9A01-ABB9-42F5-B7EC-5D3B8C0ACF37}">
  <ds:schemaRefs/>
</ds:datastoreItem>
</file>

<file path=customXml/itemProps10.xml><?xml version="1.0" encoding="utf-8"?>
<ds:datastoreItem xmlns:ds="http://schemas.openxmlformats.org/officeDocument/2006/customXml" ds:itemID="{AB8C82F9-B62D-48A0-A17B-337CB86A6261}">
  <ds:schemaRefs/>
</ds:datastoreItem>
</file>

<file path=customXml/itemProps11.xml><?xml version="1.0" encoding="utf-8"?>
<ds:datastoreItem xmlns:ds="http://schemas.openxmlformats.org/officeDocument/2006/customXml" ds:itemID="{CEA62B4E-83F4-4095-B3AE-E067A1452073}">
  <ds:schemaRefs/>
</ds:datastoreItem>
</file>

<file path=customXml/itemProps12.xml><?xml version="1.0" encoding="utf-8"?>
<ds:datastoreItem xmlns:ds="http://schemas.openxmlformats.org/officeDocument/2006/customXml" ds:itemID="{F368160E-555C-46D7-9917-4D27BE4174EE}">
  <ds:schemaRefs/>
</ds:datastoreItem>
</file>

<file path=customXml/itemProps13.xml><?xml version="1.0" encoding="utf-8"?>
<ds:datastoreItem xmlns:ds="http://schemas.openxmlformats.org/officeDocument/2006/customXml" ds:itemID="{9DDB84C0-2019-49EF-8A15-9D36B8F482A4}">
  <ds:schemaRefs/>
</ds:datastoreItem>
</file>

<file path=customXml/itemProps14.xml><?xml version="1.0" encoding="utf-8"?>
<ds:datastoreItem xmlns:ds="http://schemas.openxmlformats.org/officeDocument/2006/customXml" ds:itemID="{C0818873-269F-4224-8FA6-6871CD190A46}">
  <ds:schemaRefs/>
</ds:datastoreItem>
</file>

<file path=customXml/itemProps15.xml><?xml version="1.0" encoding="utf-8"?>
<ds:datastoreItem xmlns:ds="http://schemas.openxmlformats.org/officeDocument/2006/customXml" ds:itemID="{08DCFFC2-6820-4AAE-9224-32FC48ADA124}">
  <ds:schemaRefs/>
</ds:datastoreItem>
</file>

<file path=customXml/itemProps16.xml><?xml version="1.0" encoding="utf-8"?>
<ds:datastoreItem xmlns:ds="http://schemas.openxmlformats.org/officeDocument/2006/customXml" ds:itemID="{300683F6-7639-4127-B776-2560BEDE2EBD}">
  <ds:schemaRefs/>
</ds:datastoreItem>
</file>

<file path=customXml/itemProps17.xml><?xml version="1.0" encoding="utf-8"?>
<ds:datastoreItem xmlns:ds="http://schemas.openxmlformats.org/officeDocument/2006/customXml" ds:itemID="{49B96C2A-D56B-467F-B29D-678FA84A69CF}">
  <ds:schemaRefs/>
</ds:datastoreItem>
</file>

<file path=customXml/itemProps18.xml><?xml version="1.0" encoding="utf-8"?>
<ds:datastoreItem xmlns:ds="http://schemas.openxmlformats.org/officeDocument/2006/customXml" ds:itemID="{526139C6-9D9C-4F14-8CC3-146A368173A9}">
  <ds:schemaRefs/>
</ds:datastoreItem>
</file>

<file path=customXml/itemProps19.xml><?xml version="1.0" encoding="utf-8"?>
<ds:datastoreItem xmlns:ds="http://schemas.openxmlformats.org/officeDocument/2006/customXml" ds:itemID="{E7FCEE3C-556D-4CC0-9CCC-1B3F4F8A816F}">
  <ds:schemaRefs>
    <ds:schemaRef ds:uri="http://schemas.microsoft.com/DataMashup"/>
  </ds:schemaRefs>
</ds:datastoreItem>
</file>

<file path=customXml/itemProps2.xml><?xml version="1.0" encoding="utf-8"?>
<ds:datastoreItem xmlns:ds="http://schemas.openxmlformats.org/officeDocument/2006/customXml" ds:itemID="{8F2F3A0D-A8C6-4C15-AACE-1FF2B7B2EBFF}">
  <ds:schemaRefs/>
</ds:datastoreItem>
</file>

<file path=customXml/itemProps20.xml><?xml version="1.0" encoding="utf-8"?>
<ds:datastoreItem xmlns:ds="http://schemas.openxmlformats.org/officeDocument/2006/customXml" ds:itemID="{3EBAD5CB-8BC3-4FF9-BB46-8937D2159ED5}">
  <ds:schemaRefs/>
</ds:datastoreItem>
</file>

<file path=customXml/itemProps21.xml><?xml version="1.0" encoding="utf-8"?>
<ds:datastoreItem xmlns:ds="http://schemas.openxmlformats.org/officeDocument/2006/customXml" ds:itemID="{F4D8BFA0-7271-41B8-B3D2-1891CFB17C45}">
  <ds:schemaRefs/>
</ds:datastoreItem>
</file>

<file path=customXml/itemProps22.xml><?xml version="1.0" encoding="utf-8"?>
<ds:datastoreItem xmlns:ds="http://schemas.openxmlformats.org/officeDocument/2006/customXml" ds:itemID="{017DF0F2-0FD1-440C-8D55-41D7FD5BE3C3}">
  <ds:schemaRefs/>
</ds:datastoreItem>
</file>

<file path=customXml/itemProps23.xml><?xml version="1.0" encoding="utf-8"?>
<ds:datastoreItem xmlns:ds="http://schemas.openxmlformats.org/officeDocument/2006/customXml" ds:itemID="{00C389AF-F524-405B-B79D-DAE2B62A03A4}">
  <ds:schemaRefs/>
</ds:datastoreItem>
</file>

<file path=customXml/itemProps24.xml><?xml version="1.0" encoding="utf-8"?>
<ds:datastoreItem xmlns:ds="http://schemas.openxmlformats.org/officeDocument/2006/customXml" ds:itemID="{55597DE9-E7F5-4219-B354-847C5371CFB9}">
  <ds:schemaRefs/>
</ds:datastoreItem>
</file>

<file path=customXml/itemProps3.xml><?xml version="1.0" encoding="utf-8"?>
<ds:datastoreItem xmlns:ds="http://schemas.openxmlformats.org/officeDocument/2006/customXml" ds:itemID="{46509996-F218-42CB-8B31-3A43AA776352}">
  <ds:schemaRefs/>
</ds:datastoreItem>
</file>

<file path=customXml/itemProps4.xml><?xml version="1.0" encoding="utf-8"?>
<ds:datastoreItem xmlns:ds="http://schemas.openxmlformats.org/officeDocument/2006/customXml" ds:itemID="{C03F4392-EBA9-41BB-9883-E09E675BAAE3}">
  <ds:schemaRefs/>
</ds:datastoreItem>
</file>

<file path=customXml/itemProps5.xml><?xml version="1.0" encoding="utf-8"?>
<ds:datastoreItem xmlns:ds="http://schemas.openxmlformats.org/officeDocument/2006/customXml" ds:itemID="{EB7FECE0-DC5A-44BA-BD6B-6A5EF025E410}">
  <ds:schemaRefs/>
</ds:datastoreItem>
</file>

<file path=customXml/itemProps6.xml><?xml version="1.0" encoding="utf-8"?>
<ds:datastoreItem xmlns:ds="http://schemas.openxmlformats.org/officeDocument/2006/customXml" ds:itemID="{3E6A7324-1819-4E9F-A7C2-A2B21A26F573}">
  <ds:schemaRefs/>
</ds:datastoreItem>
</file>

<file path=customXml/itemProps7.xml><?xml version="1.0" encoding="utf-8"?>
<ds:datastoreItem xmlns:ds="http://schemas.openxmlformats.org/officeDocument/2006/customXml" ds:itemID="{6F5B233C-1AC7-49A6-A6AB-68DF16D3F9B5}">
  <ds:schemaRefs/>
</ds:datastoreItem>
</file>

<file path=customXml/itemProps8.xml><?xml version="1.0" encoding="utf-8"?>
<ds:datastoreItem xmlns:ds="http://schemas.openxmlformats.org/officeDocument/2006/customXml" ds:itemID="{E5E22880-21CD-48F3-86EA-66770555450D}">
  <ds:schemaRefs/>
</ds:datastoreItem>
</file>

<file path=customXml/itemProps9.xml><?xml version="1.0" encoding="utf-8"?>
<ds:datastoreItem xmlns:ds="http://schemas.openxmlformats.org/officeDocument/2006/customXml" ds:itemID="{D96703D4-85D0-4D96-BE20-15E1A1F80B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Sheet2</vt:lpstr>
      <vt:lpstr>Customers</vt:lpstr>
      <vt:lpstr>Employee</vt:lpstr>
      <vt:lpstr>Offices</vt:lpstr>
      <vt:lpstr>Order Details</vt:lpstr>
      <vt:lpstr>Orders</vt:lpstr>
      <vt:lpstr>Payments</vt:lpstr>
      <vt:lpstr>Product Line</vt:lpstr>
      <vt:lpstr>Product</vt:lpstr>
      <vt:lpstr>order pivot</vt:lpstr>
      <vt:lpstr>Sales's Pivot</vt:lpstr>
      <vt:lpstr>Company-Pivot</vt:lpstr>
      <vt:lpstr>Order-Dashbord</vt:lpstr>
      <vt:lpstr>Sales-Dashbord</vt:lpstr>
      <vt:lpstr>Company</vt:lpstr>
      <vt:lpstr>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Khan</dc:creator>
  <cp:lastModifiedBy>Arman Khan</cp:lastModifiedBy>
  <dcterms:created xsi:type="dcterms:W3CDTF">2023-07-13T06:44:36Z</dcterms:created>
  <dcterms:modified xsi:type="dcterms:W3CDTF">2023-08-01T07:06:03Z</dcterms:modified>
</cp:coreProperties>
</file>