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X:\PROVINCIAL\2019\May Release\Analysis\Supplementary data files\"/>
    </mc:Choice>
  </mc:AlternateContent>
  <bookViews>
    <workbookView xWindow="120" yWindow="75" windowWidth="24915" windowHeight="11820" firstSheet="1" activeTab="1"/>
  </bookViews>
  <sheets>
    <sheet name="Table 228-0060" sheetId="1" state="hidden" r:id="rId1"/>
    <sheet name="Analysis" sheetId="2" r:id="rId2"/>
  </sheets>
  <calcPr calcId="152511"/>
</workbook>
</file>

<file path=xl/calcChain.xml><?xml version="1.0" encoding="utf-8"?>
<calcChain xmlns="http://schemas.openxmlformats.org/spreadsheetml/2006/main">
  <c r="L8" i="2" l="1"/>
  <c r="C61" i="2" l="1"/>
  <c r="C62" i="2" s="1"/>
  <c r="N61" i="2"/>
  <c r="O61" i="2"/>
  <c r="C60" i="2"/>
  <c r="O60" i="2" l="1"/>
  <c r="Q60" i="2"/>
  <c r="M60" i="2"/>
  <c r="P61" i="2"/>
  <c r="L61" i="2"/>
  <c r="L60" i="2"/>
  <c r="Q61" i="2"/>
  <c r="M61" i="2"/>
  <c r="P60" i="2"/>
  <c r="N60" i="2"/>
  <c r="P62" i="2" l="1"/>
  <c r="O62" i="2"/>
  <c r="Q62" i="2"/>
  <c r="L62" i="2"/>
  <c r="M62" i="2"/>
  <c r="N62" i="2"/>
  <c r="C56" i="2" l="1"/>
  <c r="C57" i="2"/>
  <c r="C58" i="2" s="1"/>
  <c r="C52" i="2"/>
  <c r="C53" i="2"/>
  <c r="C54" i="2" s="1"/>
  <c r="C48" i="2"/>
  <c r="C49" i="2"/>
  <c r="C50" i="2" s="1"/>
  <c r="C44" i="2"/>
  <c r="C45" i="2"/>
  <c r="C46" i="2" s="1"/>
  <c r="C40" i="2"/>
  <c r="C41" i="2"/>
  <c r="C42" i="2" s="1"/>
  <c r="C36" i="2"/>
  <c r="C37" i="2"/>
  <c r="C38" i="2" s="1"/>
  <c r="C32" i="2"/>
  <c r="C33" i="2"/>
  <c r="C34" i="2" s="1"/>
  <c r="C28" i="2"/>
  <c r="C29" i="2"/>
  <c r="C30" i="2" s="1"/>
  <c r="C24" i="2"/>
  <c r="C25" i="2"/>
  <c r="C26" i="2" s="1"/>
  <c r="C20" i="2"/>
  <c r="C21" i="2"/>
  <c r="C22" i="2" s="1"/>
  <c r="C16" i="2"/>
  <c r="C17" i="2"/>
  <c r="C18" i="2" s="1"/>
  <c r="C12" i="2"/>
  <c r="C13" i="2"/>
  <c r="C14" i="2" s="1"/>
  <c r="C8" i="2"/>
  <c r="C9" i="2"/>
  <c r="C10" i="2" s="1"/>
  <c r="Q7" i="2"/>
  <c r="P7" i="2"/>
  <c r="O7" i="2"/>
  <c r="N7" i="2"/>
  <c r="M7" i="2"/>
  <c r="L7" i="2"/>
  <c r="C7" i="2"/>
  <c r="B7" i="2"/>
  <c r="A61" i="2"/>
  <c r="A62" i="2" s="1"/>
  <c r="A60" i="2"/>
  <c r="A56" i="2"/>
  <c r="A57" i="2"/>
  <c r="A58" i="2" s="1"/>
  <c r="A52" i="2"/>
  <c r="A53" i="2"/>
  <c r="A54" i="2" s="1"/>
  <c r="A48" i="2"/>
  <c r="A49" i="2"/>
  <c r="A50" i="2" s="1"/>
  <c r="A44" i="2"/>
  <c r="A45" i="2"/>
  <c r="A46" i="2" s="1"/>
  <c r="A40" i="2"/>
  <c r="A41" i="2"/>
  <c r="A42" i="2" s="1"/>
  <c r="A36" i="2"/>
  <c r="A37" i="2"/>
  <c r="A38" i="2" s="1"/>
  <c r="A32" i="2"/>
  <c r="A33" i="2"/>
  <c r="A34" i="2" s="1"/>
  <c r="A28" i="2"/>
  <c r="A29" i="2"/>
  <c r="A30" i="2" s="1"/>
  <c r="A24" i="2"/>
  <c r="A25" i="2"/>
  <c r="A26" i="2" s="1"/>
  <c r="A20" i="2"/>
  <c r="A21" i="2"/>
  <c r="A22" i="2" s="1"/>
  <c r="A16" i="2"/>
  <c r="A17" i="2"/>
  <c r="A18" i="2" s="1"/>
  <c r="A12" i="2"/>
  <c r="A13" i="2"/>
  <c r="A14" i="2" s="1"/>
  <c r="A8" i="2"/>
  <c r="A9" i="2"/>
  <c r="A10" i="2" s="1"/>
  <c r="A7" i="2"/>
  <c r="O8" i="2" l="1"/>
  <c r="P8" i="2"/>
  <c r="L56" i="2"/>
  <c r="M8" i="2"/>
  <c r="Q8" i="2"/>
  <c r="N8" i="2"/>
  <c r="L12" i="2"/>
  <c r="L52" i="2"/>
  <c r="L14" i="2"/>
  <c r="L46" i="2"/>
  <c r="N9" i="2"/>
  <c r="O9" i="2"/>
  <c r="L9" i="2"/>
  <c r="N13" i="2"/>
  <c r="O12" i="2"/>
  <c r="L17" i="2"/>
  <c r="P17" i="2"/>
  <c r="M16" i="2"/>
  <c r="Q16" i="2"/>
  <c r="N21" i="2"/>
  <c r="O20" i="2"/>
  <c r="L25" i="2"/>
  <c r="P25" i="2"/>
  <c r="M24" i="2"/>
  <c r="Q24" i="2"/>
  <c r="N29" i="2"/>
  <c r="O28" i="2"/>
  <c r="L33" i="2"/>
  <c r="P33" i="2"/>
  <c r="M32" i="2"/>
  <c r="Q32" i="2"/>
  <c r="N37" i="2"/>
  <c r="O36" i="2"/>
  <c r="L41" i="2"/>
  <c r="P41" i="2"/>
  <c r="M40" i="2"/>
  <c r="Q40" i="2"/>
  <c r="N45" i="2"/>
  <c r="O44" i="2"/>
  <c r="L49" i="2"/>
  <c r="P49" i="2"/>
  <c r="M48" i="2"/>
  <c r="Q48" i="2"/>
  <c r="N53" i="2"/>
  <c r="O52" i="2"/>
  <c r="N57" i="2"/>
  <c r="O56" i="2"/>
  <c r="P12" i="2"/>
  <c r="M17" i="2"/>
  <c r="P20" i="2"/>
  <c r="M25" i="2"/>
  <c r="P28" i="2"/>
  <c r="M33" i="2"/>
  <c r="Q33" i="2"/>
  <c r="N32" i="2"/>
  <c r="P36" i="2"/>
  <c r="M41" i="2"/>
  <c r="N40" i="2"/>
  <c r="O45" i="2"/>
  <c r="L44" i="2"/>
  <c r="P44" i="2"/>
  <c r="M49" i="2"/>
  <c r="P52" i="2"/>
  <c r="O57" i="2"/>
  <c r="O13" i="2"/>
  <c r="Q17" i="2"/>
  <c r="N16" i="2"/>
  <c r="O21" i="2"/>
  <c r="L20" i="2"/>
  <c r="Q25" i="2"/>
  <c r="N24" i="2"/>
  <c r="O29" i="2"/>
  <c r="L28" i="2"/>
  <c r="O37" i="2"/>
  <c r="L36" i="2"/>
  <c r="Q41" i="2"/>
  <c r="Q49" i="2"/>
  <c r="N48" i="2"/>
  <c r="O53" i="2"/>
  <c r="P56" i="2"/>
  <c r="Q9" i="2"/>
  <c r="L13" i="2"/>
  <c r="P13" i="2"/>
  <c r="M12" i="2"/>
  <c r="Q12" i="2"/>
  <c r="N17" i="2"/>
  <c r="O16" i="2"/>
  <c r="L21" i="2"/>
  <c r="P21" i="2"/>
  <c r="M20" i="2"/>
  <c r="Q20" i="2"/>
  <c r="N25" i="2"/>
  <c r="O24" i="2"/>
  <c r="L29" i="2"/>
  <c r="P29" i="2"/>
  <c r="M28" i="2"/>
  <c r="Q28" i="2"/>
  <c r="N33" i="2"/>
  <c r="O32" i="2"/>
  <c r="L37" i="2"/>
  <c r="P37" i="2"/>
  <c r="M36" i="2"/>
  <c r="Q36" i="2"/>
  <c r="N41" i="2"/>
  <c r="O40" i="2"/>
  <c r="L45" i="2"/>
  <c r="P45" i="2"/>
  <c r="M44" i="2"/>
  <c r="Q44" i="2"/>
  <c r="N49" i="2"/>
  <c r="O48" i="2"/>
  <c r="L53" i="2"/>
  <c r="P53" i="2"/>
  <c r="M52" i="2"/>
  <c r="Q52" i="2"/>
  <c r="L57" i="2"/>
  <c r="P57" i="2"/>
  <c r="M56" i="2"/>
  <c r="Q56" i="2"/>
  <c r="M9" i="2"/>
  <c r="P9" i="2"/>
  <c r="M13" i="2"/>
  <c r="Q13" i="2"/>
  <c r="N12" i="2"/>
  <c r="O17" i="2"/>
  <c r="L16" i="2"/>
  <c r="P16" i="2"/>
  <c r="M21" i="2"/>
  <c r="Q21" i="2"/>
  <c r="N20" i="2"/>
  <c r="O25" i="2"/>
  <c r="L24" i="2"/>
  <c r="P24" i="2"/>
  <c r="M29" i="2"/>
  <c r="Q29" i="2"/>
  <c r="N28" i="2"/>
  <c r="O33" i="2"/>
  <c r="L32" i="2"/>
  <c r="P32" i="2"/>
  <c r="M37" i="2"/>
  <c r="Q37" i="2"/>
  <c r="N36" i="2"/>
  <c r="O41" i="2"/>
  <c r="L40" i="2"/>
  <c r="P40" i="2"/>
  <c r="M45" i="2"/>
  <c r="Q45" i="2"/>
  <c r="N44" i="2"/>
  <c r="O49" i="2"/>
  <c r="L48" i="2"/>
  <c r="P48" i="2"/>
  <c r="M53" i="2"/>
  <c r="Q53" i="2"/>
  <c r="N52" i="2"/>
  <c r="M57" i="2"/>
  <c r="Q57" i="2"/>
  <c r="N56" i="2"/>
  <c r="M26" i="2" l="1"/>
  <c r="O50" i="2"/>
  <c r="O18" i="2"/>
  <c r="P42" i="2"/>
  <c r="M50" i="2"/>
  <c r="M18" i="2"/>
  <c r="L34" i="2"/>
  <c r="L42" i="2"/>
  <c r="L10" i="2"/>
  <c r="N30" i="2"/>
  <c r="M38" i="2"/>
  <c r="L38" i="2"/>
  <c r="M58" i="2"/>
  <c r="M30" i="2"/>
  <c r="P46" i="2"/>
  <c r="Q58" i="2"/>
  <c r="Q30" i="2"/>
  <c r="Q22" i="2"/>
  <c r="M54" i="2"/>
  <c r="M22" i="2"/>
  <c r="L58" i="2"/>
  <c r="O54" i="2"/>
  <c r="L30" i="2"/>
  <c r="O22" i="2"/>
  <c r="Q54" i="2"/>
  <c r="M46" i="2"/>
  <c r="M14" i="2"/>
  <c r="N26" i="2"/>
  <c r="L54" i="2"/>
  <c r="L22" i="2"/>
  <c r="N58" i="2"/>
  <c r="N34" i="2"/>
  <c r="N18" i="2"/>
  <c r="P10" i="2"/>
  <c r="P14" i="2"/>
  <c r="O42" i="2"/>
  <c r="O10" i="2"/>
  <c r="O46" i="2"/>
  <c r="P50" i="2"/>
  <c r="Q46" i="2"/>
  <c r="O34" i="2"/>
  <c r="Q14" i="2"/>
  <c r="Q50" i="2"/>
  <c r="O38" i="2"/>
  <c r="Q18" i="2"/>
  <c r="L50" i="2"/>
  <c r="L26" i="2"/>
  <c r="L18" i="2"/>
  <c r="P22" i="2"/>
  <c r="O14" i="2"/>
  <c r="P18" i="2"/>
  <c r="Q38" i="2"/>
  <c r="O26" i="2"/>
  <c r="O58" i="2"/>
  <c r="O30" i="2"/>
  <c r="P38" i="2"/>
  <c r="Q42" i="2"/>
  <c r="Q10" i="2"/>
  <c r="M42" i="2"/>
  <c r="Q34" i="2"/>
  <c r="M10" i="2"/>
  <c r="N46" i="2"/>
  <c r="N38" i="2"/>
  <c r="N14" i="2"/>
  <c r="M34" i="2"/>
  <c r="Q26" i="2"/>
  <c r="P34" i="2"/>
  <c r="P26" i="2"/>
  <c r="P58" i="2"/>
  <c r="N50" i="2"/>
  <c r="N54" i="2"/>
  <c r="N22" i="2"/>
  <c r="P54" i="2"/>
  <c r="P30" i="2"/>
  <c r="N42" i="2"/>
  <c r="N10" i="2"/>
</calcChain>
</file>

<file path=xl/sharedStrings.xml><?xml version="1.0" encoding="utf-8"?>
<sst xmlns="http://schemas.openxmlformats.org/spreadsheetml/2006/main" count="164" uniqueCount="50">
  <si>
    <t>Table 228-0060 Merchandise imports and domestic exports, customs-based, by North American Product Classification System (NAPCS), Canada, provinces and territories, annual (dollars x 1,000,000)(1,2,3)</t>
  </si>
  <si>
    <t>Survey or program details:</t>
  </si>
  <si>
    <t>Canadian International Merchandise Trade (Customs Basis) - 2201</t>
  </si>
  <si>
    <t>Geography</t>
  </si>
  <si>
    <t>Trade</t>
  </si>
  <si>
    <t>North American Product Classification System (NAPCS) (2)</t>
  </si>
  <si>
    <t>Canada</t>
  </si>
  <si>
    <t>Import (3)</t>
  </si>
  <si>
    <t>Total of all merchandise</t>
  </si>
  <si>
    <t>Domestic export (3)</t>
  </si>
  <si>
    <t>Newfoundland and Labrador</t>
  </si>
  <si>
    <t>Prince Edward Island</t>
  </si>
  <si>
    <t>Nova Scotia</t>
  </si>
  <si>
    <t>New Brunswick</t>
  </si>
  <si>
    <t>Quebec</t>
  </si>
  <si>
    <t>Ontario</t>
  </si>
  <si>
    <t>Manitoba</t>
  </si>
  <si>
    <t>Saskatchewan</t>
  </si>
  <si>
    <t>Alberta</t>
  </si>
  <si>
    <t>British Columbia</t>
  </si>
  <si>
    <t>Yukon</t>
  </si>
  <si>
    <t>Northwest Territories</t>
  </si>
  <si>
    <t>Nunavut</t>
  </si>
  <si>
    <t>Footnotes:</t>
  </si>
  <si>
    <t>For more information related to the North American Product Classification System (NAPCS) 2007, please use the following hyperlink: http://www.statcan.gc.ca/subjects-sujets/standard-norme/napcs-scpan/notice-avis/napcs-scpan-02-eng.htm.</t>
  </si>
  <si>
    <t>Merchandise imports based on the province of clearance and domestic exports based on the province of origin.</t>
  </si>
  <si>
    <t>Source:</t>
  </si>
  <si>
    <t>Statistics Canada. Table 228-0060 - Merchandise imports and domestic exports, customs-based, by North American Product Classification System (NAPCS), Canada, provinces and territories, annual (dollars)</t>
  </si>
  <si>
    <t>This CANSIM table replaces archived CANSIM tables 228-0033 and 228-0034.</t>
  </si>
  <si>
    <t>Northwest Territories including Nunavut</t>
  </si>
  <si>
    <t>(accessed: February 14, 2018)</t>
  </si>
  <si>
    <t>International merchandise trade by province, commodity, and Principal Trading Partners (x 1,000) 1 2 3 4 5 6 7</t>
  </si>
  <si>
    <t>Monthly</t>
  </si>
  <si>
    <t>Table: 12-10-0119-01</t>
  </si>
  <si>
    <t>Geography: Canada, Province or territory</t>
  </si>
  <si>
    <t>All countries</t>
  </si>
  <si>
    <t>Import</t>
  </si>
  <si>
    <t>Domestic export</t>
  </si>
  <si>
    <t>Re-export</t>
  </si>
  <si>
    <t>t : terminated</t>
  </si>
  <si>
    <t>.. : not available for a specific reference period</t>
  </si>
  <si>
    <t>This cube replaces archived cube 12-10-0012-01.</t>
  </si>
  <si>
    <t>For more information related to the North American Product Classification System (NAPCS) 2017, please use the following hyperlink.</t>
  </si>
  <si>
    <t>Domestic exports are goods grown, produced, extracted, or manufactured in Canada, including goods of foreign origin that have been materially transformed in Canada.</t>
  </si>
  <si>
    <t>Imports are goods that have entered the country by crossing territorial boundaries. Imports in this table are based on the province of clearance concept, which is the Canadian province (or territory) where the goods cleared customs. This may not always be the province (or territory) in which the goods are consumed.</t>
  </si>
  <si>
    <t>Re-exports are goods of foreign origin which are exported in either the same condition in which they were originally imported into Canada, or after undergoing some minor operations (for example: blending, packaging, bottling, cleaning and sorting) which leave them essentially unchanged. Re-exports are only available at the Canada level.</t>
  </si>
  <si>
    <t>The category 'Other countries' consists of countries not identified as principal trading partners.</t>
  </si>
  <si>
    <t>Note that the publication of data for reference months January, February and March have been delayed to March 27th, April 17th and May 9th, respectively. For more information, please consult New release dates for the publication of Canadian international merchandise trade data.</t>
  </si>
  <si>
    <t>How to cite: Statistics Canada. Table 12-10-0119-01 International merchandise trade by province, commodity, and Principal Trading Partners (x 1,000)</t>
  </si>
  <si>
    <t>https://www150.statcan.gc.ca/t1/tbl1/en/tv.action?pid=1210011901</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</si>
</sst>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 #,##0.00_-;_-* &quot;-&quot;??_-;_-@_-"/>
    <numFmt numFmtId="164" formatCode="0.0%"/>
    <numFmt numFmtId="165" formatCode="_-* #,##0.0_-;\-* #,##0.0_-;_-* &quot;-&quot;??_-;_-@_-"/>
    <numFmt numFmtId="166" formatCode="_-* #,##0_-;\-* #,##0_-;_-* &quot;-&quot;??_-;_-@_-"/>
  </numFmts>
  <fonts count="1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3" fontId="1" fillId="0" borderId="0" applyFont="0" applyFill="0" applyBorder="0" applyAlignment="0" applyProtection="0"/>
  </cellStyleXfs>
  <cellXfs count="5">
    <xf numFmtId="0" fontId="0" fillId="0" borderId="0" xfId="0"/>
    <xf numFmtId="164" fontId="0" fillId="0" borderId="0" xfId="1" applyNumberFormat="1" applyFont="1"/>
    <xf numFmtId="0" fontId="18" fillId="0" borderId="0" xfId="0" applyFont="1"/>
    <xf numFmtId="165" fontId="0" fillId="0" borderId="0" xfId="43" applyNumberFormat="1" applyFont="1"/>
    <xf numFmtId="166" fontId="0" fillId="0" borderId="0" xfId="43" applyNumberFormat="1" applyFont="1"/>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43"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5"/>
  <sheetViews>
    <sheetView workbookViewId="0">
      <selection activeCell="C44" sqref="C44"/>
    </sheetView>
  </sheetViews>
  <sheetFormatPr defaultRowHeight="15" x14ac:dyDescent="0.25"/>
  <cols>
    <col min="1" max="1" width="20" customWidth="1"/>
    <col min="2" max="2" width="18.5703125" customWidth="1"/>
    <col min="3" max="3" width="23.140625" customWidth="1"/>
    <col min="4" max="13" width="11.7109375" bestFit="1" customWidth="1"/>
    <col min="14" max="14" width="11.5703125" bestFit="1" customWidth="1"/>
  </cols>
  <sheetData>
    <row r="1" spans="1:14" x14ac:dyDescent="0.25">
      <c r="A1" t="s">
        <v>0</v>
      </c>
    </row>
    <row r="2" spans="1:14" x14ac:dyDescent="0.25">
      <c r="A2" t="s">
        <v>1</v>
      </c>
    </row>
    <row r="3" spans="1:14" x14ac:dyDescent="0.25">
      <c r="A3" t="s">
        <v>2</v>
      </c>
    </row>
    <row r="4" spans="1:14" x14ac:dyDescent="0.25">
      <c r="A4" t="s">
        <v>3</v>
      </c>
      <c r="B4" t="s">
        <v>4</v>
      </c>
      <c r="C4" t="s">
        <v>5</v>
      </c>
      <c r="D4">
        <v>2007</v>
      </c>
      <c r="E4">
        <v>2008</v>
      </c>
      <c r="F4">
        <v>2009</v>
      </c>
      <c r="G4">
        <v>2010</v>
      </c>
      <c r="H4">
        <v>2011</v>
      </c>
      <c r="I4">
        <v>2012</v>
      </c>
      <c r="J4">
        <v>2013</v>
      </c>
      <c r="K4">
        <v>2014</v>
      </c>
      <c r="L4">
        <v>2015</v>
      </c>
      <c r="M4">
        <v>2016</v>
      </c>
      <c r="N4">
        <v>2017</v>
      </c>
    </row>
    <row r="5" spans="1:14" x14ac:dyDescent="0.25">
      <c r="A5" t="s">
        <v>6</v>
      </c>
      <c r="B5" t="s">
        <v>7</v>
      </c>
      <c r="C5" t="s">
        <v>8</v>
      </c>
      <c r="D5" s="4">
        <v>407300.9</v>
      </c>
      <c r="E5" s="4">
        <v>433999</v>
      </c>
      <c r="F5" s="4">
        <v>365359.4</v>
      </c>
      <c r="G5" s="4">
        <v>403701.2</v>
      </c>
      <c r="H5" s="4">
        <v>446666.1</v>
      </c>
      <c r="I5" s="4">
        <v>462071.7</v>
      </c>
      <c r="J5" s="4">
        <v>475660.5</v>
      </c>
      <c r="K5" s="4">
        <v>512200</v>
      </c>
      <c r="L5" s="4">
        <v>536152.1</v>
      </c>
      <c r="M5" s="4">
        <v>533194.19999999995</v>
      </c>
      <c r="N5" s="4">
        <v>561061</v>
      </c>
    </row>
    <row r="6" spans="1:14" x14ac:dyDescent="0.25">
      <c r="A6" t="s">
        <v>6</v>
      </c>
      <c r="B6" t="s">
        <v>9</v>
      </c>
      <c r="C6" t="s">
        <v>8</v>
      </c>
      <c r="D6" s="4">
        <v>419943.7</v>
      </c>
      <c r="E6" s="4">
        <v>455337</v>
      </c>
      <c r="F6" s="4">
        <v>334448.3</v>
      </c>
      <c r="G6" s="4">
        <v>374014.9</v>
      </c>
      <c r="H6" s="4">
        <v>419035.2</v>
      </c>
      <c r="I6" s="4">
        <v>428048.7</v>
      </c>
      <c r="J6" s="4">
        <v>443619.6</v>
      </c>
      <c r="K6" s="4">
        <v>493331.8</v>
      </c>
      <c r="L6" s="4">
        <v>481382.9</v>
      </c>
      <c r="M6" s="4">
        <v>469265.6</v>
      </c>
      <c r="N6" s="4">
        <v>501424.4</v>
      </c>
    </row>
    <row r="7" spans="1:14" x14ac:dyDescent="0.25">
      <c r="A7" t="s">
        <v>10</v>
      </c>
      <c r="B7" t="s">
        <v>7</v>
      </c>
      <c r="C7" t="s">
        <v>8</v>
      </c>
      <c r="D7" s="4">
        <v>3094.8</v>
      </c>
      <c r="E7" s="4">
        <v>4261.1000000000004</v>
      </c>
      <c r="F7" s="4">
        <v>2643.1</v>
      </c>
      <c r="G7" s="4">
        <v>3577</v>
      </c>
      <c r="H7" s="4">
        <v>3647.2</v>
      </c>
      <c r="I7" s="4">
        <v>5333</v>
      </c>
      <c r="J7" s="4">
        <v>4878.8</v>
      </c>
      <c r="K7" s="4">
        <v>4443.3</v>
      </c>
      <c r="L7" s="4">
        <v>3777.5</v>
      </c>
      <c r="M7" s="4">
        <v>5811.2</v>
      </c>
      <c r="N7" s="4">
        <v>3244.1</v>
      </c>
    </row>
    <row r="8" spans="1:14" x14ac:dyDescent="0.25">
      <c r="A8" t="s">
        <v>10</v>
      </c>
      <c r="B8" t="s">
        <v>9</v>
      </c>
      <c r="C8" t="s">
        <v>8</v>
      </c>
      <c r="D8" s="4">
        <v>11686.1</v>
      </c>
      <c r="E8" s="4">
        <v>15047.8</v>
      </c>
      <c r="F8" s="4">
        <v>8617.4</v>
      </c>
      <c r="G8" s="4">
        <v>9211.7999999999993</v>
      </c>
      <c r="H8" s="4">
        <v>12121.7</v>
      </c>
      <c r="I8" s="4">
        <v>11552.3</v>
      </c>
      <c r="J8" s="4">
        <v>11920.1</v>
      </c>
      <c r="K8" s="4">
        <v>13088.9</v>
      </c>
      <c r="L8" s="4">
        <v>9139.6</v>
      </c>
      <c r="M8" s="4">
        <v>8396.7999999999993</v>
      </c>
      <c r="N8" s="4">
        <v>10161.4</v>
      </c>
    </row>
    <row r="9" spans="1:14" x14ac:dyDescent="0.25">
      <c r="A9" t="s">
        <v>11</v>
      </c>
      <c r="B9" t="s">
        <v>7</v>
      </c>
      <c r="C9" t="s">
        <v>8</v>
      </c>
      <c r="D9" s="4">
        <v>54.7</v>
      </c>
      <c r="E9" s="4">
        <v>118.9</v>
      </c>
      <c r="F9" s="4">
        <v>41.3</v>
      </c>
      <c r="G9" s="4">
        <v>41.2</v>
      </c>
      <c r="H9" s="4">
        <v>62</v>
      </c>
      <c r="I9" s="4">
        <v>38.299999999999997</v>
      </c>
      <c r="J9" s="4">
        <v>40</v>
      </c>
      <c r="K9" s="4">
        <v>52.7</v>
      </c>
      <c r="L9" s="4">
        <v>51.9</v>
      </c>
      <c r="M9" s="4">
        <v>66.400000000000006</v>
      </c>
      <c r="N9" s="4">
        <v>52.3</v>
      </c>
    </row>
    <row r="10" spans="1:14" x14ac:dyDescent="0.25">
      <c r="A10" t="s">
        <v>11</v>
      </c>
      <c r="B10" t="s">
        <v>9</v>
      </c>
      <c r="C10" t="s">
        <v>8</v>
      </c>
      <c r="D10" s="4">
        <v>738.5</v>
      </c>
      <c r="E10" s="4">
        <v>785.6</v>
      </c>
      <c r="F10" s="4">
        <v>759.2</v>
      </c>
      <c r="G10" s="4">
        <v>691.4</v>
      </c>
      <c r="H10" s="4">
        <v>731.3</v>
      </c>
      <c r="I10" s="4">
        <v>840.2</v>
      </c>
      <c r="J10" s="4">
        <v>890</v>
      </c>
      <c r="K10" s="4">
        <v>1069.3</v>
      </c>
      <c r="L10" s="4">
        <v>1243</v>
      </c>
      <c r="M10" s="4">
        <v>1256.3</v>
      </c>
      <c r="N10" s="4">
        <v>1317.9</v>
      </c>
    </row>
    <row r="11" spans="1:14" x14ac:dyDescent="0.25">
      <c r="A11" t="s">
        <v>12</v>
      </c>
      <c r="B11" t="s">
        <v>7</v>
      </c>
      <c r="C11" t="s">
        <v>8</v>
      </c>
      <c r="D11" s="4">
        <v>7456.7</v>
      </c>
      <c r="E11" s="4">
        <v>8416.9</v>
      </c>
      <c r="F11" s="4">
        <v>6817.8</v>
      </c>
      <c r="G11" s="4">
        <v>8085.3</v>
      </c>
      <c r="H11" s="4">
        <v>8352.2999999999993</v>
      </c>
      <c r="I11" s="4">
        <v>6630.4</v>
      </c>
      <c r="J11" s="4">
        <v>6019.1</v>
      </c>
      <c r="K11" s="4">
        <v>7807.8</v>
      </c>
      <c r="L11" s="4">
        <v>8286.5</v>
      </c>
      <c r="M11" s="4">
        <v>8160.3</v>
      </c>
      <c r="N11" s="4">
        <v>8938.6</v>
      </c>
    </row>
    <row r="12" spans="1:14" x14ac:dyDescent="0.25">
      <c r="A12" t="s">
        <v>12</v>
      </c>
      <c r="B12" t="s">
        <v>9</v>
      </c>
      <c r="C12" t="s">
        <v>8</v>
      </c>
      <c r="D12" s="4">
        <v>5287.6</v>
      </c>
      <c r="E12" s="4">
        <v>5644.8</v>
      </c>
      <c r="F12" s="4">
        <v>4236.5</v>
      </c>
      <c r="G12" s="4">
        <v>4278.8999999999996</v>
      </c>
      <c r="H12" s="4">
        <v>4394.6000000000004</v>
      </c>
      <c r="I12" s="4">
        <v>3834.5</v>
      </c>
      <c r="J12" s="4">
        <v>4323.8999999999996</v>
      </c>
      <c r="K12" s="4">
        <v>5250</v>
      </c>
      <c r="L12" s="4">
        <v>5345.6</v>
      </c>
      <c r="M12" s="4">
        <v>5230.8999999999996</v>
      </c>
      <c r="N12" s="4">
        <v>5424</v>
      </c>
    </row>
    <row r="13" spans="1:14" x14ac:dyDescent="0.25">
      <c r="A13" t="s">
        <v>13</v>
      </c>
      <c r="B13" t="s">
        <v>7</v>
      </c>
      <c r="C13" t="s">
        <v>8</v>
      </c>
      <c r="D13" s="4">
        <v>7460.9</v>
      </c>
      <c r="E13" s="4">
        <v>10744.5</v>
      </c>
      <c r="F13" s="4">
        <v>9396.2000000000007</v>
      </c>
      <c r="G13" s="4">
        <v>10698</v>
      </c>
      <c r="H13" s="4">
        <v>13659</v>
      </c>
      <c r="I13" s="4">
        <v>13002.3</v>
      </c>
      <c r="J13" s="4">
        <v>13434.7</v>
      </c>
      <c r="K13" s="4">
        <v>13348.7</v>
      </c>
      <c r="L13" s="4">
        <v>10563.3</v>
      </c>
      <c r="M13" s="4">
        <v>9223.5</v>
      </c>
      <c r="N13" s="4">
        <v>11403.4</v>
      </c>
    </row>
    <row r="14" spans="1:14" x14ac:dyDescent="0.25">
      <c r="A14" t="s">
        <v>13</v>
      </c>
      <c r="B14" t="s">
        <v>9</v>
      </c>
      <c r="C14" t="s">
        <v>8</v>
      </c>
      <c r="D14" s="4">
        <v>11182.5</v>
      </c>
      <c r="E14" s="4">
        <v>12808.2</v>
      </c>
      <c r="F14" s="4">
        <v>9825.2000000000007</v>
      </c>
      <c r="G14" s="4">
        <v>12665.8</v>
      </c>
      <c r="H14" s="4">
        <v>14789.7</v>
      </c>
      <c r="I14" s="4">
        <v>14902.6</v>
      </c>
      <c r="J14" s="4">
        <v>14459.7</v>
      </c>
      <c r="K14" s="4">
        <v>13031.7</v>
      </c>
      <c r="L14" s="4">
        <v>12210.2</v>
      </c>
      <c r="M14" s="4">
        <v>10642.5</v>
      </c>
      <c r="N14" s="4">
        <v>12817.5</v>
      </c>
    </row>
    <row r="15" spans="1:14" x14ac:dyDescent="0.25">
      <c r="A15" t="s">
        <v>14</v>
      </c>
      <c r="B15" t="s">
        <v>7</v>
      </c>
      <c r="C15" t="s">
        <v>8</v>
      </c>
      <c r="D15" s="4">
        <v>71115.199999999997</v>
      </c>
      <c r="E15" s="4">
        <v>78588.399999999994</v>
      </c>
      <c r="F15" s="4">
        <v>64430</v>
      </c>
      <c r="G15" s="4">
        <v>67772.899999999994</v>
      </c>
      <c r="H15" s="4">
        <v>74559.3</v>
      </c>
      <c r="I15" s="4">
        <v>74802.8</v>
      </c>
      <c r="J15" s="4">
        <v>77917.399999999994</v>
      </c>
      <c r="K15" s="4">
        <v>79120</v>
      </c>
      <c r="L15" s="4">
        <v>78626.8</v>
      </c>
      <c r="M15" s="4">
        <v>73654</v>
      </c>
      <c r="N15" s="4">
        <v>77192.7</v>
      </c>
    </row>
    <row r="16" spans="1:14" x14ac:dyDescent="0.25">
      <c r="A16" t="s">
        <v>14</v>
      </c>
      <c r="B16" t="s">
        <v>9</v>
      </c>
      <c r="C16" t="s">
        <v>8</v>
      </c>
      <c r="D16" s="4">
        <v>67154.399999999994</v>
      </c>
      <c r="E16" s="4">
        <v>69071.7</v>
      </c>
      <c r="F16" s="4">
        <v>56339.8</v>
      </c>
      <c r="G16" s="4">
        <v>57785.9</v>
      </c>
      <c r="H16" s="4">
        <v>62173.2</v>
      </c>
      <c r="I16" s="4">
        <v>62601.7</v>
      </c>
      <c r="J16" s="4">
        <v>64858.7</v>
      </c>
      <c r="K16" s="4">
        <v>74560.2</v>
      </c>
      <c r="L16" s="4">
        <v>80045</v>
      </c>
      <c r="M16" s="4">
        <v>78515.399999999994</v>
      </c>
      <c r="N16" s="4">
        <v>83236.899999999994</v>
      </c>
    </row>
    <row r="17" spans="1:14" x14ac:dyDescent="0.25">
      <c r="A17" t="s">
        <v>15</v>
      </c>
      <c r="B17" t="s">
        <v>7</v>
      </c>
      <c r="C17" t="s">
        <v>8</v>
      </c>
      <c r="D17" s="4">
        <v>240635.7</v>
      </c>
      <c r="E17" s="4">
        <v>242260.3</v>
      </c>
      <c r="F17" s="4">
        <v>207144.9</v>
      </c>
      <c r="G17" s="4">
        <v>235076.3</v>
      </c>
      <c r="H17" s="4">
        <v>255071.6</v>
      </c>
      <c r="I17" s="4">
        <v>261870.7</v>
      </c>
      <c r="J17" s="4">
        <v>269693.59999999998</v>
      </c>
      <c r="K17" s="4">
        <v>295601.2</v>
      </c>
      <c r="L17" s="4">
        <v>325430.90000000002</v>
      </c>
      <c r="M17" s="4">
        <v>333649</v>
      </c>
      <c r="N17" s="4">
        <v>346875.3</v>
      </c>
    </row>
    <row r="18" spans="1:14" x14ac:dyDescent="0.25">
      <c r="A18" t="s">
        <v>15</v>
      </c>
      <c r="B18" t="s">
        <v>9</v>
      </c>
      <c r="C18" t="s">
        <v>8</v>
      </c>
      <c r="D18" s="4">
        <v>177379</v>
      </c>
      <c r="E18" s="4">
        <v>163649.4</v>
      </c>
      <c r="F18" s="4">
        <v>125597.8</v>
      </c>
      <c r="G18" s="4">
        <v>145966</v>
      </c>
      <c r="H18" s="4">
        <v>155465.20000000001</v>
      </c>
      <c r="I18" s="4">
        <v>162689.1</v>
      </c>
      <c r="J18" s="4">
        <v>164197.5</v>
      </c>
      <c r="K18" s="4">
        <v>177947.8</v>
      </c>
      <c r="L18" s="4">
        <v>196929.7</v>
      </c>
      <c r="M18" s="4">
        <v>205462.8</v>
      </c>
      <c r="N18" s="4">
        <v>199673.60000000001</v>
      </c>
    </row>
    <row r="19" spans="1:14" x14ac:dyDescent="0.25">
      <c r="A19" t="s">
        <v>16</v>
      </c>
      <c r="B19" t="s">
        <v>7</v>
      </c>
      <c r="C19" t="s">
        <v>8</v>
      </c>
      <c r="D19" s="4">
        <v>13158.4</v>
      </c>
      <c r="E19" s="4">
        <v>15302.9</v>
      </c>
      <c r="F19" s="4">
        <v>12995.5</v>
      </c>
      <c r="G19" s="4">
        <v>13784.8</v>
      </c>
      <c r="H19" s="4">
        <v>16205.6</v>
      </c>
      <c r="I19" s="4">
        <v>19128.099999999999</v>
      </c>
      <c r="J19" s="4">
        <v>19105.099999999999</v>
      </c>
      <c r="K19" s="4">
        <v>20367.5</v>
      </c>
      <c r="L19" s="4">
        <v>20760.599999999999</v>
      </c>
      <c r="M19" s="4">
        <v>19744.5</v>
      </c>
      <c r="N19" s="4">
        <v>21437.599999999999</v>
      </c>
    </row>
    <row r="20" spans="1:14" x14ac:dyDescent="0.25">
      <c r="A20" t="s">
        <v>16</v>
      </c>
      <c r="B20" t="s">
        <v>9</v>
      </c>
      <c r="C20" t="s">
        <v>8</v>
      </c>
      <c r="D20" s="4">
        <v>12196</v>
      </c>
      <c r="E20" s="4">
        <v>12971.8</v>
      </c>
      <c r="F20" s="4">
        <v>10566.7</v>
      </c>
      <c r="G20" s="4">
        <v>10237.799999999999</v>
      </c>
      <c r="H20" s="4">
        <v>11678</v>
      </c>
      <c r="I20" s="4">
        <v>11362.4</v>
      </c>
      <c r="J20" s="4">
        <v>12549.8</v>
      </c>
      <c r="K20" s="4">
        <v>13450.6</v>
      </c>
      <c r="L20" s="4">
        <v>13751.5</v>
      </c>
      <c r="M20" s="4">
        <v>13472.7</v>
      </c>
      <c r="N20" s="4">
        <v>13830.7</v>
      </c>
    </row>
    <row r="21" spans="1:14" x14ac:dyDescent="0.25">
      <c r="A21" t="s">
        <v>17</v>
      </c>
      <c r="B21" t="s">
        <v>7</v>
      </c>
      <c r="C21" t="s">
        <v>8</v>
      </c>
      <c r="D21" s="4">
        <v>6968.1</v>
      </c>
      <c r="E21" s="4">
        <v>9059.7000000000007</v>
      </c>
      <c r="F21" s="4">
        <v>7251.6</v>
      </c>
      <c r="G21" s="4">
        <v>8116.4</v>
      </c>
      <c r="H21" s="4">
        <v>9407.1</v>
      </c>
      <c r="I21" s="4">
        <v>11069.6</v>
      </c>
      <c r="J21" s="4">
        <v>11178.7</v>
      </c>
      <c r="K21" s="4">
        <v>12137.8</v>
      </c>
      <c r="L21" s="4">
        <v>10389.200000000001</v>
      </c>
      <c r="M21" s="4">
        <v>8990.2999999999993</v>
      </c>
      <c r="N21" s="4">
        <v>11523.5</v>
      </c>
    </row>
    <row r="22" spans="1:14" x14ac:dyDescent="0.25">
      <c r="A22" t="s">
        <v>17</v>
      </c>
      <c r="B22" t="s">
        <v>9</v>
      </c>
      <c r="C22" t="s">
        <v>8</v>
      </c>
      <c r="D22" s="4">
        <v>19328.3</v>
      </c>
      <c r="E22" s="4">
        <v>29492</v>
      </c>
      <c r="F22" s="4">
        <v>21758.7</v>
      </c>
      <c r="G22" s="4">
        <v>23614.2</v>
      </c>
      <c r="H22" s="4">
        <v>29550</v>
      </c>
      <c r="I22" s="4">
        <v>31675.9</v>
      </c>
      <c r="J22" s="4">
        <v>32246.2</v>
      </c>
      <c r="K22" s="4">
        <v>35313.4</v>
      </c>
      <c r="L22" s="4">
        <v>32819.5</v>
      </c>
      <c r="M22" s="4">
        <v>26640</v>
      </c>
      <c r="N22" s="4">
        <v>28876</v>
      </c>
    </row>
    <row r="23" spans="1:14" x14ac:dyDescent="0.25">
      <c r="A23" t="s">
        <v>18</v>
      </c>
      <c r="B23" t="s">
        <v>7</v>
      </c>
      <c r="C23" t="s">
        <v>8</v>
      </c>
      <c r="D23" s="4">
        <v>18525.900000000001</v>
      </c>
      <c r="E23" s="4">
        <v>22121.8</v>
      </c>
      <c r="F23" s="4">
        <v>17847.599999999999</v>
      </c>
      <c r="G23" s="4">
        <v>19235.2</v>
      </c>
      <c r="H23" s="4">
        <v>25032.1</v>
      </c>
      <c r="I23" s="4">
        <v>27337.599999999999</v>
      </c>
      <c r="J23" s="4">
        <v>28206</v>
      </c>
      <c r="K23" s="4">
        <v>32367</v>
      </c>
      <c r="L23" s="4">
        <v>29299</v>
      </c>
      <c r="M23" s="4">
        <v>25041.1</v>
      </c>
      <c r="N23" s="4">
        <v>28194.400000000001</v>
      </c>
    </row>
    <row r="24" spans="1:14" x14ac:dyDescent="0.25">
      <c r="A24" t="s">
        <v>18</v>
      </c>
      <c r="B24" t="s">
        <v>9</v>
      </c>
      <c r="C24" t="s">
        <v>8</v>
      </c>
      <c r="D24" s="4">
        <v>81558.7</v>
      </c>
      <c r="E24" s="4">
        <v>110248.3</v>
      </c>
      <c r="F24" s="4">
        <v>69846.3</v>
      </c>
      <c r="G24" s="4">
        <v>78743.199999999997</v>
      </c>
      <c r="H24" s="4">
        <v>93216.8</v>
      </c>
      <c r="I24" s="4">
        <v>95048.3</v>
      </c>
      <c r="J24" s="4">
        <v>103013.9</v>
      </c>
      <c r="K24" s="4">
        <v>121580.8</v>
      </c>
      <c r="L24" s="4">
        <v>92429</v>
      </c>
      <c r="M24" s="4">
        <v>79212.7</v>
      </c>
      <c r="N24" s="4">
        <v>100204.6</v>
      </c>
    </row>
    <row r="25" spans="1:14" x14ac:dyDescent="0.25">
      <c r="A25" t="s">
        <v>19</v>
      </c>
      <c r="B25" t="s">
        <v>7</v>
      </c>
      <c r="C25" t="s">
        <v>8</v>
      </c>
      <c r="D25" s="4">
        <v>38713.4</v>
      </c>
      <c r="E25" s="4">
        <v>42986.3</v>
      </c>
      <c r="F25" s="4">
        <v>36661.9</v>
      </c>
      <c r="G25" s="4">
        <v>37136</v>
      </c>
      <c r="H25" s="4">
        <v>40394.699999999997</v>
      </c>
      <c r="I25" s="4">
        <v>42740.3</v>
      </c>
      <c r="J25" s="4">
        <v>45033.5</v>
      </c>
      <c r="K25" s="4">
        <v>46706.8</v>
      </c>
      <c r="L25" s="4">
        <v>48819.9</v>
      </c>
      <c r="M25" s="4">
        <v>48791</v>
      </c>
      <c r="N25" s="4">
        <v>52040.3</v>
      </c>
    </row>
    <row r="26" spans="1:14" x14ac:dyDescent="0.25">
      <c r="A26" t="s">
        <v>19</v>
      </c>
      <c r="B26" t="s">
        <v>9</v>
      </c>
      <c r="C26" t="s">
        <v>8</v>
      </c>
      <c r="D26" s="4">
        <v>31523.8</v>
      </c>
      <c r="E26" s="4">
        <v>33124</v>
      </c>
      <c r="F26" s="4">
        <v>25240.400000000001</v>
      </c>
      <c r="G26" s="4">
        <v>28646</v>
      </c>
      <c r="H26" s="4">
        <v>32671.4</v>
      </c>
      <c r="I26" s="4">
        <v>31484</v>
      </c>
      <c r="J26" s="4">
        <v>33421.5</v>
      </c>
      <c r="K26" s="4">
        <v>35832.5</v>
      </c>
      <c r="L26" s="4">
        <v>35496.800000000003</v>
      </c>
      <c r="M26" s="4">
        <v>38775.800000000003</v>
      </c>
      <c r="N26" s="4">
        <v>43801.2</v>
      </c>
    </row>
    <row r="27" spans="1:14" x14ac:dyDescent="0.25">
      <c r="A27" t="s">
        <v>20</v>
      </c>
      <c r="B27" t="s">
        <v>7</v>
      </c>
      <c r="C27" t="s">
        <v>8</v>
      </c>
      <c r="D27" s="4">
        <v>96.1</v>
      </c>
      <c r="E27" s="4">
        <v>92.2</v>
      </c>
      <c r="F27" s="4">
        <v>78.099999999999994</v>
      </c>
      <c r="G27" s="4">
        <v>94.7</v>
      </c>
      <c r="H27" s="4">
        <v>105</v>
      </c>
      <c r="I27" s="4">
        <v>86.3</v>
      </c>
      <c r="J27" s="4">
        <v>107.1</v>
      </c>
      <c r="K27" s="4">
        <v>103.5</v>
      </c>
      <c r="L27" s="4">
        <v>74.599999999999994</v>
      </c>
      <c r="M27" s="4">
        <v>59.2</v>
      </c>
      <c r="N27" s="4">
        <v>77.5</v>
      </c>
    </row>
    <row r="28" spans="1:14" x14ac:dyDescent="0.25">
      <c r="A28" t="s">
        <v>20</v>
      </c>
      <c r="B28" t="s">
        <v>9</v>
      </c>
      <c r="C28" t="s">
        <v>8</v>
      </c>
      <c r="D28" s="4">
        <v>21.6</v>
      </c>
      <c r="E28" s="4">
        <v>132</v>
      </c>
      <c r="F28" s="4">
        <v>128.6</v>
      </c>
      <c r="G28" s="4">
        <v>98.6</v>
      </c>
      <c r="H28" s="4">
        <v>149.30000000000001</v>
      </c>
      <c r="I28" s="4">
        <v>215.5</v>
      </c>
      <c r="J28" s="4">
        <v>141.80000000000001</v>
      </c>
      <c r="K28" s="4">
        <v>113</v>
      </c>
      <c r="L28" s="4">
        <v>109.5</v>
      </c>
      <c r="M28" s="4">
        <v>220.1</v>
      </c>
      <c r="N28" s="4">
        <v>108</v>
      </c>
    </row>
    <row r="29" spans="1:14" x14ac:dyDescent="0.25">
      <c r="A29" t="s">
        <v>29</v>
      </c>
      <c r="B29" t="s">
        <v>7</v>
      </c>
      <c r="C29" t="s">
        <v>8</v>
      </c>
      <c r="D29" s="4"/>
      <c r="E29" s="4"/>
      <c r="F29" s="4"/>
      <c r="G29" s="4"/>
      <c r="H29" s="4"/>
      <c r="I29" s="4"/>
      <c r="J29" s="4"/>
      <c r="K29" s="4"/>
      <c r="L29" s="4"/>
      <c r="M29" s="4"/>
      <c r="N29" s="4"/>
    </row>
    <row r="30" spans="1:14" x14ac:dyDescent="0.25">
      <c r="A30" t="s">
        <v>29</v>
      </c>
      <c r="B30" t="s">
        <v>9</v>
      </c>
      <c r="C30" t="s">
        <v>8</v>
      </c>
      <c r="D30" s="4"/>
      <c r="E30" s="4"/>
      <c r="F30" s="4"/>
      <c r="G30" s="4"/>
      <c r="H30" s="4"/>
      <c r="I30" s="4"/>
      <c r="J30" s="4"/>
      <c r="K30" s="4"/>
      <c r="L30" s="4"/>
      <c r="M30" s="4"/>
      <c r="N30" s="4"/>
    </row>
    <row r="31" spans="1:14" x14ac:dyDescent="0.25">
      <c r="A31" t="s">
        <v>21</v>
      </c>
      <c r="B31" t="s">
        <v>7</v>
      </c>
      <c r="C31" t="s">
        <v>8</v>
      </c>
      <c r="D31" s="4">
        <v>3.9</v>
      </c>
      <c r="E31" s="4">
        <v>14.5</v>
      </c>
      <c r="F31" s="4">
        <v>1.9</v>
      </c>
      <c r="G31" s="4">
        <v>0.2</v>
      </c>
      <c r="H31" s="4">
        <v>0.8</v>
      </c>
      <c r="I31" s="4">
        <v>0.3</v>
      </c>
      <c r="J31" s="4">
        <v>0.1</v>
      </c>
      <c r="K31" s="4">
        <v>0</v>
      </c>
      <c r="L31" s="4">
        <v>11.4</v>
      </c>
      <c r="M31" s="4">
        <v>0</v>
      </c>
      <c r="N31" s="4">
        <v>0</v>
      </c>
    </row>
    <row r="32" spans="1:14" x14ac:dyDescent="0.25">
      <c r="A32" t="s">
        <v>21</v>
      </c>
      <c r="B32" t="s">
        <v>9</v>
      </c>
      <c r="C32" t="s">
        <v>8</v>
      </c>
      <c r="D32" s="4">
        <v>1882.5</v>
      </c>
      <c r="E32" s="4">
        <v>2338.9</v>
      </c>
      <c r="F32" s="4">
        <v>1528.6</v>
      </c>
      <c r="G32" s="4">
        <v>2069.1999999999998</v>
      </c>
      <c r="H32" s="4">
        <v>2087.3000000000002</v>
      </c>
      <c r="I32" s="4">
        <v>1831.3</v>
      </c>
      <c r="J32" s="4">
        <v>1587.9</v>
      </c>
      <c r="K32" s="4">
        <v>2084.1999999999998</v>
      </c>
      <c r="L32" s="4">
        <v>1853.8</v>
      </c>
      <c r="M32" s="4">
        <v>1436.4</v>
      </c>
      <c r="N32" s="4">
        <v>1705</v>
      </c>
    </row>
    <row r="33" spans="1:21" x14ac:dyDescent="0.25">
      <c r="A33" t="s">
        <v>22</v>
      </c>
      <c r="B33" t="s">
        <v>7</v>
      </c>
      <c r="C33" t="s">
        <v>8</v>
      </c>
      <c r="D33" s="4">
        <v>17.7</v>
      </c>
      <c r="E33" s="4">
        <v>31.7</v>
      </c>
      <c r="F33" s="4">
        <v>49.8</v>
      </c>
      <c r="G33" s="4">
        <v>83.9</v>
      </c>
      <c r="H33" s="4">
        <v>168.5</v>
      </c>
      <c r="I33" s="4">
        <v>31.4</v>
      </c>
      <c r="J33" s="4">
        <v>46.3</v>
      </c>
      <c r="K33" s="4">
        <v>143.4</v>
      </c>
      <c r="L33" s="4">
        <v>60.1</v>
      </c>
      <c r="M33" s="4">
        <v>3.7</v>
      </c>
      <c r="N33" s="4">
        <v>81</v>
      </c>
    </row>
    <row r="34" spans="1:21" x14ac:dyDescent="0.25">
      <c r="A34" t="s">
        <v>22</v>
      </c>
      <c r="B34" t="s">
        <v>9</v>
      </c>
      <c r="C34" t="s">
        <v>8</v>
      </c>
      <c r="D34" s="4">
        <v>5.0999999999999996</v>
      </c>
      <c r="E34" s="4">
        <v>22.9</v>
      </c>
      <c r="F34" s="4">
        <v>3.5</v>
      </c>
      <c r="G34" s="4">
        <v>5.9</v>
      </c>
      <c r="H34" s="4">
        <v>6.6</v>
      </c>
      <c r="I34" s="4">
        <v>10.5</v>
      </c>
      <c r="J34" s="4">
        <v>9.1</v>
      </c>
      <c r="K34" s="4">
        <v>9.5</v>
      </c>
      <c r="L34" s="4">
        <v>9.5</v>
      </c>
      <c r="M34" s="4">
        <v>3.7</v>
      </c>
      <c r="N34" s="4">
        <v>267.60000000000002</v>
      </c>
    </row>
    <row r="35" spans="1:21" x14ac:dyDescent="0.25">
      <c r="A35" t="s">
        <v>23</v>
      </c>
    </row>
    <row r="36" spans="1:21" x14ac:dyDescent="0.25">
      <c r="A36">
        <v>1</v>
      </c>
      <c r="B36" t="s">
        <v>28</v>
      </c>
    </row>
    <row r="37" spans="1:21" x14ac:dyDescent="0.25">
      <c r="A37">
        <v>2</v>
      </c>
      <c r="B37" t="s">
        <v>24</v>
      </c>
    </row>
    <row r="38" spans="1:21" x14ac:dyDescent="0.25">
      <c r="A38">
        <v>3</v>
      </c>
      <c r="B38" t="s">
        <v>25</v>
      </c>
    </row>
    <row r="39" spans="1:21" x14ac:dyDescent="0.25">
      <c r="A39" t="s">
        <v>26</v>
      </c>
    </row>
    <row r="40" spans="1:21" x14ac:dyDescent="0.25">
      <c r="A40" t="s">
        <v>27</v>
      </c>
    </row>
    <row r="41" spans="1:21" x14ac:dyDescent="0.25">
      <c r="A41" t="s">
        <v>30</v>
      </c>
    </row>
    <row r="43" spans="1:21" x14ac:dyDescent="0.25">
      <c r="N43" s="1"/>
      <c r="O43" s="1"/>
      <c r="P43" s="1"/>
      <c r="Q43" s="1"/>
      <c r="R43" s="1"/>
      <c r="S43" s="1"/>
      <c r="T43" s="1"/>
      <c r="U43" s="1"/>
    </row>
    <row r="44" spans="1:21" x14ac:dyDescent="0.25">
      <c r="N44" s="1"/>
      <c r="O44" s="1"/>
      <c r="P44" s="1"/>
      <c r="Q44" s="1"/>
      <c r="R44" s="1"/>
      <c r="S44" s="1"/>
      <c r="T44" s="1"/>
      <c r="U44" s="1"/>
    </row>
    <row r="45" spans="1:21" x14ac:dyDescent="0.25">
      <c r="N45" s="1"/>
      <c r="O45" s="1"/>
      <c r="P45" s="1"/>
      <c r="Q45" s="1"/>
      <c r="R45" s="1"/>
      <c r="S45" s="1"/>
      <c r="T45" s="1"/>
      <c r="U45" s="1"/>
    </row>
    <row r="46" spans="1:21" x14ac:dyDescent="0.25">
      <c r="N46" s="1"/>
      <c r="O46" s="1"/>
      <c r="P46" s="1"/>
      <c r="Q46" s="1"/>
      <c r="R46" s="1"/>
      <c r="S46" s="1"/>
      <c r="T46" s="1"/>
      <c r="U46" s="1"/>
    </row>
    <row r="47" spans="1:21" x14ac:dyDescent="0.25">
      <c r="N47" s="1"/>
      <c r="O47" s="1"/>
      <c r="P47" s="1"/>
      <c r="Q47" s="1"/>
      <c r="R47" s="1"/>
      <c r="S47" s="1"/>
      <c r="T47" s="1"/>
      <c r="U47" s="1"/>
    </row>
    <row r="48" spans="1:21" x14ac:dyDescent="0.25">
      <c r="N48" s="1"/>
      <c r="O48" s="1"/>
      <c r="P48" s="1"/>
      <c r="Q48" s="1"/>
      <c r="R48" s="1"/>
      <c r="S48" s="1"/>
      <c r="T48" s="1"/>
      <c r="U48" s="1"/>
    </row>
    <row r="49" spans="14:21" x14ac:dyDescent="0.25">
      <c r="N49" s="1"/>
      <c r="O49" s="1"/>
      <c r="P49" s="1"/>
      <c r="Q49" s="1"/>
      <c r="R49" s="1"/>
      <c r="S49" s="1"/>
      <c r="T49" s="1"/>
      <c r="U49" s="1"/>
    </row>
    <row r="50" spans="14:21" x14ac:dyDescent="0.25">
      <c r="N50" s="1"/>
      <c r="O50" s="1"/>
      <c r="P50" s="1"/>
      <c r="Q50" s="1"/>
      <c r="R50" s="1"/>
      <c r="S50" s="1"/>
      <c r="T50" s="1"/>
      <c r="U50" s="1"/>
    </row>
    <row r="51" spans="14:21" x14ac:dyDescent="0.25">
      <c r="N51" s="1"/>
      <c r="O51" s="1"/>
      <c r="P51" s="1"/>
      <c r="Q51" s="1"/>
      <c r="R51" s="1"/>
      <c r="S51" s="1"/>
      <c r="T51" s="1"/>
      <c r="U51" s="1"/>
    </row>
    <row r="52" spans="14:21" x14ac:dyDescent="0.25">
      <c r="N52" s="1"/>
      <c r="O52" s="1"/>
      <c r="P52" s="1"/>
      <c r="Q52" s="1"/>
      <c r="R52" s="1"/>
      <c r="S52" s="1"/>
      <c r="T52" s="1"/>
      <c r="U52" s="1"/>
    </row>
    <row r="53" spans="14:21" x14ac:dyDescent="0.25">
      <c r="N53" s="1"/>
      <c r="O53" s="1"/>
      <c r="P53" s="1"/>
      <c r="Q53" s="1"/>
      <c r="R53" s="1"/>
      <c r="S53" s="1"/>
      <c r="T53" s="1"/>
      <c r="U53" s="1"/>
    </row>
    <row r="54" spans="14:21" x14ac:dyDescent="0.25">
      <c r="N54" s="1"/>
      <c r="O54" s="1"/>
      <c r="P54" s="1"/>
      <c r="Q54" s="1"/>
      <c r="R54" s="1"/>
      <c r="S54" s="1"/>
      <c r="T54" s="1"/>
      <c r="U54" s="1"/>
    </row>
    <row r="55" spans="14:21" x14ac:dyDescent="0.25">
      <c r="N55" s="1"/>
      <c r="O55" s="1"/>
      <c r="P55" s="1"/>
      <c r="Q55" s="1"/>
      <c r="R55" s="1"/>
      <c r="S55" s="1"/>
      <c r="T55" s="1"/>
      <c r="U55"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9"/>
  <sheetViews>
    <sheetView tabSelected="1" zoomScale="80" zoomScaleNormal="80" workbookViewId="0">
      <pane xSplit="3" ySplit="7" topLeftCell="D8" activePane="bottomRight" state="frozen"/>
      <selection pane="topRight" activeCell="D1" sqref="D1"/>
      <selection pane="bottomLeft" activeCell="A5" sqref="A5"/>
      <selection pane="bottomRight" activeCell="D66" sqref="D66"/>
    </sheetView>
  </sheetViews>
  <sheetFormatPr defaultRowHeight="15" x14ac:dyDescent="0.25"/>
  <cols>
    <col min="1" max="1" width="20" customWidth="1"/>
    <col min="2" max="2" width="27.28515625" customWidth="1"/>
    <col min="3" max="3" width="25.7109375" customWidth="1"/>
    <col min="4" max="10" width="13.42578125" bestFit="1" customWidth="1"/>
    <col min="11" max="11" width="10.5703125" customWidth="1"/>
  </cols>
  <sheetData>
    <row r="1" spans="1:17" x14ac:dyDescent="0.25">
      <c r="A1" t="s">
        <v>31</v>
      </c>
    </row>
    <row r="2" spans="1:17" x14ac:dyDescent="0.25">
      <c r="A2" t="s">
        <v>32</v>
      </c>
    </row>
    <row r="3" spans="1:17" x14ac:dyDescent="0.25">
      <c r="A3" t="s">
        <v>33</v>
      </c>
    </row>
    <row r="4" spans="1:17" x14ac:dyDescent="0.25">
      <c r="A4" t="s">
        <v>34</v>
      </c>
    </row>
    <row r="5" spans="1:17" x14ac:dyDescent="0.25">
      <c r="B5" t="s">
        <v>8</v>
      </c>
    </row>
    <row r="6" spans="1:17" x14ac:dyDescent="0.25">
      <c r="B6" t="s">
        <v>35</v>
      </c>
    </row>
    <row r="7" spans="1:17" ht="18.75" x14ac:dyDescent="0.3">
      <c r="A7" s="2" t="str">
        <f>'Table 228-0060'!A4</f>
        <v>Geography</v>
      </c>
      <c r="B7" s="2" t="str">
        <f>'Table 228-0060'!B4</f>
        <v>Trade</v>
      </c>
      <c r="C7" s="2" t="str">
        <f>'Table 228-0060'!C4</f>
        <v>North American Product Classification System (NAPCS) (2)</v>
      </c>
      <c r="D7" s="2">
        <v>2012</v>
      </c>
      <c r="E7" s="2">
        <v>2013</v>
      </c>
      <c r="F7" s="2">
        <v>2014</v>
      </c>
      <c r="G7" s="2">
        <v>2015</v>
      </c>
      <c r="H7" s="2">
        <v>2016</v>
      </c>
      <c r="I7" s="2">
        <v>2017</v>
      </c>
      <c r="J7" s="2">
        <v>2018</v>
      </c>
      <c r="K7" s="2"/>
      <c r="L7" s="2">
        <f t="shared" ref="L7:Q7" si="0">E7</f>
        <v>2013</v>
      </c>
      <c r="M7" s="2">
        <f t="shared" si="0"/>
        <v>2014</v>
      </c>
      <c r="N7" s="2">
        <f t="shared" si="0"/>
        <v>2015</v>
      </c>
      <c r="O7" s="2">
        <f t="shared" si="0"/>
        <v>2016</v>
      </c>
      <c r="P7" s="2">
        <f t="shared" si="0"/>
        <v>2017</v>
      </c>
      <c r="Q7" s="2">
        <f t="shared" si="0"/>
        <v>2018</v>
      </c>
    </row>
    <row r="8" spans="1:17" x14ac:dyDescent="0.25">
      <c r="A8" t="str">
        <f>'Table 228-0060'!A6</f>
        <v>Canada</v>
      </c>
      <c r="B8" t="s">
        <v>36</v>
      </c>
      <c r="C8" t="str">
        <f>'Table 228-0060'!C6</f>
        <v>Total of all merchandise</v>
      </c>
      <c r="D8" s="4">
        <v>462071802</v>
      </c>
      <c r="E8" s="4">
        <v>475660695</v>
      </c>
      <c r="F8" s="4">
        <v>512199972</v>
      </c>
      <c r="G8" s="4">
        <v>536151824</v>
      </c>
      <c r="H8" s="4">
        <v>533251352</v>
      </c>
      <c r="I8" s="4">
        <v>561411261</v>
      </c>
      <c r="J8" s="4">
        <v>594749114</v>
      </c>
      <c r="K8" s="4"/>
      <c r="L8" s="1">
        <f t="shared" ref="L8:Q10" si="1">E8/D8-1</f>
        <v>2.940861775417325E-2</v>
      </c>
      <c r="M8" s="1">
        <f t="shared" si="1"/>
        <v>7.6817944774688618E-2</v>
      </c>
      <c r="N8" s="1">
        <f t="shared" si="1"/>
        <v>4.6762696816391003E-2</v>
      </c>
      <c r="O8" s="1">
        <f t="shared" si="1"/>
        <v>-5.4097960133023815E-3</v>
      </c>
      <c r="P8" s="1">
        <f t="shared" si="1"/>
        <v>5.2807946748534507E-2</v>
      </c>
      <c r="Q8" s="1">
        <f t="shared" si="1"/>
        <v>5.9382230667439417E-2</v>
      </c>
    </row>
    <row r="9" spans="1:17" x14ac:dyDescent="0.25">
      <c r="A9" t="str">
        <f>'Table 228-0060'!A5</f>
        <v>Canada</v>
      </c>
      <c r="B9" t="s">
        <v>37</v>
      </c>
      <c r="C9" t="str">
        <f>'Table 228-0060'!C5</f>
        <v>Total of all merchandise</v>
      </c>
      <c r="D9" s="4">
        <v>428048715</v>
      </c>
      <c r="E9" s="4">
        <v>443619637</v>
      </c>
      <c r="F9" s="4">
        <v>493331794</v>
      </c>
      <c r="G9" s="4">
        <v>481382813</v>
      </c>
      <c r="H9" s="4">
        <v>468225694</v>
      </c>
      <c r="I9" s="4">
        <v>500816474</v>
      </c>
      <c r="J9" s="4">
        <v>537037092</v>
      </c>
      <c r="K9" s="4"/>
      <c r="L9" s="1">
        <f t="shared" si="1"/>
        <v>3.6376518499769306E-2</v>
      </c>
      <c r="M9" s="1">
        <f t="shared" si="1"/>
        <v>0.1120603166626728</v>
      </c>
      <c r="N9" s="1">
        <f t="shared" si="1"/>
        <v>-2.4220983008445662E-2</v>
      </c>
      <c r="O9" s="1">
        <f t="shared" si="1"/>
        <v>-2.7331925122137668E-2</v>
      </c>
      <c r="P9" s="1">
        <f t="shared" si="1"/>
        <v>6.960485171495101E-2</v>
      </c>
      <c r="Q9" s="1">
        <f t="shared" si="1"/>
        <v>7.2323136079585071E-2</v>
      </c>
    </row>
    <row r="10" spans="1:17" x14ac:dyDescent="0.25">
      <c r="A10" t="str">
        <f>A9</f>
        <v>Canada</v>
      </c>
      <c r="B10" t="s">
        <v>38</v>
      </c>
      <c r="C10" t="str">
        <f>C9</f>
        <v>Total of all merchandise</v>
      </c>
      <c r="D10" s="4">
        <v>27121985</v>
      </c>
      <c r="E10" s="4">
        <v>28327240</v>
      </c>
      <c r="F10" s="4">
        <v>33441087</v>
      </c>
      <c r="G10" s="4">
        <v>42683247</v>
      </c>
      <c r="H10" s="4">
        <v>48545904</v>
      </c>
      <c r="I10" s="4">
        <v>45424703</v>
      </c>
      <c r="J10" s="4">
        <v>45951656</v>
      </c>
      <c r="K10" s="4"/>
      <c r="L10" s="1">
        <f t="shared" si="1"/>
        <v>4.4438303464882756E-2</v>
      </c>
      <c r="M10" s="1">
        <f t="shared" si="1"/>
        <v>0.18052754168778895</v>
      </c>
      <c r="N10" s="1">
        <f t="shared" si="1"/>
        <v>0.27637139905171137</v>
      </c>
      <c r="O10" s="1">
        <f t="shared" si="1"/>
        <v>0.13735264798388003</v>
      </c>
      <c r="P10" s="1">
        <f t="shared" si="1"/>
        <v>-6.4293807362203026E-2</v>
      </c>
      <c r="Q10" s="1">
        <f t="shared" si="1"/>
        <v>1.1600582176618746E-2</v>
      </c>
    </row>
    <row r="11" spans="1:17" x14ac:dyDescent="0.25">
      <c r="D11" s="4"/>
      <c r="E11" s="4"/>
      <c r="F11" s="4"/>
      <c r="G11" s="4"/>
      <c r="H11" s="4"/>
      <c r="I11" s="4"/>
      <c r="J11" s="4"/>
      <c r="K11" s="4"/>
      <c r="L11" s="1"/>
      <c r="M11" s="1"/>
      <c r="N11" s="1"/>
      <c r="O11" s="1"/>
      <c r="P11" s="1"/>
      <c r="Q11" s="1"/>
    </row>
    <row r="12" spans="1:17" x14ac:dyDescent="0.25">
      <c r="A12" t="str">
        <f>'Table 228-0060'!A8</f>
        <v>Newfoundland and Labrador</v>
      </c>
      <c r="B12" t="s">
        <v>36</v>
      </c>
      <c r="C12" t="str">
        <f>'Table 228-0060'!C8</f>
        <v>Total of all merchandise</v>
      </c>
      <c r="D12" s="4">
        <v>5333043</v>
      </c>
      <c r="E12" s="4">
        <v>4878924</v>
      </c>
      <c r="F12" s="4">
        <v>4443265</v>
      </c>
      <c r="G12" s="4">
        <v>3777588</v>
      </c>
      <c r="H12" s="4">
        <v>5815032</v>
      </c>
      <c r="I12" s="4">
        <v>3255052</v>
      </c>
      <c r="J12" s="4">
        <v>4266028</v>
      </c>
      <c r="K12" s="4"/>
      <c r="L12" s="1">
        <f t="shared" ref="L12:Q14" si="2">E12/D12-1</f>
        <v>-8.5151947959167029E-2</v>
      </c>
      <c r="M12" s="1">
        <f t="shared" si="2"/>
        <v>-8.9294073857268508E-2</v>
      </c>
      <c r="N12" s="1">
        <f t="shared" si="2"/>
        <v>-0.14981708270832372</v>
      </c>
      <c r="O12" s="1">
        <f t="shared" si="2"/>
        <v>0.5393505061960171</v>
      </c>
      <c r="P12" s="1">
        <f t="shared" si="2"/>
        <v>-0.44023489466609989</v>
      </c>
      <c r="Q12" s="1">
        <f t="shared" si="2"/>
        <v>0.31058674331469982</v>
      </c>
    </row>
    <row r="13" spans="1:17" x14ac:dyDescent="0.25">
      <c r="A13" t="str">
        <f>'Table 228-0060'!A7</f>
        <v>Newfoundland and Labrador</v>
      </c>
      <c r="B13" t="s">
        <v>37</v>
      </c>
      <c r="C13" t="str">
        <f>'Table 228-0060'!C7</f>
        <v>Total of all merchandise</v>
      </c>
      <c r="D13" s="4">
        <v>11552448</v>
      </c>
      <c r="E13" s="4">
        <v>11920275</v>
      </c>
      <c r="F13" s="4">
        <v>13088816</v>
      </c>
      <c r="G13" s="4">
        <v>9139532</v>
      </c>
      <c r="H13" s="4">
        <v>8396409</v>
      </c>
      <c r="I13" s="4">
        <v>10143460</v>
      </c>
      <c r="J13" s="4">
        <v>12993797</v>
      </c>
      <c r="K13" s="4"/>
      <c r="L13" s="1">
        <f t="shared" si="2"/>
        <v>3.18397451345378E-2</v>
      </c>
      <c r="M13" s="1">
        <f t="shared" si="2"/>
        <v>9.8029701495980559E-2</v>
      </c>
      <c r="N13" s="1">
        <f t="shared" si="2"/>
        <v>-0.30172965988673073</v>
      </c>
      <c r="O13" s="1">
        <f t="shared" si="2"/>
        <v>-8.1308649064306571E-2</v>
      </c>
      <c r="P13" s="1">
        <f t="shared" si="2"/>
        <v>0.2080712123480406</v>
      </c>
      <c r="Q13" s="1">
        <f t="shared" si="2"/>
        <v>0.28100243900996302</v>
      </c>
    </row>
    <row r="14" spans="1:17" x14ac:dyDescent="0.25">
      <c r="A14" t="str">
        <f>A13</f>
        <v>Newfoundland and Labrador</v>
      </c>
      <c r="B14" t="s">
        <v>38</v>
      </c>
      <c r="C14" t="str">
        <f>C13</f>
        <v>Total of all merchandise</v>
      </c>
      <c r="D14" s="4">
        <v>0</v>
      </c>
      <c r="E14" s="4">
        <v>0</v>
      </c>
      <c r="F14" s="4">
        <v>0</v>
      </c>
      <c r="G14" s="4">
        <v>0</v>
      </c>
      <c r="H14" s="4">
        <v>0</v>
      </c>
      <c r="I14" s="4">
        <v>0</v>
      </c>
      <c r="J14" s="4">
        <v>0</v>
      </c>
      <c r="K14" s="4"/>
      <c r="L14" s="1" t="e">
        <f t="shared" si="2"/>
        <v>#DIV/0!</v>
      </c>
      <c r="M14" s="1" t="e">
        <f t="shared" si="2"/>
        <v>#DIV/0!</v>
      </c>
      <c r="N14" s="1" t="e">
        <f t="shared" si="2"/>
        <v>#DIV/0!</v>
      </c>
      <c r="O14" s="1" t="e">
        <f t="shared" si="2"/>
        <v>#DIV/0!</v>
      </c>
      <c r="P14" s="1" t="e">
        <f t="shared" si="2"/>
        <v>#DIV/0!</v>
      </c>
      <c r="Q14" s="1" t="e">
        <f t="shared" si="2"/>
        <v>#DIV/0!</v>
      </c>
    </row>
    <row r="15" spans="1:17" x14ac:dyDescent="0.25">
      <c r="D15" s="4"/>
      <c r="E15" s="4"/>
      <c r="F15" s="4"/>
      <c r="G15" s="4"/>
      <c r="H15" s="4"/>
      <c r="I15" s="4"/>
      <c r="J15" s="4"/>
      <c r="K15" s="4"/>
      <c r="L15" s="1"/>
      <c r="M15" s="1"/>
      <c r="N15" s="1"/>
      <c r="O15" s="1"/>
      <c r="P15" s="1"/>
      <c r="Q15" s="1"/>
    </row>
    <row r="16" spans="1:17" x14ac:dyDescent="0.25">
      <c r="A16" t="str">
        <f>'Table 228-0060'!A10</f>
        <v>Prince Edward Island</v>
      </c>
      <c r="B16" t="s">
        <v>36</v>
      </c>
      <c r="C16" t="str">
        <f>'Table 228-0060'!C10</f>
        <v>Total of all merchandise</v>
      </c>
      <c r="D16" s="4">
        <v>38361</v>
      </c>
      <c r="E16" s="4">
        <v>39876</v>
      </c>
      <c r="F16" s="4">
        <v>52725</v>
      </c>
      <c r="G16" s="4">
        <v>51869</v>
      </c>
      <c r="H16" s="4">
        <v>66285</v>
      </c>
      <c r="I16" s="4">
        <v>52907</v>
      </c>
      <c r="J16" s="4">
        <v>57524</v>
      </c>
      <c r="K16" s="4"/>
      <c r="L16" s="1">
        <f t="shared" ref="L16:Q18" si="3">E16/D16-1</f>
        <v>3.9493235317118902E-2</v>
      </c>
      <c r="M16" s="1">
        <f t="shared" si="3"/>
        <v>0.322223894071622</v>
      </c>
      <c r="N16" s="1">
        <f t="shared" si="3"/>
        <v>-1.6235182550972005E-2</v>
      </c>
      <c r="O16" s="1">
        <f t="shared" si="3"/>
        <v>0.27793094141009078</v>
      </c>
      <c r="P16" s="1">
        <f t="shared" si="3"/>
        <v>-0.20182545070528779</v>
      </c>
      <c r="Q16" s="1">
        <f t="shared" si="3"/>
        <v>8.7266335267544903E-2</v>
      </c>
    </row>
    <row r="17" spans="1:17" x14ac:dyDescent="0.25">
      <c r="A17" t="str">
        <f>'Table 228-0060'!A9</f>
        <v>Prince Edward Island</v>
      </c>
      <c r="B17" t="s">
        <v>37</v>
      </c>
      <c r="C17" t="str">
        <f>'Table 228-0060'!C9</f>
        <v>Total of all merchandise</v>
      </c>
      <c r="D17" s="4">
        <v>840224</v>
      </c>
      <c r="E17" s="4">
        <v>889895</v>
      </c>
      <c r="F17" s="4">
        <v>1069305</v>
      </c>
      <c r="G17" s="4">
        <v>1243012</v>
      </c>
      <c r="H17" s="4">
        <v>1255702</v>
      </c>
      <c r="I17" s="4">
        <v>1318252</v>
      </c>
      <c r="J17" s="4">
        <v>1384801</v>
      </c>
      <c r="K17" s="4"/>
      <c r="L17" s="1">
        <f t="shared" si="3"/>
        <v>5.9116378489545651E-2</v>
      </c>
      <c r="M17" s="1">
        <f t="shared" si="3"/>
        <v>0.20160805488287936</v>
      </c>
      <c r="N17" s="1">
        <f t="shared" si="3"/>
        <v>0.16244850627276586</v>
      </c>
      <c r="O17" s="1">
        <f t="shared" si="3"/>
        <v>1.0209072800584362E-2</v>
      </c>
      <c r="P17" s="1">
        <f t="shared" si="3"/>
        <v>4.9812774049893926E-2</v>
      </c>
      <c r="Q17" s="1">
        <f t="shared" si="3"/>
        <v>5.0482760504061419E-2</v>
      </c>
    </row>
    <row r="18" spans="1:17" x14ac:dyDescent="0.25">
      <c r="A18" t="str">
        <f>A17</f>
        <v>Prince Edward Island</v>
      </c>
      <c r="B18" t="s">
        <v>38</v>
      </c>
      <c r="C18" t="str">
        <f>C17</f>
        <v>Total of all merchandise</v>
      </c>
      <c r="D18" s="4">
        <v>0</v>
      </c>
      <c r="E18" s="4">
        <v>0</v>
      </c>
      <c r="F18" s="4">
        <v>0</v>
      </c>
      <c r="G18" s="4">
        <v>0</v>
      </c>
      <c r="H18" s="4">
        <v>0</v>
      </c>
      <c r="I18" s="4">
        <v>0</v>
      </c>
      <c r="J18" s="4">
        <v>0</v>
      </c>
      <c r="K18" s="4"/>
      <c r="L18" s="1" t="e">
        <f t="shared" si="3"/>
        <v>#DIV/0!</v>
      </c>
      <c r="M18" s="1" t="e">
        <f t="shared" si="3"/>
        <v>#DIV/0!</v>
      </c>
      <c r="N18" s="1" t="e">
        <f t="shared" si="3"/>
        <v>#DIV/0!</v>
      </c>
      <c r="O18" s="1" t="e">
        <f t="shared" si="3"/>
        <v>#DIV/0!</v>
      </c>
      <c r="P18" s="1" t="e">
        <f t="shared" si="3"/>
        <v>#DIV/0!</v>
      </c>
      <c r="Q18" s="1" t="e">
        <f t="shared" si="3"/>
        <v>#DIV/0!</v>
      </c>
    </row>
    <row r="19" spans="1:17" x14ac:dyDescent="0.25">
      <c r="D19" s="4"/>
      <c r="E19" s="4"/>
      <c r="F19" s="4"/>
      <c r="G19" s="4"/>
      <c r="H19" s="4"/>
      <c r="I19" s="4"/>
      <c r="J19" s="4"/>
      <c r="K19" s="4"/>
      <c r="L19" s="1"/>
      <c r="M19" s="1"/>
      <c r="N19" s="1"/>
      <c r="O19" s="1"/>
      <c r="P19" s="1"/>
      <c r="Q19" s="1"/>
    </row>
    <row r="20" spans="1:17" x14ac:dyDescent="0.25">
      <c r="A20" t="str">
        <f>'Table 228-0060'!A12</f>
        <v>Nova Scotia</v>
      </c>
      <c r="B20" t="s">
        <v>36</v>
      </c>
      <c r="C20" t="str">
        <f>'Table 228-0060'!C12</f>
        <v>Total of all merchandise</v>
      </c>
      <c r="D20" s="4">
        <v>6630571</v>
      </c>
      <c r="E20" s="4">
        <v>6019050</v>
      </c>
      <c r="F20" s="4">
        <v>7807740</v>
      </c>
      <c r="G20" s="4">
        <v>8286571</v>
      </c>
      <c r="H20" s="4">
        <v>8160386</v>
      </c>
      <c r="I20" s="4">
        <v>8938873</v>
      </c>
      <c r="J20" s="4">
        <v>10560737</v>
      </c>
      <c r="K20" s="4"/>
      <c r="L20" s="1">
        <f t="shared" ref="L20:Q22" si="4">E20/D20-1</f>
        <v>-9.2227501975320036E-2</v>
      </c>
      <c r="M20" s="1">
        <f t="shared" si="4"/>
        <v>0.29717148054925602</v>
      </c>
      <c r="N20" s="1">
        <f t="shared" si="4"/>
        <v>6.1327733761626257E-2</v>
      </c>
      <c r="O20" s="1">
        <f t="shared" si="4"/>
        <v>-1.5227649651466169E-2</v>
      </c>
      <c r="P20" s="1">
        <f t="shared" si="4"/>
        <v>9.5398305913470205E-2</v>
      </c>
      <c r="Q20" s="1">
        <f t="shared" si="4"/>
        <v>0.18143942754304709</v>
      </c>
    </row>
    <row r="21" spans="1:17" x14ac:dyDescent="0.25">
      <c r="A21" t="str">
        <f>'Table 228-0060'!A11</f>
        <v>Nova Scotia</v>
      </c>
      <c r="B21" t="s">
        <v>37</v>
      </c>
      <c r="C21" t="str">
        <f>'Table 228-0060'!C11</f>
        <v>Total of all merchandise</v>
      </c>
      <c r="D21" s="4">
        <v>3834520</v>
      </c>
      <c r="E21" s="4">
        <v>4323878</v>
      </c>
      <c r="F21" s="4">
        <v>5249997</v>
      </c>
      <c r="G21" s="4">
        <v>5345621</v>
      </c>
      <c r="H21" s="4">
        <v>5227418</v>
      </c>
      <c r="I21" s="4">
        <v>5348271</v>
      </c>
      <c r="J21" s="4">
        <v>5722798</v>
      </c>
      <c r="K21" s="4"/>
      <c r="L21" s="1">
        <f t="shared" si="4"/>
        <v>0.12761910226051754</v>
      </c>
      <c r="M21" s="1">
        <f t="shared" si="4"/>
        <v>0.21418712553869468</v>
      </c>
      <c r="N21" s="1">
        <f t="shared" si="4"/>
        <v>1.8214105646155554E-2</v>
      </c>
      <c r="O21" s="1">
        <f t="shared" si="4"/>
        <v>-2.2112117563141909E-2</v>
      </c>
      <c r="P21" s="1">
        <f t="shared" si="4"/>
        <v>2.3119061838942301E-2</v>
      </c>
      <c r="Q21" s="1">
        <f t="shared" si="4"/>
        <v>7.0027678103820934E-2</v>
      </c>
    </row>
    <row r="22" spans="1:17" x14ac:dyDescent="0.25">
      <c r="A22" t="str">
        <f>A21</f>
        <v>Nova Scotia</v>
      </c>
      <c r="B22" t="s">
        <v>38</v>
      </c>
      <c r="C22" t="str">
        <f>C21</f>
        <v>Total of all merchandise</v>
      </c>
      <c r="D22" s="4">
        <v>0</v>
      </c>
      <c r="E22" s="4">
        <v>0</v>
      </c>
      <c r="F22" s="4">
        <v>0</v>
      </c>
      <c r="G22" s="4">
        <v>0</v>
      </c>
      <c r="H22" s="4">
        <v>0</v>
      </c>
      <c r="I22" s="4">
        <v>0</v>
      </c>
      <c r="J22" s="4">
        <v>0</v>
      </c>
      <c r="K22" s="4"/>
      <c r="L22" s="1" t="e">
        <f t="shared" si="4"/>
        <v>#DIV/0!</v>
      </c>
      <c r="M22" s="1" t="e">
        <f t="shared" si="4"/>
        <v>#DIV/0!</v>
      </c>
      <c r="N22" s="1" t="e">
        <f t="shared" si="4"/>
        <v>#DIV/0!</v>
      </c>
      <c r="O22" s="1" t="e">
        <f t="shared" si="4"/>
        <v>#DIV/0!</v>
      </c>
      <c r="P22" s="1" t="e">
        <f t="shared" si="4"/>
        <v>#DIV/0!</v>
      </c>
      <c r="Q22" s="1" t="e">
        <f t="shared" si="4"/>
        <v>#DIV/0!</v>
      </c>
    </row>
    <row r="23" spans="1:17" x14ac:dyDescent="0.25">
      <c r="D23" s="4"/>
      <c r="E23" s="4"/>
      <c r="F23" s="4"/>
      <c r="G23" s="4"/>
      <c r="H23" s="4"/>
      <c r="I23" s="4"/>
      <c r="J23" s="4"/>
      <c r="K23" s="4"/>
      <c r="L23" s="1"/>
      <c r="M23" s="1"/>
      <c r="N23" s="1"/>
      <c r="O23" s="1"/>
      <c r="P23" s="1"/>
      <c r="Q23" s="1"/>
    </row>
    <row r="24" spans="1:17" x14ac:dyDescent="0.25">
      <c r="A24" t="str">
        <f>'Table 228-0060'!A14</f>
        <v>New Brunswick</v>
      </c>
      <c r="B24" t="s">
        <v>36</v>
      </c>
      <c r="C24" t="str">
        <f>'Table 228-0060'!C14</f>
        <v>Total of all merchandise</v>
      </c>
      <c r="D24" s="4">
        <v>13002335</v>
      </c>
      <c r="E24" s="4">
        <v>13434672</v>
      </c>
      <c r="F24" s="4">
        <v>13348706</v>
      </c>
      <c r="G24" s="4">
        <v>10563265</v>
      </c>
      <c r="H24" s="4">
        <v>9245082</v>
      </c>
      <c r="I24" s="4">
        <v>11426882</v>
      </c>
      <c r="J24" s="4">
        <v>13022455</v>
      </c>
      <c r="K24" s="4"/>
      <c r="L24" s="1">
        <f t="shared" ref="L24:Q26" si="5">E24/D24-1</f>
        <v>3.3250719966836817E-2</v>
      </c>
      <c r="M24" s="1">
        <f t="shared" si="5"/>
        <v>-6.3988164355631705E-3</v>
      </c>
      <c r="N24" s="1">
        <f t="shared" si="5"/>
        <v>-0.20866749181531152</v>
      </c>
      <c r="O24" s="1">
        <f t="shared" si="5"/>
        <v>-0.12478935253446732</v>
      </c>
      <c r="P24" s="1">
        <f t="shared" si="5"/>
        <v>0.23599574346663443</v>
      </c>
      <c r="Q24" s="1">
        <f t="shared" si="5"/>
        <v>0.13963327878943699</v>
      </c>
    </row>
    <row r="25" spans="1:17" x14ac:dyDescent="0.25">
      <c r="A25" t="str">
        <f>'Table 228-0060'!A13</f>
        <v>New Brunswick</v>
      </c>
      <c r="B25" t="s">
        <v>37</v>
      </c>
      <c r="C25" t="str">
        <f>'Table 228-0060'!C13</f>
        <v>Total of all merchandise</v>
      </c>
      <c r="D25" s="4">
        <v>14902536</v>
      </c>
      <c r="E25" s="4">
        <v>14459771</v>
      </c>
      <c r="F25" s="4">
        <v>13031750</v>
      </c>
      <c r="G25" s="4">
        <v>12210224</v>
      </c>
      <c r="H25" s="4">
        <v>10642252</v>
      </c>
      <c r="I25" s="4">
        <v>12856638</v>
      </c>
      <c r="J25" s="4">
        <v>12603212</v>
      </c>
      <c r="K25" s="4"/>
      <c r="L25" s="1">
        <f t="shared" si="5"/>
        <v>-2.9710715008505972E-2</v>
      </c>
      <c r="M25" s="1">
        <f t="shared" si="5"/>
        <v>-9.8758203017184742E-2</v>
      </c>
      <c r="N25" s="1">
        <f t="shared" si="5"/>
        <v>-6.3040343775778385E-2</v>
      </c>
      <c r="O25" s="1">
        <f t="shared" si="5"/>
        <v>-0.12841467937033746</v>
      </c>
      <c r="P25" s="1">
        <f t="shared" si="5"/>
        <v>0.20807494503982804</v>
      </c>
      <c r="Q25" s="1">
        <f t="shared" si="5"/>
        <v>-1.9711685123280254E-2</v>
      </c>
    </row>
    <row r="26" spans="1:17" x14ac:dyDescent="0.25">
      <c r="A26" t="str">
        <f>A25</f>
        <v>New Brunswick</v>
      </c>
      <c r="B26" t="s">
        <v>38</v>
      </c>
      <c r="C26" t="str">
        <f>C25</f>
        <v>Total of all merchandise</v>
      </c>
      <c r="D26" s="4">
        <v>0</v>
      </c>
      <c r="E26" s="4">
        <v>0</v>
      </c>
      <c r="F26" s="4">
        <v>0</v>
      </c>
      <c r="G26" s="4">
        <v>0</v>
      </c>
      <c r="H26" s="4">
        <v>0</v>
      </c>
      <c r="I26" s="4">
        <v>0</v>
      </c>
      <c r="J26" s="4">
        <v>0</v>
      </c>
      <c r="K26" s="4"/>
      <c r="L26" s="1" t="e">
        <f t="shared" si="5"/>
        <v>#DIV/0!</v>
      </c>
      <c r="M26" s="1" t="e">
        <f t="shared" si="5"/>
        <v>#DIV/0!</v>
      </c>
      <c r="N26" s="1" t="e">
        <f t="shared" si="5"/>
        <v>#DIV/0!</v>
      </c>
      <c r="O26" s="1" t="e">
        <f t="shared" si="5"/>
        <v>#DIV/0!</v>
      </c>
      <c r="P26" s="1" t="e">
        <f t="shared" si="5"/>
        <v>#DIV/0!</v>
      </c>
      <c r="Q26" s="1" t="e">
        <f t="shared" si="5"/>
        <v>#DIV/0!</v>
      </c>
    </row>
    <row r="27" spans="1:17" x14ac:dyDescent="0.25">
      <c r="D27" s="4"/>
      <c r="E27" s="4"/>
      <c r="F27" s="4"/>
      <c r="G27" s="4"/>
      <c r="H27" s="4"/>
      <c r="I27" s="4"/>
      <c r="J27" s="4"/>
      <c r="K27" s="4"/>
      <c r="L27" s="1"/>
      <c r="M27" s="1"/>
      <c r="N27" s="1"/>
      <c r="O27" s="1"/>
      <c r="P27" s="1"/>
      <c r="Q27" s="1"/>
    </row>
    <row r="28" spans="1:17" x14ac:dyDescent="0.25">
      <c r="A28" t="str">
        <f>'Table 228-0060'!A16</f>
        <v>Quebec</v>
      </c>
      <c r="B28" t="s">
        <v>36</v>
      </c>
      <c r="C28" t="str">
        <f>'Table 228-0060'!C16</f>
        <v>Total of all merchandise</v>
      </c>
      <c r="D28" s="4">
        <v>74802848</v>
      </c>
      <c r="E28" s="4">
        <v>77917442</v>
      </c>
      <c r="F28" s="4">
        <v>79120154</v>
      </c>
      <c r="G28" s="4">
        <v>78626762</v>
      </c>
      <c r="H28" s="4">
        <v>73441553</v>
      </c>
      <c r="I28" s="4">
        <v>77454164</v>
      </c>
      <c r="J28" s="4">
        <v>87241724</v>
      </c>
      <c r="K28" s="4"/>
      <c r="L28" s="1">
        <f t="shared" ref="L28:Q30" si="6">E28/D28-1</f>
        <v>4.1637371881883434E-2</v>
      </c>
      <c r="M28" s="1">
        <f t="shared" si="6"/>
        <v>1.5435722338009938E-2</v>
      </c>
      <c r="N28" s="1">
        <f t="shared" si="6"/>
        <v>-6.2359838177261651E-3</v>
      </c>
      <c r="O28" s="1">
        <f t="shared" si="6"/>
        <v>-6.5947126246913235E-2</v>
      </c>
      <c r="P28" s="1">
        <f t="shared" si="6"/>
        <v>5.4636793968667829E-2</v>
      </c>
      <c r="Q28" s="1">
        <f t="shared" si="6"/>
        <v>0.12636583360450437</v>
      </c>
    </row>
    <row r="29" spans="1:17" x14ac:dyDescent="0.25">
      <c r="A29" t="str">
        <f>'Table 228-0060'!A15</f>
        <v>Quebec</v>
      </c>
      <c r="B29" t="s">
        <v>37</v>
      </c>
      <c r="C29" t="str">
        <f>'Table 228-0060'!C15</f>
        <v>Total of all merchandise</v>
      </c>
      <c r="D29" s="4">
        <v>62601779</v>
      </c>
      <c r="E29" s="4">
        <v>64858606</v>
      </c>
      <c r="F29" s="4">
        <v>74560245</v>
      </c>
      <c r="G29" s="4">
        <v>80044849</v>
      </c>
      <c r="H29" s="4">
        <v>78361345</v>
      </c>
      <c r="I29" s="4">
        <v>83191601</v>
      </c>
      <c r="J29" s="4">
        <v>90115243</v>
      </c>
      <c r="K29" s="4"/>
      <c r="L29" s="1">
        <f t="shared" si="6"/>
        <v>3.6050525017827351E-2</v>
      </c>
      <c r="M29" s="1">
        <f t="shared" si="6"/>
        <v>0.14958136781416487</v>
      </c>
      <c r="N29" s="1">
        <f t="shared" si="6"/>
        <v>7.3559361292334868E-2</v>
      </c>
      <c r="O29" s="1">
        <f t="shared" si="6"/>
        <v>-2.1032009192746393E-2</v>
      </c>
      <c r="P29" s="1">
        <f t="shared" si="6"/>
        <v>6.1640800065389412E-2</v>
      </c>
      <c r="Q29" s="1">
        <f t="shared" si="6"/>
        <v>8.3225252510767289E-2</v>
      </c>
    </row>
    <row r="30" spans="1:17" x14ac:dyDescent="0.25">
      <c r="A30" t="str">
        <f>A29</f>
        <v>Quebec</v>
      </c>
      <c r="B30" t="s">
        <v>38</v>
      </c>
      <c r="C30" t="str">
        <f>C29</f>
        <v>Total of all merchandise</v>
      </c>
      <c r="D30" s="4">
        <v>0</v>
      </c>
      <c r="E30" s="4">
        <v>0</v>
      </c>
      <c r="F30" s="4">
        <v>0</v>
      </c>
      <c r="G30" s="4">
        <v>0</v>
      </c>
      <c r="H30" s="4">
        <v>0</v>
      </c>
      <c r="I30" s="4">
        <v>0</v>
      </c>
      <c r="J30" s="4">
        <v>0</v>
      </c>
      <c r="K30" s="4"/>
      <c r="L30" s="1" t="e">
        <f t="shared" si="6"/>
        <v>#DIV/0!</v>
      </c>
      <c r="M30" s="1" t="e">
        <f t="shared" si="6"/>
        <v>#DIV/0!</v>
      </c>
      <c r="N30" s="1" t="e">
        <f t="shared" si="6"/>
        <v>#DIV/0!</v>
      </c>
      <c r="O30" s="1" t="e">
        <f t="shared" si="6"/>
        <v>#DIV/0!</v>
      </c>
      <c r="P30" s="1" t="e">
        <f t="shared" si="6"/>
        <v>#DIV/0!</v>
      </c>
      <c r="Q30" s="1" t="e">
        <f t="shared" si="6"/>
        <v>#DIV/0!</v>
      </c>
    </row>
    <row r="31" spans="1:17" x14ac:dyDescent="0.25">
      <c r="D31" s="4"/>
      <c r="E31" s="4"/>
      <c r="F31" s="4"/>
      <c r="G31" s="4"/>
      <c r="H31" s="4"/>
      <c r="I31" s="4"/>
      <c r="J31" s="4"/>
      <c r="K31" s="4"/>
      <c r="L31" s="1"/>
      <c r="M31" s="1"/>
      <c r="N31" s="1"/>
      <c r="O31" s="1"/>
      <c r="P31" s="1"/>
      <c r="Q31" s="1"/>
    </row>
    <row r="32" spans="1:17" x14ac:dyDescent="0.25">
      <c r="A32" t="str">
        <f>'Table 228-0060'!A18</f>
        <v>Ontario</v>
      </c>
      <c r="B32" t="s">
        <v>36</v>
      </c>
      <c r="C32" t="str">
        <f>'Table 228-0060'!C18</f>
        <v>Total of all merchandise</v>
      </c>
      <c r="D32" s="4">
        <v>261870693</v>
      </c>
      <c r="E32" s="4">
        <v>269693474</v>
      </c>
      <c r="F32" s="4">
        <v>295601202</v>
      </c>
      <c r="G32" s="4">
        <v>325430801</v>
      </c>
      <c r="H32" s="4">
        <v>333628425</v>
      </c>
      <c r="I32" s="4">
        <v>346847597</v>
      </c>
      <c r="J32" s="4">
        <v>354705412</v>
      </c>
      <c r="K32" s="4"/>
      <c r="L32" s="1">
        <f t="shared" ref="L32:Q34" si="7">E32/D32-1</f>
        <v>2.9872686058840525E-2</v>
      </c>
      <c r="M32" s="1">
        <f t="shared" si="7"/>
        <v>9.6063607382653959E-2</v>
      </c>
      <c r="N32" s="1">
        <f t="shared" si="7"/>
        <v>0.10091162958126265</v>
      </c>
      <c r="O32" s="1">
        <f t="shared" si="7"/>
        <v>2.5190067980074282E-2</v>
      </c>
      <c r="P32" s="1">
        <f t="shared" si="7"/>
        <v>3.962243924509723E-2</v>
      </c>
      <c r="Q32" s="1">
        <f t="shared" si="7"/>
        <v>2.2654950093253801E-2</v>
      </c>
    </row>
    <row r="33" spans="1:17" x14ac:dyDescent="0.25">
      <c r="A33" t="str">
        <f>'Table 228-0060'!A17</f>
        <v>Ontario</v>
      </c>
      <c r="B33" t="s">
        <v>37</v>
      </c>
      <c r="C33" t="str">
        <f>'Table 228-0060'!C17</f>
        <v>Total of all merchandise</v>
      </c>
      <c r="D33" s="4">
        <v>162689056</v>
      </c>
      <c r="E33" s="4">
        <v>164197398</v>
      </c>
      <c r="F33" s="4">
        <v>177947856</v>
      </c>
      <c r="G33" s="4">
        <v>196929861</v>
      </c>
      <c r="H33" s="4">
        <v>205040388</v>
      </c>
      <c r="I33" s="4">
        <v>199259661</v>
      </c>
      <c r="J33" s="4">
        <v>202067693</v>
      </c>
      <c r="K33" s="4"/>
      <c r="L33" s="1">
        <f t="shared" si="7"/>
        <v>9.2713181641426168E-3</v>
      </c>
      <c r="M33" s="1">
        <f t="shared" si="7"/>
        <v>8.3743458590007647E-2</v>
      </c>
      <c r="N33" s="1">
        <f t="shared" si="7"/>
        <v>0.10667172635111721</v>
      </c>
      <c r="O33" s="1">
        <f t="shared" si="7"/>
        <v>4.1184851087667118E-2</v>
      </c>
      <c r="P33" s="1">
        <f t="shared" si="7"/>
        <v>-2.8193113836674999E-2</v>
      </c>
      <c r="Q33" s="1">
        <f t="shared" si="7"/>
        <v>1.4092325490807633E-2</v>
      </c>
    </row>
    <row r="34" spans="1:17" x14ac:dyDescent="0.25">
      <c r="A34" t="str">
        <f>A33</f>
        <v>Ontario</v>
      </c>
      <c r="B34" t="s">
        <v>38</v>
      </c>
      <c r="C34" t="str">
        <f>C33</f>
        <v>Total of all merchandise</v>
      </c>
      <c r="D34" s="4">
        <v>0</v>
      </c>
      <c r="E34" s="4">
        <v>0</v>
      </c>
      <c r="F34" s="4">
        <v>0</v>
      </c>
      <c r="G34" s="4">
        <v>0</v>
      </c>
      <c r="H34" s="4">
        <v>0</v>
      </c>
      <c r="I34" s="4">
        <v>0</v>
      </c>
      <c r="J34" s="4">
        <v>0</v>
      </c>
      <c r="K34" s="4"/>
      <c r="L34" s="1" t="e">
        <f t="shared" si="7"/>
        <v>#DIV/0!</v>
      </c>
      <c r="M34" s="1" t="e">
        <f t="shared" si="7"/>
        <v>#DIV/0!</v>
      </c>
      <c r="N34" s="1" t="e">
        <f t="shared" si="7"/>
        <v>#DIV/0!</v>
      </c>
      <c r="O34" s="1" t="e">
        <f t="shared" si="7"/>
        <v>#DIV/0!</v>
      </c>
      <c r="P34" s="1" t="e">
        <f t="shared" si="7"/>
        <v>#DIV/0!</v>
      </c>
      <c r="Q34" s="1" t="e">
        <f t="shared" si="7"/>
        <v>#DIV/0!</v>
      </c>
    </row>
    <row r="35" spans="1:17" x14ac:dyDescent="0.25">
      <c r="D35" s="4"/>
      <c r="E35" s="4"/>
      <c r="F35" s="4"/>
      <c r="G35" s="4"/>
      <c r="H35" s="4"/>
      <c r="I35" s="4"/>
      <c r="J35" s="4"/>
      <c r="K35" s="4"/>
      <c r="L35" s="1"/>
      <c r="M35" s="1"/>
      <c r="N35" s="1"/>
      <c r="O35" s="1"/>
      <c r="P35" s="1"/>
      <c r="Q35" s="1"/>
    </row>
    <row r="36" spans="1:17" x14ac:dyDescent="0.25">
      <c r="A36" t="str">
        <f>'Table 228-0060'!A20</f>
        <v>Manitoba</v>
      </c>
      <c r="B36" t="s">
        <v>36</v>
      </c>
      <c r="C36" t="str">
        <f>'Table 228-0060'!C20</f>
        <v>Total of all merchandise</v>
      </c>
      <c r="D36" s="4">
        <v>19128278</v>
      </c>
      <c r="E36" s="4">
        <v>19105230</v>
      </c>
      <c r="F36" s="4">
        <v>20367516</v>
      </c>
      <c r="G36" s="4">
        <v>20760634</v>
      </c>
      <c r="H36" s="4">
        <v>19744916</v>
      </c>
      <c r="I36" s="4">
        <v>21447455</v>
      </c>
      <c r="J36" s="4">
        <v>22990834</v>
      </c>
      <c r="K36" s="4"/>
      <c r="L36" s="1">
        <f t="shared" ref="L36:Q38" si="8">E36/D36-1</f>
        <v>-1.2049176616943935E-3</v>
      </c>
      <c r="M36" s="1">
        <f t="shared" si="8"/>
        <v>6.6070180782958454E-2</v>
      </c>
      <c r="N36" s="1">
        <f t="shared" si="8"/>
        <v>1.9301224557771279E-2</v>
      </c>
      <c r="O36" s="1">
        <f t="shared" si="8"/>
        <v>-4.8925191783642075E-2</v>
      </c>
      <c r="P36" s="1">
        <f t="shared" si="8"/>
        <v>8.622670261043397E-2</v>
      </c>
      <c r="Q36" s="1">
        <f t="shared" si="8"/>
        <v>7.1960938955228038E-2</v>
      </c>
    </row>
    <row r="37" spans="1:17" x14ac:dyDescent="0.25">
      <c r="A37" t="str">
        <f>'Table 228-0060'!A19</f>
        <v>Manitoba</v>
      </c>
      <c r="B37" t="s">
        <v>37</v>
      </c>
      <c r="C37" t="str">
        <f>'Table 228-0060'!C19</f>
        <v>Total of all merchandise</v>
      </c>
      <c r="D37" s="4">
        <v>11362548</v>
      </c>
      <c r="E37" s="4">
        <v>12549868</v>
      </c>
      <c r="F37" s="4">
        <v>13450556</v>
      </c>
      <c r="G37" s="4">
        <v>13751527</v>
      </c>
      <c r="H37" s="4">
        <v>13450551</v>
      </c>
      <c r="I37" s="4">
        <v>13799367</v>
      </c>
      <c r="J37" s="4">
        <v>15363558</v>
      </c>
      <c r="K37" s="4"/>
      <c r="L37" s="1">
        <f t="shared" si="8"/>
        <v>0.10449416803343747</v>
      </c>
      <c r="M37" s="1">
        <f t="shared" si="8"/>
        <v>7.1768722985771749E-2</v>
      </c>
      <c r="N37" s="1">
        <f t="shared" si="8"/>
        <v>2.2376101032552054E-2</v>
      </c>
      <c r="O37" s="1">
        <f t="shared" si="8"/>
        <v>-2.1886733015177184E-2</v>
      </c>
      <c r="P37" s="1">
        <f t="shared" si="8"/>
        <v>2.5933212698870056E-2</v>
      </c>
      <c r="Q37" s="1">
        <f t="shared" si="8"/>
        <v>0.11335237333712489</v>
      </c>
    </row>
    <row r="38" spans="1:17" x14ac:dyDescent="0.25">
      <c r="A38" t="str">
        <f>A37</f>
        <v>Manitoba</v>
      </c>
      <c r="B38" t="s">
        <v>38</v>
      </c>
      <c r="C38" t="str">
        <f>C37</f>
        <v>Total of all merchandise</v>
      </c>
      <c r="D38" s="4">
        <v>0</v>
      </c>
      <c r="E38" s="4">
        <v>0</v>
      </c>
      <c r="F38" s="4">
        <v>0</v>
      </c>
      <c r="G38" s="4">
        <v>0</v>
      </c>
      <c r="H38" s="4">
        <v>0</v>
      </c>
      <c r="I38" s="4">
        <v>0</v>
      </c>
      <c r="J38" s="4">
        <v>0</v>
      </c>
      <c r="K38" s="4"/>
      <c r="L38" s="1" t="e">
        <f t="shared" si="8"/>
        <v>#DIV/0!</v>
      </c>
      <c r="M38" s="1" t="e">
        <f t="shared" si="8"/>
        <v>#DIV/0!</v>
      </c>
      <c r="N38" s="1" t="e">
        <f t="shared" si="8"/>
        <v>#DIV/0!</v>
      </c>
      <c r="O38" s="1" t="e">
        <f t="shared" si="8"/>
        <v>#DIV/0!</v>
      </c>
      <c r="P38" s="1" t="e">
        <f t="shared" si="8"/>
        <v>#DIV/0!</v>
      </c>
      <c r="Q38" s="1" t="e">
        <f t="shared" si="8"/>
        <v>#DIV/0!</v>
      </c>
    </row>
    <row r="39" spans="1:17" x14ac:dyDescent="0.25">
      <c r="D39" s="4"/>
      <c r="E39" s="4"/>
      <c r="F39" s="4"/>
      <c r="G39" s="4"/>
      <c r="H39" s="4"/>
      <c r="I39" s="4"/>
      <c r="J39" s="4"/>
      <c r="K39" s="4"/>
      <c r="L39" s="1"/>
      <c r="M39" s="1"/>
      <c r="N39" s="1"/>
      <c r="O39" s="1"/>
      <c r="P39" s="1"/>
      <c r="Q39" s="1"/>
    </row>
    <row r="40" spans="1:17" x14ac:dyDescent="0.25">
      <c r="A40" t="str">
        <f>'Table 228-0060'!A22</f>
        <v>Saskatchewan</v>
      </c>
      <c r="B40" t="s">
        <v>36</v>
      </c>
      <c r="C40" t="str">
        <f>'Table 228-0060'!C22</f>
        <v>Total of all merchandise</v>
      </c>
      <c r="D40" s="4">
        <v>11069719</v>
      </c>
      <c r="E40" s="4">
        <v>11178948</v>
      </c>
      <c r="F40" s="4">
        <v>12137751</v>
      </c>
      <c r="G40" s="4">
        <v>10389348</v>
      </c>
      <c r="H40" s="4">
        <v>8990690</v>
      </c>
      <c r="I40" s="4">
        <v>11534551</v>
      </c>
      <c r="J40" s="4">
        <v>11850154</v>
      </c>
      <c r="K40" s="4"/>
      <c r="L40" s="1">
        <f t="shared" ref="L40:Q42" si="9">E40/D40-1</f>
        <v>9.8673688103554369E-3</v>
      </c>
      <c r="M40" s="1">
        <f t="shared" si="9"/>
        <v>8.5768625097817797E-2</v>
      </c>
      <c r="N40" s="1">
        <f t="shared" si="9"/>
        <v>-0.144046701897246</v>
      </c>
      <c r="O40" s="1">
        <f t="shared" si="9"/>
        <v>-0.13462423243499011</v>
      </c>
      <c r="P40" s="1">
        <f t="shared" si="9"/>
        <v>0.28294391198005941</v>
      </c>
      <c r="Q40" s="1">
        <f t="shared" si="9"/>
        <v>2.7361533188418052E-2</v>
      </c>
    </row>
    <row r="41" spans="1:17" x14ac:dyDescent="0.25">
      <c r="A41" t="str">
        <f>'Table 228-0060'!A21</f>
        <v>Saskatchewan</v>
      </c>
      <c r="B41" t="s">
        <v>37</v>
      </c>
      <c r="C41" t="str">
        <f>'Table 228-0060'!C21</f>
        <v>Total of all merchandise</v>
      </c>
      <c r="D41" s="4">
        <v>31675906</v>
      </c>
      <c r="E41" s="4">
        <v>32246189</v>
      </c>
      <c r="F41" s="4">
        <v>35313379</v>
      </c>
      <c r="G41" s="4">
        <v>32819439</v>
      </c>
      <c r="H41" s="4">
        <v>26437169</v>
      </c>
      <c r="I41" s="4">
        <v>27962767</v>
      </c>
      <c r="J41" s="4">
        <v>31123833</v>
      </c>
      <c r="K41" s="4"/>
      <c r="L41" s="1">
        <f t="shared" si="9"/>
        <v>1.8003683935670312E-2</v>
      </c>
      <c r="M41" s="1">
        <f t="shared" si="9"/>
        <v>9.5117906801327701E-2</v>
      </c>
      <c r="N41" s="1">
        <f t="shared" si="9"/>
        <v>-7.0623091605026E-2</v>
      </c>
      <c r="O41" s="1">
        <f t="shared" si="9"/>
        <v>-0.19446615159997094</v>
      </c>
      <c r="P41" s="1">
        <f t="shared" si="9"/>
        <v>5.770655700691707E-2</v>
      </c>
      <c r="Q41" s="1">
        <f t="shared" si="9"/>
        <v>0.1130455365879921</v>
      </c>
    </row>
    <row r="42" spans="1:17" x14ac:dyDescent="0.25">
      <c r="A42" t="str">
        <f>A41</f>
        <v>Saskatchewan</v>
      </c>
      <c r="B42" t="s">
        <v>38</v>
      </c>
      <c r="C42" t="str">
        <f>C41</f>
        <v>Total of all merchandise</v>
      </c>
      <c r="D42" s="4">
        <v>0</v>
      </c>
      <c r="E42" s="4">
        <v>0</v>
      </c>
      <c r="F42" s="4">
        <v>0</v>
      </c>
      <c r="G42" s="4">
        <v>0</v>
      </c>
      <c r="H42" s="4">
        <v>0</v>
      </c>
      <c r="I42" s="4">
        <v>0</v>
      </c>
      <c r="J42" s="4">
        <v>0</v>
      </c>
      <c r="K42" s="4"/>
      <c r="L42" s="1" t="e">
        <f t="shared" si="9"/>
        <v>#DIV/0!</v>
      </c>
      <c r="M42" s="1" t="e">
        <f t="shared" si="9"/>
        <v>#DIV/0!</v>
      </c>
      <c r="N42" s="1" t="e">
        <f t="shared" si="9"/>
        <v>#DIV/0!</v>
      </c>
      <c r="O42" s="1" t="e">
        <f t="shared" si="9"/>
        <v>#DIV/0!</v>
      </c>
      <c r="P42" s="1" t="e">
        <f t="shared" si="9"/>
        <v>#DIV/0!</v>
      </c>
      <c r="Q42" s="1" t="e">
        <f t="shared" si="9"/>
        <v>#DIV/0!</v>
      </c>
    </row>
    <row r="43" spans="1:17" x14ac:dyDescent="0.25">
      <c r="D43" s="4"/>
      <c r="E43" s="4"/>
      <c r="F43" s="4"/>
      <c r="G43" s="4"/>
      <c r="H43" s="4"/>
      <c r="I43" s="4"/>
      <c r="J43" s="4"/>
      <c r="K43" s="4"/>
      <c r="L43" s="1"/>
      <c r="M43" s="1"/>
      <c r="N43" s="1"/>
      <c r="O43" s="1"/>
      <c r="P43" s="1"/>
      <c r="Q43" s="1"/>
    </row>
    <row r="44" spans="1:17" x14ac:dyDescent="0.25">
      <c r="A44" t="str">
        <f>'Table 228-0060'!A24</f>
        <v>Alberta</v>
      </c>
      <c r="B44" t="s">
        <v>36</v>
      </c>
      <c r="C44" t="str">
        <f>'Table 228-0060'!C24</f>
        <v>Total of all merchandise</v>
      </c>
      <c r="D44" s="4">
        <v>27337624</v>
      </c>
      <c r="E44" s="4">
        <v>28205886</v>
      </c>
      <c r="F44" s="4">
        <v>32367166</v>
      </c>
      <c r="G44" s="4">
        <v>29299006</v>
      </c>
      <c r="H44" s="4">
        <v>25226456</v>
      </c>
      <c r="I44" s="4">
        <v>28229194</v>
      </c>
      <c r="J44" s="4">
        <v>31985833</v>
      </c>
      <c r="K44" s="4"/>
      <c r="L44" s="1">
        <f t="shared" ref="L44:Q46" si="10">E44/D44-1</f>
        <v>3.1760697272008809E-2</v>
      </c>
      <c r="M44" s="1">
        <f t="shared" si="10"/>
        <v>0.14753232711782216</v>
      </c>
      <c r="N44" s="1">
        <f t="shared" si="10"/>
        <v>-9.4792358404192645E-2</v>
      </c>
      <c r="O44" s="1">
        <f t="shared" si="10"/>
        <v>-0.1389995960955126</v>
      </c>
      <c r="P44" s="1">
        <f t="shared" si="10"/>
        <v>0.1190313058639707</v>
      </c>
      <c r="Q44" s="1">
        <f t="shared" si="10"/>
        <v>0.13307638184781334</v>
      </c>
    </row>
    <row r="45" spans="1:17" x14ac:dyDescent="0.25">
      <c r="A45" t="str">
        <f>'Table 228-0060'!A23</f>
        <v>Alberta</v>
      </c>
      <c r="B45" t="s">
        <v>37</v>
      </c>
      <c r="C45" t="str">
        <f>'Table 228-0060'!C23</f>
        <v>Total of all merchandise</v>
      </c>
      <c r="D45" s="4">
        <v>95048358</v>
      </c>
      <c r="E45" s="4">
        <v>103013678</v>
      </c>
      <c r="F45" s="4">
        <v>121580685</v>
      </c>
      <c r="G45" s="4">
        <v>92428870</v>
      </c>
      <c r="H45" s="4">
        <v>79333239</v>
      </c>
      <c r="I45" s="4">
        <v>101200338</v>
      </c>
      <c r="J45" s="4">
        <v>116643089</v>
      </c>
      <c r="K45" s="4"/>
      <c r="L45" s="1">
        <f t="shared" si="10"/>
        <v>8.3802815404764752E-2</v>
      </c>
      <c r="M45" s="1">
        <f t="shared" si="10"/>
        <v>0.18023826894133421</v>
      </c>
      <c r="N45" s="1">
        <f t="shared" si="10"/>
        <v>-0.23977340644198541</v>
      </c>
      <c r="O45" s="1">
        <f t="shared" si="10"/>
        <v>-0.14168333984825299</v>
      </c>
      <c r="P45" s="1">
        <f t="shared" si="10"/>
        <v>0.27563602943275778</v>
      </c>
      <c r="Q45" s="1">
        <f t="shared" si="10"/>
        <v>0.15259584409688443</v>
      </c>
    </row>
    <row r="46" spans="1:17" x14ac:dyDescent="0.25">
      <c r="A46" t="str">
        <f>A45</f>
        <v>Alberta</v>
      </c>
      <c r="B46" t="s">
        <v>38</v>
      </c>
      <c r="C46" t="str">
        <f>C45</f>
        <v>Total of all merchandise</v>
      </c>
      <c r="D46" s="4">
        <v>0</v>
      </c>
      <c r="E46" s="4">
        <v>0</v>
      </c>
      <c r="F46" s="4">
        <v>0</v>
      </c>
      <c r="G46" s="4">
        <v>0</v>
      </c>
      <c r="H46" s="4">
        <v>0</v>
      </c>
      <c r="I46" s="4">
        <v>0</v>
      </c>
      <c r="J46" s="4">
        <v>0</v>
      </c>
      <c r="K46" s="4"/>
      <c r="L46" s="1" t="e">
        <f t="shared" si="10"/>
        <v>#DIV/0!</v>
      </c>
      <c r="M46" s="1" t="e">
        <f t="shared" si="10"/>
        <v>#DIV/0!</v>
      </c>
      <c r="N46" s="1" t="e">
        <f t="shared" si="10"/>
        <v>#DIV/0!</v>
      </c>
      <c r="O46" s="1" t="e">
        <f t="shared" si="10"/>
        <v>#DIV/0!</v>
      </c>
      <c r="P46" s="1" t="e">
        <f t="shared" si="10"/>
        <v>#DIV/0!</v>
      </c>
      <c r="Q46" s="1" t="e">
        <f t="shared" si="10"/>
        <v>#DIV/0!</v>
      </c>
    </row>
    <row r="47" spans="1:17" x14ac:dyDescent="0.25">
      <c r="D47" s="4"/>
      <c r="E47" s="4"/>
      <c r="F47" s="4"/>
      <c r="G47" s="4"/>
      <c r="H47" s="4"/>
      <c r="I47" s="4"/>
      <c r="J47" s="4"/>
      <c r="K47" s="4"/>
      <c r="L47" s="1"/>
      <c r="M47" s="1"/>
      <c r="N47" s="1"/>
      <c r="O47" s="1"/>
      <c r="P47" s="1"/>
      <c r="Q47" s="1"/>
    </row>
    <row r="48" spans="1:17" x14ac:dyDescent="0.25">
      <c r="A48" t="str">
        <f>'Table 228-0060'!A26</f>
        <v>British Columbia</v>
      </c>
      <c r="B48" t="s">
        <v>36</v>
      </c>
      <c r="C48" t="str">
        <f>'Table 228-0060'!C26</f>
        <v>Total of all merchandise</v>
      </c>
      <c r="D48" s="4">
        <v>42740279</v>
      </c>
      <c r="E48" s="4">
        <v>45033562</v>
      </c>
      <c r="F48" s="4">
        <v>46706761</v>
      </c>
      <c r="G48" s="4">
        <v>48819778</v>
      </c>
      <c r="H48" s="4">
        <v>48872498</v>
      </c>
      <c r="I48" s="4">
        <v>52065986</v>
      </c>
      <c r="J48" s="4">
        <v>57993248</v>
      </c>
      <c r="K48" s="4"/>
      <c r="L48" s="1">
        <f t="shared" ref="L48:Q50" si="11">E48/D48-1</f>
        <v>5.3656247775078825E-2</v>
      </c>
      <c r="M48" s="1">
        <f t="shared" si="11"/>
        <v>3.7154489356182818E-2</v>
      </c>
      <c r="N48" s="1">
        <f t="shared" si="11"/>
        <v>4.5240067064380662E-2</v>
      </c>
      <c r="O48" s="1">
        <f t="shared" si="11"/>
        <v>1.079890203515399E-3</v>
      </c>
      <c r="P48" s="1">
        <f t="shared" si="11"/>
        <v>6.5343252968162124E-2</v>
      </c>
      <c r="Q48" s="1">
        <f t="shared" si="11"/>
        <v>0.11384134740096918</v>
      </c>
    </row>
    <row r="49" spans="1:17" x14ac:dyDescent="0.25">
      <c r="A49" t="str">
        <f>'Table 228-0060'!A25</f>
        <v>British Columbia</v>
      </c>
      <c r="B49" t="s">
        <v>37</v>
      </c>
      <c r="C49" t="str">
        <f>'Table 228-0060'!C25</f>
        <v>Total of all merchandise</v>
      </c>
      <c r="D49" s="4">
        <v>31484046</v>
      </c>
      <c r="E49" s="4">
        <v>33421474</v>
      </c>
      <c r="F49" s="4">
        <v>35832481</v>
      </c>
      <c r="G49" s="4">
        <v>35497045</v>
      </c>
      <c r="H49" s="4">
        <v>38422544</v>
      </c>
      <c r="I49" s="4">
        <v>43279816</v>
      </c>
      <c r="J49" s="4">
        <v>46420037</v>
      </c>
      <c r="K49" s="4"/>
      <c r="L49" s="1">
        <f t="shared" si="11"/>
        <v>6.1536817726667081E-2</v>
      </c>
      <c r="M49" s="1">
        <f t="shared" si="11"/>
        <v>7.2139457403943341E-2</v>
      </c>
      <c r="N49" s="1">
        <f t="shared" si="11"/>
        <v>-9.3612273177511307E-3</v>
      </c>
      <c r="O49" s="1">
        <f t="shared" si="11"/>
        <v>8.2415282736915119E-2</v>
      </c>
      <c r="P49" s="1">
        <f t="shared" si="11"/>
        <v>0.12641724087816786</v>
      </c>
      <c r="Q49" s="1">
        <f t="shared" si="11"/>
        <v>7.2556246542267999E-2</v>
      </c>
    </row>
    <row r="50" spans="1:17" x14ac:dyDescent="0.25">
      <c r="A50" t="str">
        <f>A49</f>
        <v>British Columbia</v>
      </c>
      <c r="B50" t="s">
        <v>38</v>
      </c>
      <c r="C50" t="str">
        <f>C49</f>
        <v>Total of all merchandise</v>
      </c>
      <c r="D50" s="4">
        <v>0</v>
      </c>
      <c r="E50" s="4">
        <v>0</v>
      </c>
      <c r="F50" s="4">
        <v>0</v>
      </c>
      <c r="G50" s="4">
        <v>0</v>
      </c>
      <c r="H50" s="4">
        <v>0</v>
      </c>
      <c r="I50" s="4">
        <v>0</v>
      </c>
      <c r="J50" s="4">
        <v>0</v>
      </c>
      <c r="K50" s="4"/>
      <c r="L50" s="1" t="e">
        <f t="shared" si="11"/>
        <v>#DIV/0!</v>
      </c>
      <c r="M50" s="1" t="e">
        <f t="shared" si="11"/>
        <v>#DIV/0!</v>
      </c>
      <c r="N50" s="1" t="e">
        <f t="shared" si="11"/>
        <v>#DIV/0!</v>
      </c>
      <c r="O50" s="1" t="e">
        <f t="shared" si="11"/>
        <v>#DIV/0!</v>
      </c>
      <c r="P50" s="1" t="e">
        <f t="shared" si="11"/>
        <v>#DIV/0!</v>
      </c>
      <c r="Q50" s="1" t="e">
        <f t="shared" si="11"/>
        <v>#DIV/0!</v>
      </c>
    </row>
    <row r="51" spans="1:17" x14ac:dyDescent="0.25">
      <c r="D51" s="4"/>
      <c r="E51" s="4"/>
      <c r="F51" s="4"/>
      <c r="G51" s="4"/>
      <c r="H51" s="4"/>
      <c r="I51" s="4"/>
      <c r="J51" s="4"/>
      <c r="K51" s="4"/>
      <c r="L51" s="1"/>
      <c r="M51" s="1"/>
      <c r="N51" s="1"/>
      <c r="O51" s="1"/>
      <c r="P51" s="1"/>
      <c r="Q51" s="1"/>
    </row>
    <row r="52" spans="1:17" x14ac:dyDescent="0.25">
      <c r="A52" t="str">
        <f>'Table 228-0060'!A28</f>
        <v>Yukon</v>
      </c>
      <c r="B52" t="s">
        <v>36</v>
      </c>
      <c r="C52" t="str">
        <f>'Table 228-0060'!C28</f>
        <v>Total of all merchandise</v>
      </c>
      <c r="D52" s="4">
        <v>86284</v>
      </c>
      <c r="E52" s="4">
        <v>107197</v>
      </c>
      <c r="F52" s="4">
        <v>103523</v>
      </c>
      <c r="G52" s="4">
        <v>74641</v>
      </c>
      <c r="H52" s="4">
        <v>59389</v>
      </c>
      <c r="I52" s="4">
        <v>77629</v>
      </c>
      <c r="J52" s="4">
        <v>48321</v>
      </c>
      <c r="K52" s="4"/>
      <c r="L52" s="1">
        <f t="shared" ref="L52:Q54" si="12">E52/D52-1</f>
        <v>0.24237402067590752</v>
      </c>
      <c r="M52" s="1">
        <f t="shared" si="12"/>
        <v>-3.4273347201880688E-2</v>
      </c>
      <c r="N52" s="1">
        <f t="shared" si="12"/>
        <v>-0.27899114206504838</v>
      </c>
      <c r="O52" s="1">
        <f t="shared" si="12"/>
        <v>-0.20433809836416983</v>
      </c>
      <c r="P52" s="1">
        <f t="shared" si="12"/>
        <v>0.30712758254895678</v>
      </c>
      <c r="Q52" s="1">
        <f t="shared" si="12"/>
        <v>-0.37753932164526138</v>
      </c>
    </row>
    <row r="53" spans="1:17" x14ac:dyDescent="0.25">
      <c r="A53" t="str">
        <f>'Table 228-0060'!A27</f>
        <v>Yukon</v>
      </c>
      <c r="B53" t="s">
        <v>37</v>
      </c>
      <c r="C53" t="str">
        <f>'Table 228-0060'!C27</f>
        <v>Total of all merchandise</v>
      </c>
      <c r="D53" s="4">
        <v>215372</v>
      </c>
      <c r="E53" s="4">
        <v>141799</v>
      </c>
      <c r="F53" s="4">
        <v>112912</v>
      </c>
      <c r="G53" s="4">
        <v>109318</v>
      </c>
      <c r="H53" s="4">
        <v>219977</v>
      </c>
      <c r="I53" s="4">
        <v>108125</v>
      </c>
      <c r="J53" s="4">
        <v>79881</v>
      </c>
      <c r="K53" s="4"/>
      <c r="L53" s="1">
        <f t="shared" si="12"/>
        <v>-0.34160893709488693</v>
      </c>
      <c r="M53" s="1">
        <f t="shared" si="12"/>
        <v>-0.20371793877248778</v>
      </c>
      <c r="N53" s="1">
        <f t="shared" si="12"/>
        <v>-3.1830097775258581E-2</v>
      </c>
      <c r="O53" s="1">
        <f t="shared" si="12"/>
        <v>1.0122669642693793</v>
      </c>
      <c r="P53" s="1">
        <f t="shared" si="12"/>
        <v>-0.50847134018556484</v>
      </c>
      <c r="Q53" s="1">
        <f t="shared" si="12"/>
        <v>-0.26121618497109822</v>
      </c>
    </row>
    <row r="54" spans="1:17" x14ac:dyDescent="0.25">
      <c r="A54" t="str">
        <f>A53</f>
        <v>Yukon</v>
      </c>
      <c r="B54" t="s">
        <v>38</v>
      </c>
      <c r="C54" t="str">
        <f>C53</f>
        <v>Total of all merchandise</v>
      </c>
      <c r="D54" s="4">
        <v>0</v>
      </c>
      <c r="E54" s="4">
        <v>0</v>
      </c>
      <c r="F54" s="4">
        <v>0</v>
      </c>
      <c r="G54" s="4">
        <v>0</v>
      </c>
      <c r="H54" s="4">
        <v>0</v>
      </c>
      <c r="I54" s="4">
        <v>0</v>
      </c>
      <c r="J54" s="4">
        <v>0</v>
      </c>
      <c r="K54" s="4"/>
      <c r="L54" s="1" t="e">
        <f t="shared" si="12"/>
        <v>#DIV/0!</v>
      </c>
      <c r="M54" s="1" t="e">
        <f t="shared" si="12"/>
        <v>#DIV/0!</v>
      </c>
      <c r="N54" s="1" t="e">
        <f t="shared" si="12"/>
        <v>#DIV/0!</v>
      </c>
      <c r="O54" s="1" t="e">
        <f t="shared" si="12"/>
        <v>#DIV/0!</v>
      </c>
      <c r="P54" s="1" t="e">
        <f t="shared" si="12"/>
        <v>#DIV/0!</v>
      </c>
      <c r="Q54" s="1" t="e">
        <f t="shared" si="12"/>
        <v>#DIV/0!</v>
      </c>
    </row>
    <row r="55" spans="1:17" x14ac:dyDescent="0.25">
      <c r="D55" s="4"/>
      <c r="E55" s="4"/>
      <c r="F55" s="4"/>
      <c r="G55" s="4"/>
      <c r="H55" s="4"/>
      <c r="I55" s="4"/>
      <c r="J55" s="4"/>
      <c r="K55" s="4"/>
      <c r="L55" s="1"/>
      <c r="M55" s="1"/>
      <c r="N55" s="1"/>
      <c r="O55" s="1"/>
      <c r="P55" s="1"/>
      <c r="Q55" s="1"/>
    </row>
    <row r="56" spans="1:17" x14ac:dyDescent="0.25">
      <c r="A56" t="str">
        <f>'Table 228-0060'!A32</f>
        <v>Northwest Territories</v>
      </c>
      <c r="B56" t="s">
        <v>36</v>
      </c>
      <c r="C56" t="str">
        <f>'Table 228-0060'!C32</f>
        <v>Total of all merchandise</v>
      </c>
      <c r="D56" s="4">
        <v>364</v>
      </c>
      <c r="E56" s="4">
        <v>125</v>
      </c>
      <c r="F56" s="4">
        <v>0</v>
      </c>
      <c r="G56" s="4">
        <v>11383</v>
      </c>
      <c r="H56" s="4">
        <v>0</v>
      </c>
      <c r="I56" s="4">
        <v>8</v>
      </c>
      <c r="J56" s="4">
        <v>365</v>
      </c>
      <c r="K56" s="4"/>
      <c r="L56" s="1">
        <f t="shared" ref="L56:Q58" si="13">E56/D56-1</f>
        <v>-0.65659340659340659</v>
      </c>
      <c r="M56" s="1">
        <f t="shared" si="13"/>
        <v>-1</v>
      </c>
      <c r="N56" s="1" t="e">
        <f t="shared" si="13"/>
        <v>#DIV/0!</v>
      </c>
      <c r="O56" s="1">
        <f t="shared" si="13"/>
        <v>-1</v>
      </c>
      <c r="P56" s="1" t="e">
        <f t="shared" si="13"/>
        <v>#DIV/0!</v>
      </c>
      <c r="Q56" s="1">
        <f t="shared" si="13"/>
        <v>44.625</v>
      </c>
    </row>
    <row r="57" spans="1:17" x14ac:dyDescent="0.25">
      <c r="A57" t="str">
        <f>'Table 228-0060'!A31</f>
        <v>Northwest Territories</v>
      </c>
      <c r="B57" t="s">
        <v>37</v>
      </c>
      <c r="C57" t="str">
        <f>'Table 228-0060'!C31</f>
        <v>Total of all merchandise</v>
      </c>
      <c r="D57" s="4">
        <v>1831303</v>
      </c>
      <c r="E57" s="4">
        <v>1587840</v>
      </c>
      <c r="F57" s="4">
        <v>2084314</v>
      </c>
      <c r="G57" s="4">
        <v>1853853</v>
      </c>
      <c r="H57" s="4">
        <v>1436528</v>
      </c>
      <c r="I57" s="4">
        <v>2025999</v>
      </c>
      <c r="J57" s="4">
        <v>1812339</v>
      </c>
      <c r="K57" s="4"/>
      <c r="L57" s="1">
        <f t="shared" si="13"/>
        <v>-0.13294523080014609</v>
      </c>
      <c r="M57" s="1">
        <f t="shared" si="13"/>
        <v>0.31267256146715039</v>
      </c>
      <c r="N57" s="1">
        <f t="shared" si="13"/>
        <v>-0.11056923285071252</v>
      </c>
      <c r="O57" s="1">
        <f t="shared" si="13"/>
        <v>-0.22511223921206269</v>
      </c>
      <c r="P57" s="1">
        <f t="shared" si="13"/>
        <v>0.41034424668367064</v>
      </c>
      <c r="Q57" s="1">
        <f t="shared" si="13"/>
        <v>-0.1054590846293606</v>
      </c>
    </row>
    <row r="58" spans="1:17" x14ac:dyDescent="0.25">
      <c r="A58" t="str">
        <f>A57</f>
        <v>Northwest Territories</v>
      </c>
      <c r="B58" t="s">
        <v>38</v>
      </c>
      <c r="C58" t="str">
        <f>C57</f>
        <v>Total of all merchandise</v>
      </c>
      <c r="D58" s="4">
        <v>0</v>
      </c>
      <c r="E58" s="4">
        <v>0</v>
      </c>
      <c r="F58" s="4">
        <v>0</v>
      </c>
      <c r="G58" s="4">
        <v>0</v>
      </c>
      <c r="H58" s="4">
        <v>0</v>
      </c>
      <c r="I58" s="4">
        <v>0</v>
      </c>
      <c r="J58" s="4">
        <v>0</v>
      </c>
      <c r="K58" s="4"/>
      <c r="L58" s="1" t="e">
        <f t="shared" si="13"/>
        <v>#DIV/0!</v>
      </c>
      <c r="M58" s="1" t="e">
        <f t="shared" si="13"/>
        <v>#DIV/0!</v>
      </c>
      <c r="N58" s="1" t="e">
        <f t="shared" si="13"/>
        <v>#DIV/0!</v>
      </c>
      <c r="O58" s="1" t="e">
        <f t="shared" si="13"/>
        <v>#DIV/0!</v>
      </c>
      <c r="P58" s="1" t="e">
        <f t="shared" si="13"/>
        <v>#DIV/0!</v>
      </c>
      <c r="Q58" s="1" t="e">
        <f t="shared" si="13"/>
        <v>#DIV/0!</v>
      </c>
    </row>
    <row r="59" spans="1:17" x14ac:dyDescent="0.25">
      <c r="D59" s="3"/>
      <c r="E59" s="3"/>
      <c r="F59" s="3"/>
      <c r="G59" s="3"/>
      <c r="H59" s="3"/>
      <c r="I59" s="3"/>
      <c r="J59" s="3"/>
      <c r="K59" s="3"/>
      <c r="L59" s="1"/>
      <c r="M59" s="1"/>
      <c r="N59" s="1"/>
      <c r="O59" s="1"/>
      <c r="P59" s="1"/>
      <c r="Q59" s="1"/>
    </row>
    <row r="60" spans="1:17" x14ac:dyDescent="0.25">
      <c r="A60" t="str">
        <f>'Table 228-0060'!A33</f>
        <v>Nunavut</v>
      </c>
      <c r="B60" t="s">
        <v>36</v>
      </c>
      <c r="C60" t="str">
        <f>'Table 228-0060'!C33</f>
        <v>Total of all merchandise</v>
      </c>
      <c r="D60" s="4">
        <v>31405</v>
      </c>
      <c r="E60" s="4">
        <v>46307</v>
      </c>
      <c r="F60" s="4">
        <v>143469</v>
      </c>
      <c r="G60" s="4">
        <v>60181</v>
      </c>
      <c r="H60" s="4">
        <v>636</v>
      </c>
      <c r="I60" s="4">
        <v>80967</v>
      </c>
      <c r="J60" s="4">
        <v>26482</v>
      </c>
      <c r="L60" s="1">
        <f t="shared" ref="L60:Q62" si="14">E60/D60-1</f>
        <v>0.47451042827575218</v>
      </c>
      <c r="M60" s="1">
        <f t="shared" si="14"/>
        <v>2.098214092901721</v>
      </c>
      <c r="N60" s="1">
        <f t="shared" si="14"/>
        <v>-0.58052959175849828</v>
      </c>
      <c r="O60" s="1">
        <f t="shared" si="14"/>
        <v>-0.98943188049384356</v>
      </c>
      <c r="P60" s="1">
        <f t="shared" si="14"/>
        <v>126.30660377358491</v>
      </c>
      <c r="Q60" s="1">
        <f t="shared" si="14"/>
        <v>-0.67292847703385328</v>
      </c>
    </row>
    <row r="61" spans="1:17" x14ac:dyDescent="0.25">
      <c r="A61" t="str">
        <f>'Table 228-0060'!A34</f>
        <v>Nunavut</v>
      </c>
      <c r="B61" t="s">
        <v>37</v>
      </c>
      <c r="C61" t="str">
        <f>'Table 228-0060'!C34</f>
        <v>Total of all merchandise</v>
      </c>
      <c r="D61" s="4">
        <v>10617</v>
      </c>
      <c r="E61" s="4">
        <v>8969</v>
      </c>
      <c r="F61" s="4">
        <v>9491</v>
      </c>
      <c r="G61" s="4">
        <v>9664</v>
      </c>
      <c r="H61" s="4">
        <v>2162</v>
      </c>
      <c r="I61" s="4">
        <v>322186</v>
      </c>
      <c r="J61" s="4">
        <v>706809</v>
      </c>
      <c r="L61" s="1">
        <f t="shared" si="14"/>
        <v>-0.15522275595742674</v>
      </c>
      <c r="M61" s="1">
        <f t="shared" si="14"/>
        <v>5.8200468279629769E-2</v>
      </c>
      <c r="N61" s="1">
        <f t="shared" si="14"/>
        <v>1.8227794752923909E-2</v>
      </c>
      <c r="O61" s="1">
        <f t="shared" si="14"/>
        <v>-0.77628311258278149</v>
      </c>
      <c r="P61" s="1">
        <f t="shared" si="14"/>
        <v>148.0222016651249</v>
      </c>
      <c r="Q61" s="1">
        <f t="shared" si="14"/>
        <v>1.1937917848696094</v>
      </c>
    </row>
    <row r="62" spans="1:17" x14ac:dyDescent="0.25">
      <c r="A62" t="str">
        <f>A61</f>
        <v>Nunavut</v>
      </c>
      <c r="B62" t="s">
        <v>38</v>
      </c>
      <c r="C62" t="str">
        <f>C61</f>
        <v>Total of all merchandise</v>
      </c>
      <c r="D62" s="4">
        <v>0</v>
      </c>
      <c r="E62" s="4">
        <v>0</v>
      </c>
      <c r="F62" s="4">
        <v>0</v>
      </c>
      <c r="G62" s="4">
        <v>0</v>
      </c>
      <c r="H62" s="4">
        <v>0</v>
      </c>
      <c r="I62" s="4">
        <v>0</v>
      </c>
      <c r="J62" s="4">
        <v>0</v>
      </c>
      <c r="L62" s="1" t="e">
        <f t="shared" si="14"/>
        <v>#DIV/0!</v>
      </c>
      <c r="M62" s="1" t="e">
        <f t="shared" si="14"/>
        <v>#DIV/0!</v>
      </c>
      <c r="N62" s="1" t="e">
        <f t="shared" si="14"/>
        <v>#DIV/0!</v>
      </c>
      <c r="O62" s="1" t="e">
        <f t="shared" si="14"/>
        <v>#DIV/0!</v>
      </c>
      <c r="P62" s="1" t="e">
        <f t="shared" si="14"/>
        <v>#DIV/0!</v>
      </c>
      <c r="Q62" s="1" t="e">
        <f t="shared" si="14"/>
        <v>#DIV/0!</v>
      </c>
    </row>
    <row r="63" spans="1:17" x14ac:dyDescent="0.25">
      <c r="L63" s="1"/>
      <c r="M63" s="1"/>
      <c r="N63" s="1"/>
      <c r="O63" s="1"/>
      <c r="P63" s="1"/>
      <c r="Q63" s="1"/>
    </row>
    <row r="64" spans="1:17" x14ac:dyDescent="0.25">
      <c r="L64" s="1"/>
      <c r="M64" s="1"/>
      <c r="N64" s="1"/>
      <c r="O64" s="1"/>
      <c r="P64" s="1"/>
      <c r="Q64" s="1"/>
    </row>
    <row r="65" spans="1:2" x14ac:dyDescent="0.25">
      <c r="A65" t="s">
        <v>39</v>
      </c>
    </row>
    <row r="66" spans="1:2" x14ac:dyDescent="0.25">
      <c r="A66" t="s">
        <v>40</v>
      </c>
    </row>
    <row r="68" spans="1:2" x14ac:dyDescent="0.25">
      <c r="A68" t="s">
        <v>23</v>
      </c>
    </row>
    <row r="69" spans="1:2" x14ac:dyDescent="0.25">
      <c r="A69">
        <v>1</v>
      </c>
      <c r="B69" t="s">
        <v>41</v>
      </c>
    </row>
    <row r="70" spans="1:2" x14ac:dyDescent="0.25">
      <c r="A70">
        <v>2</v>
      </c>
      <c r="B70" t="s">
        <v>42</v>
      </c>
    </row>
    <row r="71" spans="1:2" x14ac:dyDescent="0.25">
      <c r="A71">
        <v>3</v>
      </c>
      <c r="B71" t="s">
        <v>43</v>
      </c>
    </row>
    <row r="72" spans="1:2" x14ac:dyDescent="0.25">
      <c r="A72">
        <v>4</v>
      </c>
      <c r="B72" t="s">
        <v>44</v>
      </c>
    </row>
    <row r="73" spans="1:2" x14ac:dyDescent="0.25">
      <c r="A73">
        <v>5</v>
      </c>
      <c r="B73" t="s">
        <v>45</v>
      </c>
    </row>
    <row r="74" spans="1:2" x14ac:dyDescent="0.25">
      <c r="A74">
        <v>6</v>
      </c>
      <c r="B74" t="s">
        <v>46</v>
      </c>
    </row>
    <row r="75" spans="1:2" x14ac:dyDescent="0.25">
      <c r="A75">
        <v>7</v>
      </c>
      <c r="B75" t="s">
        <v>47</v>
      </c>
    </row>
    <row r="76" spans="1:2" x14ac:dyDescent="0.25">
      <c r="A76">
        <v>8</v>
      </c>
      <c r="B76" t="s">
        <v>42</v>
      </c>
    </row>
    <row r="78" spans="1:2" x14ac:dyDescent="0.25">
      <c r="A78" t="s">
        <v>48</v>
      </c>
    </row>
    <row r="79" spans="1:2" x14ac:dyDescent="0.25">
      <c r="A79" t="s">
        <v>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Table 228-0060</vt:lpstr>
      <vt:lpstr>Analysis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Yussuf, Abdifatah - IAD/DDCI</dc:creator>
  <cp:lastModifiedBy>Bossé, Sarah-Maude - IAD/DDCI</cp:lastModifiedBy>
  <dcterms:created xsi:type="dcterms:W3CDTF">2015-02-20T18:50:31Z</dcterms:created>
  <dcterms:modified xsi:type="dcterms:W3CDTF">2019-03-07T15:08:41Z</dcterms:modified>
</cp:coreProperties>
</file>