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ld4filer\usr_common\PROVINCIAL\2019\May Release\Analysis\Supplementary data files\"/>
    </mc:Choice>
  </mc:AlternateContent>
  <bookViews>
    <workbookView xWindow="-15" yWindow="-15" windowWidth="15420" windowHeight="4140" activeTab="1"/>
  </bookViews>
  <sheets>
    <sheet name="cansim" sheetId="1" r:id="rId1"/>
    <sheet name="calc" sheetId="2" r:id="rId2"/>
  </sheets>
  <externalReferences>
    <externalReference r:id="rId3"/>
  </externalReferences>
  <definedNames>
    <definedName name="_AMO_UniqueIdentifier" hidden="1">"'e345c28e-4440-4e2e-8649-3361f5cbc365'"</definedName>
    <definedName name="_xlnm.Print_Area" localSheetId="1">calc!$A$1:$P$55</definedName>
  </definedNames>
  <calcPr calcId="152511"/>
</workbook>
</file>

<file path=xl/calcChain.xml><?xml version="1.0" encoding="utf-8"?>
<calcChain xmlns="http://schemas.openxmlformats.org/spreadsheetml/2006/main">
  <c r="U4" i="2" l="1"/>
  <c r="U5" i="2"/>
  <c r="U6" i="2"/>
  <c r="U7" i="2"/>
  <c r="U9" i="2"/>
  <c r="U10" i="2"/>
  <c r="U11" i="2"/>
  <c r="U13" i="2"/>
  <c r="U14" i="2"/>
  <c r="U15" i="2"/>
  <c r="U17" i="2"/>
  <c r="U18" i="2"/>
  <c r="U19" i="2"/>
  <c r="U21" i="2"/>
  <c r="U22" i="2"/>
  <c r="U23" i="2"/>
  <c r="U25" i="2"/>
  <c r="U26" i="2"/>
  <c r="U27" i="2"/>
  <c r="U29" i="2"/>
  <c r="U30" i="2"/>
  <c r="U31" i="2"/>
  <c r="U33" i="2"/>
  <c r="U34" i="2"/>
  <c r="U35" i="2"/>
  <c r="U37" i="2"/>
  <c r="U38" i="2"/>
  <c r="U39" i="2"/>
  <c r="U41" i="2"/>
  <c r="U42" i="2"/>
  <c r="U43" i="2"/>
  <c r="U45" i="2"/>
  <c r="U46" i="2"/>
  <c r="U47" i="2"/>
  <c r="U49" i="2"/>
  <c r="U50" i="2"/>
  <c r="U51" i="2"/>
  <c r="U53" i="2"/>
  <c r="U54" i="2"/>
  <c r="U55" i="2"/>
  <c r="U57" i="2"/>
  <c r="U58" i="2"/>
  <c r="U59" i="2"/>
  <c r="O4" i="2"/>
  <c r="O5" i="2"/>
  <c r="O6" i="2"/>
  <c r="O7" i="2"/>
  <c r="O9" i="2"/>
  <c r="O10" i="2"/>
  <c r="O11" i="2"/>
  <c r="O13" i="2"/>
  <c r="O14" i="2"/>
  <c r="O15" i="2"/>
  <c r="O17" i="2"/>
  <c r="O18" i="2"/>
  <c r="O19" i="2"/>
  <c r="O21" i="2"/>
  <c r="O22" i="2"/>
  <c r="O23" i="2"/>
  <c r="O25" i="2"/>
  <c r="O26" i="2"/>
  <c r="O27" i="2"/>
  <c r="O29" i="2"/>
  <c r="O30" i="2"/>
  <c r="O31" i="2"/>
  <c r="O33" i="2"/>
  <c r="O34" i="2"/>
  <c r="O35" i="2"/>
  <c r="O37" i="2"/>
  <c r="O38" i="2"/>
  <c r="O39" i="2"/>
  <c r="O41" i="2"/>
  <c r="O42" i="2"/>
  <c r="O43" i="2"/>
  <c r="O45" i="2"/>
  <c r="O46" i="2"/>
  <c r="O47" i="2"/>
  <c r="O49" i="2"/>
  <c r="O50" i="2"/>
  <c r="O51" i="2"/>
  <c r="O53" i="2"/>
  <c r="O54" i="2"/>
  <c r="O55" i="2"/>
  <c r="O57" i="2"/>
  <c r="O58" i="2"/>
  <c r="O59" i="2"/>
  <c r="I2" i="2"/>
  <c r="I4" i="2"/>
  <c r="I6" i="2"/>
  <c r="I7" i="2"/>
  <c r="I10" i="2"/>
  <c r="I9" i="2" s="1"/>
  <c r="I11" i="2"/>
  <c r="I14" i="2"/>
  <c r="I15" i="2"/>
  <c r="I18" i="2"/>
  <c r="I17" i="2" s="1"/>
  <c r="I19" i="2"/>
  <c r="I22" i="2"/>
  <c r="I23" i="2"/>
  <c r="I25" i="2"/>
  <c r="I26" i="2"/>
  <c r="I27" i="2"/>
  <c r="I30" i="2"/>
  <c r="I31" i="2"/>
  <c r="I34" i="2"/>
  <c r="I35" i="2"/>
  <c r="I38" i="2"/>
  <c r="I39" i="2"/>
  <c r="I42" i="2"/>
  <c r="I41" i="2" s="1"/>
  <c r="I43" i="2"/>
  <c r="I46" i="2"/>
  <c r="I45" i="2" s="1"/>
  <c r="I47" i="2"/>
  <c r="I50" i="2"/>
  <c r="I51" i="2"/>
  <c r="I54" i="2"/>
  <c r="I53" i="2" s="1"/>
  <c r="I55" i="2"/>
  <c r="I58" i="2"/>
  <c r="I57" i="2" s="1"/>
  <c r="I59" i="2"/>
  <c r="I37" i="2" l="1"/>
  <c r="I29" i="2"/>
  <c r="I49" i="2"/>
  <c r="I21" i="2"/>
  <c r="I13" i="2"/>
  <c r="I33" i="2"/>
  <c r="I5" i="2"/>
  <c r="E4" i="1"/>
  <c r="H2" i="2" s="1"/>
  <c r="A57" i="2"/>
  <c r="D59" i="2"/>
  <c r="E59" i="2"/>
  <c r="H59" i="2"/>
  <c r="A53" i="2"/>
  <c r="A41" i="2"/>
  <c r="A37" i="2"/>
  <c r="A25" i="2"/>
  <c r="A21" i="2"/>
  <c r="A9" i="2"/>
  <c r="D5" i="1"/>
  <c r="E5" i="1"/>
  <c r="F5" i="1"/>
  <c r="G5" i="1"/>
  <c r="H5" i="1"/>
  <c r="D6" i="1"/>
  <c r="E6" i="1"/>
  <c r="F6" i="1"/>
  <c r="G6" i="1"/>
  <c r="H6" i="1"/>
  <c r="A7" i="1"/>
  <c r="B7" i="1"/>
  <c r="C7" i="1"/>
  <c r="D7" i="1"/>
  <c r="E7" i="1"/>
  <c r="F7" i="1"/>
  <c r="G7" i="1"/>
  <c r="H7" i="1"/>
  <c r="D8" i="1"/>
  <c r="E8" i="1"/>
  <c r="F8" i="1"/>
  <c r="G8" i="1"/>
  <c r="H8" i="1"/>
  <c r="A9" i="1"/>
  <c r="A13" i="2" s="1"/>
  <c r="B9" i="1"/>
  <c r="C9" i="1"/>
  <c r="D9" i="1"/>
  <c r="E9" i="1"/>
  <c r="F9" i="1"/>
  <c r="G9" i="1"/>
  <c r="H9" i="1"/>
  <c r="D10" i="1"/>
  <c r="E10" i="1"/>
  <c r="F10" i="1"/>
  <c r="G10" i="1"/>
  <c r="H10" i="1"/>
  <c r="A11" i="1"/>
  <c r="A17" i="2" s="1"/>
  <c r="B11" i="1"/>
  <c r="C11" i="1"/>
  <c r="D11" i="1"/>
  <c r="E11" i="1"/>
  <c r="F11" i="1"/>
  <c r="G11" i="1"/>
  <c r="H11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D16" i="1"/>
  <c r="E16" i="1"/>
  <c r="F16" i="1"/>
  <c r="G16" i="1"/>
  <c r="H16" i="1"/>
  <c r="A17" i="1"/>
  <c r="A29" i="2" s="1"/>
  <c r="B17" i="1"/>
  <c r="C17" i="1"/>
  <c r="D17" i="1"/>
  <c r="E17" i="1"/>
  <c r="F17" i="1"/>
  <c r="G17" i="1"/>
  <c r="H17" i="1"/>
  <c r="D18" i="1"/>
  <c r="E18" i="1"/>
  <c r="F18" i="1"/>
  <c r="G18" i="1"/>
  <c r="H18" i="1"/>
  <c r="A19" i="1"/>
  <c r="A33" i="2" s="1"/>
  <c r="B19" i="1"/>
  <c r="C19" i="1"/>
  <c r="D19" i="1"/>
  <c r="E19" i="1"/>
  <c r="F19" i="1"/>
  <c r="G19" i="1"/>
  <c r="H19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D24" i="1"/>
  <c r="E24" i="1"/>
  <c r="F24" i="1"/>
  <c r="G24" i="1"/>
  <c r="H24" i="1"/>
  <c r="A25" i="1"/>
  <c r="A45" i="2" s="1"/>
  <c r="B25" i="1"/>
  <c r="C25" i="1"/>
  <c r="D25" i="1"/>
  <c r="E25" i="1"/>
  <c r="F25" i="1"/>
  <c r="G25" i="1"/>
  <c r="H25" i="1"/>
  <c r="D26" i="1"/>
  <c r="E26" i="1"/>
  <c r="F26" i="1"/>
  <c r="G26" i="1"/>
  <c r="H26" i="1"/>
  <c r="A27" i="1"/>
  <c r="A49" i="2" s="1"/>
  <c r="B27" i="1"/>
  <c r="C27" i="1"/>
  <c r="D27" i="1"/>
  <c r="E27" i="1"/>
  <c r="F27" i="1"/>
  <c r="G27" i="1"/>
  <c r="H27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D30" i="1"/>
  <c r="E30" i="1"/>
  <c r="F30" i="1"/>
  <c r="G30" i="1"/>
  <c r="H30" i="1"/>
  <c r="A31" i="1"/>
  <c r="B31" i="1"/>
  <c r="C31" i="1"/>
  <c r="D31" i="1"/>
  <c r="B58" i="2" s="1"/>
  <c r="E31" i="1"/>
  <c r="C58" i="2" s="1"/>
  <c r="C57" i="2" s="1"/>
  <c r="F31" i="1"/>
  <c r="D58" i="2" s="1"/>
  <c r="D57" i="2" s="1"/>
  <c r="G31" i="1"/>
  <c r="E58" i="2" s="1"/>
  <c r="E57" i="2" s="1"/>
  <c r="H31" i="1"/>
  <c r="F58" i="2" s="1"/>
  <c r="G58" i="2"/>
  <c r="G57" i="2" s="1"/>
  <c r="H58" i="2"/>
  <c r="H57" i="2" s="1"/>
  <c r="D32" i="1"/>
  <c r="B59" i="2" s="1"/>
  <c r="E32" i="1"/>
  <c r="C59" i="2" s="1"/>
  <c r="F32" i="1"/>
  <c r="G32" i="1"/>
  <c r="H32" i="1"/>
  <c r="F59" i="2" s="1"/>
  <c r="G59" i="2"/>
  <c r="B4" i="1"/>
  <c r="C4" i="1"/>
  <c r="D4" i="1"/>
  <c r="A4" i="1"/>
  <c r="F3" i="1"/>
  <c r="G3" i="1"/>
  <c r="H3" i="1"/>
  <c r="E3" i="1"/>
  <c r="A1" i="1"/>
  <c r="F57" i="2" l="1"/>
  <c r="L57" i="2" s="1"/>
  <c r="R57" i="2" s="1"/>
  <c r="L58" i="2"/>
  <c r="R58" i="2" s="1"/>
  <c r="F2" i="2"/>
  <c r="E2" i="2"/>
  <c r="G2" i="2"/>
  <c r="D2" i="2"/>
  <c r="L59" i="2"/>
  <c r="R59" i="2" s="1"/>
  <c r="M57" i="2"/>
  <c r="S57" i="2" s="1"/>
  <c r="N57" i="2"/>
  <c r="T57" i="2" s="1"/>
  <c r="K57" i="2"/>
  <c r="Q57" i="2" s="1"/>
  <c r="M59" i="2"/>
  <c r="S59" i="2" s="1"/>
  <c r="K58" i="2"/>
  <c r="Q58" i="2" s="1"/>
  <c r="N58" i="2"/>
  <c r="T58" i="2" s="1"/>
  <c r="M58" i="2"/>
  <c r="S58" i="2" s="1"/>
  <c r="K59" i="2"/>
  <c r="Q59" i="2" s="1"/>
  <c r="N59" i="2"/>
  <c r="T59" i="2" s="1"/>
  <c r="H6" i="2"/>
  <c r="H11" i="2"/>
  <c r="H14" i="2"/>
  <c r="H19" i="2"/>
  <c r="H27" i="2"/>
  <c r="H35" i="2"/>
  <c r="H54" i="2"/>
  <c r="H55" i="2"/>
  <c r="H4" i="2"/>
  <c r="H7" i="2"/>
  <c r="H10" i="2"/>
  <c r="H15" i="2"/>
  <c r="H18" i="2"/>
  <c r="H22" i="2"/>
  <c r="H23" i="2"/>
  <c r="H26" i="2"/>
  <c r="H30" i="2"/>
  <c r="H31" i="2"/>
  <c r="H34" i="2"/>
  <c r="H38" i="2"/>
  <c r="H39" i="2"/>
  <c r="H42" i="2"/>
  <c r="H43" i="2"/>
  <c r="H46" i="2"/>
  <c r="H47" i="2"/>
  <c r="H50" i="2"/>
  <c r="H51" i="2"/>
  <c r="H53" i="2" l="1"/>
  <c r="H45" i="2"/>
  <c r="H37" i="2"/>
  <c r="H29" i="2"/>
  <c r="H21" i="2"/>
  <c r="H49" i="2"/>
  <c r="H41" i="2"/>
  <c r="H33" i="2"/>
  <c r="H25" i="2"/>
  <c r="H17" i="2"/>
  <c r="H9" i="2"/>
  <c r="H5" i="2"/>
  <c r="H13" i="2"/>
  <c r="G4" i="2"/>
  <c r="N4" i="2" s="1"/>
  <c r="T4" i="2" s="1"/>
  <c r="G6" i="2"/>
  <c r="N6" i="2" s="1"/>
  <c r="T6" i="2" s="1"/>
  <c r="G7" i="2"/>
  <c r="N7" i="2" s="1"/>
  <c r="T7" i="2" s="1"/>
  <c r="G10" i="2"/>
  <c r="N10" i="2" s="1"/>
  <c r="T10" i="2" s="1"/>
  <c r="G11" i="2"/>
  <c r="N11" i="2" s="1"/>
  <c r="T11" i="2" s="1"/>
  <c r="G14" i="2"/>
  <c r="N14" i="2" s="1"/>
  <c r="T14" i="2" s="1"/>
  <c r="G15" i="2"/>
  <c r="N15" i="2" s="1"/>
  <c r="T15" i="2" s="1"/>
  <c r="G18" i="2"/>
  <c r="N18" i="2" s="1"/>
  <c r="T18" i="2" s="1"/>
  <c r="G19" i="2"/>
  <c r="N19" i="2" s="1"/>
  <c r="T19" i="2" s="1"/>
  <c r="G22" i="2"/>
  <c r="N22" i="2" s="1"/>
  <c r="T22" i="2" s="1"/>
  <c r="G23" i="2"/>
  <c r="N23" i="2" s="1"/>
  <c r="T23" i="2" s="1"/>
  <c r="G26" i="2"/>
  <c r="N26" i="2" s="1"/>
  <c r="T26" i="2" s="1"/>
  <c r="G27" i="2"/>
  <c r="N27" i="2" s="1"/>
  <c r="T27" i="2" s="1"/>
  <c r="G30" i="2"/>
  <c r="G31" i="2"/>
  <c r="N31" i="2" s="1"/>
  <c r="T31" i="2" s="1"/>
  <c r="G34" i="2"/>
  <c r="N34" i="2" s="1"/>
  <c r="T34" i="2" s="1"/>
  <c r="G35" i="2"/>
  <c r="N35" i="2" s="1"/>
  <c r="T35" i="2" s="1"/>
  <c r="G38" i="2"/>
  <c r="N38" i="2" s="1"/>
  <c r="T38" i="2" s="1"/>
  <c r="G39" i="2"/>
  <c r="N39" i="2" s="1"/>
  <c r="T39" i="2" s="1"/>
  <c r="G42" i="2"/>
  <c r="N42" i="2" s="1"/>
  <c r="T42" i="2" s="1"/>
  <c r="G43" i="2"/>
  <c r="N43" i="2" s="1"/>
  <c r="T43" i="2" s="1"/>
  <c r="G46" i="2"/>
  <c r="N46" i="2" s="1"/>
  <c r="T46" i="2" s="1"/>
  <c r="G47" i="2"/>
  <c r="N47" i="2" s="1"/>
  <c r="T47" i="2" s="1"/>
  <c r="G50" i="2"/>
  <c r="N50" i="2" s="1"/>
  <c r="T50" i="2" s="1"/>
  <c r="G51" i="2"/>
  <c r="N51" i="2" s="1"/>
  <c r="T51" i="2" s="1"/>
  <c r="G54" i="2"/>
  <c r="N54" i="2" s="1"/>
  <c r="T54" i="2" s="1"/>
  <c r="G55" i="2"/>
  <c r="N55" i="2" s="1"/>
  <c r="T55" i="2" s="1"/>
  <c r="G29" i="2" l="1"/>
  <c r="N29" i="2" s="1"/>
  <c r="T29" i="2" s="1"/>
  <c r="N30" i="2"/>
  <c r="T30" i="2" s="1"/>
  <c r="G53" i="2"/>
  <c r="N53" i="2" s="1"/>
  <c r="T53" i="2" s="1"/>
  <c r="G21" i="2"/>
  <c r="N21" i="2" s="1"/>
  <c r="T21" i="2" s="1"/>
  <c r="G49" i="2"/>
  <c r="N49" i="2" s="1"/>
  <c r="T49" i="2" s="1"/>
  <c r="G33" i="2"/>
  <c r="N33" i="2" s="1"/>
  <c r="T33" i="2" s="1"/>
  <c r="G17" i="2"/>
  <c r="N17" i="2" s="1"/>
  <c r="T17" i="2" s="1"/>
  <c r="G45" i="2"/>
  <c r="N45" i="2" s="1"/>
  <c r="T45" i="2" s="1"/>
  <c r="G37" i="2"/>
  <c r="N37" i="2" s="1"/>
  <c r="T37" i="2" s="1"/>
  <c r="G9" i="2"/>
  <c r="N9" i="2" s="1"/>
  <c r="T9" i="2" s="1"/>
  <c r="G41" i="2"/>
  <c r="N41" i="2" s="1"/>
  <c r="T41" i="2" s="1"/>
  <c r="G13" i="2"/>
  <c r="N13" i="2" s="1"/>
  <c r="T13" i="2" s="1"/>
  <c r="G5" i="2"/>
  <c r="N5" i="2" s="1"/>
  <c r="T5" i="2" s="1"/>
  <c r="G25" i="2"/>
  <c r="N25" i="2" s="1"/>
  <c r="T25" i="2" s="1"/>
  <c r="F4" i="2"/>
  <c r="M4" i="2" s="1"/>
  <c r="S4" i="2" s="1"/>
  <c r="F6" i="2"/>
  <c r="M6" i="2" s="1"/>
  <c r="S6" i="2" s="1"/>
  <c r="F7" i="2"/>
  <c r="F10" i="2"/>
  <c r="M10" i="2" s="1"/>
  <c r="S10" i="2" s="1"/>
  <c r="F11" i="2"/>
  <c r="M11" i="2" s="1"/>
  <c r="S11" i="2" s="1"/>
  <c r="F14" i="2"/>
  <c r="M14" i="2" s="1"/>
  <c r="S14" i="2" s="1"/>
  <c r="F15" i="2"/>
  <c r="M15" i="2" s="1"/>
  <c r="S15" i="2" s="1"/>
  <c r="F18" i="2"/>
  <c r="M18" i="2" s="1"/>
  <c r="S18" i="2" s="1"/>
  <c r="F19" i="2"/>
  <c r="M19" i="2" s="1"/>
  <c r="S19" i="2" s="1"/>
  <c r="F22" i="2"/>
  <c r="M22" i="2" s="1"/>
  <c r="S22" i="2" s="1"/>
  <c r="F23" i="2"/>
  <c r="M23" i="2" s="1"/>
  <c r="S23" i="2" s="1"/>
  <c r="F26" i="2"/>
  <c r="M26" i="2" s="1"/>
  <c r="S26" i="2" s="1"/>
  <c r="F27" i="2"/>
  <c r="M27" i="2" s="1"/>
  <c r="S27" i="2" s="1"/>
  <c r="F30" i="2"/>
  <c r="M30" i="2" s="1"/>
  <c r="S30" i="2" s="1"/>
  <c r="F31" i="2"/>
  <c r="M31" i="2" s="1"/>
  <c r="S31" i="2" s="1"/>
  <c r="F34" i="2"/>
  <c r="M34" i="2" s="1"/>
  <c r="S34" i="2" s="1"/>
  <c r="F35" i="2"/>
  <c r="M35" i="2" s="1"/>
  <c r="S35" i="2" s="1"/>
  <c r="F38" i="2"/>
  <c r="M38" i="2" s="1"/>
  <c r="S38" i="2" s="1"/>
  <c r="F39" i="2"/>
  <c r="M39" i="2" s="1"/>
  <c r="S39" i="2" s="1"/>
  <c r="F42" i="2"/>
  <c r="M42" i="2" s="1"/>
  <c r="S42" i="2" s="1"/>
  <c r="F43" i="2"/>
  <c r="M43" i="2" s="1"/>
  <c r="S43" i="2" s="1"/>
  <c r="F46" i="2"/>
  <c r="M46" i="2" s="1"/>
  <c r="S46" i="2" s="1"/>
  <c r="F47" i="2"/>
  <c r="M47" i="2" s="1"/>
  <c r="S47" i="2" s="1"/>
  <c r="F50" i="2"/>
  <c r="M50" i="2" s="1"/>
  <c r="S50" i="2" s="1"/>
  <c r="F51" i="2"/>
  <c r="M51" i="2" s="1"/>
  <c r="S51" i="2" s="1"/>
  <c r="F54" i="2"/>
  <c r="M54" i="2" s="1"/>
  <c r="S54" i="2" s="1"/>
  <c r="F55" i="2"/>
  <c r="M55" i="2" s="1"/>
  <c r="S55" i="2" s="1"/>
  <c r="E55" i="2"/>
  <c r="E54" i="2"/>
  <c r="E51" i="2"/>
  <c r="E50" i="2"/>
  <c r="E47" i="2"/>
  <c r="E46" i="2"/>
  <c r="E43" i="2"/>
  <c r="E42" i="2"/>
  <c r="E39" i="2"/>
  <c r="E38" i="2"/>
  <c r="E35" i="2"/>
  <c r="E34" i="2"/>
  <c r="E31" i="2"/>
  <c r="E30" i="2"/>
  <c r="E27" i="2"/>
  <c r="E26" i="2"/>
  <c r="E23" i="2"/>
  <c r="E22" i="2"/>
  <c r="E19" i="2"/>
  <c r="E18" i="2"/>
  <c r="E15" i="2"/>
  <c r="E14" i="2"/>
  <c r="E11" i="2"/>
  <c r="E10" i="2"/>
  <c r="E7" i="2"/>
  <c r="E6" i="2"/>
  <c r="E4" i="2"/>
  <c r="D55" i="2"/>
  <c r="D54" i="2"/>
  <c r="D51" i="2"/>
  <c r="D50" i="2"/>
  <c r="D47" i="2"/>
  <c r="D46" i="2"/>
  <c r="D43" i="2"/>
  <c r="D42" i="2"/>
  <c r="D39" i="2"/>
  <c r="D38" i="2"/>
  <c r="D35" i="2"/>
  <c r="D34" i="2"/>
  <c r="D31" i="2"/>
  <c r="D30" i="2"/>
  <c r="D27" i="2"/>
  <c r="D26" i="2"/>
  <c r="D23" i="2"/>
  <c r="D22" i="2"/>
  <c r="D19" i="2"/>
  <c r="D18" i="2"/>
  <c r="D15" i="2"/>
  <c r="D14" i="2"/>
  <c r="D11" i="2"/>
  <c r="D10" i="2"/>
  <c r="D7" i="2"/>
  <c r="D6" i="2"/>
  <c r="D4" i="2"/>
  <c r="E49" i="2" l="1"/>
  <c r="L6" i="2"/>
  <c r="R6" i="2" s="1"/>
  <c r="L14" i="2"/>
  <c r="R14" i="2" s="1"/>
  <c r="F5" i="2"/>
  <c r="M5" i="2" s="1"/>
  <c r="S5" i="2" s="1"/>
  <c r="M7" i="2"/>
  <c r="S7" i="2" s="1"/>
  <c r="L46" i="2"/>
  <c r="R46" i="2" s="1"/>
  <c r="L30" i="2"/>
  <c r="R30" i="2" s="1"/>
  <c r="L51" i="2"/>
  <c r="R51" i="2" s="1"/>
  <c r="L7" i="2"/>
  <c r="R7" i="2" s="1"/>
  <c r="L23" i="2"/>
  <c r="R23" i="2" s="1"/>
  <c r="L50" i="2"/>
  <c r="R50" i="2" s="1"/>
  <c r="L42" i="2"/>
  <c r="R42" i="2" s="1"/>
  <c r="L34" i="2"/>
  <c r="R34" i="2" s="1"/>
  <c r="L26" i="2"/>
  <c r="R26" i="2" s="1"/>
  <c r="L10" i="2"/>
  <c r="R10" i="2" s="1"/>
  <c r="L22" i="2"/>
  <c r="R22" i="2" s="1"/>
  <c r="L35" i="2"/>
  <c r="R35" i="2" s="1"/>
  <c r="L27" i="2"/>
  <c r="R27" i="2" s="1"/>
  <c r="L19" i="2"/>
  <c r="R19" i="2" s="1"/>
  <c r="L55" i="2"/>
  <c r="R55" i="2" s="1"/>
  <c r="L47" i="2"/>
  <c r="R47" i="2" s="1"/>
  <c r="L39" i="2"/>
  <c r="R39" i="2" s="1"/>
  <c r="L31" i="2"/>
  <c r="R31" i="2" s="1"/>
  <c r="L15" i="2"/>
  <c r="R15" i="2" s="1"/>
  <c r="D41" i="2"/>
  <c r="L43" i="2"/>
  <c r="R43" i="2" s="1"/>
  <c r="L54" i="2"/>
  <c r="R54" i="2" s="1"/>
  <c r="L38" i="2"/>
  <c r="R38" i="2" s="1"/>
  <c r="L11" i="2"/>
  <c r="R11" i="2" s="1"/>
  <c r="L4" i="2"/>
  <c r="R4" i="2" s="1"/>
  <c r="E9" i="2"/>
  <c r="F37" i="2"/>
  <c r="M37" i="2" s="1"/>
  <c r="S37" i="2" s="1"/>
  <c r="F29" i="2"/>
  <c r="M29" i="2" s="1"/>
  <c r="S29" i="2" s="1"/>
  <c r="F21" i="2"/>
  <c r="M21" i="2" s="1"/>
  <c r="S21" i="2" s="1"/>
  <c r="F25" i="2"/>
  <c r="M25" i="2" s="1"/>
  <c r="S25" i="2" s="1"/>
  <c r="F17" i="2"/>
  <c r="M17" i="2" s="1"/>
  <c r="S17" i="2" s="1"/>
  <c r="F9" i="2"/>
  <c r="M9" i="2" s="1"/>
  <c r="S9" i="2" s="1"/>
  <c r="L18" i="2"/>
  <c r="R18" i="2" s="1"/>
  <c r="F33" i="2"/>
  <c r="M33" i="2" s="1"/>
  <c r="S33" i="2" s="1"/>
  <c r="F53" i="2"/>
  <c r="M53" i="2" s="1"/>
  <c r="S53" i="2" s="1"/>
  <c r="F45" i="2"/>
  <c r="M45" i="2" s="1"/>
  <c r="S45" i="2" s="1"/>
  <c r="K43" i="2"/>
  <c r="Q43" i="2" s="1"/>
  <c r="F49" i="2"/>
  <c r="F41" i="2"/>
  <c r="M41" i="2" s="1"/>
  <c r="S41" i="2" s="1"/>
  <c r="F13" i="2"/>
  <c r="M13" i="2" s="1"/>
  <c r="S13" i="2" s="1"/>
  <c r="K7" i="2"/>
  <c r="Q7" i="2" s="1"/>
  <c r="E21" i="2"/>
  <c r="E29" i="2"/>
  <c r="K38" i="2"/>
  <c r="Q38" i="2" s="1"/>
  <c r="K42" i="2"/>
  <c r="Q42" i="2" s="1"/>
  <c r="K55" i="2"/>
  <c r="Q55" i="2" s="1"/>
  <c r="K6" i="2"/>
  <c r="Q6" i="2" s="1"/>
  <c r="K11" i="2"/>
  <c r="Q11" i="2" s="1"/>
  <c r="K19" i="2"/>
  <c r="Q19" i="2" s="1"/>
  <c r="K27" i="2"/>
  <c r="Q27" i="2" s="1"/>
  <c r="K35" i="2"/>
  <c r="Q35" i="2" s="1"/>
  <c r="K15" i="2"/>
  <c r="Q15" i="2" s="1"/>
  <c r="K50" i="2"/>
  <c r="Q50" i="2" s="1"/>
  <c r="K14" i="2"/>
  <c r="Q14" i="2" s="1"/>
  <c r="K4" i="2"/>
  <c r="Q4" i="2" s="1"/>
  <c r="K10" i="2"/>
  <c r="Q10" i="2" s="1"/>
  <c r="E17" i="2"/>
  <c r="K23" i="2"/>
  <c r="Q23" i="2" s="1"/>
  <c r="K31" i="2"/>
  <c r="Q31" i="2" s="1"/>
  <c r="K39" i="2"/>
  <c r="Q39" i="2" s="1"/>
  <c r="K46" i="2"/>
  <c r="Q46" i="2" s="1"/>
  <c r="K51" i="2"/>
  <c r="Q51" i="2" s="1"/>
  <c r="K18" i="2"/>
  <c r="Q18" i="2" s="1"/>
  <c r="K26" i="2"/>
  <c r="Q26" i="2" s="1"/>
  <c r="K34" i="2"/>
  <c r="Q34" i="2" s="1"/>
  <c r="E41" i="2"/>
  <c r="K47" i="2"/>
  <c r="Q47" i="2" s="1"/>
  <c r="E53" i="2"/>
  <c r="K22" i="2"/>
  <c r="Q22" i="2" s="1"/>
  <c r="K54" i="2"/>
  <c r="Q54" i="2" s="1"/>
  <c r="D9" i="2"/>
  <c r="E5" i="2"/>
  <c r="E25" i="2"/>
  <c r="E37" i="2"/>
  <c r="K30" i="2"/>
  <c r="Q30" i="2" s="1"/>
  <c r="E13" i="2"/>
  <c r="E33" i="2"/>
  <c r="E45" i="2"/>
  <c r="D25" i="2"/>
  <c r="D33" i="2"/>
  <c r="D37" i="2"/>
  <c r="D5" i="2"/>
  <c r="D17" i="2"/>
  <c r="D21" i="2"/>
  <c r="D49" i="2"/>
  <c r="D53" i="2"/>
  <c r="D13" i="2"/>
  <c r="D29" i="2"/>
  <c r="D45" i="2"/>
  <c r="C55" i="2"/>
  <c r="B55" i="2"/>
  <c r="C54" i="2"/>
  <c r="B54" i="2"/>
  <c r="C51" i="2"/>
  <c r="B51" i="2"/>
  <c r="C50" i="2"/>
  <c r="B50" i="2"/>
  <c r="C47" i="2"/>
  <c r="B47" i="2"/>
  <c r="C46" i="2"/>
  <c r="B46" i="2"/>
  <c r="C43" i="2"/>
  <c r="B43" i="2"/>
  <c r="C42" i="2"/>
  <c r="B42" i="2"/>
  <c r="C39" i="2"/>
  <c r="B39" i="2"/>
  <c r="C38" i="2"/>
  <c r="B38" i="2"/>
  <c r="C35" i="2"/>
  <c r="B35" i="2"/>
  <c r="C34" i="2"/>
  <c r="B34" i="2"/>
  <c r="C31" i="2"/>
  <c r="B31" i="2"/>
  <c r="C30" i="2"/>
  <c r="B30" i="2"/>
  <c r="C27" i="2"/>
  <c r="B27" i="2"/>
  <c r="C26" i="2"/>
  <c r="B26" i="2"/>
  <c r="C23" i="2"/>
  <c r="B23" i="2"/>
  <c r="C22" i="2"/>
  <c r="B22" i="2"/>
  <c r="C19" i="2"/>
  <c r="B19" i="2"/>
  <c r="C18" i="2"/>
  <c r="B18" i="2"/>
  <c r="C15" i="2"/>
  <c r="B15" i="2"/>
  <c r="C14" i="2"/>
  <c r="B14" i="2"/>
  <c r="C11" i="2"/>
  <c r="B11" i="2"/>
  <c r="C10" i="2"/>
  <c r="B10" i="2"/>
  <c r="C7" i="2"/>
  <c r="B7" i="2"/>
  <c r="C6" i="2"/>
  <c r="B6" i="2"/>
  <c r="C4" i="2"/>
  <c r="B4" i="2"/>
  <c r="A5" i="2"/>
  <c r="A3" i="2"/>
  <c r="A2" i="2"/>
  <c r="A1" i="2"/>
  <c r="C9" i="2" l="1"/>
  <c r="C17" i="2"/>
  <c r="C25" i="2"/>
  <c r="C33" i="2"/>
  <c r="C41" i="2"/>
  <c r="C49" i="2"/>
  <c r="C5" i="2"/>
  <c r="C13" i="2"/>
  <c r="C21" i="2"/>
  <c r="C29" i="2"/>
  <c r="C37" i="2"/>
  <c r="C45" i="2"/>
  <c r="C53" i="2"/>
  <c r="K49" i="2"/>
  <c r="Q49" i="2" s="1"/>
  <c r="L5" i="2"/>
  <c r="R5" i="2" s="1"/>
  <c r="L49" i="2"/>
  <c r="R49" i="2" s="1"/>
  <c r="M49" i="2"/>
  <c r="S49" i="2" s="1"/>
  <c r="K41" i="2"/>
  <c r="Q41" i="2" s="1"/>
  <c r="L33" i="2"/>
  <c r="R33" i="2" s="1"/>
  <c r="L25" i="2"/>
  <c r="R25" i="2" s="1"/>
  <c r="K17" i="2"/>
  <c r="Q17" i="2" s="1"/>
  <c r="K9" i="2"/>
  <c r="Q9" i="2" s="1"/>
  <c r="L17" i="2"/>
  <c r="R17" i="2" s="1"/>
  <c r="L41" i="2"/>
  <c r="R41" i="2" s="1"/>
  <c r="L53" i="2"/>
  <c r="R53" i="2" s="1"/>
  <c r="L37" i="2"/>
  <c r="R37" i="2" s="1"/>
  <c r="K29" i="2"/>
  <c r="Q29" i="2" s="1"/>
  <c r="K21" i="2"/>
  <c r="Q21" i="2" s="1"/>
  <c r="L13" i="2"/>
  <c r="R13" i="2" s="1"/>
  <c r="L45" i="2"/>
  <c r="R45" i="2" s="1"/>
  <c r="L9" i="2"/>
  <c r="R9" i="2" s="1"/>
  <c r="L29" i="2"/>
  <c r="R29" i="2" s="1"/>
  <c r="L21" i="2"/>
  <c r="R21" i="2" s="1"/>
  <c r="K25" i="2"/>
  <c r="Q25" i="2" s="1"/>
  <c r="K53" i="2"/>
  <c r="Q53" i="2" s="1"/>
  <c r="K45" i="2"/>
  <c r="Q45" i="2" s="1"/>
  <c r="K37" i="2"/>
  <c r="Q37" i="2" s="1"/>
  <c r="K13" i="2"/>
  <c r="Q13" i="2" s="1"/>
  <c r="K5" i="2"/>
  <c r="Q5" i="2" s="1"/>
  <c r="K33" i="2"/>
  <c r="Q33" i="2" s="1"/>
</calcChain>
</file>

<file path=xl/sharedStrings.xml><?xml version="1.0" encoding="utf-8"?>
<sst xmlns="http://schemas.openxmlformats.org/spreadsheetml/2006/main" count="59" uniqueCount="8">
  <si>
    <t>levels</t>
  </si>
  <si>
    <t>difference</t>
  </si>
  <si>
    <t>% change</t>
  </si>
  <si>
    <t>Survey or program details:</t>
  </si>
  <si>
    <t>Stock and Consumption of Fixed Non-residential Capital - 2820</t>
  </si>
  <si>
    <t>Total</t>
  </si>
  <si>
    <t>23B</t>
  </si>
  <si>
    <t>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</si>
</sst>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164" fontId="0" fillId="0" borderId="0" xfId="0" applyNumberFormat="1" applyBorder="1"/>
    <xf numFmtId="0" fontId="0" fillId="0" borderId="13" xfId="0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4" fontId="0" fillId="0" borderId="18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VINCIAL/2019/May%20Release/Analysis/Supplementary%20data%20files%20to%20update/Table%20031%200005%20Flows%20and%20stocks%20Investment%20Building%20and%20Engine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610009601-eng"/>
    </sheetNames>
    <sheetDataSet>
      <sheetData sheetId="0">
        <row r="3">
          <cell r="A3" t="str">
            <v>Table: 36-10-0096-01 (formerly CANSIM 031-0005)</v>
          </cell>
        </row>
        <row r="6">
          <cell r="E6" t="str">
            <v>Chained (2012) dollars</v>
          </cell>
        </row>
        <row r="7">
          <cell r="E7">
            <v>2012</v>
          </cell>
          <cell r="F7">
            <v>2013</v>
          </cell>
          <cell r="G7">
            <v>2014</v>
          </cell>
          <cell r="H7">
            <v>2015</v>
          </cell>
        </row>
        <row r="8">
          <cell r="A8" t="str">
            <v>Canada</v>
          </cell>
          <cell r="B8" t="str">
            <v>Total all industries</v>
          </cell>
          <cell r="C8" t="str">
            <v>Investment</v>
          </cell>
        </row>
        <row r="9">
          <cell r="D9" t="str">
            <v>Non-residential buildings</v>
          </cell>
          <cell r="E9">
            <v>50716</v>
          </cell>
          <cell r="F9">
            <v>49829</v>
          </cell>
          <cell r="G9">
            <v>50350</v>
          </cell>
          <cell r="H9">
            <v>51813</v>
          </cell>
        </row>
        <row r="10">
          <cell r="D10" t="str">
            <v>Engineering construction</v>
          </cell>
          <cell r="E10">
            <v>125193</v>
          </cell>
          <cell r="F10">
            <v>134715</v>
          </cell>
          <cell r="G10">
            <v>140797</v>
          </cell>
          <cell r="H10">
            <v>120905</v>
          </cell>
        </row>
        <row r="11">
          <cell r="A11" t="str">
            <v>Newfoundland and Labrador</v>
          </cell>
          <cell r="B11" t="str">
            <v>Total all industries</v>
          </cell>
          <cell r="C11" t="str">
            <v>Investment</v>
          </cell>
          <cell r="D11" t="str">
            <v>Non-residential buildings</v>
          </cell>
          <cell r="E11">
            <v>1938</v>
          </cell>
          <cell r="F11">
            <v>1697</v>
          </cell>
          <cell r="G11">
            <v>1463</v>
          </cell>
          <cell r="H11">
            <v>1398</v>
          </cell>
        </row>
        <row r="12">
          <cell r="D12" t="str">
            <v>Engineering construction</v>
          </cell>
          <cell r="E12">
            <v>3311</v>
          </cell>
          <cell r="F12">
            <v>4942</v>
          </cell>
          <cell r="G12">
            <v>6052</v>
          </cell>
          <cell r="H12">
            <v>6158</v>
          </cell>
        </row>
        <row r="13">
          <cell r="A13" t="str">
            <v>Prince Edward Island</v>
          </cell>
          <cell r="B13" t="str">
            <v>Total all industries</v>
          </cell>
          <cell r="C13" t="str">
            <v>Investment</v>
          </cell>
          <cell r="D13" t="str">
            <v>Non-residential buildings</v>
          </cell>
          <cell r="E13">
            <v>157</v>
          </cell>
          <cell r="F13">
            <v>160</v>
          </cell>
          <cell r="G13">
            <v>146</v>
          </cell>
          <cell r="H13">
            <v>115</v>
          </cell>
        </row>
        <row r="14">
          <cell r="D14" t="str">
            <v>Engineering construction</v>
          </cell>
          <cell r="E14">
            <v>116</v>
          </cell>
          <cell r="F14">
            <v>156</v>
          </cell>
          <cell r="G14">
            <v>97</v>
          </cell>
          <cell r="H14">
            <v>96</v>
          </cell>
        </row>
        <row r="15">
          <cell r="A15" t="str">
            <v>Nova Scotia</v>
          </cell>
          <cell r="B15" t="str">
            <v>Total all industries</v>
          </cell>
          <cell r="C15" t="str">
            <v>Investment</v>
          </cell>
          <cell r="D15" t="str">
            <v>Non-residential buildings</v>
          </cell>
          <cell r="E15">
            <v>1197</v>
          </cell>
          <cell r="F15">
            <v>1349</v>
          </cell>
          <cell r="G15">
            <v>1185</v>
          </cell>
          <cell r="H15">
            <v>1097</v>
          </cell>
        </row>
        <row r="16">
          <cell r="D16" t="str">
            <v>Engineering construction</v>
          </cell>
          <cell r="E16">
            <v>1021</v>
          </cell>
          <cell r="F16">
            <v>871</v>
          </cell>
          <cell r="G16">
            <v>913</v>
          </cell>
          <cell r="H16">
            <v>916</v>
          </cell>
        </row>
        <row r="17">
          <cell r="A17" t="str">
            <v>New Brunswick</v>
          </cell>
          <cell r="B17" t="str">
            <v>Total all industries</v>
          </cell>
          <cell r="C17" t="str">
            <v>Investment</v>
          </cell>
          <cell r="D17" t="str">
            <v>Non-residential buildings</v>
          </cell>
          <cell r="E17">
            <v>759</v>
          </cell>
          <cell r="F17">
            <v>1082</v>
          </cell>
          <cell r="G17">
            <v>899</v>
          </cell>
          <cell r="H17">
            <v>841</v>
          </cell>
        </row>
        <row r="18">
          <cell r="D18" t="str">
            <v>Engineering construction</v>
          </cell>
          <cell r="E18">
            <v>1415</v>
          </cell>
          <cell r="F18">
            <v>793</v>
          </cell>
          <cell r="G18">
            <v>897</v>
          </cell>
          <cell r="H18">
            <v>920</v>
          </cell>
        </row>
        <row r="19">
          <cell r="A19" t="str">
            <v>Quebec</v>
          </cell>
          <cell r="B19" t="str">
            <v>Total all industries</v>
          </cell>
          <cell r="C19" t="str">
            <v>Investment</v>
          </cell>
          <cell r="D19" t="str">
            <v>Non-residential buildings</v>
          </cell>
          <cell r="E19">
            <v>10596</v>
          </cell>
          <cell r="F19">
            <v>9866</v>
          </cell>
          <cell r="G19">
            <v>10160</v>
          </cell>
          <cell r="H19">
            <v>9679</v>
          </cell>
        </row>
        <row r="20">
          <cell r="D20" t="str">
            <v>Engineering construction</v>
          </cell>
          <cell r="E20">
            <v>16560</v>
          </cell>
          <cell r="F20">
            <v>16222</v>
          </cell>
          <cell r="G20">
            <v>13683</v>
          </cell>
          <cell r="H20">
            <v>13914</v>
          </cell>
        </row>
        <row r="21">
          <cell r="A21" t="str">
            <v>Ontario</v>
          </cell>
          <cell r="B21" t="str">
            <v>Total all industries</v>
          </cell>
          <cell r="C21" t="str">
            <v>Investment</v>
          </cell>
          <cell r="D21" t="str">
            <v>Non-residential buildings</v>
          </cell>
          <cell r="E21">
            <v>17912</v>
          </cell>
          <cell r="F21">
            <v>16432</v>
          </cell>
          <cell r="G21">
            <v>16156</v>
          </cell>
          <cell r="H21">
            <v>17695</v>
          </cell>
        </row>
        <row r="22">
          <cell r="D22" t="str">
            <v>Engineering construction</v>
          </cell>
          <cell r="E22">
            <v>19447</v>
          </cell>
          <cell r="F22">
            <v>19649</v>
          </cell>
          <cell r="G22">
            <v>21813</v>
          </cell>
          <cell r="H22">
            <v>23843</v>
          </cell>
        </row>
        <row r="23">
          <cell r="A23" t="str">
            <v>Manitoba</v>
          </cell>
          <cell r="B23" t="str">
            <v>Total all industries</v>
          </cell>
          <cell r="C23" t="str">
            <v>Investment</v>
          </cell>
          <cell r="D23" t="str">
            <v>Non-residential buildings</v>
          </cell>
          <cell r="E23">
            <v>1985</v>
          </cell>
          <cell r="F23">
            <v>2168</v>
          </cell>
          <cell r="G23">
            <v>2391</v>
          </cell>
          <cell r="H23">
            <v>2366</v>
          </cell>
        </row>
        <row r="24">
          <cell r="D24" t="str">
            <v>Engineering construction</v>
          </cell>
          <cell r="E24">
            <v>3371</v>
          </cell>
          <cell r="F24">
            <v>2940</v>
          </cell>
          <cell r="G24">
            <v>3467</v>
          </cell>
          <cell r="H24">
            <v>3835</v>
          </cell>
        </row>
        <row r="25">
          <cell r="A25" t="str">
            <v>Saskatchewan</v>
          </cell>
          <cell r="B25" t="str">
            <v>Total all industries</v>
          </cell>
          <cell r="C25" t="str">
            <v>Investment</v>
          </cell>
          <cell r="D25" t="str">
            <v>Non-residential buildings</v>
          </cell>
          <cell r="E25">
            <v>1755</v>
          </cell>
          <cell r="F25">
            <v>2018</v>
          </cell>
          <cell r="G25">
            <v>1828</v>
          </cell>
          <cell r="H25">
            <v>2062</v>
          </cell>
        </row>
        <row r="26">
          <cell r="D26" t="str">
            <v>Engineering construction</v>
          </cell>
          <cell r="E26">
            <v>10097</v>
          </cell>
          <cell r="F26">
            <v>10744</v>
          </cell>
          <cell r="G26">
            <v>12093</v>
          </cell>
          <cell r="H26">
            <v>9136</v>
          </cell>
        </row>
        <row r="27">
          <cell r="A27" t="str">
            <v>Alberta</v>
          </cell>
          <cell r="B27" t="str">
            <v>Total all industries</v>
          </cell>
          <cell r="C27" t="str">
            <v>Investment</v>
          </cell>
          <cell r="D27" t="str">
            <v>Non-residential buildings</v>
          </cell>
          <cell r="E27">
            <v>8053</v>
          </cell>
          <cell r="F27">
            <v>8694</v>
          </cell>
          <cell r="G27">
            <v>8496</v>
          </cell>
          <cell r="H27">
            <v>9317</v>
          </cell>
        </row>
        <row r="28">
          <cell r="D28" t="str">
            <v>Engineering construction</v>
          </cell>
          <cell r="E28">
            <v>54498</v>
          </cell>
          <cell r="F28">
            <v>63782</v>
          </cell>
          <cell r="G28">
            <v>66460</v>
          </cell>
          <cell r="H28">
            <v>48617</v>
          </cell>
        </row>
        <row r="29">
          <cell r="A29" t="str">
            <v>British Columbia</v>
          </cell>
          <cell r="B29" t="str">
            <v>Total all industries</v>
          </cell>
          <cell r="C29" t="str">
            <v>Investment</v>
          </cell>
          <cell r="D29" t="str">
            <v>Non-residential buildings</v>
          </cell>
          <cell r="E29">
            <v>6083</v>
          </cell>
          <cell r="F29">
            <v>6005</v>
          </cell>
          <cell r="G29">
            <v>7241</v>
          </cell>
          <cell r="H29">
            <v>6877</v>
          </cell>
        </row>
        <row r="30">
          <cell r="D30" t="str">
            <v>Engineering construction</v>
          </cell>
          <cell r="E30">
            <v>14415</v>
          </cell>
          <cell r="F30">
            <v>13249</v>
          </cell>
          <cell r="G30">
            <v>13934</v>
          </cell>
          <cell r="H30">
            <v>12062</v>
          </cell>
        </row>
        <row r="31">
          <cell r="A31" t="str">
            <v>Yukon</v>
          </cell>
          <cell r="B31" t="str">
            <v>Total all industries</v>
          </cell>
          <cell r="C31" t="str">
            <v>Investment</v>
          </cell>
          <cell r="D31" t="str">
            <v>Non-residential buildings</v>
          </cell>
          <cell r="E31">
            <v>79</v>
          </cell>
          <cell r="F31">
            <v>89</v>
          </cell>
          <cell r="G31">
            <v>120</v>
          </cell>
          <cell r="H31">
            <v>108</v>
          </cell>
        </row>
        <row r="32">
          <cell r="D32" t="str">
            <v>Engineering construction</v>
          </cell>
          <cell r="E32">
            <v>230</v>
          </cell>
          <cell r="F32">
            <v>207</v>
          </cell>
          <cell r="G32">
            <v>211</v>
          </cell>
          <cell r="H32">
            <v>139</v>
          </cell>
        </row>
        <row r="33">
          <cell r="A33" t="str">
            <v>Northwest Territories</v>
          </cell>
          <cell r="B33" t="str">
            <v>Total all industries</v>
          </cell>
          <cell r="C33" t="str">
            <v>Investment</v>
          </cell>
          <cell r="D33" t="str">
            <v>Non-residential buildings</v>
          </cell>
          <cell r="E33">
            <v>94</v>
          </cell>
          <cell r="F33">
            <v>147</v>
          </cell>
          <cell r="G33">
            <v>119</v>
          </cell>
          <cell r="H33">
            <v>99</v>
          </cell>
        </row>
        <row r="34">
          <cell r="D34" t="str">
            <v>Engineering construction</v>
          </cell>
          <cell r="E34">
            <v>532</v>
          </cell>
          <cell r="F34">
            <v>664</v>
          </cell>
          <cell r="G34">
            <v>756</v>
          </cell>
          <cell r="H34">
            <v>962</v>
          </cell>
        </row>
        <row r="35">
          <cell r="A35" t="str">
            <v>Nunavut</v>
          </cell>
          <cell r="B35" t="str">
            <v>Total all industries</v>
          </cell>
          <cell r="C35" t="str">
            <v>Investment</v>
          </cell>
          <cell r="D35" t="str">
            <v>Non-residential buildings</v>
          </cell>
          <cell r="E35">
            <v>108</v>
          </cell>
          <cell r="F35">
            <v>129</v>
          </cell>
          <cell r="G35">
            <v>149</v>
          </cell>
          <cell r="H35">
            <v>166</v>
          </cell>
        </row>
        <row r="36">
          <cell r="D36" t="str">
            <v>Engineering construction</v>
          </cell>
          <cell r="E36">
            <v>180</v>
          </cell>
          <cell r="F36">
            <v>539</v>
          </cell>
          <cell r="G36">
            <v>403</v>
          </cell>
          <cell r="H36">
            <v>387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M11" sqref="M11"/>
    </sheetView>
  </sheetViews>
  <sheetFormatPr defaultRowHeight="12.75" x14ac:dyDescent="0.2"/>
  <cols>
    <col min="2" max="2" width="18.5703125" bestFit="1" customWidth="1"/>
    <col min="3" max="3" width="16.5703125" customWidth="1"/>
    <col min="4" max="4" width="15.7109375" bestFit="1" customWidth="1"/>
  </cols>
  <sheetData>
    <row r="1" spans="1:11" x14ac:dyDescent="0.2">
      <c r="A1" t="str">
        <f>'[1]3610009601-eng'!$A$3</f>
        <v>Table: 36-10-0096-01 (formerly CANSIM 031-0005)</v>
      </c>
    </row>
    <row r="2" spans="1:11" x14ac:dyDescent="0.2">
      <c r="A2" t="s">
        <v>3</v>
      </c>
    </row>
    <row r="3" spans="1:11" x14ac:dyDescent="0.2">
      <c r="A3" t="s">
        <v>4</v>
      </c>
      <c r="E3">
        <f>'[1]3610009601-eng'!E7</f>
        <v>2012</v>
      </c>
      <c r="F3">
        <f>'[1]3610009601-eng'!F7</f>
        <v>2013</v>
      </c>
      <c r="G3">
        <f>'[1]3610009601-eng'!G7</f>
        <v>2014</v>
      </c>
      <c r="H3">
        <f>'[1]3610009601-eng'!H7</f>
        <v>2015</v>
      </c>
      <c r="I3">
        <v>2016</v>
      </c>
      <c r="J3">
        <v>2017</v>
      </c>
      <c r="K3">
        <v>2018</v>
      </c>
    </row>
    <row r="4" spans="1:11" x14ac:dyDescent="0.2">
      <c r="A4" t="str">
        <f>'[1]3610009601-eng'!A8</f>
        <v>Canada</v>
      </c>
      <c r="B4" t="str">
        <f>'[1]3610009601-eng'!B8</f>
        <v>Total all industries</v>
      </c>
      <c r="C4" t="str">
        <f>'[1]3610009601-eng'!C8</f>
        <v>Investment</v>
      </c>
      <c r="D4">
        <f>'[1]3610009601-eng'!D8</f>
        <v>0</v>
      </c>
      <c r="E4" t="str">
        <f>'[1]3610009601-eng'!E6</f>
        <v>Chained (2012) dollars</v>
      </c>
    </row>
    <row r="5" spans="1:11" x14ac:dyDescent="0.2">
      <c r="D5" t="str">
        <f>'[1]3610009601-eng'!D9</f>
        <v>Non-residential buildings</v>
      </c>
      <c r="E5">
        <f>'[1]3610009601-eng'!E9</f>
        <v>50716</v>
      </c>
      <c r="F5">
        <f>'[1]3610009601-eng'!F9</f>
        <v>49829</v>
      </c>
      <c r="G5">
        <f>'[1]3610009601-eng'!G9</f>
        <v>50350</v>
      </c>
      <c r="H5">
        <f>'[1]3610009601-eng'!H9</f>
        <v>51813</v>
      </c>
      <c r="I5">
        <v>47078</v>
      </c>
      <c r="J5">
        <v>46523</v>
      </c>
      <c r="K5">
        <v>47688</v>
      </c>
    </row>
    <row r="6" spans="1:11" x14ac:dyDescent="0.2">
      <c r="D6" t="str">
        <f>'[1]3610009601-eng'!D10</f>
        <v>Engineering construction</v>
      </c>
      <c r="E6">
        <f>'[1]3610009601-eng'!E10</f>
        <v>125193</v>
      </c>
      <c r="F6">
        <f>'[1]3610009601-eng'!F10</f>
        <v>134715</v>
      </c>
      <c r="G6">
        <f>'[1]3610009601-eng'!G10</f>
        <v>140797</v>
      </c>
      <c r="H6">
        <f>'[1]3610009601-eng'!H10</f>
        <v>120905</v>
      </c>
      <c r="I6">
        <v>108881</v>
      </c>
      <c r="J6">
        <v>112220</v>
      </c>
      <c r="K6">
        <v>111391</v>
      </c>
    </row>
    <row r="7" spans="1:11" x14ac:dyDescent="0.2">
      <c r="A7" t="str">
        <f>'[1]3610009601-eng'!A11</f>
        <v>Newfoundland and Labrador</v>
      </c>
      <c r="B7" t="str">
        <f>'[1]3610009601-eng'!B11</f>
        <v>Total all industries</v>
      </c>
      <c r="C7" t="str">
        <f>'[1]3610009601-eng'!C11</f>
        <v>Investment</v>
      </c>
      <c r="D7" t="str">
        <f>'[1]3610009601-eng'!D11</f>
        <v>Non-residential buildings</v>
      </c>
      <c r="E7">
        <f>'[1]3610009601-eng'!E11</f>
        <v>1938</v>
      </c>
      <c r="F7">
        <f>'[1]3610009601-eng'!F11</f>
        <v>1697</v>
      </c>
      <c r="G7">
        <f>'[1]3610009601-eng'!G11</f>
        <v>1463</v>
      </c>
      <c r="H7">
        <f>'[1]3610009601-eng'!H11</f>
        <v>1398</v>
      </c>
      <c r="I7">
        <v>1122</v>
      </c>
      <c r="J7">
        <v>656</v>
      </c>
      <c r="K7">
        <v>609</v>
      </c>
    </row>
    <row r="8" spans="1:11" x14ac:dyDescent="0.2">
      <c r="D8" t="str">
        <f>'[1]3610009601-eng'!D12</f>
        <v>Engineering construction</v>
      </c>
      <c r="E8">
        <f>'[1]3610009601-eng'!E12</f>
        <v>3311</v>
      </c>
      <c r="F8">
        <f>'[1]3610009601-eng'!F12</f>
        <v>4942</v>
      </c>
      <c r="G8">
        <f>'[1]3610009601-eng'!G12</f>
        <v>6052</v>
      </c>
      <c r="H8">
        <f>'[1]3610009601-eng'!H12</f>
        <v>6158</v>
      </c>
      <c r="I8">
        <v>8487</v>
      </c>
      <c r="J8">
        <v>5563</v>
      </c>
      <c r="K8">
        <v>4203</v>
      </c>
    </row>
    <row r="9" spans="1:11" x14ac:dyDescent="0.2">
      <c r="A9" t="str">
        <f>'[1]3610009601-eng'!A13</f>
        <v>Prince Edward Island</v>
      </c>
      <c r="B9" t="str">
        <f>'[1]3610009601-eng'!B13</f>
        <v>Total all industries</v>
      </c>
      <c r="C9" t="str">
        <f>'[1]3610009601-eng'!C13</f>
        <v>Investment</v>
      </c>
      <c r="D9" t="str">
        <f>'[1]3610009601-eng'!D13</f>
        <v>Non-residential buildings</v>
      </c>
      <c r="E9">
        <f>'[1]3610009601-eng'!E13</f>
        <v>157</v>
      </c>
      <c r="F9">
        <f>'[1]3610009601-eng'!F13</f>
        <v>160</v>
      </c>
      <c r="G9">
        <f>'[1]3610009601-eng'!G13</f>
        <v>146</v>
      </c>
      <c r="H9">
        <f>'[1]3610009601-eng'!H13</f>
        <v>115</v>
      </c>
      <c r="I9">
        <v>127</v>
      </c>
      <c r="J9">
        <v>189</v>
      </c>
      <c r="K9">
        <v>185</v>
      </c>
    </row>
    <row r="10" spans="1:11" x14ac:dyDescent="0.2">
      <c r="D10" t="str">
        <f>'[1]3610009601-eng'!D14</f>
        <v>Engineering construction</v>
      </c>
      <c r="E10">
        <f>'[1]3610009601-eng'!E14</f>
        <v>116</v>
      </c>
      <c r="F10">
        <f>'[1]3610009601-eng'!F14</f>
        <v>156</v>
      </c>
      <c r="G10">
        <f>'[1]3610009601-eng'!G14</f>
        <v>97</v>
      </c>
      <c r="H10">
        <f>'[1]3610009601-eng'!H14</f>
        <v>96</v>
      </c>
      <c r="I10">
        <v>156</v>
      </c>
      <c r="J10">
        <v>135</v>
      </c>
      <c r="K10">
        <v>140</v>
      </c>
    </row>
    <row r="11" spans="1:11" x14ac:dyDescent="0.2">
      <c r="A11" t="str">
        <f>'[1]3610009601-eng'!A15</f>
        <v>Nova Scotia</v>
      </c>
      <c r="B11" t="str">
        <f>'[1]3610009601-eng'!B15</f>
        <v>Total all industries</v>
      </c>
      <c r="C11" t="str">
        <f>'[1]3610009601-eng'!C15</f>
        <v>Investment</v>
      </c>
      <c r="D11" t="str">
        <f>'[1]3610009601-eng'!D15</f>
        <v>Non-residential buildings</v>
      </c>
      <c r="E11">
        <f>'[1]3610009601-eng'!E15</f>
        <v>1197</v>
      </c>
      <c r="F11">
        <f>'[1]3610009601-eng'!F15</f>
        <v>1349</v>
      </c>
      <c r="G11">
        <f>'[1]3610009601-eng'!G15</f>
        <v>1185</v>
      </c>
      <c r="H11">
        <f>'[1]3610009601-eng'!H15</f>
        <v>1097</v>
      </c>
      <c r="I11">
        <v>974</v>
      </c>
      <c r="J11">
        <v>984</v>
      </c>
      <c r="K11">
        <v>972</v>
      </c>
    </row>
    <row r="12" spans="1:11" x14ac:dyDescent="0.2">
      <c r="D12" t="str">
        <f>'[1]3610009601-eng'!D16</f>
        <v>Engineering construction</v>
      </c>
      <c r="E12">
        <f>'[1]3610009601-eng'!E16</f>
        <v>1021</v>
      </c>
      <c r="F12">
        <f>'[1]3610009601-eng'!F16</f>
        <v>871</v>
      </c>
      <c r="G12">
        <f>'[1]3610009601-eng'!G16</f>
        <v>913</v>
      </c>
      <c r="H12">
        <f>'[1]3610009601-eng'!H16</f>
        <v>916</v>
      </c>
      <c r="I12">
        <v>1211</v>
      </c>
      <c r="J12">
        <v>1538</v>
      </c>
      <c r="K12">
        <v>1104</v>
      </c>
    </row>
    <row r="13" spans="1:11" x14ac:dyDescent="0.2">
      <c r="A13" t="str">
        <f>'[1]3610009601-eng'!A17</f>
        <v>New Brunswick</v>
      </c>
      <c r="B13" t="str">
        <f>'[1]3610009601-eng'!B17</f>
        <v>Total all industries</v>
      </c>
      <c r="C13" t="str">
        <f>'[1]3610009601-eng'!C17</f>
        <v>Investment</v>
      </c>
      <c r="D13" t="str">
        <f>'[1]3610009601-eng'!D17</f>
        <v>Non-residential buildings</v>
      </c>
      <c r="E13">
        <f>'[1]3610009601-eng'!E17</f>
        <v>759</v>
      </c>
      <c r="F13">
        <f>'[1]3610009601-eng'!F17</f>
        <v>1082</v>
      </c>
      <c r="G13">
        <f>'[1]3610009601-eng'!G17</f>
        <v>899</v>
      </c>
      <c r="H13">
        <f>'[1]3610009601-eng'!H17</f>
        <v>841</v>
      </c>
      <c r="I13">
        <v>668</v>
      </c>
      <c r="J13">
        <v>991</v>
      </c>
      <c r="K13">
        <v>970</v>
      </c>
    </row>
    <row r="14" spans="1:11" x14ac:dyDescent="0.2">
      <c r="D14" t="str">
        <f>'[1]3610009601-eng'!D18</f>
        <v>Engineering construction</v>
      </c>
      <c r="E14">
        <f>'[1]3610009601-eng'!E18</f>
        <v>1415</v>
      </c>
      <c r="F14">
        <f>'[1]3610009601-eng'!F18</f>
        <v>793</v>
      </c>
      <c r="G14">
        <f>'[1]3610009601-eng'!G18</f>
        <v>897</v>
      </c>
      <c r="H14">
        <f>'[1]3610009601-eng'!H18</f>
        <v>920</v>
      </c>
      <c r="I14">
        <v>1230</v>
      </c>
      <c r="J14">
        <v>1288</v>
      </c>
      <c r="K14">
        <v>1309</v>
      </c>
    </row>
    <row r="15" spans="1:11" x14ac:dyDescent="0.2">
      <c r="A15" t="str">
        <f>'[1]3610009601-eng'!A19</f>
        <v>Quebec</v>
      </c>
      <c r="B15" t="str">
        <f>'[1]3610009601-eng'!B19</f>
        <v>Total all industries</v>
      </c>
      <c r="C15" t="str">
        <f>'[1]3610009601-eng'!C19</f>
        <v>Investment</v>
      </c>
      <c r="D15" t="str">
        <f>'[1]3610009601-eng'!D19</f>
        <v>Non-residential buildings</v>
      </c>
      <c r="E15">
        <f>'[1]3610009601-eng'!E19</f>
        <v>10596</v>
      </c>
      <c r="F15">
        <f>'[1]3610009601-eng'!F19</f>
        <v>9866</v>
      </c>
      <c r="G15">
        <f>'[1]3610009601-eng'!G19</f>
        <v>10160</v>
      </c>
      <c r="H15">
        <f>'[1]3610009601-eng'!H19</f>
        <v>9679</v>
      </c>
      <c r="I15">
        <v>8855</v>
      </c>
      <c r="J15">
        <v>8670</v>
      </c>
      <c r="K15">
        <v>8540</v>
      </c>
    </row>
    <row r="16" spans="1:11" x14ac:dyDescent="0.2">
      <c r="D16" t="str">
        <f>'[1]3610009601-eng'!D20</f>
        <v>Engineering construction</v>
      </c>
      <c r="E16">
        <f>'[1]3610009601-eng'!E20</f>
        <v>16560</v>
      </c>
      <c r="F16">
        <f>'[1]3610009601-eng'!F20</f>
        <v>16222</v>
      </c>
      <c r="G16">
        <f>'[1]3610009601-eng'!G20</f>
        <v>13683</v>
      </c>
      <c r="H16">
        <f>'[1]3610009601-eng'!H20</f>
        <v>13914</v>
      </c>
      <c r="I16">
        <v>13107</v>
      </c>
      <c r="J16">
        <v>14337</v>
      </c>
      <c r="K16">
        <v>15321</v>
      </c>
    </row>
    <row r="17" spans="1:11" x14ac:dyDescent="0.2">
      <c r="A17" t="str">
        <f>'[1]3610009601-eng'!A21</f>
        <v>Ontario</v>
      </c>
      <c r="B17" t="str">
        <f>'[1]3610009601-eng'!B21</f>
        <v>Total all industries</v>
      </c>
      <c r="C17" t="str">
        <f>'[1]3610009601-eng'!C21</f>
        <v>Investment</v>
      </c>
      <c r="D17" t="str">
        <f>'[1]3610009601-eng'!D21</f>
        <v>Non-residential buildings</v>
      </c>
      <c r="E17">
        <f>'[1]3610009601-eng'!E21</f>
        <v>17912</v>
      </c>
      <c r="F17">
        <f>'[1]3610009601-eng'!F21</f>
        <v>16432</v>
      </c>
      <c r="G17">
        <f>'[1]3610009601-eng'!G21</f>
        <v>16156</v>
      </c>
      <c r="H17">
        <f>'[1]3610009601-eng'!H21</f>
        <v>17695</v>
      </c>
      <c r="I17">
        <v>15822</v>
      </c>
      <c r="J17">
        <v>17613</v>
      </c>
      <c r="K17">
        <v>17803</v>
      </c>
    </row>
    <row r="18" spans="1:11" x14ac:dyDescent="0.2">
      <c r="D18" t="str">
        <f>'[1]3610009601-eng'!D22</f>
        <v>Engineering construction</v>
      </c>
      <c r="E18">
        <f>'[1]3610009601-eng'!E22</f>
        <v>19447</v>
      </c>
      <c r="F18">
        <f>'[1]3610009601-eng'!F22</f>
        <v>19649</v>
      </c>
      <c r="G18">
        <f>'[1]3610009601-eng'!G22</f>
        <v>21813</v>
      </c>
      <c r="H18">
        <f>'[1]3610009601-eng'!H22</f>
        <v>23843</v>
      </c>
      <c r="I18">
        <v>22111</v>
      </c>
      <c r="J18">
        <v>22163</v>
      </c>
      <c r="K18">
        <v>23121</v>
      </c>
    </row>
    <row r="19" spans="1:11" x14ac:dyDescent="0.2">
      <c r="A19" t="str">
        <f>'[1]3610009601-eng'!A23</f>
        <v>Manitoba</v>
      </c>
      <c r="B19" t="str">
        <f>'[1]3610009601-eng'!B23</f>
        <v>Total all industries</v>
      </c>
      <c r="C19" t="str">
        <f>'[1]3610009601-eng'!C23</f>
        <v>Investment</v>
      </c>
      <c r="D19" t="str">
        <f>'[1]3610009601-eng'!D23</f>
        <v>Non-residential buildings</v>
      </c>
      <c r="E19">
        <f>'[1]3610009601-eng'!E23</f>
        <v>1985</v>
      </c>
      <c r="F19">
        <f>'[1]3610009601-eng'!F23</f>
        <v>2168</v>
      </c>
      <c r="G19">
        <f>'[1]3610009601-eng'!G23</f>
        <v>2391</v>
      </c>
      <c r="H19">
        <f>'[1]3610009601-eng'!H23</f>
        <v>2366</v>
      </c>
      <c r="I19">
        <v>2274</v>
      </c>
      <c r="J19">
        <v>2287</v>
      </c>
      <c r="K19">
        <v>2448</v>
      </c>
    </row>
    <row r="20" spans="1:11" x14ac:dyDescent="0.2">
      <c r="D20" t="str">
        <f>'[1]3610009601-eng'!D24</f>
        <v>Engineering construction</v>
      </c>
      <c r="E20">
        <f>'[1]3610009601-eng'!E24</f>
        <v>3371</v>
      </c>
      <c r="F20">
        <f>'[1]3610009601-eng'!F24</f>
        <v>2940</v>
      </c>
      <c r="G20">
        <f>'[1]3610009601-eng'!G24</f>
        <v>3467</v>
      </c>
      <c r="H20">
        <f>'[1]3610009601-eng'!H24</f>
        <v>3835</v>
      </c>
      <c r="I20">
        <v>3800</v>
      </c>
      <c r="J20">
        <v>3767</v>
      </c>
      <c r="K20">
        <v>3855</v>
      </c>
    </row>
    <row r="21" spans="1:11" x14ac:dyDescent="0.2">
      <c r="A21" t="str">
        <f>'[1]3610009601-eng'!A25</f>
        <v>Saskatchewan</v>
      </c>
      <c r="B21" t="str">
        <f>'[1]3610009601-eng'!B25</f>
        <v>Total all industries</v>
      </c>
      <c r="C21" t="str">
        <f>'[1]3610009601-eng'!C25</f>
        <v>Investment</v>
      </c>
      <c r="D21" t="str">
        <f>'[1]3610009601-eng'!D25</f>
        <v>Non-residential buildings</v>
      </c>
      <c r="E21">
        <f>'[1]3610009601-eng'!E25</f>
        <v>1755</v>
      </c>
      <c r="F21">
        <f>'[1]3610009601-eng'!F25</f>
        <v>2018</v>
      </c>
      <c r="G21">
        <f>'[1]3610009601-eng'!G25</f>
        <v>1828</v>
      </c>
      <c r="H21">
        <f>'[1]3610009601-eng'!H25</f>
        <v>2062</v>
      </c>
      <c r="I21">
        <v>2024</v>
      </c>
      <c r="J21">
        <v>2047</v>
      </c>
      <c r="K21">
        <v>2057</v>
      </c>
    </row>
    <row r="22" spans="1:11" x14ac:dyDescent="0.2">
      <c r="D22" t="str">
        <f>'[1]3610009601-eng'!D26</f>
        <v>Engineering construction</v>
      </c>
      <c r="E22">
        <f>'[1]3610009601-eng'!E26</f>
        <v>10097</v>
      </c>
      <c r="F22">
        <f>'[1]3610009601-eng'!F26</f>
        <v>10744</v>
      </c>
      <c r="G22">
        <f>'[1]3610009601-eng'!G26</f>
        <v>12093</v>
      </c>
      <c r="H22">
        <f>'[1]3610009601-eng'!H26</f>
        <v>9136</v>
      </c>
      <c r="I22">
        <v>8374</v>
      </c>
      <c r="J22">
        <v>8333</v>
      </c>
      <c r="K22">
        <v>8303</v>
      </c>
    </row>
    <row r="23" spans="1:11" x14ac:dyDescent="0.2">
      <c r="A23" t="str">
        <f>'[1]3610009601-eng'!A27</f>
        <v>Alberta</v>
      </c>
      <c r="B23" t="str">
        <f>'[1]3610009601-eng'!B27</f>
        <v>Total all industries</v>
      </c>
      <c r="C23" t="str">
        <f>'[1]3610009601-eng'!C27</f>
        <v>Investment</v>
      </c>
      <c r="D23" t="str">
        <f>'[1]3610009601-eng'!D27</f>
        <v>Non-residential buildings</v>
      </c>
      <c r="E23">
        <f>'[1]3610009601-eng'!E27</f>
        <v>8053</v>
      </c>
      <c r="F23">
        <f>'[1]3610009601-eng'!F27</f>
        <v>8694</v>
      </c>
      <c r="G23">
        <f>'[1]3610009601-eng'!G27</f>
        <v>8496</v>
      </c>
      <c r="H23">
        <f>'[1]3610009601-eng'!H27</f>
        <v>9317</v>
      </c>
      <c r="I23">
        <v>9306</v>
      </c>
      <c r="J23">
        <v>7418</v>
      </c>
      <c r="K23">
        <v>7860</v>
      </c>
    </row>
    <row r="24" spans="1:11" x14ac:dyDescent="0.2">
      <c r="D24" t="str">
        <f>'[1]3610009601-eng'!D28</f>
        <v>Engineering construction</v>
      </c>
      <c r="E24">
        <f>'[1]3610009601-eng'!E28</f>
        <v>54498</v>
      </c>
      <c r="F24">
        <f>'[1]3610009601-eng'!F28</f>
        <v>63782</v>
      </c>
      <c r="G24">
        <f>'[1]3610009601-eng'!G28</f>
        <v>66460</v>
      </c>
      <c r="H24">
        <f>'[1]3610009601-eng'!H28</f>
        <v>48617</v>
      </c>
      <c r="I24">
        <v>37112</v>
      </c>
      <c r="J24">
        <v>38894</v>
      </c>
      <c r="K24">
        <v>37710</v>
      </c>
    </row>
    <row r="25" spans="1:11" x14ac:dyDescent="0.2">
      <c r="A25" t="str">
        <f>'[1]3610009601-eng'!A29</f>
        <v>British Columbia</v>
      </c>
      <c r="B25" t="str">
        <f>'[1]3610009601-eng'!B29</f>
        <v>Total all industries</v>
      </c>
      <c r="C25" t="str">
        <f>'[1]3610009601-eng'!C29</f>
        <v>Investment</v>
      </c>
      <c r="D25" t="str">
        <f>'[1]3610009601-eng'!D29</f>
        <v>Non-residential buildings</v>
      </c>
      <c r="E25">
        <f>'[1]3610009601-eng'!E29</f>
        <v>6083</v>
      </c>
      <c r="F25">
        <f>'[1]3610009601-eng'!F29</f>
        <v>6005</v>
      </c>
      <c r="G25">
        <f>'[1]3610009601-eng'!G29</f>
        <v>7241</v>
      </c>
      <c r="H25">
        <f>'[1]3610009601-eng'!H29</f>
        <v>6877</v>
      </c>
      <c r="I25">
        <v>5421</v>
      </c>
      <c r="J25">
        <v>5211</v>
      </c>
      <c r="K25">
        <v>5618</v>
      </c>
    </row>
    <row r="26" spans="1:11" x14ac:dyDescent="0.2">
      <c r="D26" t="str">
        <f>'[1]3610009601-eng'!D30</f>
        <v>Engineering construction</v>
      </c>
      <c r="E26">
        <f>'[1]3610009601-eng'!E30</f>
        <v>14415</v>
      </c>
      <c r="F26">
        <f>'[1]3610009601-eng'!F30</f>
        <v>13249</v>
      </c>
      <c r="G26">
        <f>'[1]3610009601-eng'!G30</f>
        <v>13934</v>
      </c>
      <c r="H26">
        <f>'[1]3610009601-eng'!H30</f>
        <v>12062</v>
      </c>
      <c r="I26">
        <v>12114</v>
      </c>
      <c r="J26">
        <v>15025</v>
      </c>
      <c r="K26">
        <v>14976</v>
      </c>
    </row>
    <row r="27" spans="1:11" x14ac:dyDescent="0.2">
      <c r="A27" t="str">
        <f>'[1]3610009601-eng'!A31</f>
        <v>Yukon</v>
      </c>
      <c r="B27" t="str">
        <f>'[1]3610009601-eng'!B31</f>
        <v>Total all industries</v>
      </c>
      <c r="C27" t="str">
        <f>'[1]3610009601-eng'!C31</f>
        <v>Investment</v>
      </c>
      <c r="D27" t="str">
        <f>'[1]3610009601-eng'!D31</f>
        <v>Non-residential buildings</v>
      </c>
      <c r="E27">
        <f>'[1]3610009601-eng'!E31</f>
        <v>79</v>
      </c>
      <c r="F27">
        <f>'[1]3610009601-eng'!F31</f>
        <v>89</v>
      </c>
      <c r="G27">
        <f>'[1]3610009601-eng'!G31</f>
        <v>120</v>
      </c>
      <c r="H27">
        <f>'[1]3610009601-eng'!H31</f>
        <v>108</v>
      </c>
      <c r="I27">
        <v>119</v>
      </c>
      <c r="J27">
        <v>166</v>
      </c>
      <c r="K27">
        <v>301</v>
      </c>
    </row>
    <row r="28" spans="1:11" x14ac:dyDescent="0.2">
      <c r="D28" t="str">
        <f>'[1]3610009601-eng'!D32</f>
        <v>Engineering construction</v>
      </c>
      <c r="E28">
        <f>'[1]3610009601-eng'!E32</f>
        <v>230</v>
      </c>
      <c r="F28">
        <f>'[1]3610009601-eng'!F32</f>
        <v>207</v>
      </c>
      <c r="G28">
        <f>'[1]3610009601-eng'!G32</f>
        <v>211</v>
      </c>
      <c r="H28">
        <f>'[1]3610009601-eng'!H32</f>
        <v>139</v>
      </c>
      <c r="I28">
        <v>97</v>
      </c>
      <c r="J28">
        <v>106</v>
      </c>
      <c r="K28">
        <v>116</v>
      </c>
    </row>
    <row r="29" spans="1:11" x14ac:dyDescent="0.2">
      <c r="A29" t="str">
        <f>'[1]3610009601-eng'!A33</f>
        <v>Northwest Territories</v>
      </c>
      <c r="B29" t="str">
        <f>'[1]3610009601-eng'!B33</f>
        <v>Total all industries</v>
      </c>
      <c r="C29" t="str">
        <f>'[1]3610009601-eng'!C33</f>
        <v>Investment</v>
      </c>
      <c r="D29" t="str">
        <f>'[1]3610009601-eng'!D33</f>
        <v>Non-residential buildings</v>
      </c>
      <c r="E29">
        <f>'[1]3610009601-eng'!E33</f>
        <v>94</v>
      </c>
      <c r="F29">
        <f>'[1]3610009601-eng'!F33</f>
        <v>147</v>
      </c>
      <c r="G29">
        <f>'[1]3610009601-eng'!G33</f>
        <v>119</v>
      </c>
      <c r="H29">
        <f>'[1]3610009601-eng'!H33</f>
        <v>99</v>
      </c>
      <c r="I29">
        <v>143</v>
      </c>
      <c r="J29">
        <v>128</v>
      </c>
      <c r="K29">
        <v>129</v>
      </c>
    </row>
    <row r="30" spans="1:11" x14ac:dyDescent="0.2">
      <c r="D30" t="str">
        <f>'[1]3610009601-eng'!D34</f>
        <v>Engineering construction</v>
      </c>
      <c r="E30">
        <f>'[1]3610009601-eng'!E34</f>
        <v>532</v>
      </c>
      <c r="F30">
        <f>'[1]3610009601-eng'!F34</f>
        <v>664</v>
      </c>
      <c r="G30">
        <f>'[1]3610009601-eng'!G34</f>
        <v>756</v>
      </c>
      <c r="H30">
        <f>'[1]3610009601-eng'!H34</f>
        <v>962</v>
      </c>
      <c r="I30">
        <v>813</v>
      </c>
      <c r="J30">
        <v>518</v>
      </c>
      <c r="K30">
        <v>553</v>
      </c>
    </row>
    <row r="31" spans="1:11" x14ac:dyDescent="0.2">
      <c r="A31" t="str">
        <f>'[1]3610009601-eng'!A35</f>
        <v>Nunavut</v>
      </c>
      <c r="B31" t="str">
        <f>'[1]3610009601-eng'!B35</f>
        <v>Total all industries</v>
      </c>
      <c r="C31" t="str">
        <f>'[1]3610009601-eng'!C35</f>
        <v>Investment</v>
      </c>
      <c r="D31" t="str">
        <f>'[1]3610009601-eng'!D35</f>
        <v>Non-residential buildings</v>
      </c>
      <c r="E31">
        <f>'[1]3610009601-eng'!E35</f>
        <v>108</v>
      </c>
      <c r="F31">
        <f>'[1]3610009601-eng'!F35</f>
        <v>129</v>
      </c>
      <c r="G31">
        <f>'[1]3610009601-eng'!G35</f>
        <v>149</v>
      </c>
      <c r="H31">
        <f>'[1]3610009601-eng'!H35</f>
        <v>166</v>
      </c>
      <c r="I31">
        <v>249</v>
      </c>
      <c r="J31">
        <v>209</v>
      </c>
      <c r="K31">
        <v>258</v>
      </c>
    </row>
    <row r="32" spans="1:11" x14ac:dyDescent="0.2">
      <c r="D32" t="str">
        <f>'[1]3610009601-eng'!D36</f>
        <v>Engineering construction</v>
      </c>
      <c r="E32">
        <f>'[1]3610009601-eng'!E36</f>
        <v>180</v>
      </c>
      <c r="F32">
        <f>'[1]3610009601-eng'!F36</f>
        <v>539</v>
      </c>
      <c r="G32">
        <f>'[1]3610009601-eng'!G36</f>
        <v>403</v>
      </c>
      <c r="H32">
        <f>'[1]3610009601-eng'!H36</f>
        <v>387</v>
      </c>
      <c r="I32">
        <v>364</v>
      </c>
      <c r="J32">
        <v>680</v>
      </c>
      <c r="K32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>
      <pane xSplit="3" ySplit="4" topLeftCell="D5" activePane="bottomRight" state="frozen"/>
      <selection pane="topRight" activeCell="F1" sqref="F1"/>
      <selection pane="bottomLeft" activeCell="A5" sqref="A5"/>
      <selection pane="bottomRight" activeCell="V10" sqref="V10"/>
    </sheetView>
  </sheetViews>
  <sheetFormatPr defaultRowHeight="12.75" x14ac:dyDescent="0.2"/>
  <cols>
    <col min="3" max="3" width="20.140625" customWidth="1"/>
    <col min="4" max="9" width="7.7109375" customWidth="1"/>
    <col min="10" max="10" width="2.7109375" style="4" customWidth="1"/>
    <col min="11" max="15" width="6.7109375" customWidth="1"/>
    <col min="16" max="16" width="6.7109375" style="4" customWidth="1"/>
    <col min="17" max="21" width="6.7109375" customWidth="1"/>
  </cols>
  <sheetData>
    <row r="1" spans="1:21" x14ac:dyDescent="0.2">
      <c r="A1" t="str">
        <f>cansim!A1</f>
        <v>Table: 36-10-0096-01 (formerly CANSIM 031-0005)</v>
      </c>
    </row>
    <row r="2" spans="1:21" x14ac:dyDescent="0.2">
      <c r="A2" t="str">
        <f>cansim!A2</f>
        <v>Survey or program details:</v>
      </c>
      <c r="D2" t="str">
        <f>cansim!$E$4</f>
        <v>Chained (2012) dollars</v>
      </c>
      <c r="E2" t="str">
        <f>cansim!$E$4</f>
        <v>Chained (2012) dollars</v>
      </c>
      <c r="F2" t="str">
        <f>cansim!$E$4</f>
        <v>Chained (2012) dollars</v>
      </c>
      <c r="G2" t="str">
        <f>cansim!$E$4</f>
        <v>Chained (2012) dollars</v>
      </c>
      <c r="H2" t="str">
        <f>cansim!$E$4</f>
        <v>Chained (2012) dollars</v>
      </c>
      <c r="I2" t="str">
        <f>cansim!$E$4</f>
        <v>Chained (2012) dollars</v>
      </c>
    </row>
    <row r="3" spans="1:21" ht="13.5" thickBot="1" x14ac:dyDescent="0.25">
      <c r="A3" t="str">
        <f>cansim!A3</f>
        <v>Stock and Consumption of Fixed Non-residential Capital - 2820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Q3" t="s">
        <v>2</v>
      </c>
      <c r="R3" t="s">
        <v>2</v>
      </c>
      <c r="S3" t="s">
        <v>2</v>
      </c>
      <c r="T3" t="s">
        <v>2</v>
      </c>
      <c r="U3" t="s">
        <v>2</v>
      </c>
    </row>
    <row r="4" spans="1:21" ht="13.5" thickBot="1" x14ac:dyDescent="0.25">
      <c r="B4">
        <f>cansim!D4</f>
        <v>0</v>
      </c>
      <c r="C4">
        <f>cansim!E3</f>
        <v>2012</v>
      </c>
      <c r="D4" s="1">
        <f>cansim!F3</f>
        <v>2013</v>
      </c>
      <c r="E4" s="2">
        <f>cansim!G3</f>
        <v>2014</v>
      </c>
      <c r="F4" s="2">
        <f>cansim!H3</f>
        <v>2015</v>
      </c>
      <c r="G4" s="2">
        <f>cansim!I3</f>
        <v>2016</v>
      </c>
      <c r="H4" s="2">
        <f>cansim!J3</f>
        <v>2017</v>
      </c>
      <c r="I4" s="2">
        <f>cansim!K3</f>
        <v>2018</v>
      </c>
      <c r="K4" s="2" t="str">
        <f>CONCATENATE(E4,"/",D4)</f>
        <v>2014/2013</v>
      </c>
      <c r="L4" s="2" t="str">
        <f>CONCATENATE(F4,"/",E4)</f>
        <v>2015/2014</v>
      </c>
      <c r="M4" s="2" t="str">
        <f>CONCATENATE(G4,"/",F4)</f>
        <v>2016/2015</v>
      </c>
      <c r="N4" s="2" t="str">
        <f>CONCATENATE(H4,"/",G4)</f>
        <v>2017/2016</v>
      </c>
      <c r="O4" s="2" t="str">
        <f>CONCATENATE(I4,"/",H4)</f>
        <v>2018/2017</v>
      </c>
      <c r="Q4" s="2" t="str">
        <f t="shared" ref="Q4:U4" si="0">K4</f>
        <v>2014/2013</v>
      </c>
      <c r="R4" s="2" t="str">
        <f t="shared" si="0"/>
        <v>2015/2014</v>
      </c>
      <c r="S4" s="2" t="str">
        <f t="shared" si="0"/>
        <v>2016/2015</v>
      </c>
      <c r="T4" s="2" t="str">
        <f t="shared" si="0"/>
        <v>2017/2016</v>
      </c>
      <c r="U4" s="2" t="str">
        <f t="shared" si="0"/>
        <v>2018/2017</v>
      </c>
    </row>
    <row r="5" spans="1:21" x14ac:dyDescent="0.2">
      <c r="A5" s="15" t="str">
        <f>cansim!A4</f>
        <v>Canada</v>
      </c>
      <c r="B5" s="8" t="s">
        <v>5</v>
      </c>
      <c r="C5" s="9">
        <f>SUM(C6:C7)</f>
        <v>175909</v>
      </c>
      <c r="D5" s="9">
        <f t="shared" ref="D5:E5" si="1">SUM(D6:D7)</f>
        <v>184544</v>
      </c>
      <c r="E5" s="9">
        <f t="shared" si="1"/>
        <v>191147</v>
      </c>
      <c r="F5" s="9">
        <f t="shared" ref="F5:G5" si="2">SUM(F6:F7)</f>
        <v>172718</v>
      </c>
      <c r="G5" s="9">
        <f t="shared" si="2"/>
        <v>155959</v>
      </c>
      <c r="H5" s="18">
        <f t="shared" ref="H5:I5" si="3">SUM(H6:H7)</f>
        <v>158743</v>
      </c>
      <c r="I5" s="18">
        <f t="shared" si="3"/>
        <v>159079</v>
      </c>
      <c r="K5" s="21">
        <f>E5-D5</f>
        <v>6603</v>
      </c>
      <c r="L5" s="9">
        <f>F5-E5</f>
        <v>-18429</v>
      </c>
      <c r="M5" s="9">
        <f>G5-F5</f>
        <v>-16759</v>
      </c>
      <c r="N5" s="18">
        <f>H5-G5</f>
        <v>2784</v>
      </c>
      <c r="O5" s="18">
        <f>I5-H5</f>
        <v>336</v>
      </c>
      <c r="Q5" s="24">
        <f>K5/D5*100</f>
        <v>3.5780084966186925</v>
      </c>
      <c r="R5" s="10">
        <f>L5/E5*100</f>
        <v>-9.6412708543686279</v>
      </c>
      <c r="S5" s="10">
        <f>M5/F5*100</f>
        <v>-9.7030998506235608</v>
      </c>
      <c r="T5" s="27">
        <f>N5/G5*100</f>
        <v>1.7850845414499967</v>
      </c>
      <c r="U5" s="27">
        <f>O5/H5*100</f>
        <v>0.21166287647329329</v>
      </c>
    </row>
    <row r="6" spans="1:21" x14ac:dyDescent="0.2">
      <c r="A6" s="16" t="s">
        <v>6</v>
      </c>
      <c r="B6" s="11" t="str">
        <f>cansim!D5</f>
        <v>Non-residential buildings</v>
      </c>
      <c r="C6" s="6">
        <f>cansim!E5</f>
        <v>50716</v>
      </c>
      <c r="D6" s="6">
        <f>cansim!F5</f>
        <v>49829</v>
      </c>
      <c r="E6" s="6">
        <f>cansim!G5</f>
        <v>50350</v>
      </c>
      <c r="F6" s="6">
        <f>cansim!H5</f>
        <v>51813</v>
      </c>
      <c r="G6" s="6">
        <f>cansim!I5</f>
        <v>47078</v>
      </c>
      <c r="H6" s="19">
        <f>cansim!J5</f>
        <v>46523</v>
      </c>
      <c r="I6" s="19">
        <f>cansim!K5</f>
        <v>47688</v>
      </c>
      <c r="K6" s="22">
        <f>E6-D6</f>
        <v>521</v>
      </c>
      <c r="L6" s="6">
        <f>F6-E6</f>
        <v>1463</v>
      </c>
      <c r="M6" s="6">
        <f>G6-F6</f>
        <v>-4735</v>
      </c>
      <c r="N6" s="19">
        <f>H6-G6</f>
        <v>-555</v>
      </c>
      <c r="O6" s="19">
        <f>I6-H6</f>
        <v>1165</v>
      </c>
      <c r="Q6" s="25">
        <f>K6/D6*100</f>
        <v>1.0455758694735997</v>
      </c>
      <c r="R6" s="7">
        <f>L6/E6*100</f>
        <v>2.9056603773584904</v>
      </c>
      <c r="S6" s="7">
        <f>M6/F6*100</f>
        <v>-9.1386331615617689</v>
      </c>
      <c r="T6" s="28">
        <f>N6/G6*100</f>
        <v>-1.1788946004503165</v>
      </c>
      <c r="U6" s="28">
        <f>O6/H6*100</f>
        <v>2.5041377383229797</v>
      </c>
    </row>
    <row r="7" spans="1:21" ht="13.5" thickBot="1" x14ac:dyDescent="0.25">
      <c r="A7" s="17" t="s">
        <v>7</v>
      </c>
      <c r="B7" s="12" t="str">
        <f>cansim!D6</f>
        <v>Engineering construction</v>
      </c>
      <c r="C7" s="13">
        <f>cansim!E6</f>
        <v>125193</v>
      </c>
      <c r="D7" s="13">
        <f>cansim!F6</f>
        <v>134715</v>
      </c>
      <c r="E7" s="13">
        <f>cansim!G6</f>
        <v>140797</v>
      </c>
      <c r="F7" s="13">
        <f>cansim!H6</f>
        <v>120905</v>
      </c>
      <c r="G7" s="13">
        <f>cansim!I6</f>
        <v>108881</v>
      </c>
      <c r="H7" s="20">
        <f>cansim!J6</f>
        <v>112220</v>
      </c>
      <c r="I7" s="20">
        <f>cansim!K6</f>
        <v>111391</v>
      </c>
      <c r="K7" s="23">
        <f>E7-D7</f>
        <v>6082</v>
      </c>
      <c r="L7" s="13">
        <f>F7-E7</f>
        <v>-19892</v>
      </c>
      <c r="M7" s="13">
        <f>G7-F7</f>
        <v>-12024</v>
      </c>
      <c r="N7" s="20">
        <f>H7-G7</f>
        <v>3339</v>
      </c>
      <c r="O7" s="20">
        <f>I7-H7</f>
        <v>-829</v>
      </c>
      <c r="Q7" s="26">
        <f>K7/D7*100</f>
        <v>4.5147162528300484</v>
      </c>
      <c r="R7" s="14">
        <f>L7/E7*100</f>
        <v>-14.128141934842361</v>
      </c>
      <c r="S7" s="14">
        <f>M7/F7*100</f>
        <v>-9.9449981390347784</v>
      </c>
      <c r="T7" s="29">
        <f>N7/G7*100</f>
        <v>3.0666507471459665</v>
      </c>
      <c r="U7" s="29">
        <f>O7/H7*100</f>
        <v>-0.73872749955444661</v>
      </c>
    </row>
    <row r="8" spans="1:21" ht="13.5" thickBot="1" x14ac:dyDescent="0.25">
      <c r="D8" s="3"/>
      <c r="E8" s="4"/>
      <c r="F8" s="4"/>
      <c r="G8" s="4"/>
      <c r="H8" s="4"/>
      <c r="I8" s="4"/>
      <c r="K8" s="4"/>
      <c r="L8" s="4"/>
      <c r="M8" s="4"/>
      <c r="N8" s="4"/>
      <c r="O8" s="4"/>
      <c r="Q8" s="4"/>
      <c r="R8" s="4"/>
      <c r="S8" s="4"/>
      <c r="T8" s="4"/>
      <c r="U8" s="4"/>
    </row>
    <row r="9" spans="1:21" x14ac:dyDescent="0.2">
      <c r="A9" s="15" t="str">
        <f>cansim!A7</f>
        <v>Newfoundland and Labrador</v>
      </c>
      <c r="B9" s="8" t="s">
        <v>5</v>
      </c>
      <c r="C9" s="9">
        <f>SUM(C10:C11)</f>
        <v>5249</v>
      </c>
      <c r="D9" s="9">
        <f t="shared" ref="D9" si="4">SUM(D10:D11)</f>
        <v>6639</v>
      </c>
      <c r="E9" s="9">
        <f t="shared" ref="E9:F9" si="5">SUM(E10:E11)</f>
        <v>7515</v>
      </c>
      <c r="F9" s="9">
        <f t="shared" si="5"/>
        <v>7556</v>
      </c>
      <c r="G9" s="9">
        <f t="shared" ref="G9:H9" si="6">SUM(G10:G11)</f>
        <v>9609</v>
      </c>
      <c r="H9" s="18">
        <f t="shared" si="6"/>
        <v>6219</v>
      </c>
      <c r="I9" s="18">
        <f t="shared" ref="I9" si="7">SUM(I10:I11)</f>
        <v>4812</v>
      </c>
      <c r="K9" s="21">
        <f>E9-D9</f>
        <v>876</v>
      </c>
      <c r="L9" s="9">
        <f>F9-E9</f>
        <v>41</v>
      </c>
      <c r="M9" s="9">
        <f>G9-F9</f>
        <v>2053</v>
      </c>
      <c r="N9" s="18">
        <f>H9-G9</f>
        <v>-3390</v>
      </c>
      <c r="O9" s="18">
        <f>I9-H9</f>
        <v>-1407</v>
      </c>
      <c r="Q9" s="24">
        <f>K9/D9*100</f>
        <v>13.194758246723904</v>
      </c>
      <c r="R9" s="10">
        <f>L9/E9*100</f>
        <v>0.54557551563539586</v>
      </c>
      <c r="S9" s="10">
        <f>M9/F9*100</f>
        <v>27.170460561143461</v>
      </c>
      <c r="T9" s="27">
        <f>N9/G9*100</f>
        <v>-35.279425538557604</v>
      </c>
      <c r="U9" s="27">
        <f>O9/H9*100</f>
        <v>-22.6242161119151</v>
      </c>
    </row>
    <row r="10" spans="1:21" x14ac:dyDescent="0.2">
      <c r="A10" s="16" t="s">
        <v>6</v>
      </c>
      <c r="B10" s="11" t="str">
        <f>cansim!D7</f>
        <v>Non-residential buildings</v>
      </c>
      <c r="C10" s="6">
        <f>cansim!E7</f>
        <v>1938</v>
      </c>
      <c r="D10" s="6">
        <f>cansim!F7</f>
        <v>1697</v>
      </c>
      <c r="E10" s="6">
        <f>cansim!G7</f>
        <v>1463</v>
      </c>
      <c r="F10" s="6">
        <f>cansim!H7</f>
        <v>1398</v>
      </c>
      <c r="G10" s="6">
        <f>cansim!I7</f>
        <v>1122</v>
      </c>
      <c r="H10" s="19">
        <f>cansim!J7</f>
        <v>656</v>
      </c>
      <c r="I10" s="19">
        <f>cansim!K7</f>
        <v>609</v>
      </c>
      <c r="K10" s="22">
        <f>E10-D10</f>
        <v>-234</v>
      </c>
      <c r="L10" s="6">
        <f>F10-E10</f>
        <v>-65</v>
      </c>
      <c r="M10" s="6">
        <f>G10-F10</f>
        <v>-276</v>
      </c>
      <c r="N10" s="19">
        <f>H10-G10</f>
        <v>-466</v>
      </c>
      <c r="O10" s="19">
        <f>I10-H10</f>
        <v>-47</v>
      </c>
      <c r="Q10" s="25">
        <f>K10/D10*100</f>
        <v>-13.789039481437831</v>
      </c>
      <c r="R10" s="7">
        <f>L10/E10*100</f>
        <v>-4.4429254955570743</v>
      </c>
      <c r="S10" s="7">
        <f>M10/F10*100</f>
        <v>-19.742489270386265</v>
      </c>
      <c r="T10" s="28">
        <f>N10/G10*100</f>
        <v>-41.532976827094473</v>
      </c>
      <c r="U10" s="28">
        <f>O10/H10*100</f>
        <v>-7.1646341463414629</v>
      </c>
    </row>
    <row r="11" spans="1:21" ht="13.5" thickBot="1" x14ac:dyDescent="0.25">
      <c r="A11" s="17" t="s">
        <v>7</v>
      </c>
      <c r="B11" s="12" t="str">
        <f>cansim!D8</f>
        <v>Engineering construction</v>
      </c>
      <c r="C11" s="13">
        <f>cansim!E8</f>
        <v>3311</v>
      </c>
      <c r="D11" s="13">
        <f>cansim!F8</f>
        <v>4942</v>
      </c>
      <c r="E11" s="13">
        <f>cansim!G8</f>
        <v>6052</v>
      </c>
      <c r="F11" s="13">
        <f>cansim!H8</f>
        <v>6158</v>
      </c>
      <c r="G11" s="13">
        <f>cansim!I8</f>
        <v>8487</v>
      </c>
      <c r="H11" s="20">
        <f>cansim!J8</f>
        <v>5563</v>
      </c>
      <c r="I11" s="20">
        <f>cansim!K8</f>
        <v>4203</v>
      </c>
      <c r="K11" s="23">
        <f>E11-D11</f>
        <v>1110</v>
      </c>
      <c r="L11" s="13">
        <f>F11-E11</f>
        <v>106</v>
      </c>
      <c r="M11" s="13">
        <f>G11-F11</f>
        <v>2329</v>
      </c>
      <c r="N11" s="20">
        <f>H11-G11</f>
        <v>-2924</v>
      </c>
      <c r="O11" s="20">
        <f>I11-H11</f>
        <v>-1360</v>
      </c>
      <c r="Q11" s="26">
        <f>K11/D11*100</f>
        <v>22.460542290570622</v>
      </c>
      <c r="R11" s="14">
        <f>L11/E11*100</f>
        <v>1.7514871116986119</v>
      </c>
      <c r="S11" s="14">
        <f>M11/F11*100</f>
        <v>37.82072101331601</v>
      </c>
      <c r="T11" s="29">
        <f>N11/G11*100</f>
        <v>-34.452692353010491</v>
      </c>
      <c r="U11" s="29">
        <f>O11/H11*100</f>
        <v>-24.447240697465396</v>
      </c>
    </row>
    <row r="12" spans="1:21" ht="13.5" thickBot="1" x14ac:dyDescent="0.25">
      <c r="D12" s="3"/>
      <c r="E12" s="4"/>
      <c r="F12" s="4"/>
      <c r="G12" s="4"/>
      <c r="H12" s="4"/>
      <c r="I12" s="4"/>
      <c r="K12" s="4"/>
      <c r="L12" s="4"/>
      <c r="M12" s="4"/>
      <c r="N12" s="4"/>
      <c r="O12" s="4"/>
      <c r="Q12" s="4"/>
      <c r="R12" s="4"/>
      <c r="S12" s="4"/>
      <c r="T12" s="4"/>
      <c r="U12" s="4"/>
    </row>
    <row r="13" spans="1:21" x14ac:dyDescent="0.2">
      <c r="A13" s="15" t="str">
        <f>cansim!A9</f>
        <v>Prince Edward Island</v>
      </c>
      <c r="B13" s="8" t="s">
        <v>5</v>
      </c>
      <c r="C13" s="9">
        <f>SUM(C14:C15)</f>
        <v>273</v>
      </c>
      <c r="D13" s="9">
        <f t="shared" ref="D13" si="8">SUM(D14:D15)</f>
        <v>316</v>
      </c>
      <c r="E13" s="9">
        <f t="shared" ref="E13:F13" si="9">SUM(E14:E15)</f>
        <v>243</v>
      </c>
      <c r="F13" s="9">
        <f t="shared" si="9"/>
        <v>211</v>
      </c>
      <c r="G13" s="9">
        <f t="shared" ref="G13:H13" si="10">SUM(G14:G15)</f>
        <v>283</v>
      </c>
      <c r="H13" s="18">
        <f t="shared" si="10"/>
        <v>324</v>
      </c>
      <c r="I13" s="18">
        <f t="shared" ref="I13" si="11">SUM(I14:I15)</f>
        <v>325</v>
      </c>
      <c r="K13" s="21">
        <f>E13-D13</f>
        <v>-73</v>
      </c>
      <c r="L13" s="9">
        <f>F13-E13</f>
        <v>-32</v>
      </c>
      <c r="M13" s="9">
        <f>G13-F13</f>
        <v>72</v>
      </c>
      <c r="N13" s="18">
        <f>H13-G13</f>
        <v>41</v>
      </c>
      <c r="O13" s="18">
        <f>I13-H13</f>
        <v>1</v>
      </c>
      <c r="Q13" s="24">
        <f>K13/D13*100</f>
        <v>-23.101265822784811</v>
      </c>
      <c r="R13" s="10">
        <f>L13/E13*100</f>
        <v>-13.168724279835391</v>
      </c>
      <c r="S13" s="10">
        <f>M13/F13*100</f>
        <v>34.123222748815166</v>
      </c>
      <c r="T13" s="27">
        <f>N13/G13*100</f>
        <v>14.487632508833922</v>
      </c>
      <c r="U13" s="27">
        <f>O13/H13*100</f>
        <v>0.30864197530864196</v>
      </c>
    </row>
    <row r="14" spans="1:21" x14ac:dyDescent="0.2">
      <c r="A14" s="16" t="s">
        <v>6</v>
      </c>
      <c r="B14" s="11" t="str">
        <f>cansim!D9</f>
        <v>Non-residential buildings</v>
      </c>
      <c r="C14" s="6">
        <f>cansim!E9</f>
        <v>157</v>
      </c>
      <c r="D14" s="6">
        <f>cansim!F9</f>
        <v>160</v>
      </c>
      <c r="E14" s="6">
        <f>cansim!G9</f>
        <v>146</v>
      </c>
      <c r="F14" s="6">
        <f>cansim!H9</f>
        <v>115</v>
      </c>
      <c r="G14" s="6">
        <f>cansim!I9</f>
        <v>127</v>
      </c>
      <c r="H14" s="19">
        <f>cansim!J9</f>
        <v>189</v>
      </c>
      <c r="I14" s="19">
        <f>cansim!K9</f>
        <v>185</v>
      </c>
      <c r="K14" s="22">
        <f>E14-D14</f>
        <v>-14</v>
      </c>
      <c r="L14" s="6">
        <f>F14-E14</f>
        <v>-31</v>
      </c>
      <c r="M14" s="6">
        <f>G14-F14</f>
        <v>12</v>
      </c>
      <c r="N14" s="19">
        <f>H14-G14</f>
        <v>62</v>
      </c>
      <c r="O14" s="19">
        <f>I14-H14</f>
        <v>-4</v>
      </c>
      <c r="Q14" s="25">
        <f>K14/D14*100</f>
        <v>-8.75</v>
      </c>
      <c r="R14" s="7">
        <f>L14/E14*100</f>
        <v>-21.232876712328768</v>
      </c>
      <c r="S14" s="7">
        <f>M14/F14*100</f>
        <v>10.434782608695652</v>
      </c>
      <c r="T14" s="28">
        <f>N14/G14*100</f>
        <v>48.818897637795274</v>
      </c>
      <c r="U14" s="28">
        <f>O14/H14*100</f>
        <v>-2.1164021164021163</v>
      </c>
    </row>
    <row r="15" spans="1:21" ht="13.5" thickBot="1" x14ac:dyDescent="0.25">
      <c r="A15" s="17" t="s">
        <v>7</v>
      </c>
      <c r="B15" s="12" t="str">
        <f>cansim!D10</f>
        <v>Engineering construction</v>
      </c>
      <c r="C15" s="13">
        <f>cansim!E10</f>
        <v>116</v>
      </c>
      <c r="D15" s="13">
        <f>cansim!F10</f>
        <v>156</v>
      </c>
      <c r="E15" s="13">
        <f>cansim!G10</f>
        <v>97</v>
      </c>
      <c r="F15" s="13">
        <f>cansim!H10</f>
        <v>96</v>
      </c>
      <c r="G15" s="13">
        <f>cansim!I10</f>
        <v>156</v>
      </c>
      <c r="H15" s="20">
        <f>cansim!J10</f>
        <v>135</v>
      </c>
      <c r="I15" s="20">
        <f>cansim!K10</f>
        <v>140</v>
      </c>
      <c r="K15" s="23">
        <f>E15-D15</f>
        <v>-59</v>
      </c>
      <c r="L15" s="13">
        <f>F15-E15</f>
        <v>-1</v>
      </c>
      <c r="M15" s="13">
        <f>G15-F15</f>
        <v>60</v>
      </c>
      <c r="N15" s="20">
        <f>H15-G15</f>
        <v>-21</v>
      </c>
      <c r="O15" s="20">
        <f>I15-H15</f>
        <v>5</v>
      </c>
      <c r="Q15" s="26">
        <f>K15/D15*100</f>
        <v>-37.820512820512818</v>
      </c>
      <c r="R15" s="14">
        <f>L15/E15*100</f>
        <v>-1.0309278350515463</v>
      </c>
      <c r="S15" s="14">
        <f>M15/F15*100</f>
        <v>62.5</v>
      </c>
      <c r="T15" s="29">
        <f>N15/G15*100</f>
        <v>-13.461538461538462</v>
      </c>
      <c r="U15" s="29">
        <f>O15/H15*100</f>
        <v>3.7037037037037033</v>
      </c>
    </row>
    <row r="16" spans="1:21" ht="13.5" thickBot="1" x14ac:dyDescent="0.25">
      <c r="D16" s="3"/>
      <c r="E16" s="4"/>
      <c r="F16" s="4"/>
      <c r="G16" s="4"/>
      <c r="H16" s="4"/>
      <c r="I16" s="4"/>
      <c r="K16" s="4"/>
      <c r="L16" s="4"/>
      <c r="M16" s="4"/>
      <c r="N16" s="4"/>
      <c r="O16" s="4"/>
      <c r="Q16" s="4"/>
      <c r="R16" s="4"/>
      <c r="S16" s="4"/>
      <c r="T16" s="4"/>
      <c r="U16" s="4"/>
    </row>
    <row r="17" spans="1:21" x14ac:dyDescent="0.2">
      <c r="A17" s="15" t="str">
        <f>cansim!A11</f>
        <v>Nova Scotia</v>
      </c>
      <c r="B17" s="8" t="s">
        <v>5</v>
      </c>
      <c r="C17" s="9">
        <f>SUM(C18:C19)</f>
        <v>2218</v>
      </c>
      <c r="D17" s="9">
        <f t="shared" ref="D17" si="12">SUM(D18:D19)</f>
        <v>2220</v>
      </c>
      <c r="E17" s="9">
        <f t="shared" ref="E17:F17" si="13">SUM(E18:E19)</f>
        <v>2098</v>
      </c>
      <c r="F17" s="9">
        <f t="shared" si="13"/>
        <v>2013</v>
      </c>
      <c r="G17" s="9">
        <f t="shared" ref="G17:H17" si="14">SUM(G18:G19)</f>
        <v>2185</v>
      </c>
      <c r="H17" s="18">
        <f t="shared" si="14"/>
        <v>2522</v>
      </c>
      <c r="I17" s="18">
        <f t="shared" ref="I17" si="15">SUM(I18:I19)</f>
        <v>2076</v>
      </c>
      <c r="K17" s="21">
        <f>E17-D17</f>
        <v>-122</v>
      </c>
      <c r="L17" s="9">
        <f>F17-E17</f>
        <v>-85</v>
      </c>
      <c r="M17" s="9">
        <f>G17-F17</f>
        <v>172</v>
      </c>
      <c r="N17" s="18">
        <f>H17-G17</f>
        <v>337</v>
      </c>
      <c r="O17" s="18">
        <f>I17-H17</f>
        <v>-446</v>
      </c>
      <c r="Q17" s="24">
        <f>K17/D17*100</f>
        <v>-5.4954954954954953</v>
      </c>
      <c r="R17" s="10">
        <f>L17/E17*100</f>
        <v>-4.0514775977121067</v>
      </c>
      <c r="S17" s="10">
        <f>M17/F17*100</f>
        <v>8.5444610034773962</v>
      </c>
      <c r="T17" s="27">
        <f>N17/G17*100</f>
        <v>15.423340961098397</v>
      </c>
      <c r="U17" s="27">
        <f>O17/H17*100</f>
        <v>-17.684377478191912</v>
      </c>
    </row>
    <row r="18" spans="1:21" x14ac:dyDescent="0.2">
      <c r="A18" s="16" t="s">
        <v>6</v>
      </c>
      <c r="B18" s="11" t="str">
        <f>cansim!D11</f>
        <v>Non-residential buildings</v>
      </c>
      <c r="C18" s="6">
        <f>cansim!E11</f>
        <v>1197</v>
      </c>
      <c r="D18" s="6">
        <f>cansim!F11</f>
        <v>1349</v>
      </c>
      <c r="E18" s="6">
        <f>cansim!G11</f>
        <v>1185</v>
      </c>
      <c r="F18" s="6">
        <f>cansim!H11</f>
        <v>1097</v>
      </c>
      <c r="G18" s="6">
        <f>cansim!I11</f>
        <v>974</v>
      </c>
      <c r="H18" s="19">
        <f>cansim!J11</f>
        <v>984</v>
      </c>
      <c r="I18" s="19">
        <f>cansim!K11</f>
        <v>972</v>
      </c>
      <c r="K18" s="22">
        <f>E18-D18</f>
        <v>-164</v>
      </c>
      <c r="L18" s="6">
        <f>F18-E18</f>
        <v>-88</v>
      </c>
      <c r="M18" s="6">
        <f>G18-F18</f>
        <v>-123</v>
      </c>
      <c r="N18" s="19">
        <f>H18-G18</f>
        <v>10</v>
      </c>
      <c r="O18" s="19">
        <f>I18-H18</f>
        <v>-12</v>
      </c>
      <c r="Q18" s="25">
        <f>K18/D18*100</f>
        <v>-12.157153446997777</v>
      </c>
      <c r="R18" s="7">
        <f>L18/E18*100</f>
        <v>-7.4261603375527425</v>
      </c>
      <c r="S18" s="7">
        <f>M18/F18*100</f>
        <v>-11.212397447584321</v>
      </c>
      <c r="T18" s="28">
        <f>N18/G18*100</f>
        <v>1.0266940451745379</v>
      </c>
      <c r="U18" s="28">
        <f>O18/H18*100</f>
        <v>-1.2195121951219512</v>
      </c>
    </row>
    <row r="19" spans="1:21" ht="13.5" thickBot="1" x14ac:dyDescent="0.25">
      <c r="A19" s="17" t="s">
        <v>7</v>
      </c>
      <c r="B19" s="12" t="str">
        <f>cansim!D12</f>
        <v>Engineering construction</v>
      </c>
      <c r="C19" s="13">
        <f>cansim!E12</f>
        <v>1021</v>
      </c>
      <c r="D19" s="13">
        <f>cansim!F12</f>
        <v>871</v>
      </c>
      <c r="E19" s="13">
        <f>cansim!G12</f>
        <v>913</v>
      </c>
      <c r="F19" s="13">
        <f>cansim!H12</f>
        <v>916</v>
      </c>
      <c r="G19" s="13">
        <f>cansim!I12</f>
        <v>1211</v>
      </c>
      <c r="H19" s="20">
        <f>cansim!J12</f>
        <v>1538</v>
      </c>
      <c r="I19" s="20">
        <f>cansim!K12</f>
        <v>1104</v>
      </c>
      <c r="K19" s="23">
        <f>E19-D19</f>
        <v>42</v>
      </c>
      <c r="L19" s="13">
        <f>F19-E19</f>
        <v>3</v>
      </c>
      <c r="M19" s="13">
        <f>G19-F19</f>
        <v>295</v>
      </c>
      <c r="N19" s="20">
        <f>H19-G19</f>
        <v>327</v>
      </c>
      <c r="O19" s="20">
        <f>I19-H19</f>
        <v>-434</v>
      </c>
      <c r="Q19" s="26">
        <f>K19/D19*100</f>
        <v>4.8220436280137768</v>
      </c>
      <c r="R19" s="14">
        <f>L19/E19*100</f>
        <v>0.32858707557502737</v>
      </c>
      <c r="S19" s="14">
        <f>M19/F19*100</f>
        <v>32.20524017467249</v>
      </c>
      <c r="T19" s="29">
        <f>N19/G19*100</f>
        <v>27.002477291494632</v>
      </c>
      <c r="U19" s="29">
        <f>O19/H19*100</f>
        <v>-28.218465539661896</v>
      </c>
    </row>
    <row r="20" spans="1:21" ht="13.5" thickBot="1" x14ac:dyDescent="0.25">
      <c r="D20" s="3"/>
      <c r="E20" s="4"/>
      <c r="F20" s="4"/>
      <c r="G20" s="4"/>
      <c r="H20" s="4"/>
      <c r="I20" s="4"/>
      <c r="K20" s="4"/>
      <c r="L20" s="4"/>
      <c r="M20" s="4"/>
      <c r="N20" s="4"/>
      <c r="O20" s="4"/>
      <c r="Q20" s="4"/>
      <c r="R20" s="4"/>
      <c r="S20" s="4"/>
      <c r="T20" s="4"/>
      <c r="U20" s="4"/>
    </row>
    <row r="21" spans="1:21" x14ac:dyDescent="0.2">
      <c r="A21" s="15" t="str">
        <f>cansim!A13</f>
        <v>New Brunswick</v>
      </c>
      <c r="B21" s="8" t="s">
        <v>5</v>
      </c>
      <c r="C21" s="9">
        <f>SUM(C22:C23)</f>
        <v>2174</v>
      </c>
      <c r="D21" s="9">
        <f t="shared" ref="D21" si="16">SUM(D22:D23)</f>
        <v>1875</v>
      </c>
      <c r="E21" s="9">
        <f t="shared" ref="E21:F21" si="17">SUM(E22:E23)</f>
        <v>1796</v>
      </c>
      <c r="F21" s="9">
        <f t="shared" si="17"/>
        <v>1761</v>
      </c>
      <c r="G21" s="9">
        <f t="shared" ref="G21:H21" si="18">SUM(G22:G23)</f>
        <v>1898</v>
      </c>
      <c r="H21" s="18">
        <f t="shared" si="18"/>
        <v>2279</v>
      </c>
      <c r="I21" s="18">
        <f t="shared" ref="I21" si="19">SUM(I22:I23)</f>
        <v>2279</v>
      </c>
      <c r="K21" s="21">
        <f>E21-D21</f>
        <v>-79</v>
      </c>
      <c r="L21" s="9">
        <f>F21-E21</f>
        <v>-35</v>
      </c>
      <c r="M21" s="9">
        <f>G21-F21</f>
        <v>137</v>
      </c>
      <c r="N21" s="18">
        <f>H21-G21</f>
        <v>381</v>
      </c>
      <c r="O21" s="18">
        <f>I21-H21</f>
        <v>0</v>
      </c>
      <c r="Q21" s="24">
        <f>K21/D21*100</f>
        <v>-4.2133333333333338</v>
      </c>
      <c r="R21" s="10">
        <f>L21/E21*100</f>
        <v>-1.9487750556792873</v>
      </c>
      <c r="S21" s="10">
        <f>M21/F21*100</f>
        <v>7.7796706416808634</v>
      </c>
      <c r="T21" s="27">
        <f>N21/G21*100</f>
        <v>20.073761854583772</v>
      </c>
      <c r="U21" s="27">
        <f>O21/H21*100</f>
        <v>0</v>
      </c>
    </row>
    <row r="22" spans="1:21" x14ac:dyDescent="0.2">
      <c r="A22" s="16" t="s">
        <v>6</v>
      </c>
      <c r="B22" s="11" t="str">
        <f>cansim!D13</f>
        <v>Non-residential buildings</v>
      </c>
      <c r="C22" s="6">
        <f>cansim!E13</f>
        <v>759</v>
      </c>
      <c r="D22" s="6">
        <f>cansim!F13</f>
        <v>1082</v>
      </c>
      <c r="E22" s="6">
        <f>cansim!G13</f>
        <v>899</v>
      </c>
      <c r="F22" s="6">
        <f>cansim!H13</f>
        <v>841</v>
      </c>
      <c r="G22" s="6">
        <f>cansim!I13</f>
        <v>668</v>
      </c>
      <c r="H22" s="19">
        <f>cansim!J13</f>
        <v>991</v>
      </c>
      <c r="I22" s="19">
        <f>cansim!K13</f>
        <v>970</v>
      </c>
      <c r="K22" s="22">
        <f>E22-D22</f>
        <v>-183</v>
      </c>
      <c r="L22" s="6">
        <f>F22-E22</f>
        <v>-58</v>
      </c>
      <c r="M22" s="6">
        <f>G22-F22</f>
        <v>-173</v>
      </c>
      <c r="N22" s="19">
        <f>H22-G22</f>
        <v>323</v>
      </c>
      <c r="O22" s="19">
        <f>I22-H22</f>
        <v>-21</v>
      </c>
      <c r="Q22" s="25">
        <f>K22/D22*100</f>
        <v>-16.913123844731977</v>
      </c>
      <c r="R22" s="7">
        <f>L22/E22*100</f>
        <v>-6.4516129032258061</v>
      </c>
      <c r="S22" s="7">
        <f>M22/F22*100</f>
        <v>-20.57074910820452</v>
      </c>
      <c r="T22" s="28">
        <f>N22/G22*100</f>
        <v>48.353293413173652</v>
      </c>
      <c r="U22" s="28">
        <f>O22/H22*100</f>
        <v>-2.119071644803229</v>
      </c>
    </row>
    <row r="23" spans="1:21" ht="13.5" thickBot="1" x14ac:dyDescent="0.25">
      <c r="A23" s="17" t="s">
        <v>7</v>
      </c>
      <c r="B23" s="12" t="str">
        <f>cansim!D14</f>
        <v>Engineering construction</v>
      </c>
      <c r="C23" s="13">
        <f>cansim!E14</f>
        <v>1415</v>
      </c>
      <c r="D23" s="13">
        <f>cansim!F14</f>
        <v>793</v>
      </c>
      <c r="E23" s="13">
        <f>cansim!G14</f>
        <v>897</v>
      </c>
      <c r="F23" s="13">
        <f>cansim!H14</f>
        <v>920</v>
      </c>
      <c r="G23" s="13">
        <f>cansim!I14</f>
        <v>1230</v>
      </c>
      <c r="H23" s="20">
        <f>cansim!J14</f>
        <v>1288</v>
      </c>
      <c r="I23" s="20">
        <f>cansim!K14</f>
        <v>1309</v>
      </c>
      <c r="K23" s="23">
        <f>E23-D23</f>
        <v>104</v>
      </c>
      <c r="L23" s="13">
        <f>F23-E23</f>
        <v>23</v>
      </c>
      <c r="M23" s="13">
        <f>G23-F23</f>
        <v>310</v>
      </c>
      <c r="N23" s="20">
        <f>H23-G23</f>
        <v>58</v>
      </c>
      <c r="O23" s="20">
        <f>I23-H23</f>
        <v>21</v>
      </c>
      <c r="Q23" s="26">
        <f>K23/D23*100</f>
        <v>13.114754098360656</v>
      </c>
      <c r="R23" s="14">
        <f>L23/E23*100</f>
        <v>2.5641025641025639</v>
      </c>
      <c r="S23" s="14">
        <f>M23/F23*100</f>
        <v>33.695652173913047</v>
      </c>
      <c r="T23" s="29">
        <f>N23/G23*100</f>
        <v>4.7154471544715451</v>
      </c>
      <c r="U23" s="29">
        <f>O23/H23*100</f>
        <v>1.6304347826086956</v>
      </c>
    </row>
    <row r="24" spans="1:21" ht="13.5" thickBot="1" x14ac:dyDescent="0.25">
      <c r="D24" s="3"/>
      <c r="E24" s="4"/>
      <c r="F24" s="4"/>
      <c r="G24" s="4"/>
      <c r="H24" s="4"/>
      <c r="I24" s="4"/>
      <c r="K24" s="4"/>
      <c r="L24" s="4"/>
      <c r="M24" s="4"/>
      <c r="N24" s="4"/>
      <c r="O24" s="4"/>
      <c r="Q24" s="4"/>
      <c r="R24" s="4"/>
      <c r="S24" s="4"/>
      <c r="T24" s="4"/>
      <c r="U24" s="4"/>
    </row>
    <row r="25" spans="1:21" x14ac:dyDescent="0.2">
      <c r="A25" s="15" t="str">
        <f>cansim!A15</f>
        <v>Quebec</v>
      </c>
      <c r="B25" s="8" t="s">
        <v>5</v>
      </c>
      <c r="C25" s="9">
        <f>SUM(C26:C27)</f>
        <v>27156</v>
      </c>
      <c r="D25" s="9">
        <f t="shared" ref="D25" si="20">SUM(D26:D27)</f>
        <v>26088</v>
      </c>
      <c r="E25" s="9">
        <f t="shared" ref="E25:F25" si="21">SUM(E26:E27)</f>
        <v>23843</v>
      </c>
      <c r="F25" s="9">
        <f t="shared" si="21"/>
        <v>23593</v>
      </c>
      <c r="G25" s="9">
        <f t="shared" ref="G25:H25" si="22">SUM(G26:G27)</f>
        <v>21962</v>
      </c>
      <c r="H25" s="18">
        <f t="shared" si="22"/>
        <v>23007</v>
      </c>
      <c r="I25" s="18">
        <f t="shared" ref="I25" si="23">SUM(I26:I27)</f>
        <v>23861</v>
      </c>
      <c r="K25" s="21">
        <f>E25-D25</f>
        <v>-2245</v>
      </c>
      <c r="L25" s="9">
        <f>F25-E25</f>
        <v>-250</v>
      </c>
      <c r="M25" s="9">
        <f>G25-F25</f>
        <v>-1631</v>
      </c>
      <c r="N25" s="18">
        <f>H25-G25</f>
        <v>1045</v>
      </c>
      <c r="O25" s="18">
        <f>I25-H25</f>
        <v>854</v>
      </c>
      <c r="Q25" s="24">
        <f>K25/D25*100</f>
        <v>-8.6054891137687832</v>
      </c>
      <c r="R25" s="10">
        <f>L25/E25*100</f>
        <v>-1.0485257727634945</v>
      </c>
      <c r="S25" s="10">
        <f>M25/F25*100</f>
        <v>-6.9130674352562203</v>
      </c>
      <c r="T25" s="27">
        <f>N25/G25*100</f>
        <v>4.7582187414625263</v>
      </c>
      <c r="U25" s="27">
        <f>O25/H25*100</f>
        <v>3.7119137653757552</v>
      </c>
    </row>
    <row r="26" spans="1:21" x14ac:dyDescent="0.2">
      <c r="A26" s="16" t="s">
        <v>6</v>
      </c>
      <c r="B26" s="11" t="str">
        <f>cansim!D15</f>
        <v>Non-residential buildings</v>
      </c>
      <c r="C26" s="6">
        <f>cansim!E15</f>
        <v>10596</v>
      </c>
      <c r="D26" s="6">
        <f>cansim!F15</f>
        <v>9866</v>
      </c>
      <c r="E26" s="6">
        <f>cansim!G15</f>
        <v>10160</v>
      </c>
      <c r="F26" s="6">
        <f>cansim!H15</f>
        <v>9679</v>
      </c>
      <c r="G26" s="6">
        <f>cansim!I15</f>
        <v>8855</v>
      </c>
      <c r="H26" s="19">
        <f>cansim!J15</f>
        <v>8670</v>
      </c>
      <c r="I26" s="19">
        <f>cansim!K15</f>
        <v>8540</v>
      </c>
      <c r="K26" s="22">
        <f>E26-D26</f>
        <v>294</v>
      </c>
      <c r="L26" s="6">
        <f>F26-E26</f>
        <v>-481</v>
      </c>
      <c r="M26" s="6">
        <f>G26-F26</f>
        <v>-824</v>
      </c>
      <c r="N26" s="19">
        <f>H26-G26</f>
        <v>-185</v>
      </c>
      <c r="O26" s="19">
        <f>I26-H26</f>
        <v>-130</v>
      </c>
      <c r="Q26" s="25">
        <f>K26/D26*100</f>
        <v>2.9799310764240827</v>
      </c>
      <c r="R26" s="7">
        <f>L26/E26*100</f>
        <v>-4.734251968503937</v>
      </c>
      <c r="S26" s="7">
        <f>M26/F26*100</f>
        <v>-8.5132761648930675</v>
      </c>
      <c r="T26" s="28">
        <f>N26/G26*100</f>
        <v>-2.0892151326933934</v>
      </c>
      <c r="U26" s="28">
        <f>O26/H26*100</f>
        <v>-1.4994232987312572</v>
      </c>
    </row>
    <row r="27" spans="1:21" ht="13.5" thickBot="1" x14ac:dyDescent="0.25">
      <c r="A27" s="17" t="s">
        <v>7</v>
      </c>
      <c r="B27" s="12" t="str">
        <f>cansim!D16</f>
        <v>Engineering construction</v>
      </c>
      <c r="C27" s="13">
        <f>cansim!E16</f>
        <v>16560</v>
      </c>
      <c r="D27" s="13">
        <f>cansim!F16</f>
        <v>16222</v>
      </c>
      <c r="E27" s="13">
        <f>cansim!G16</f>
        <v>13683</v>
      </c>
      <c r="F27" s="13">
        <f>cansim!H16</f>
        <v>13914</v>
      </c>
      <c r="G27" s="13">
        <f>cansim!I16</f>
        <v>13107</v>
      </c>
      <c r="H27" s="20">
        <f>cansim!J16</f>
        <v>14337</v>
      </c>
      <c r="I27" s="20">
        <f>cansim!K16</f>
        <v>15321</v>
      </c>
      <c r="K27" s="23">
        <f>E27-D27</f>
        <v>-2539</v>
      </c>
      <c r="L27" s="13">
        <f>F27-E27</f>
        <v>231</v>
      </c>
      <c r="M27" s="13">
        <f>G27-F27</f>
        <v>-807</v>
      </c>
      <c r="N27" s="20">
        <f>H27-G27</f>
        <v>1230</v>
      </c>
      <c r="O27" s="20">
        <f>I27-H27</f>
        <v>984</v>
      </c>
      <c r="Q27" s="26">
        <f>K27/D27*100</f>
        <v>-15.651584268277647</v>
      </c>
      <c r="R27" s="14">
        <f>L27/E27*100</f>
        <v>1.6882262661696998</v>
      </c>
      <c r="S27" s="14">
        <f>M27/F27*100</f>
        <v>-5.7999137559292802</v>
      </c>
      <c r="T27" s="29">
        <f>N27/G27*100</f>
        <v>9.3842984664682998</v>
      </c>
      <c r="U27" s="29">
        <f>O27/H27*100</f>
        <v>6.8633605356769198</v>
      </c>
    </row>
    <row r="28" spans="1:21" ht="13.5" thickBot="1" x14ac:dyDescent="0.25">
      <c r="D28" s="3"/>
      <c r="E28" s="4"/>
      <c r="F28" s="4"/>
      <c r="G28" s="4"/>
      <c r="H28" s="4"/>
      <c r="I28" s="4"/>
      <c r="K28" s="4"/>
      <c r="L28" s="4"/>
      <c r="M28" s="4"/>
      <c r="N28" s="4"/>
      <c r="O28" s="4"/>
      <c r="Q28" s="4"/>
      <c r="R28" s="4"/>
      <c r="S28" s="4"/>
      <c r="T28" s="4"/>
      <c r="U28" s="4"/>
    </row>
    <row r="29" spans="1:21" x14ac:dyDescent="0.2">
      <c r="A29" s="15" t="str">
        <f>cansim!A17</f>
        <v>Ontario</v>
      </c>
      <c r="B29" s="8" t="s">
        <v>5</v>
      </c>
      <c r="C29" s="9">
        <f>SUM(C30:C31)</f>
        <v>37359</v>
      </c>
      <c r="D29" s="9">
        <f t="shared" ref="D29" si="24">SUM(D30:D31)</f>
        <v>36081</v>
      </c>
      <c r="E29" s="9">
        <f t="shared" ref="E29:F29" si="25">SUM(E30:E31)</f>
        <v>37969</v>
      </c>
      <c r="F29" s="9">
        <f t="shared" si="25"/>
        <v>41538</v>
      </c>
      <c r="G29" s="9">
        <f t="shared" ref="G29:H29" si="26">SUM(G30:G31)</f>
        <v>37933</v>
      </c>
      <c r="H29" s="18">
        <f t="shared" si="26"/>
        <v>39776</v>
      </c>
      <c r="I29" s="18">
        <f t="shared" ref="I29" si="27">SUM(I30:I31)</f>
        <v>40924</v>
      </c>
      <c r="K29" s="21">
        <f>E29-D29</f>
        <v>1888</v>
      </c>
      <c r="L29" s="9">
        <f>F29-E29</f>
        <v>3569</v>
      </c>
      <c r="M29" s="9">
        <f>G29-F29</f>
        <v>-3605</v>
      </c>
      <c r="N29" s="18">
        <f>H29-G29</f>
        <v>1843</v>
      </c>
      <c r="O29" s="18">
        <f>I29-H29</f>
        <v>1148</v>
      </c>
      <c r="Q29" s="24">
        <f>K29/D29*100</f>
        <v>5.2326709348410523</v>
      </c>
      <c r="R29" s="10">
        <f>L29/E29*100</f>
        <v>9.3997734994337492</v>
      </c>
      <c r="S29" s="10">
        <f>M29/F29*100</f>
        <v>-8.6788001348163135</v>
      </c>
      <c r="T29" s="27">
        <f>N29/G29*100</f>
        <v>4.8585664197400682</v>
      </c>
      <c r="U29" s="27">
        <f>O29/H29*100</f>
        <v>2.8861625100563155</v>
      </c>
    </row>
    <row r="30" spans="1:21" x14ac:dyDescent="0.2">
      <c r="A30" s="16" t="s">
        <v>6</v>
      </c>
      <c r="B30" s="11" t="str">
        <f>cansim!D17</f>
        <v>Non-residential buildings</v>
      </c>
      <c r="C30" s="6">
        <f>cansim!E17</f>
        <v>17912</v>
      </c>
      <c r="D30" s="6">
        <f>cansim!F17</f>
        <v>16432</v>
      </c>
      <c r="E30" s="6">
        <f>cansim!G17</f>
        <v>16156</v>
      </c>
      <c r="F30" s="6">
        <f>cansim!H17</f>
        <v>17695</v>
      </c>
      <c r="G30" s="6">
        <f>cansim!I17</f>
        <v>15822</v>
      </c>
      <c r="H30" s="19">
        <f>cansim!J17</f>
        <v>17613</v>
      </c>
      <c r="I30" s="19">
        <f>cansim!K17</f>
        <v>17803</v>
      </c>
      <c r="K30" s="22">
        <f>E30-D30</f>
        <v>-276</v>
      </c>
      <c r="L30" s="6">
        <f>F30-E30</f>
        <v>1539</v>
      </c>
      <c r="M30" s="6">
        <f>G30-F30</f>
        <v>-1873</v>
      </c>
      <c r="N30" s="19">
        <f>H30-G30</f>
        <v>1791</v>
      </c>
      <c r="O30" s="19">
        <f>I30-H30</f>
        <v>190</v>
      </c>
      <c r="Q30" s="25">
        <f>K30/D30*100</f>
        <v>-1.679649464459591</v>
      </c>
      <c r="R30" s="7">
        <f>L30/E30*100</f>
        <v>9.5258727407774213</v>
      </c>
      <c r="S30" s="7">
        <f>M30/F30*100</f>
        <v>-10.584910991805595</v>
      </c>
      <c r="T30" s="28">
        <f>N30/G30*100</f>
        <v>11.319681456200227</v>
      </c>
      <c r="U30" s="28">
        <f>O30/H30*100</f>
        <v>1.0787486515641855</v>
      </c>
    </row>
    <row r="31" spans="1:21" ht="13.5" thickBot="1" x14ac:dyDescent="0.25">
      <c r="A31" s="17" t="s">
        <v>7</v>
      </c>
      <c r="B31" s="12" t="str">
        <f>cansim!D18</f>
        <v>Engineering construction</v>
      </c>
      <c r="C31" s="13">
        <f>cansim!E18</f>
        <v>19447</v>
      </c>
      <c r="D31" s="13">
        <f>cansim!F18</f>
        <v>19649</v>
      </c>
      <c r="E31" s="13">
        <f>cansim!G18</f>
        <v>21813</v>
      </c>
      <c r="F31" s="13">
        <f>cansim!H18</f>
        <v>23843</v>
      </c>
      <c r="G31" s="13">
        <f>cansim!I18</f>
        <v>22111</v>
      </c>
      <c r="H31" s="20">
        <f>cansim!J18</f>
        <v>22163</v>
      </c>
      <c r="I31" s="20">
        <f>cansim!K18</f>
        <v>23121</v>
      </c>
      <c r="K31" s="23">
        <f>E31-D31</f>
        <v>2164</v>
      </c>
      <c r="L31" s="13">
        <f>F31-E31</f>
        <v>2030</v>
      </c>
      <c r="M31" s="13">
        <f>G31-F31</f>
        <v>-1732</v>
      </c>
      <c r="N31" s="20">
        <f>H31-G31</f>
        <v>52</v>
      </c>
      <c r="O31" s="20">
        <f>I31-H31</f>
        <v>958</v>
      </c>
      <c r="Q31" s="26">
        <f>K31/D31*100</f>
        <v>11.013283118733778</v>
      </c>
      <c r="R31" s="14">
        <f>L31/E31*100</f>
        <v>9.3063769311878239</v>
      </c>
      <c r="S31" s="14">
        <f>M31/F31*100</f>
        <v>-7.2641865537054899</v>
      </c>
      <c r="T31" s="29">
        <f>N31/G31*100</f>
        <v>0.23517706119126225</v>
      </c>
      <c r="U31" s="29">
        <f>O31/H31*100</f>
        <v>4.3225195145061592</v>
      </c>
    </row>
    <row r="32" spans="1:21" ht="13.5" thickBot="1" x14ac:dyDescent="0.25">
      <c r="D32" s="3"/>
      <c r="E32" s="4"/>
      <c r="F32" s="4"/>
      <c r="G32" s="4"/>
      <c r="H32" s="4"/>
      <c r="I32" s="4"/>
      <c r="K32" s="4"/>
      <c r="L32" s="4"/>
      <c r="M32" s="4"/>
      <c r="N32" s="4"/>
      <c r="O32" s="4"/>
      <c r="Q32" s="4"/>
      <c r="R32" s="4"/>
      <c r="S32" s="4"/>
      <c r="T32" s="4"/>
      <c r="U32" s="4"/>
    </row>
    <row r="33" spans="1:21" x14ac:dyDescent="0.2">
      <c r="A33" s="15" t="str">
        <f>cansim!A19</f>
        <v>Manitoba</v>
      </c>
      <c r="B33" s="8" t="s">
        <v>5</v>
      </c>
      <c r="C33" s="9">
        <f>SUM(C34:C35)</f>
        <v>5356</v>
      </c>
      <c r="D33" s="9">
        <f t="shared" ref="D33" si="28">SUM(D34:D35)</f>
        <v>5108</v>
      </c>
      <c r="E33" s="9">
        <f t="shared" ref="E33:F33" si="29">SUM(E34:E35)</f>
        <v>5858</v>
      </c>
      <c r="F33" s="9">
        <f t="shared" si="29"/>
        <v>6201</v>
      </c>
      <c r="G33" s="9">
        <f t="shared" ref="G33:H33" si="30">SUM(G34:G35)</f>
        <v>6074</v>
      </c>
      <c r="H33" s="18">
        <f t="shared" si="30"/>
        <v>6054</v>
      </c>
      <c r="I33" s="18">
        <f t="shared" ref="I33" si="31">SUM(I34:I35)</f>
        <v>6303</v>
      </c>
      <c r="K33" s="21">
        <f>E33-D33</f>
        <v>750</v>
      </c>
      <c r="L33" s="9">
        <f>F33-E33</f>
        <v>343</v>
      </c>
      <c r="M33" s="9">
        <f>G33-F33</f>
        <v>-127</v>
      </c>
      <c r="N33" s="18">
        <f>H33-G33</f>
        <v>-20</v>
      </c>
      <c r="O33" s="18">
        <f>I33-H33</f>
        <v>249</v>
      </c>
      <c r="Q33" s="24">
        <f>K33/D33*100</f>
        <v>14.682850430696945</v>
      </c>
      <c r="R33" s="10">
        <f>L33/E33*100</f>
        <v>5.8552406964834418</v>
      </c>
      <c r="S33" s="10">
        <f>M33/F33*100</f>
        <v>-2.0480567650378969</v>
      </c>
      <c r="T33" s="27">
        <f>N33/G33*100</f>
        <v>-0.32927230819888048</v>
      </c>
      <c r="U33" s="27">
        <f>O33/H33*100</f>
        <v>4.1129831516352828</v>
      </c>
    </row>
    <row r="34" spans="1:21" x14ac:dyDescent="0.2">
      <c r="A34" s="16" t="s">
        <v>6</v>
      </c>
      <c r="B34" s="11" t="str">
        <f>cansim!D19</f>
        <v>Non-residential buildings</v>
      </c>
      <c r="C34" s="6">
        <f>cansim!E19</f>
        <v>1985</v>
      </c>
      <c r="D34" s="6">
        <f>cansim!F19</f>
        <v>2168</v>
      </c>
      <c r="E34" s="6">
        <f>cansim!G19</f>
        <v>2391</v>
      </c>
      <c r="F34" s="6">
        <f>cansim!H19</f>
        <v>2366</v>
      </c>
      <c r="G34" s="6">
        <f>cansim!I19</f>
        <v>2274</v>
      </c>
      <c r="H34" s="19">
        <f>cansim!J19</f>
        <v>2287</v>
      </c>
      <c r="I34" s="19">
        <f>cansim!K19</f>
        <v>2448</v>
      </c>
      <c r="K34" s="22">
        <f>E34-D34</f>
        <v>223</v>
      </c>
      <c r="L34" s="6">
        <f>F34-E34</f>
        <v>-25</v>
      </c>
      <c r="M34" s="6">
        <f>G34-F34</f>
        <v>-92</v>
      </c>
      <c r="N34" s="19">
        <f>H34-G34</f>
        <v>13</v>
      </c>
      <c r="O34" s="19">
        <f>I34-H34</f>
        <v>161</v>
      </c>
      <c r="Q34" s="25">
        <f>K34/D34*100</f>
        <v>10.285977859778598</v>
      </c>
      <c r="R34" s="7">
        <f>L34/E34*100</f>
        <v>-1.0455876202425762</v>
      </c>
      <c r="S34" s="7">
        <f>M34/F34*100</f>
        <v>-3.8884192730346578</v>
      </c>
      <c r="T34" s="28">
        <f>N34/G34*100</f>
        <v>0.57167985927880383</v>
      </c>
      <c r="U34" s="28">
        <f>O34/H34*100</f>
        <v>7.0397901180585922</v>
      </c>
    </row>
    <row r="35" spans="1:21" ht="13.5" thickBot="1" x14ac:dyDescent="0.25">
      <c r="A35" s="17" t="s">
        <v>7</v>
      </c>
      <c r="B35" s="12" t="str">
        <f>cansim!D20</f>
        <v>Engineering construction</v>
      </c>
      <c r="C35" s="13">
        <f>cansim!E20</f>
        <v>3371</v>
      </c>
      <c r="D35" s="13">
        <f>cansim!F20</f>
        <v>2940</v>
      </c>
      <c r="E35" s="13">
        <f>cansim!G20</f>
        <v>3467</v>
      </c>
      <c r="F35" s="13">
        <f>cansim!H20</f>
        <v>3835</v>
      </c>
      <c r="G35" s="13">
        <f>cansim!I20</f>
        <v>3800</v>
      </c>
      <c r="H35" s="20">
        <f>cansim!J20</f>
        <v>3767</v>
      </c>
      <c r="I35" s="20">
        <f>cansim!K20</f>
        <v>3855</v>
      </c>
      <c r="K35" s="23">
        <f>E35-D35</f>
        <v>527</v>
      </c>
      <c r="L35" s="13">
        <f>F35-E35</f>
        <v>368</v>
      </c>
      <c r="M35" s="13">
        <f>G35-F35</f>
        <v>-35</v>
      </c>
      <c r="N35" s="20">
        <f>H35-G35</f>
        <v>-33</v>
      </c>
      <c r="O35" s="20">
        <f>I35-H35</f>
        <v>88</v>
      </c>
      <c r="Q35" s="26">
        <f>K35/D35*100</f>
        <v>17.92517006802721</v>
      </c>
      <c r="R35" s="14">
        <f>L35/E35*100</f>
        <v>10.614364003461207</v>
      </c>
      <c r="S35" s="14">
        <f>M35/F35*100</f>
        <v>-0.91264667535853972</v>
      </c>
      <c r="T35" s="29">
        <f>N35/G35*100</f>
        <v>-0.86842105263157887</v>
      </c>
      <c r="U35" s="29">
        <f>O35/H35*100</f>
        <v>2.3360764534112026</v>
      </c>
    </row>
    <row r="36" spans="1:21" ht="13.5" thickBot="1" x14ac:dyDescent="0.25">
      <c r="D36" s="3"/>
      <c r="E36" s="4"/>
      <c r="F36" s="4"/>
      <c r="G36" s="4"/>
      <c r="H36" s="4"/>
      <c r="I36" s="4"/>
      <c r="K36" s="4"/>
      <c r="L36" s="4"/>
      <c r="M36" s="4"/>
      <c r="N36" s="4"/>
      <c r="O36" s="4"/>
      <c r="Q36" s="4"/>
      <c r="R36" s="4"/>
      <c r="S36" s="4"/>
      <c r="T36" s="4"/>
      <c r="U36" s="4"/>
    </row>
    <row r="37" spans="1:21" x14ac:dyDescent="0.2">
      <c r="A37" s="15" t="str">
        <f>cansim!A21</f>
        <v>Saskatchewan</v>
      </c>
      <c r="B37" s="8" t="s">
        <v>5</v>
      </c>
      <c r="C37" s="9">
        <f>SUM(C38:C39)</f>
        <v>11852</v>
      </c>
      <c r="D37" s="9">
        <f t="shared" ref="D37" si="32">SUM(D38:D39)</f>
        <v>12762</v>
      </c>
      <c r="E37" s="9">
        <f t="shared" ref="E37:F37" si="33">SUM(E38:E39)</f>
        <v>13921</v>
      </c>
      <c r="F37" s="9">
        <f t="shared" si="33"/>
        <v>11198</v>
      </c>
      <c r="G37" s="9">
        <f t="shared" ref="G37:H37" si="34">SUM(G38:G39)</f>
        <v>10398</v>
      </c>
      <c r="H37" s="18">
        <f t="shared" si="34"/>
        <v>10380</v>
      </c>
      <c r="I37" s="18">
        <f t="shared" ref="I37" si="35">SUM(I38:I39)</f>
        <v>10360</v>
      </c>
      <c r="K37" s="21">
        <f>E37-D37</f>
        <v>1159</v>
      </c>
      <c r="L37" s="9">
        <f>F37-E37</f>
        <v>-2723</v>
      </c>
      <c r="M37" s="9">
        <f>G37-F37</f>
        <v>-800</v>
      </c>
      <c r="N37" s="18">
        <f>H37-G37</f>
        <v>-18</v>
      </c>
      <c r="O37" s="18">
        <f>I37-H37</f>
        <v>-20</v>
      </c>
      <c r="Q37" s="24">
        <f>K37/D37*100</f>
        <v>9.0816486444131019</v>
      </c>
      <c r="R37" s="10">
        <f>L37/E37*100</f>
        <v>-19.56037640974068</v>
      </c>
      <c r="S37" s="10">
        <f>M37/F37*100</f>
        <v>-7.1441328808715845</v>
      </c>
      <c r="T37" s="27">
        <f>N37/G37*100</f>
        <v>-0.17311021350259664</v>
      </c>
      <c r="U37" s="27">
        <f>O37/H37*100</f>
        <v>-0.19267822736030829</v>
      </c>
    </row>
    <row r="38" spans="1:21" x14ac:dyDescent="0.2">
      <c r="A38" s="16" t="s">
        <v>6</v>
      </c>
      <c r="B38" s="11" t="str">
        <f>cansim!D21</f>
        <v>Non-residential buildings</v>
      </c>
      <c r="C38" s="6">
        <f>cansim!E21</f>
        <v>1755</v>
      </c>
      <c r="D38" s="6">
        <f>cansim!F21</f>
        <v>2018</v>
      </c>
      <c r="E38" s="6">
        <f>cansim!G21</f>
        <v>1828</v>
      </c>
      <c r="F38" s="6">
        <f>cansim!H21</f>
        <v>2062</v>
      </c>
      <c r="G38" s="6">
        <f>cansim!I21</f>
        <v>2024</v>
      </c>
      <c r="H38" s="19">
        <f>cansim!J21</f>
        <v>2047</v>
      </c>
      <c r="I38" s="19">
        <f>cansim!K21</f>
        <v>2057</v>
      </c>
      <c r="K38" s="22">
        <f>E38-D38</f>
        <v>-190</v>
      </c>
      <c r="L38" s="6">
        <f>F38-E38</f>
        <v>234</v>
      </c>
      <c r="M38" s="6">
        <f>G38-F38</f>
        <v>-38</v>
      </c>
      <c r="N38" s="19">
        <f>H38-G38</f>
        <v>23</v>
      </c>
      <c r="O38" s="19">
        <f>I38-H38</f>
        <v>10</v>
      </c>
      <c r="Q38" s="25">
        <f>K38/D38*100</f>
        <v>-9.415262636273539</v>
      </c>
      <c r="R38" s="7">
        <f>L38/E38*100</f>
        <v>12.800875273522976</v>
      </c>
      <c r="S38" s="7">
        <f>M38/F38*100</f>
        <v>-1.842870999030068</v>
      </c>
      <c r="T38" s="28">
        <f>N38/G38*100</f>
        <v>1.1363636363636365</v>
      </c>
      <c r="U38" s="28">
        <f>O38/H38*100</f>
        <v>0.48851978505129456</v>
      </c>
    </row>
    <row r="39" spans="1:21" ht="13.5" thickBot="1" x14ac:dyDescent="0.25">
      <c r="A39" s="17" t="s">
        <v>7</v>
      </c>
      <c r="B39" s="12" t="str">
        <f>cansim!D22</f>
        <v>Engineering construction</v>
      </c>
      <c r="C39" s="13">
        <f>cansim!E22</f>
        <v>10097</v>
      </c>
      <c r="D39" s="13">
        <f>cansim!F22</f>
        <v>10744</v>
      </c>
      <c r="E39" s="13">
        <f>cansim!G22</f>
        <v>12093</v>
      </c>
      <c r="F39" s="13">
        <f>cansim!H22</f>
        <v>9136</v>
      </c>
      <c r="G39" s="13">
        <f>cansim!I22</f>
        <v>8374</v>
      </c>
      <c r="H39" s="20">
        <f>cansim!J22</f>
        <v>8333</v>
      </c>
      <c r="I39" s="20">
        <f>cansim!K22</f>
        <v>8303</v>
      </c>
      <c r="K39" s="23">
        <f>E39-D39</f>
        <v>1349</v>
      </c>
      <c r="L39" s="13">
        <f>F39-E39</f>
        <v>-2957</v>
      </c>
      <c r="M39" s="13">
        <f>G39-F39</f>
        <v>-762</v>
      </c>
      <c r="N39" s="20">
        <f>H39-G39</f>
        <v>-41</v>
      </c>
      <c r="O39" s="20">
        <f>I39-H39</f>
        <v>-30</v>
      </c>
      <c r="Q39" s="26">
        <f>K39/D39*100</f>
        <v>12.555845122859271</v>
      </c>
      <c r="R39" s="14">
        <f>L39/E39*100</f>
        <v>-24.452162408004629</v>
      </c>
      <c r="S39" s="14">
        <f>M39/F39*100</f>
        <v>-8.3406304728546399</v>
      </c>
      <c r="T39" s="29">
        <f>N39/G39*100</f>
        <v>-0.48961069978504895</v>
      </c>
      <c r="U39" s="29">
        <f>O39/H39*100</f>
        <v>-0.36001440057602302</v>
      </c>
    </row>
    <row r="40" spans="1:21" ht="13.5" thickBot="1" x14ac:dyDescent="0.25">
      <c r="D40" s="3"/>
      <c r="E40" s="4"/>
      <c r="F40" s="4"/>
      <c r="G40" s="4"/>
      <c r="H40" s="4"/>
      <c r="I40" s="4"/>
      <c r="K40" s="4"/>
      <c r="L40" s="4"/>
      <c r="M40" s="4"/>
      <c r="N40" s="4"/>
      <c r="O40" s="4"/>
      <c r="Q40" s="4"/>
      <c r="R40" s="4"/>
      <c r="S40" s="4"/>
      <c r="T40" s="4"/>
      <c r="U40" s="4"/>
    </row>
    <row r="41" spans="1:21" x14ac:dyDescent="0.2">
      <c r="A41" s="15" t="str">
        <f>cansim!A23</f>
        <v>Alberta</v>
      </c>
      <c r="B41" s="8" t="s">
        <v>5</v>
      </c>
      <c r="C41" s="9">
        <f>SUM(C42:C43)</f>
        <v>62551</v>
      </c>
      <c r="D41" s="9">
        <f t="shared" ref="D41" si="36">SUM(D42:D43)</f>
        <v>72476</v>
      </c>
      <c r="E41" s="9">
        <f t="shared" ref="E41:F41" si="37">SUM(E42:E43)</f>
        <v>74956</v>
      </c>
      <c r="F41" s="9">
        <f t="shared" si="37"/>
        <v>57934</v>
      </c>
      <c r="G41" s="9">
        <f t="shared" ref="G41:H41" si="38">SUM(G42:G43)</f>
        <v>46418</v>
      </c>
      <c r="H41" s="18">
        <f t="shared" si="38"/>
        <v>46312</v>
      </c>
      <c r="I41" s="18">
        <f t="shared" ref="I41" si="39">SUM(I42:I43)</f>
        <v>45570</v>
      </c>
      <c r="K41" s="21">
        <f>E41-D41</f>
        <v>2480</v>
      </c>
      <c r="L41" s="9">
        <f>F41-E41</f>
        <v>-17022</v>
      </c>
      <c r="M41" s="9">
        <f>G41-F41</f>
        <v>-11516</v>
      </c>
      <c r="N41" s="18">
        <f>H41-G41</f>
        <v>-106</v>
      </c>
      <c r="O41" s="18">
        <f>I41-H41</f>
        <v>-742</v>
      </c>
      <c r="Q41" s="24">
        <f>K41/D41*100</f>
        <v>3.4218223963794911</v>
      </c>
      <c r="R41" s="10">
        <f>L41/E41*100</f>
        <v>-22.709322802710926</v>
      </c>
      <c r="S41" s="10">
        <f>M41/F41*100</f>
        <v>-19.877791970172957</v>
      </c>
      <c r="T41" s="27">
        <f>N41/G41*100</f>
        <v>-0.22835968805204879</v>
      </c>
      <c r="U41" s="27">
        <f>O41/H41*100</f>
        <v>-1.6021765417170497</v>
      </c>
    </row>
    <row r="42" spans="1:21" x14ac:dyDescent="0.2">
      <c r="A42" s="16" t="s">
        <v>6</v>
      </c>
      <c r="B42" s="11" t="str">
        <f>cansim!D23</f>
        <v>Non-residential buildings</v>
      </c>
      <c r="C42" s="6">
        <f>cansim!E23</f>
        <v>8053</v>
      </c>
      <c r="D42" s="6">
        <f>cansim!F23</f>
        <v>8694</v>
      </c>
      <c r="E42" s="6">
        <f>cansim!G23</f>
        <v>8496</v>
      </c>
      <c r="F42" s="6">
        <f>cansim!H23</f>
        <v>9317</v>
      </c>
      <c r="G42" s="6">
        <f>cansim!I23</f>
        <v>9306</v>
      </c>
      <c r="H42" s="19">
        <f>cansim!J23</f>
        <v>7418</v>
      </c>
      <c r="I42" s="19">
        <f>cansim!K23</f>
        <v>7860</v>
      </c>
      <c r="K42" s="22">
        <f>E42-D42</f>
        <v>-198</v>
      </c>
      <c r="L42" s="6">
        <f>F42-E42</f>
        <v>821</v>
      </c>
      <c r="M42" s="6">
        <f>G42-F42</f>
        <v>-11</v>
      </c>
      <c r="N42" s="19">
        <f>H42-G42</f>
        <v>-1888</v>
      </c>
      <c r="O42" s="19">
        <f>I42-H42</f>
        <v>442</v>
      </c>
      <c r="Q42" s="25">
        <f>K42/D42*100</f>
        <v>-2.2774327122153206</v>
      </c>
      <c r="R42" s="7">
        <f>L42/E42*100</f>
        <v>9.6633709981167613</v>
      </c>
      <c r="S42" s="7">
        <f>M42/F42*100</f>
        <v>-0.11806375442739078</v>
      </c>
      <c r="T42" s="28">
        <f>N42/G42*100</f>
        <v>-20.287986245433054</v>
      </c>
      <c r="U42" s="28">
        <f>O42/H42*100</f>
        <v>5.9584793744944724</v>
      </c>
    </row>
    <row r="43" spans="1:21" ht="13.5" thickBot="1" x14ac:dyDescent="0.25">
      <c r="A43" s="17" t="s">
        <v>7</v>
      </c>
      <c r="B43" s="12" t="str">
        <f>cansim!D24</f>
        <v>Engineering construction</v>
      </c>
      <c r="C43" s="13">
        <f>cansim!E24</f>
        <v>54498</v>
      </c>
      <c r="D43" s="13">
        <f>cansim!F24</f>
        <v>63782</v>
      </c>
      <c r="E43" s="13">
        <f>cansim!G24</f>
        <v>66460</v>
      </c>
      <c r="F43" s="13">
        <f>cansim!H24</f>
        <v>48617</v>
      </c>
      <c r="G43" s="13">
        <f>cansim!I24</f>
        <v>37112</v>
      </c>
      <c r="H43" s="20">
        <f>cansim!J24</f>
        <v>38894</v>
      </c>
      <c r="I43" s="20">
        <f>cansim!K24</f>
        <v>37710</v>
      </c>
      <c r="K43" s="23">
        <f>E43-D43</f>
        <v>2678</v>
      </c>
      <c r="L43" s="13">
        <f>F43-E43</f>
        <v>-17843</v>
      </c>
      <c r="M43" s="13">
        <f>G43-F43</f>
        <v>-11505</v>
      </c>
      <c r="N43" s="20">
        <f>H43-G43</f>
        <v>1782</v>
      </c>
      <c r="O43" s="20">
        <f>I43-H43</f>
        <v>-1184</v>
      </c>
      <c r="Q43" s="26">
        <f>K43/D43*100</f>
        <v>4.1986767426546674</v>
      </c>
      <c r="R43" s="14">
        <f>L43/E43*100</f>
        <v>-26.847727956665661</v>
      </c>
      <c r="S43" s="14">
        <f>M43/F43*100</f>
        <v>-23.664561778801655</v>
      </c>
      <c r="T43" s="29">
        <f>N43/G43*100</f>
        <v>4.8016813968527705</v>
      </c>
      <c r="U43" s="29">
        <f>O43/H43*100</f>
        <v>-3.0441713374813597</v>
      </c>
    </row>
    <row r="44" spans="1:21" ht="13.5" thickBot="1" x14ac:dyDescent="0.25">
      <c r="D44" s="3"/>
      <c r="E44" s="4"/>
      <c r="F44" s="4"/>
      <c r="G44" s="4"/>
      <c r="H44" s="4"/>
      <c r="I44" s="4"/>
      <c r="K44" s="4"/>
      <c r="L44" s="4"/>
      <c r="M44" s="4"/>
      <c r="N44" s="4"/>
      <c r="O44" s="4"/>
      <c r="Q44" s="4"/>
      <c r="R44" s="4"/>
      <c r="S44" s="4"/>
      <c r="T44" s="4"/>
      <c r="U44" s="4"/>
    </row>
    <row r="45" spans="1:21" x14ac:dyDescent="0.2">
      <c r="A45" s="15" t="str">
        <f>cansim!A25</f>
        <v>British Columbia</v>
      </c>
      <c r="B45" s="8" t="s">
        <v>5</v>
      </c>
      <c r="C45" s="9">
        <f>SUM(C46:C47)</f>
        <v>20498</v>
      </c>
      <c r="D45" s="9">
        <f t="shared" ref="D45" si="40">SUM(D46:D47)</f>
        <v>19254</v>
      </c>
      <c r="E45" s="9">
        <f t="shared" ref="E45:F45" si="41">SUM(E46:E47)</f>
        <v>21175</v>
      </c>
      <c r="F45" s="9">
        <f t="shared" si="41"/>
        <v>18939</v>
      </c>
      <c r="G45" s="9">
        <f t="shared" ref="G45:H45" si="42">SUM(G46:G47)</f>
        <v>17535</v>
      </c>
      <c r="H45" s="18">
        <f t="shared" si="42"/>
        <v>20236</v>
      </c>
      <c r="I45" s="18">
        <f t="shared" ref="I45" si="43">SUM(I46:I47)</f>
        <v>20594</v>
      </c>
      <c r="K45" s="21">
        <f>E45-D45</f>
        <v>1921</v>
      </c>
      <c r="L45" s="9">
        <f>F45-E45</f>
        <v>-2236</v>
      </c>
      <c r="M45" s="9">
        <f>G45-F45</f>
        <v>-1404</v>
      </c>
      <c r="N45" s="18">
        <f>H45-G45</f>
        <v>2701</v>
      </c>
      <c r="O45" s="18">
        <f>I45-H45</f>
        <v>358</v>
      </c>
      <c r="Q45" s="24">
        <f>K45/D45*100</f>
        <v>9.9771476056923234</v>
      </c>
      <c r="R45" s="10">
        <f>L45/E45*100</f>
        <v>-10.559622195985833</v>
      </c>
      <c r="S45" s="10">
        <f>M45/F45*100</f>
        <v>-7.413274196103278</v>
      </c>
      <c r="T45" s="27">
        <f>N45/G45*100</f>
        <v>15.40347875677217</v>
      </c>
      <c r="U45" s="27">
        <f>O45/H45*100</f>
        <v>1.7691243328721091</v>
      </c>
    </row>
    <row r="46" spans="1:21" x14ac:dyDescent="0.2">
      <c r="A46" s="16" t="s">
        <v>6</v>
      </c>
      <c r="B46" s="11" t="str">
        <f>cansim!D25</f>
        <v>Non-residential buildings</v>
      </c>
      <c r="C46" s="6">
        <f>cansim!E25</f>
        <v>6083</v>
      </c>
      <c r="D46" s="6">
        <f>cansim!F25</f>
        <v>6005</v>
      </c>
      <c r="E46" s="6">
        <f>cansim!G25</f>
        <v>7241</v>
      </c>
      <c r="F46" s="6">
        <f>cansim!H25</f>
        <v>6877</v>
      </c>
      <c r="G46" s="6">
        <f>cansim!I25</f>
        <v>5421</v>
      </c>
      <c r="H46" s="19">
        <f>cansim!J25</f>
        <v>5211</v>
      </c>
      <c r="I46" s="19">
        <f>cansim!K25</f>
        <v>5618</v>
      </c>
      <c r="K46" s="22">
        <f>E46-D46</f>
        <v>1236</v>
      </c>
      <c r="L46" s="6">
        <f>F46-E46</f>
        <v>-364</v>
      </c>
      <c r="M46" s="6">
        <f>G46-F46</f>
        <v>-1456</v>
      </c>
      <c r="N46" s="19">
        <f>H46-G46</f>
        <v>-210</v>
      </c>
      <c r="O46" s="19">
        <f>I46-H46</f>
        <v>407</v>
      </c>
      <c r="Q46" s="25">
        <f>K46/D46*100</f>
        <v>20.582847626977518</v>
      </c>
      <c r="R46" s="7">
        <f>L46/E46*100</f>
        <v>-5.0269299820466786</v>
      </c>
      <c r="S46" s="7">
        <f>M46/F46*100</f>
        <v>-21.172022684310019</v>
      </c>
      <c r="T46" s="28">
        <f>N46/G46*100</f>
        <v>-3.8738240177089098</v>
      </c>
      <c r="U46" s="28">
        <f>O46/H46*100</f>
        <v>7.8104010746497794</v>
      </c>
    </row>
    <row r="47" spans="1:21" ht="13.5" thickBot="1" x14ac:dyDescent="0.25">
      <c r="A47" s="17" t="s">
        <v>7</v>
      </c>
      <c r="B47" s="12" t="str">
        <f>cansim!D26</f>
        <v>Engineering construction</v>
      </c>
      <c r="C47" s="13">
        <f>cansim!E26</f>
        <v>14415</v>
      </c>
      <c r="D47" s="13">
        <f>cansim!F26</f>
        <v>13249</v>
      </c>
      <c r="E47" s="13">
        <f>cansim!G26</f>
        <v>13934</v>
      </c>
      <c r="F47" s="13">
        <f>cansim!H26</f>
        <v>12062</v>
      </c>
      <c r="G47" s="13">
        <f>cansim!I26</f>
        <v>12114</v>
      </c>
      <c r="H47" s="20">
        <f>cansim!J26</f>
        <v>15025</v>
      </c>
      <c r="I47" s="20">
        <f>cansim!K26</f>
        <v>14976</v>
      </c>
      <c r="K47" s="23">
        <f>E47-D47</f>
        <v>685</v>
      </c>
      <c r="L47" s="13">
        <f>F47-E47</f>
        <v>-1872</v>
      </c>
      <c r="M47" s="13">
        <f>G47-F47</f>
        <v>52</v>
      </c>
      <c r="N47" s="20">
        <f>H47-G47</f>
        <v>2911</v>
      </c>
      <c r="O47" s="20">
        <f>I47-H47</f>
        <v>-49</v>
      </c>
      <c r="Q47" s="26">
        <f>K47/D47*100</f>
        <v>5.1702015246433692</v>
      </c>
      <c r="R47" s="14">
        <f>L47/E47*100</f>
        <v>-13.434763886895364</v>
      </c>
      <c r="S47" s="14">
        <f>M47/F47*100</f>
        <v>0.43110595257834522</v>
      </c>
      <c r="T47" s="29">
        <f>N47/G47*100</f>
        <v>24.0300478784877</v>
      </c>
      <c r="U47" s="29">
        <f>O47/H47*100</f>
        <v>-0.32612312811980038</v>
      </c>
    </row>
    <row r="48" spans="1:21" ht="13.5" thickBot="1" x14ac:dyDescent="0.25">
      <c r="D48" s="3"/>
      <c r="E48" s="4"/>
      <c r="F48" s="4"/>
      <c r="G48" s="4"/>
      <c r="H48" s="4"/>
      <c r="I48" s="4"/>
      <c r="K48" s="4"/>
      <c r="L48" s="4"/>
      <c r="M48" s="4"/>
      <c r="N48" s="4"/>
      <c r="O48" s="4"/>
      <c r="Q48" s="4"/>
      <c r="R48" s="4"/>
      <c r="S48" s="4"/>
      <c r="T48" s="4"/>
      <c r="U48" s="4"/>
    </row>
    <row r="49" spans="1:21" x14ac:dyDescent="0.2">
      <c r="A49" s="15" t="str">
        <f>cansim!A27</f>
        <v>Yukon</v>
      </c>
      <c r="B49" s="8" t="s">
        <v>5</v>
      </c>
      <c r="C49" s="9">
        <f>SUM(C50:C51)</f>
        <v>309</v>
      </c>
      <c r="D49" s="9">
        <f t="shared" ref="D49" si="44">SUM(D50:D51)</f>
        <v>296</v>
      </c>
      <c r="E49" s="9">
        <f t="shared" ref="E49:F49" si="45">SUM(E50:E51)</f>
        <v>331</v>
      </c>
      <c r="F49" s="9">
        <f t="shared" si="45"/>
        <v>247</v>
      </c>
      <c r="G49" s="9">
        <f t="shared" ref="G49:H49" si="46">SUM(G50:G51)</f>
        <v>216</v>
      </c>
      <c r="H49" s="18">
        <f t="shared" si="46"/>
        <v>272</v>
      </c>
      <c r="I49" s="18">
        <f t="shared" ref="I49" si="47">SUM(I50:I51)</f>
        <v>417</v>
      </c>
      <c r="K49" s="21">
        <f>E49-D49</f>
        <v>35</v>
      </c>
      <c r="L49" s="9">
        <f>F49-E49</f>
        <v>-84</v>
      </c>
      <c r="M49" s="9">
        <f>G49-F49</f>
        <v>-31</v>
      </c>
      <c r="N49" s="18">
        <f>H49-G49</f>
        <v>56</v>
      </c>
      <c r="O49" s="18">
        <f>I49-H49</f>
        <v>145</v>
      </c>
      <c r="Q49" s="24">
        <f>K49/D49*100</f>
        <v>11.824324324324325</v>
      </c>
      <c r="R49" s="10">
        <f>L49/E49*100</f>
        <v>-25.377643504531722</v>
      </c>
      <c r="S49" s="10">
        <f>M49/F49*100</f>
        <v>-12.550607287449392</v>
      </c>
      <c r="T49" s="27">
        <f>N49/G49*100</f>
        <v>25.925925925925924</v>
      </c>
      <c r="U49" s="27">
        <f>O49/H49*100</f>
        <v>53.308823529411761</v>
      </c>
    </row>
    <row r="50" spans="1:21" x14ac:dyDescent="0.2">
      <c r="A50" s="16" t="s">
        <v>6</v>
      </c>
      <c r="B50" s="11" t="str">
        <f>cansim!D27</f>
        <v>Non-residential buildings</v>
      </c>
      <c r="C50" s="6">
        <f>cansim!E27</f>
        <v>79</v>
      </c>
      <c r="D50" s="6">
        <f>cansim!F27</f>
        <v>89</v>
      </c>
      <c r="E50" s="6">
        <f>cansim!G27</f>
        <v>120</v>
      </c>
      <c r="F50" s="6">
        <f>cansim!H27</f>
        <v>108</v>
      </c>
      <c r="G50" s="6">
        <f>cansim!I27</f>
        <v>119</v>
      </c>
      <c r="H50" s="19">
        <f>cansim!J27</f>
        <v>166</v>
      </c>
      <c r="I50" s="19">
        <f>cansim!K27</f>
        <v>301</v>
      </c>
      <c r="K50" s="22">
        <f>E50-D50</f>
        <v>31</v>
      </c>
      <c r="L50" s="6">
        <f>F50-E50</f>
        <v>-12</v>
      </c>
      <c r="M50" s="6">
        <f>G50-F50</f>
        <v>11</v>
      </c>
      <c r="N50" s="19">
        <f>H50-G50</f>
        <v>47</v>
      </c>
      <c r="O50" s="19">
        <f>I50-H50</f>
        <v>135</v>
      </c>
      <c r="Q50" s="25">
        <f>K50/D50*100</f>
        <v>34.831460674157306</v>
      </c>
      <c r="R50" s="7">
        <f>L50/E50*100</f>
        <v>-10</v>
      </c>
      <c r="S50" s="7">
        <f>M50/F50*100</f>
        <v>10.185185185185185</v>
      </c>
      <c r="T50" s="28">
        <f>N50/G50*100</f>
        <v>39.495798319327733</v>
      </c>
      <c r="U50" s="28">
        <f>O50/H50*100</f>
        <v>81.325301204819283</v>
      </c>
    </row>
    <row r="51" spans="1:21" ht="13.5" thickBot="1" x14ac:dyDescent="0.25">
      <c r="A51" s="17" t="s">
        <v>7</v>
      </c>
      <c r="B51" s="12" t="str">
        <f>cansim!D28</f>
        <v>Engineering construction</v>
      </c>
      <c r="C51" s="13">
        <f>cansim!E28</f>
        <v>230</v>
      </c>
      <c r="D51" s="13">
        <f>cansim!F28</f>
        <v>207</v>
      </c>
      <c r="E51" s="13">
        <f>cansim!G28</f>
        <v>211</v>
      </c>
      <c r="F51" s="13">
        <f>cansim!H28</f>
        <v>139</v>
      </c>
      <c r="G51" s="13">
        <f>cansim!I28</f>
        <v>97</v>
      </c>
      <c r="H51" s="20">
        <f>cansim!J28</f>
        <v>106</v>
      </c>
      <c r="I51" s="20">
        <f>cansim!K28</f>
        <v>116</v>
      </c>
      <c r="K51" s="23">
        <f>E51-D51</f>
        <v>4</v>
      </c>
      <c r="L51" s="13">
        <f>F51-E51</f>
        <v>-72</v>
      </c>
      <c r="M51" s="13">
        <f>G51-F51</f>
        <v>-42</v>
      </c>
      <c r="N51" s="20">
        <f>H51-G51</f>
        <v>9</v>
      </c>
      <c r="O51" s="20">
        <f>I51-H51</f>
        <v>10</v>
      </c>
      <c r="Q51" s="26">
        <f>K51/D51*100</f>
        <v>1.932367149758454</v>
      </c>
      <c r="R51" s="14">
        <f>L51/E51*100</f>
        <v>-34.123222748815166</v>
      </c>
      <c r="S51" s="14">
        <f>M51/F51*100</f>
        <v>-30.215827338129497</v>
      </c>
      <c r="T51" s="29">
        <f>N51/G51*100</f>
        <v>9.2783505154639183</v>
      </c>
      <c r="U51" s="29">
        <f>O51/H51*100</f>
        <v>9.433962264150944</v>
      </c>
    </row>
    <row r="52" spans="1:21" ht="13.5" thickBot="1" x14ac:dyDescent="0.25">
      <c r="D52" s="3"/>
      <c r="E52" s="4"/>
      <c r="F52" s="4"/>
      <c r="G52" s="4"/>
      <c r="H52" s="4"/>
      <c r="I52" s="4"/>
      <c r="K52" s="4"/>
      <c r="L52" s="4"/>
      <c r="M52" s="4"/>
      <c r="N52" s="4"/>
      <c r="O52" s="4"/>
      <c r="Q52" s="4"/>
      <c r="R52" s="4"/>
      <c r="S52" s="4"/>
      <c r="T52" s="4"/>
      <c r="U52" s="4"/>
    </row>
    <row r="53" spans="1:21" x14ac:dyDescent="0.2">
      <c r="A53" s="15" t="str">
        <f>cansim!A29</f>
        <v>Northwest Territories</v>
      </c>
      <c r="B53" s="8" t="s">
        <v>5</v>
      </c>
      <c r="C53" s="9">
        <f t="shared" ref="C53:I53" si="48">SUM(C54:C55)</f>
        <v>626</v>
      </c>
      <c r="D53" s="9">
        <f t="shared" si="48"/>
        <v>811</v>
      </c>
      <c r="E53" s="9">
        <f t="shared" si="48"/>
        <v>875</v>
      </c>
      <c r="F53" s="9">
        <f t="shared" si="48"/>
        <v>1061</v>
      </c>
      <c r="G53" s="9">
        <f t="shared" si="48"/>
        <v>956</v>
      </c>
      <c r="H53" s="18">
        <f t="shared" si="48"/>
        <v>646</v>
      </c>
      <c r="I53" s="18">
        <f t="shared" si="48"/>
        <v>682</v>
      </c>
      <c r="K53" s="21">
        <f>E53-D53</f>
        <v>64</v>
      </c>
      <c r="L53" s="9">
        <f>F53-E53</f>
        <v>186</v>
      </c>
      <c r="M53" s="9">
        <f>G53-F53</f>
        <v>-105</v>
      </c>
      <c r="N53" s="18">
        <f>H53-G53</f>
        <v>-310</v>
      </c>
      <c r="O53" s="18">
        <f>I53-H53</f>
        <v>36</v>
      </c>
      <c r="Q53" s="24">
        <f>K53/D53*100</f>
        <v>7.8914919852034524</v>
      </c>
      <c r="R53" s="10">
        <f>L53/E53*100</f>
        <v>21.257142857142856</v>
      </c>
      <c r="S53" s="10">
        <f>M53/F53*100</f>
        <v>-9.8963242224316676</v>
      </c>
      <c r="T53" s="27">
        <f>N53/G53*100</f>
        <v>-32.42677824267782</v>
      </c>
      <c r="U53" s="27">
        <f>O53/H53*100</f>
        <v>5.5727554179566559</v>
      </c>
    </row>
    <row r="54" spans="1:21" x14ac:dyDescent="0.2">
      <c r="A54" s="16" t="s">
        <v>6</v>
      </c>
      <c r="B54" s="11" t="str">
        <f>cansim!D29</f>
        <v>Non-residential buildings</v>
      </c>
      <c r="C54" s="6">
        <f>cansim!E29</f>
        <v>94</v>
      </c>
      <c r="D54" s="6">
        <f>cansim!F29</f>
        <v>147</v>
      </c>
      <c r="E54" s="6">
        <f>cansim!G29</f>
        <v>119</v>
      </c>
      <c r="F54" s="6">
        <f>cansim!H29</f>
        <v>99</v>
      </c>
      <c r="G54" s="6">
        <f>cansim!I29</f>
        <v>143</v>
      </c>
      <c r="H54" s="19">
        <f>cansim!J29</f>
        <v>128</v>
      </c>
      <c r="I54" s="19">
        <f>cansim!K29</f>
        <v>129</v>
      </c>
      <c r="K54" s="22">
        <f>E54-D54</f>
        <v>-28</v>
      </c>
      <c r="L54" s="6">
        <f>F54-E54</f>
        <v>-20</v>
      </c>
      <c r="M54" s="6">
        <f>G54-F54</f>
        <v>44</v>
      </c>
      <c r="N54" s="19">
        <f>H54-G54</f>
        <v>-15</v>
      </c>
      <c r="O54" s="19">
        <f>I54-H54</f>
        <v>1</v>
      </c>
      <c r="Q54" s="25">
        <f>K54/D54*100</f>
        <v>-19.047619047619047</v>
      </c>
      <c r="R54" s="7">
        <f>L54/E54*100</f>
        <v>-16.806722689075631</v>
      </c>
      <c r="S54" s="7">
        <f>M54/F54*100</f>
        <v>44.444444444444443</v>
      </c>
      <c r="T54" s="28">
        <f>N54/G54*100</f>
        <v>-10.48951048951049</v>
      </c>
      <c r="U54" s="28">
        <f>O54/H54*100</f>
        <v>0.78125</v>
      </c>
    </row>
    <row r="55" spans="1:21" ht="13.5" thickBot="1" x14ac:dyDescent="0.25">
      <c r="A55" s="17" t="s">
        <v>7</v>
      </c>
      <c r="B55" s="12" t="str">
        <f>cansim!D30</f>
        <v>Engineering construction</v>
      </c>
      <c r="C55" s="13">
        <f>cansim!E30</f>
        <v>532</v>
      </c>
      <c r="D55" s="13">
        <f>cansim!F30</f>
        <v>664</v>
      </c>
      <c r="E55" s="13">
        <f>cansim!G30</f>
        <v>756</v>
      </c>
      <c r="F55" s="13">
        <f>cansim!H30</f>
        <v>962</v>
      </c>
      <c r="G55" s="13">
        <f>cansim!I30</f>
        <v>813</v>
      </c>
      <c r="H55" s="20">
        <f>cansim!J30</f>
        <v>518</v>
      </c>
      <c r="I55" s="20">
        <f>cansim!K30</f>
        <v>553</v>
      </c>
      <c r="K55" s="23">
        <f>E55-D55</f>
        <v>92</v>
      </c>
      <c r="L55" s="13">
        <f>F55-E55</f>
        <v>206</v>
      </c>
      <c r="M55" s="13">
        <f>G55-F55</f>
        <v>-149</v>
      </c>
      <c r="N55" s="20">
        <f>H55-G55</f>
        <v>-295</v>
      </c>
      <c r="O55" s="20">
        <f>I55-H55</f>
        <v>35</v>
      </c>
      <c r="Q55" s="26">
        <f>K55/D55*100</f>
        <v>13.855421686746988</v>
      </c>
      <c r="R55" s="14">
        <f>L55/E55*100</f>
        <v>27.24867724867725</v>
      </c>
      <c r="S55" s="14">
        <f>M55/F55*100</f>
        <v>-15.48856548856549</v>
      </c>
      <c r="T55" s="29">
        <f>N55/G55*100</f>
        <v>-36.285362853628541</v>
      </c>
      <c r="U55" s="29">
        <f>O55/H55*100</f>
        <v>6.756756756756757</v>
      </c>
    </row>
    <row r="56" spans="1:21" ht="13.5" thickBot="1" x14ac:dyDescent="0.25">
      <c r="D56" s="3"/>
      <c r="E56" s="4"/>
      <c r="F56" s="4"/>
      <c r="G56" s="4"/>
      <c r="H56" s="4"/>
      <c r="I56" s="4"/>
      <c r="K56" s="4"/>
      <c r="L56" s="4"/>
      <c r="M56" s="4"/>
      <c r="N56" s="4"/>
      <c r="O56" s="4"/>
      <c r="Q56" s="5"/>
      <c r="R56" s="5"/>
      <c r="S56" s="5"/>
      <c r="T56" s="5"/>
      <c r="U56" s="5"/>
    </row>
    <row r="57" spans="1:21" x14ac:dyDescent="0.2">
      <c r="A57" s="15" t="str">
        <f>cansim!A31</f>
        <v>Nunavut</v>
      </c>
      <c r="B57" s="8" t="s">
        <v>5</v>
      </c>
      <c r="C57" s="9">
        <f t="shared" ref="C57:I57" si="49">SUM(C58:C59)</f>
        <v>288</v>
      </c>
      <c r="D57" s="9">
        <f t="shared" si="49"/>
        <v>668</v>
      </c>
      <c r="E57" s="9">
        <f t="shared" si="49"/>
        <v>552</v>
      </c>
      <c r="F57" s="9">
        <f t="shared" si="49"/>
        <v>553</v>
      </c>
      <c r="G57" s="9">
        <f t="shared" si="49"/>
        <v>613</v>
      </c>
      <c r="H57" s="18">
        <f t="shared" si="49"/>
        <v>889</v>
      </c>
      <c r="I57" s="18">
        <f t="shared" si="49"/>
        <v>1081</v>
      </c>
      <c r="K57" s="21">
        <f t="shared" ref="K57" si="50">E57-D57</f>
        <v>-116</v>
      </c>
      <c r="L57" s="9">
        <f t="shared" ref="L57" si="51">F57-E57</f>
        <v>1</v>
      </c>
      <c r="M57" s="9">
        <f t="shared" ref="M57" si="52">G57-F57</f>
        <v>60</v>
      </c>
      <c r="N57" s="18">
        <f t="shared" ref="N57:O57" si="53">H57-G57</f>
        <v>276</v>
      </c>
      <c r="O57" s="18">
        <f t="shared" si="53"/>
        <v>192</v>
      </c>
      <c r="Q57" s="24">
        <f t="shared" ref="Q57" si="54">K57/D57*100</f>
        <v>-17.365269461077844</v>
      </c>
      <c r="R57" s="10">
        <f t="shared" ref="R57" si="55">L57/E57*100</f>
        <v>0.18115942028985507</v>
      </c>
      <c r="S57" s="10">
        <f t="shared" ref="S57" si="56">M57/F57*100</f>
        <v>10.849909584086799</v>
      </c>
      <c r="T57" s="27">
        <f t="shared" ref="T57:U57" si="57">N57/G57*100</f>
        <v>45.02446982055465</v>
      </c>
      <c r="U57" s="27">
        <f t="shared" si="57"/>
        <v>21.597300337457817</v>
      </c>
    </row>
    <row r="58" spans="1:21" x14ac:dyDescent="0.2">
      <c r="A58" s="16" t="s">
        <v>6</v>
      </c>
      <c r="B58" s="11" t="str">
        <f>cansim!D31</f>
        <v>Non-residential buildings</v>
      </c>
      <c r="C58" s="6">
        <f>cansim!E31</f>
        <v>108</v>
      </c>
      <c r="D58" s="6">
        <f>cansim!F31</f>
        <v>129</v>
      </c>
      <c r="E58" s="6">
        <f>cansim!G31</f>
        <v>149</v>
      </c>
      <c r="F58" s="6">
        <f>cansim!H31</f>
        <v>166</v>
      </c>
      <c r="G58" s="6">
        <f>cansim!I31</f>
        <v>249</v>
      </c>
      <c r="H58" s="19">
        <f>cansim!J31</f>
        <v>209</v>
      </c>
      <c r="I58" s="19">
        <f>cansim!K31</f>
        <v>258</v>
      </c>
      <c r="K58" s="22">
        <f t="shared" ref="K58:K59" si="58">E58-D58</f>
        <v>20</v>
      </c>
      <c r="L58" s="6">
        <f t="shared" ref="L58:L59" si="59">F58-E58</f>
        <v>17</v>
      </c>
      <c r="M58" s="6">
        <f t="shared" ref="M58:M59" si="60">G58-F58</f>
        <v>83</v>
      </c>
      <c r="N58" s="19">
        <f t="shared" ref="N58:O59" si="61">H58-G58</f>
        <v>-40</v>
      </c>
      <c r="O58" s="19">
        <f t="shared" si="61"/>
        <v>49</v>
      </c>
      <c r="Q58" s="25">
        <f t="shared" ref="Q58:Q59" si="62">K58/D58*100</f>
        <v>15.503875968992247</v>
      </c>
      <c r="R58" s="7">
        <f t="shared" ref="R58:R59" si="63">L58/E58*100</f>
        <v>11.409395973154362</v>
      </c>
      <c r="S58" s="7">
        <f t="shared" ref="S58:S59" si="64">M58/F58*100</f>
        <v>50</v>
      </c>
      <c r="T58" s="28">
        <f t="shared" ref="T58:U59" si="65">N58/G58*100</f>
        <v>-16.064257028112451</v>
      </c>
      <c r="U58" s="28">
        <f t="shared" si="65"/>
        <v>23.444976076555022</v>
      </c>
    </row>
    <row r="59" spans="1:21" ht="13.5" thickBot="1" x14ac:dyDescent="0.25">
      <c r="A59" s="17" t="s">
        <v>7</v>
      </c>
      <c r="B59" s="12" t="str">
        <f>cansim!D32</f>
        <v>Engineering construction</v>
      </c>
      <c r="C59" s="13">
        <f>cansim!E32</f>
        <v>180</v>
      </c>
      <c r="D59" s="13">
        <f>cansim!F32</f>
        <v>539</v>
      </c>
      <c r="E59" s="13">
        <f>cansim!G32</f>
        <v>403</v>
      </c>
      <c r="F59" s="13">
        <f>cansim!H32</f>
        <v>387</v>
      </c>
      <c r="G59" s="13">
        <f>cansim!I32</f>
        <v>364</v>
      </c>
      <c r="H59" s="20">
        <f>cansim!J32</f>
        <v>680</v>
      </c>
      <c r="I59" s="20">
        <f>cansim!K32</f>
        <v>823</v>
      </c>
      <c r="K59" s="23">
        <f t="shared" si="58"/>
        <v>-136</v>
      </c>
      <c r="L59" s="13">
        <f t="shared" si="59"/>
        <v>-16</v>
      </c>
      <c r="M59" s="13">
        <f t="shared" si="60"/>
        <v>-23</v>
      </c>
      <c r="N59" s="20">
        <f t="shared" si="61"/>
        <v>316</v>
      </c>
      <c r="O59" s="20">
        <f t="shared" si="61"/>
        <v>143</v>
      </c>
      <c r="Q59" s="26">
        <f t="shared" si="62"/>
        <v>-25.231910946196663</v>
      </c>
      <c r="R59" s="14">
        <f t="shared" si="63"/>
        <v>-3.9702233250620349</v>
      </c>
      <c r="S59" s="14">
        <f t="shared" si="64"/>
        <v>-5.9431524547803614</v>
      </c>
      <c r="T59" s="29">
        <f t="shared" si="65"/>
        <v>86.813186813186817</v>
      </c>
      <c r="U59" s="29">
        <f t="shared" si="65"/>
        <v>21.029411764705884</v>
      </c>
    </row>
  </sheetData>
  <printOptions gridLines="1"/>
  <pageMargins left="0.47244094488188981" right="0.47244094488188981" top="0.51181102362204722" bottom="0.51181102362204722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cansim</vt:lpstr>
      <vt:lpstr>calc</vt:lpstr>
      <vt:lpstr>calc!Print_Area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Connell, David - IAD/DDCI</dc:creator>
  <cp:lastModifiedBy>francois.crepin@canada.ca</cp:lastModifiedBy>
  <cp:lastPrinted>2013-01-31T16:24:19Z</cp:lastPrinted>
  <dcterms:created xsi:type="dcterms:W3CDTF">2012-04-30T17:22:43Z</dcterms:created>
  <dcterms:modified xsi:type="dcterms:W3CDTF">2020-02-05T18:13:29Z</dcterms:modified>
</cp:coreProperties>
</file>