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guna\Google Drive\Data Analytics for Business\Course 3 - Manuel\Scripts\Module 4\"/>
    </mc:Choice>
  </mc:AlternateContent>
  <bookViews>
    <workbookView xWindow="0" yWindow="0" windowWidth="18330" windowHeight="10260"/>
  </bookViews>
  <sheets>
    <sheet name="Portfolio Optimization" sheetId="2" r:id="rId1"/>
  </sheets>
  <definedNames>
    <definedName name="LSGRGeng_RelaxBounds" localSheetId="0" hidden="1">2</definedName>
    <definedName name="Net_Revenue" localSheetId="0">'Portfolio Optimization'!#REF!</definedName>
    <definedName name="Net_Revenue">#REF!</definedName>
    <definedName name="param_extinc" localSheetId="0" hidden="1">0.5</definedName>
    <definedName name="param_iisbnd" localSheetId="0" hidden="1">0</definedName>
    <definedName name="param_nsfeas" localSheetId="0" hidden="1">0</definedName>
    <definedName name="solver_adj" localSheetId="0" hidden="1">'Portfolio Optimization'!$B$10:$B$13</definedName>
    <definedName name="solver_adj_ob" localSheetId="0" hidden="1">1</definedName>
    <definedName name="solver_bigm" localSheetId="0" hidden="1">1000000</definedName>
    <definedName name="solver_bnd" localSheetId="0" hidden="1">1</definedName>
    <definedName name="solver_cha" localSheetId="0" hidden="1">0</definedName>
    <definedName name="solver_chc1" localSheetId="0" hidden="1">0</definedName>
    <definedName name="solver_chc2" localSheetId="0" hidden="1">0</definedName>
    <definedName name="solver_chc3" localSheetId="0" hidden="1">0</definedName>
    <definedName name="solver_chn" localSheetId="0" hidden="1">4</definedName>
    <definedName name="solver_chp1" localSheetId="0" hidden="1">0</definedName>
    <definedName name="solver_chp2" localSheetId="0" hidden="1">0</definedName>
    <definedName name="solver_chp3" localSheetId="0" hidden="1">0</definedName>
    <definedName name="solver_cht" localSheetId="0" hidden="1">0</definedName>
    <definedName name="solver_cir1" localSheetId="0" hidden="1">1</definedName>
    <definedName name="solver_cir2" localSheetId="0" hidden="1">1</definedName>
    <definedName name="solver_cir3" localSheetId="0" hidden="1">1</definedName>
    <definedName name="solver_con" localSheetId="0" hidden="1">" "</definedName>
    <definedName name="solver_con1" localSheetId="0" hidden="1">" "</definedName>
    <definedName name="solver_con2" localSheetId="0" hidden="1">" "</definedName>
    <definedName name="solver_con3" localSheetId="0" hidden="1">" "</definedName>
    <definedName name="solver_corr" hidden="1">1</definedName>
    <definedName name="solver_ctp1" hidden="1">0</definedName>
    <definedName name="solver_ctp2" hidden="1">0</definedName>
    <definedName name="solver_cvg" localSheetId="0" hidden="1">0.0001</definedName>
    <definedName name="solver_dia" localSheetId="0" hidden="1">5</definedName>
    <definedName name="solver_dimcalc" localSheetId="0" hidden="1">0</definedName>
    <definedName name="solver_disp" hidden="1">0</definedName>
    <definedName name="solver_drv" localSheetId="0" hidden="1">1</definedName>
    <definedName name="solver_eng" localSheetId="0" hidden="1">0</definedName>
    <definedName name="solver_est" localSheetId="0" hidden="1">1</definedName>
    <definedName name="solver_eval" hidden="1">0</definedName>
    <definedName name="solver_fns" localSheetId="0" hidden="1">0</definedName>
    <definedName name="solver_glb" localSheetId="0" hidden="1">-1E+30</definedName>
    <definedName name="solver_gub" localSheetId="0" hidden="1">1E+30</definedName>
    <definedName name="solver_iao" localSheetId="0" hidden="1">0</definedName>
    <definedName name="solver_inc" localSheetId="0" hidden="1">0</definedName>
    <definedName name="solver_int" localSheetId="0" hidden="1">0</definedName>
    <definedName name="solver_irs" localSheetId="0" hidden="1">0</definedName>
    <definedName name="solver_ism" localSheetId="0" hidden="1">0</definedName>
    <definedName name="solver_itr" localSheetId="0" hidden="1">2147483647</definedName>
    <definedName name="solver_kiv" localSheetId="0" hidden="1">2E+30</definedName>
    <definedName name="solver_lcens" hidden="1">-1E+30</definedName>
    <definedName name="solver_lcut" hidden="1">-1E+30</definedName>
    <definedName name="solver_legacy" localSheetId="0" hidden="1">1</definedName>
    <definedName name="solver_lhs_ob1" localSheetId="0" hidden="1">0</definedName>
    <definedName name="solver_lhs_ob2" localSheetId="0" hidden="1">0</definedName>
    <definedName name="solver_lhs_ob3" localSheetId="0" hidden="1">0</definedName>
    <definedName name="solver_lhs1" localSheetId="0" hidden="1">'Portfolio Optimization'!$B$14:$C$14</definedName>
    <definedName name="solver_lhs2" localSheetId="0" hidden="1">'Portfolio Optimization'!$B$10:$B$12</definedName>
    <definedName name="solver_lhs3" localSheetId="0" hidden="1">'Portfolio Optimization'!$B$10</definedName>
    <definedName name="solver_lin" localSheetId="0" hidden="1">2</definedName>
    <definedName name="solver_loc" localSheetId="0" hidden="1">4</definedName>
    <definedName name="solver_log" localSheetId="0" hidden="1">1</definedName>
    <definedName name="solver_lva" localSheetId="0" hidden="1">0</definedName>
    <definedName name="solver_mda" localSheetId="0" hidden="1">4</definedName>
    <definedName name="solver_mdlsearch" localSheetId="0" hidden="1">1</definedName>
    <definedName name="solver_mip" localSheetId="0" hidden="1">2147483647</definedName>
    <definedName name="solver_mni" localSheetId="0" hidden="1">30</definedName>
    <definedName name="solver_mod" localSheetId="0" hidden="1">3</definedName>
    <definedName name="solver_mrt" localSheetId="0" hidden="1">0.075</definedName>
    <definedName name="solver_msl" localSheetId="0" hidden="1">0</definedName>
    <definedName name="solver_neg" localSheetId="0" hidden="1">0</definedName>
    <definedName name="solver_nod" localSheetId="0" hidden="1">2147483647</definedName>
    <definedName name="solver_nopt" localSheetId="0" hidden="1">1</definedName>
    <definedName name="solver_nsim" hidden="1">1</definedName>
    <definedName name="solver_nsopt" localSheetId="0" hidden="1">-1</definedName>
    <definedName name="solver_nssim" hidden="1">-1</definedName>
    <definedName name="solver_ntr" localSheetId="0" hidden="1">0</definedName>
    <definedName name="solver_ntri" hidden="1">10000</definedName>
    <definedName name="solver_num" localSheetId="0" hidden="1">3</definedName>
    <definedName name="solver_nwt" localSheetId="0" hidden="1">1</definedName>
    <definedName name="solver_obc" localSheetId="0" hidden="1">1</definedName>
    <definedName name="solver_obp" localSheetId="0" hidden="1">0</definedName>
    <definedName name="solver_opt" localSheetId="0" hidden="1">'Portfolio Optimization'!$E$14</definedName>
    <definedName name="solver_opt_ob" localSheetId="0" hidden="1">1</definedName>
    <definedName name="solver_pre" localSheetId="0" hidden="1">0.000001</definedName>
    <definedName name="solver_psi" localSheetId="0" hidden="1">0</definedName>
    <definedName name="solver_rbv" localSheetId="0" hidden="1">1</definedName>
    <definedName name="solver_rdp" localSheetId="0" hidden="1">0</definedName>
    <definedName name="solver_reco1" localSheetId="0" hidden="1">0</definedName>
    <definedName name="solver_reco2" localSheetId="0" hidden="1">0</definedName>
    <definedName name="solver_reco3" localSheetId="0" hidden="1">0</definedName>
    <definedName name="solver_rel1" localSheetId="0" hidden="1">1</definedName>
    <definedName name="solver_rel2" localSheetId="0" hidden="1">3</definedName>
    <definedName name="solver_rel3" localSheetId="0" hidden="1">1</definedName>
    <definedName name="solver_rep" localSheetId="0" hidden="1">0</definedName>
    <definedName name="solver_rgen" hidden="1">1</definedName>
    <definedName name="solver_rhs1" localSheetId="0" hidden="1">'Portfolio Optimization'!$B$16:$C$16</definedName>
    <definedName name="solver_rhs2" localSheetId="0" hidden="1">'Portfolio Optimization'!$D$4:$D$6</definedName>
    <definedName name="solver_rhs3" localSheetId="0" hidden="1">'Portfolio Optimization'!$E$4</definedName>
    <definedName name="solver_rlx" localSheetId="0" hidden="1">0</definedName>
    <definedName name="solver_rsd" localSheetId="0" hidden="1">0</definedName>
    <definedName name="solver_rsmp" hidden="1">2</definedName>
    <definedName name="solver_rtr" localSheetId="0" hidden="1">0</definedName>
    <definedName name="solver_rxc1" localSheetId="0" hidden="1">1</definedName>
    <definedName name="solver_rxc2" localSheetId="0" hidden="1">1</definedName>
    <definedName name="solver_rxc3" localSheetId="0" hidden="1">1</definedName>
    <definedName name="solver_rxv" localSheetId="0" hidden="1">1</definedName>
    <definedName name="solver_scl" localSheetId="0" hidden="1">0</definedName>
    <definedName name="solver_sclt" hidden="1">100</definedName>
    <definedName name="solver_scs" localSheetId="0" hidden="1">0</definedName>
    <definedName name="solver_seed" hidden="1">0</definedName>
    <definedName name="solver_sel" localSheetId="0" hidden="1">1</definedName>
    <definedName name="solver_sho" localSheetId="0" hidden="1">0</definedName>
    <definedName name="solver_slv" localSheetId="0" hidden="1">0</definedName>
    <definedName name="solver_slvu" localSheetId="0" hidden="1">0</definedName>
    <definedName name="solver_spid" localSheetId="0" hidden="1">" "</definedName>
    <definedName name="solver_srvr" localSheetId="0" hidden="1">" "</definedName>
    <definedName name="solver_ssz" localSheetId="0" hidden="1">0</definedName>
    <definedName name="solver_strm" hidden="1">0</definedName>
    <definedName name="solver_tim" localSheetId="0" hidden="1">2147483647</definedName>
    <definedName name="solver_tms" localSheetId="0" hidden="1">0</definedName>
    <definedName name="solver_tol" localSheetId="0" hidden="1">0</definedName>
    <definedName name="solver_tree_a" localSheetId="0" hidden="1">1</definedName>
    <definedName name="solver_tree_b" localSheetId="0" hidden="1">1</definedName>
    <definedName name="solver_tree_ce" localSheetId="0" hidden="1">1</definedName>
    <definedName name="solver_tree_dn" localSheetId="0" hidden="1">1</definedName>
    <definedName name="solver_tree_rt" localSheetId="0" hidden="1">1000000000000</definedName>
    <definedName name="solver_typ" localSheetId="0" hidden="1">1</definedName>
    <definedName name="solver_ucens" hidden="1">1E+30</definedName>
    <definedName name="solver_ucut" hidden="1">1E+30</definedName>
    <definedName name="solver_ufp" localSheetId="0" hidden="1">1</definedName>
    <definedName name="solver_umod" localSheetId="0" hidden="1">1</definedName>
    <definedName name="solver_urs" localSheetId="0" hidden="1">0</definedName>
    <definedName name="solver_userid" localSheetId="0" hidden="1">126250</definedName>
    <definedName name="solver_val" localSheetId="0" hidden="1">0</definedName>
    <definedName name="solver_var" localSheetId="0" hidden="1">" "</definedName>
    <definedName name="solver_ver" localSheetId="0" hidden="1">16</definedName>
    <definedName name="solver_vir" localSheetId="0" hidden="1">1</definedName>
    <definedName name="solver_vol" localSheetId="0" hidden="1">0</definedName>
    <definedName name="solver_vst" localSheetId="0" hidden="1">0</definedName>
    <definedName name="solveri_CHLPerc_B16" localSheetId="0" hidden="1">"System.Double:0.00191106811379875"</definedName>
    <definedName name="solveri_CHUPerc_B16" localSheetId="0" hidden="1">"System.Double:99.9999967999207"</definedName>
    <definedName name="solveri_ISpPars_B16" localSheetId="0" hidden="1">"RiskSolver.UI.Charts.InputDlgPars:-1000001;1;1;102;23;42;43;0;90;90;0;0;0;0;1;"</definedName>
    <definedName name="solvero_CRMax_E14" localSheetId="0" hidden="1">"System.Double:8"</definedName>
    <definedName name="solvero_CRMin_E14" localSheetId="0" hidden="1">"System.Double:NaN"</definedName>
    <definedName name="solvero_OSpPars_E14" localSheetId="0" hidden="1">"RiskSolver.UI.Charts.OutDlgPars:-1000001;31;15;54;44;0;1;90;80;0;0;0;0;1;"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" i="2" l="1"/>
  <c r="D11" i="2"/>
  <c r="D12" i="2"/>
  <c r="B14" i="2"/>
  <c r="E10" i="2"/>
  <c r="E11" i="2"/>
  <c r="E12" i="2"/>
  <c r="D13" i="2"/>
  <c r="E13" i="2"/>
  <c r="E14" i="2"/>
  <c r="C10" i="2"/>
  <c r="C11" i="2"/>
  <c r="C12" i="2"/>
  <c r="C13" i="2"/>
  <c r="C14" i="2"/>
</calcChain>
</file>

<file path=xl/sharedStrings.xml><?xml version="1.0" encoding="utf-8"?>
<sst xmlns="http://schemas.openxmlformats.org/spreadsheetml/2006/main" count="22" uniqueCount="17">
  <si>
    <t>Model</t>
  </si>
  <si>
    <t>Value</t>
  </si>
  <si>
    <t>Portfolio Optimization</t>
  </si>
  <si>
    <t>Asset</t>
  </si>
  <si>
    <t>Bonds</t>
  </si>
  <si>
    <t>Stock</t>
  </si>
  <si>
    <t>Mutual Funds</t>
  </si>
  <si>
    <t>Money Market</t>
  </si>
  <si>
    <t>Annual Return Parameters</t>
  </si>
  <si>
    <t>Risk Factor</t>
  </si>
  <si>
    <t>Investment</t>
  </si>
  <si>
    <t>Return</t>
  </si>
  <si>
    <t>Risk</t>
  </si>
  <si>
    <t>Total</t>
  </si>
  <si>
    <t>&lt;=</t>
  </si>
  <si>
    <t>Minimum</t>
  </si>
  <si>
    <t>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</si>
</sst>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&quot;$&quot;* #,##0_);_(&quot;$&quot;* \(#,##0\);_(&quot;$&quot;* &quot;-&quot;??_);_(@_)"/>
    <numFmt numFmtId="174" formatCode="&quot;$&quot;#,##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165" fontId="0" fillId="0" borderId="0" xfId="2" applyNumberFormat="1" applyFont="1"/>
    <xf numFmtId="0" fontId="2" fillId="0" borderId="0" xfId="0" applyFont="1"/>
    <xf numFmtId="0" fontId="2" fillId="2" borderId="1" xfId="0" applyFont="1" applyFill="1" applyBorder="1"/>
    <xf numFmtId="0" fontId="0" fillId="0" borderId="2" xfId="0" applyBorder="1"/>
    <xf numFmtId="0" fontId="0" fillId="0" borderId="3" xfId="0" applyBorder="1"/>
    <xf numFmtId="0" fontId="0" fillId="2" borderId="1" xfId="0" applyFont="1" applyFill="1" applyBorder="1"/>
    <xf numFmtId="0" fontId="0" fillId="2" borderId="1" xfId="0" applyFill="1" applyBorder="1" applyAlignment="1">
      <alignment horizontal="center"/>
    </xf>
    <xf numFmtId="0" fontId="0" fillId="0" borderId="0" xfId="1" applyNumberFormat="1" applyFont="1"/>
    <xf numFmtId="0" fontId="0" fillId="2" borderId="1" xfId="0" applyFill="1" applyBorder="1" applyAlignment="1">
      <alignment horizontal="center" wrapText="1"/>
    </xf>
    <xf numFmtId="9" fontId="0" fillId="0" borderId="0" xfId="1" applyNumberFormat="1" applyFont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5" fontId="0" fillId="0" borderId="0" xfId="2" applyNumberFormat="1" applyFont="1" applyFill="1"/>
    <xf numFmtId="10" fontId="0" fillId="0" borderId="0" xfId="3" applyNumberFormat="1" applyFont="1" applyFill="1" applyAlignment="1">
      <alignment horizontal="center" vertical="center"/>
    </xf>
    <xf numFmtId="165" fontId="0" fillId="3" borderId="0" xfId="2" applyNumberFormat="1" applyFont="1" applyFill="1" applyAlignment="1">
      <alignment horizontal="right"/>
    </xf>
    <xf numFmtId="165" fontId="0" fillId="0" borderId="3" xfId="0" applyNumberFormat="1" applyBorder="1"/>
    <xf numFmtId="165" fontId="0" fillId="5" borderId="3" xfId="0" applyNumberFormat="1" applyFill="1" applyBorder="1"/>
    <xf numFmtId="10" fontId="0" fillId="4" borderId="0" xfId="3" applyNumberFormat="1" applyFont="1" applyFill="1" applyAlignment="1">
      <alignment horizontal="center" vertical="center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/>
    <xf numFmtId="174" fontId="0" fillId="0" borderId="0" xfId="0" applyNumberFormat="1" applyAlignment="1">
      <alignment horizontal="center"/>
    </xf>
    <xf numFmtId="1" fontId="0" fillId="0" borderId="0" xfId="0" applyNumberFormat="1"/>
    <xf numFmtId="10" fontId="0" fillId="0" borderId="3" xfId="3" applyNumberFormat="1" applyFont="1" applyBorder="1" applyAlignment="1">
      <alignment horizontal="center" vertic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showGridLines="0" tabSelected="1" workbookViewId="0">
      <selection activeCell="E14" sqref="E14"/>
    </sheetView>
  </sheetViews>
  <sheetFormatPr defaultRowHeight="15" x14ac:dyDescent="0.25"/>
  <cols>
    <col min="1" max="1" width="28.7109375" customWidth="1"/>
    <col min="2" max="2" width="12.5703125" bestFit="1" customWidth="1"/>
    <col min="3" max="3" width="10.5703125" customWidth="1"/>
    <col min="4" max="4" width="11.28515625" customWidth="1"/>
    <col min="5" max="5" width="11.28515625" bestFit="1" customWidth="1"/>
    <col min="6" max="6" width="10.7109375" customWidth="1"/>
  </cols>
  <sheetData>
    <row r="1" spans="1:6" x14ac:dyDescent="0.25">
      <c r="A1" s="2" t="s">
        <v>2</v>
      </c>
    </row>
    <row r="2" spans="1:6" x14ac:dyDescent="0.25">
      <c r="A2" s="2"/>
    </row>
    <row r="3" spans="1:6" ht="30.75" customHeight="1" thickBot="1" x14ac:dyDescent="0.3">
      <c r="A3" s="6" t="s">
        <v>3</v>
      </c>
      <c r="B3" s="9" t="s">
        <v>8</v>
      </c>
      <c r="C3" s="9"/>
      <c r="D3" s="20" t="s">
        <v>15</v>
      </c>
      <c r="E3" s="20" t="s">
        <v>16</v>
      </c>
      <c r="F3" s="21" t="s">
        <v>9</v>
      </c>
    </row>
    <row r="4" spans="1:6" x14ac:dyDescent="0.25">
      <c r="A4" t="s">
        <v>4</v>
      </c>
      <c r="B4" s="10">
        <v>0.04</v>
      </c>
      <c r="C4" s="11">
        <v>0.05</v>
      </c>
      <c r="D4" s="22">
        <v>2500</v>
      </c>
      <c r="E4" s="22">
        <v>5000</v>
      </c>
      <c r="F4" s="13">
        <v>-0.3</v>
      </c>
    </row>
    <row r="5" spans="1:6" x14ac:dyDescent="0.25">
      <c r="A5" t="s">
        <v>5</v>
      </c>
      <c r="B5" s="11">
        <v>0.11</v>
      </c>
      <c r="C5" s="11">
        <v>0.04</v>
      </c>
      <c r="D5" s="22">
        <v>15000</v>
      </c>
      <c r="E5" s="22"/>
      <c r="F5" s="13">
        <v>2.1</v>
      </c>
    </row>
    <row r="6" spans="1:6" x14ac:dyDescent="0.25">
      <c r="A6" t="s">
        <v>6</v>
      </c>
      <c r="B6" s="10">
        <v>0.08</v>
      </c>
      <c r="C6" s="11">
        <v>0.01</v>
      </c>
      <c r="D6" s="22">
        <v>30000</v>
      </c>
      <c r="E6" s="22"/>
      <c r="F6" s="13">
        <v>1.8</v>
      </c>
    </row>
    <row r="7" spans="1:6" x14ac:dyDescent="0.25">
      <c r="A7" t="s">
        <v>7</v>
      </c>
      <c r="B7" s="11">
        <v>0.01</v>
      </c>
      <c r="C7" s="12"/>
      <c r="D7" s="22"/>
      <c r="E7" s="22"/>
      <c r="F7" s="13">
        <v>-0.5</v>
      </c>
    </row>
    <row r="8" spans="1:6" x14ac:dyDescent="0.25">
      <c r="A8" s="4"/>
      <c r="B8" s="4"/>
      <c r="C8" s="5"/>
      <c r="D8" s="5"/>
      <c r="E8" s="5"/>
      <c r="F8" s="5"/>
    </row>
    <row r="9" spans="1:6" ht="15.75" thickBot="1" x14ac:dyDescent="0.3">
      <c r="A9" s="3" t="s">
        <v>0</v>
      </c>
      <c r="B9" s="7" t="s">
        <v>10</v>
      </c>
      <c r="C9" s="7" t="s">
        <v>12</v>
      </c>
      <c r="D9" s="7" t="s">
        <v>11</v>
      </c>
      <c r="E9" s="7" t="s">
        <v>1</v>
      </c>
    </row>
    <row r="10" spans="1:6" x14ac:dyDescent="0.25">
      <c r="A10" t="s">
        <v>4</v>
      </c>
      <c r="B10" s="16">
        <v>5000</v>
      </c>
      <c r="C10" s="23">
        <f>B10*F4</f>
        <v>-1500</v>
      </c>
      <c r="D10" s="19">
        <f ca="1">_xll.PsiUniform(B4,C4)</f>
        <v>4.4195358923996952E-2</v>
      </c>
      <c r="E10" s="14">
        <f ca="1">B10*D10</f>
        <v>220.97679461998476</v>
      </c>
    </row>
    <row r="11" spans="1:6" x14ac:dyDescent="0.25">
      <c r="A11" t="s">
        <v>5</v>
      </c>
      <c r="B11" s="16">
        <v>30769.230769230773</v>
      </c>
      <c r="C11" s="23">
        <f>B11*F5</f>
        <v>64615.384615384624</v>
      </c>
      <c r="D11" s="19">
        <f ca="1">_xll.PsiLogNormal(B5,C5)</f>
        <v>0.13920870590446455</v>
      </c>
      <c r="E11" s="14">
        <f ca="1">B11*D11</f>
        <v>4283.3447970604484</v>
      </c>
    </row>
    <row r="12" spans="1:6" x14ac:dyDescent="0.25">
      <c r="A12" t="s">
        <v>6</v>
      </c>
      <c r="B12" s="16">
        <v>30000</v>
      </c>
      <c r="C12" s="23">
        <f>B12*F6</f>
        <v>54000</v>
      </c>
      <c r="D12" s="19">
        <f ca="1">_xll.PsiNormal(B6,C6)</f>
        <v>7.2865782223126313E-2</v>
      </c>
      <c r="E12" s="14">
        <f ca="1">B12*D12</f>
        <v>2185.9734666937893</v>
      </c>
    </row>
    <row r="13" spans="1:6" x14ac:dyDescent="0.25">
      <c r="A13" t="s">
        <v>7</v>
      </c>
      <c r="B13" s="16">
        <v>34230.769230769227</v>
      </c>
      <c r="C13" s="23">
        <f>B13*F7</f>
        <v>-17115.384615384613</v>
      </c>
      <c r="D13" s="15">
        <f>B7</f>
        <v>0.01</v>
      </c>
      <c r="E13" s="14">
        <f>B13*D13</f>
        <v>342.30769230769226</v>
      </c>
    </row>
    <row r="14" spans="1:6" x14ac:dyDescent="0.25">
      <c r="A14" s="5" t="s">
        <v>13</v>
      </c>
      <c r="B14" s="17">
        <f>SUM(B10:B13)</f>
        <v>100000</v>
      </c>
      <c r="C14" s="5">
        <f>SUM(C10:C13)</f>
        <v>100000.00000000001</v>
      </c>
      <c r="D14" s="24"/>
      <c r="E14" s="18">
        <f ca="1">SUM(E10:E13)+_xll.PsiOutput()</f>
        <v>7032.6027506819146</v>
      </c>
    </row>
    <row r="15" spans="1:6" x14ac:dyDescent="0.25">
      <c r="B15" s="13" t="s">
        <v>14</v>
      </c>
      <c r="C15" s="13" t="s">
        <v>14</v>
      </c>
    </row>
    <row r="16" spans="1:6" x14ac:dyDescent="0.25">
      <c r="B16" s="1">
        <v>100000</v>
      </c>
      <c r="C16" s="8">
        <v>100000</v>
      </c>
    </row>
  </sheetData>
  <mergeCells count="1">
    <mergeCell ref="B3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 Optimization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Laguna</dc:creator>
  <cp:lastModifiedBy>Manuel Laguna</cp:lastModifiedBy>
  <dcterms:created xsi:type="dcterms:W3CDTF">2015-06-24T19:32:07Z</dcterms:created>
  <dcterms:modified xsi:type="dcterms:W3CDTF">2016-08-30T22:05:41Z</dcterms:modified>
</cp:coreProperties>
</file>