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Assignments\Module 4\"/>
    </mc:Choice>
  </mc:AlternateContent>
  <bookViews>
    <workbookView xWindow="0" yWindow="0" windowWidth="16830" windowHeight="9120"/>
  </bookViews>
  <sheets>
    <sheet name="Portfolio Selection SO" sheetId="1" r:id="rId1"/>
  </sheets>
  <definedNames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mcalc" localSheetId="0" hidden="1">0</definedName>
    <definedName name="solver_disp" hidden="1">0</definedName>
    <definedName name="solver_eng" localSheetId="0" hidden="1">0</definedName>
    <definedName name="solver_eval" hidden="1">0</definedName>
    <definedName name="solver_fns" localSheetId="0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1" localSheetId="0" hidden="1">'Portfolio Selection SO'!$H$5:$H$12</definedName>
    <definedName name="solver_lhs2" localSheetId="0" hidden="1">'Portfolio Selection SO'!$H$14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mda" localSheetId="0" hidden="1">4</definedName>
    <definedName name="solver_mdlsearch" localSheetId="0" hidden="1">1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num" localSheetId="0" hidden="1">0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l1" localSheetId="0" hidden="1">5</definedName>
    <definedName name="solver_rel2" localSheetId="0" hidden="1">1</definedName>
    <definedName name="solver_rep" localSheetId="0" hidden="1">0</definedName>
    <definedName name="solver_rgen" hidden="1">1</definedName>
    <definedName name="solver_rhs2" localSheetId="0" hidden="1">'Portfolio Selection SO'!$H$15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scl" localSheetId="0" hidden="1">0</definedName>
    <definedName name="solver_sclt" hidden="1">100</definedName>
    <definedName name="solver_scs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rm" hidden="1">0</definedName>
    <definedName name="solver_tim" localSheetId="0" hidden="1">2147483647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ucens" hidden="1">1E+30</definedName>
    <definedName name="solver_ucut" hidden="1">1E+30</definedName>
    <definedName name="solver_ufp" localSheetId="0" hidden="1">1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er" localSheetId="0" hidden="1">16</definedName>
    <definedName name="solver_vol" localSheetId="0" hidden="1">0</definedName>
    <definedName name="solveri_CPop" hidden="1">"System.Boolean:False"</definedName>
    <definedName name="solvero_CRMax_K14" localSheetId="0" hidden="1">"System.Double:1000"</definedName>
    <definedName name="solvero_CRMin_K14" localSheetId="0" hidden="1">"System.Double:NaN"</definedName>
    <definedName name="solvero_OSpPars_K14" localSheetId="0" hidden="1">"RiskSolver.UI.Charts.OutDlgPars:-1000001;114;25;54;44;0;1;90;80;0;0;0;0;1;"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K15" i="1"/>
  <c r="I5" i="1"/>
  <c r="I8" i="1"/>
  <c r="I11" i="1"/>
  <c r="I6" i="1"/>
  <c r="I9" i="1"/>
  <c r="I12" i="1"/>
  <c r="I7" i="1"/>
  <c r="I10" i="1"/>
  <c r="J10" i="1" l="1"/>
  <c r="J7" i="1"/>
  <c r="J12" i="1"/>
  <c r="J9" i="1"/>
  <c r="J6" i="1"/>
  <c r="J11" i="1"/>
  <c r="J8" i="1"/>
  <c r="J5" i="1"/>
  <c r="K5" i="1" l="1"/>
  <c r="K8" i="1"/>
  <c r="K11" i="1"/>
  <c r="K6" i="1"/>
  <c r="K9" i="1"/>
  <c r="K12" i="1"/>
  <c r="K7" i="1"/>
  <c r="K10" i="1"/>
  <c r="K14" i="1"/>
</calcChain>
</file>

<file path=xl/sharedStrings.xml><?xml version="1.0" encoding="utf-8"?>
<sst xmlns="http://schemas.openxmlformats.org/spreadsheetml/2006/main" count="16" uniqueCount="16">
  <si>
    <t>Project</t>
  </si>
  <si>
    <t>Initial cost ($1,000s)</t>
  </si>
  <si>
    <t>Probability of success</t>
  </si>
  <si>
    <t>Revenue Potential ($1,000s)</t>
  </si>
  <si>
    <t>Minimum</t>
  </si>
  <si>
    <t>Most likely</t>
  </si>
  <si>
    <t>Maximum</t>
  </si>
  <si>
    <t>Success?</t>
  </si>
  <si>
    <t>Revenue</t>
  </si>
  <si>
    <t>Profit</t>
  </si>
  <si>
    <t>Select?</t>
  </si>
  <si>
    <t>Total cost</t>
  </si>
  <si>
    <t>Total Profit</t>
  </si>
  <si>
    <t>Available funds</t>
  </si>
  <si>
    <t>Prob(Profit &gt;= $1M)</t>
  </si>
  <si>
    <t>Project Selection (Simulation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</si>
</sst>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/>
    <xf numFmtId="1" fontId="0" fillId="3" borderId="0" xfId="0" applyNumberFormat="1" applyFill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4" xfId="0" applyNumberForma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workbookViewId="0"/>
  </sheetViews>
  <sheetFormatPr defaultRowHeight="15" x14ac:dyDescent="0.25"/>
  <cols>
    <col min="3" max="7" width="10.7109375" customWidth="1"/>
    <col min="8" max="11" width="9.7109375" customWidth="1"/>
  </cols>
  <sheetData>
    <row r="1" spans="1:11" x14ac:dyDescent="0.25">
      <c r="A1" s="2" t="s">
        <v>15</v>
      </c>
    </row>
    <row r="3" spans="1:11" x14ac:dyDescent="0.25">
      <c r="B3" s="10" t="s">
        <v>0</v>
      </c>
      <c r="C3" s="13" t="s">
        <v>1</v>
      </c>
      <c r="D3" s="13" t="s">
        <v>2</v>
      </c>
      <c r="E3" s="12" t="s">
        <v>3</v>
      </c>
      <c r="F3" s="12"/>
      <c r="G3" s="12"/>
      <c r="H3" s="10" t="s">
        <v>10</v>
      </c>
      <c r="I3" s="10" t="s">
        <v>7</v>
      </c>
      <c r="J3" s="10" t="s">
        <v>8</v>
      </c>
      <c r="K3" s="10" t="s">
        <v>9</v>
      </c>
    </row>
    <row r="4" spans="1:11" ht="15.75" thickBot="1" x14ac:dyDescent="0.3">
      <c r="B4" s="11"/>
      <c r="C4" s="14"/>
      <c r="D4" s="14"/>
      <c r="E4" s="3" t="s">
        <v>4</v>
      </c>
      <c r="F4" s="3" t="s">
        <v>5</v>
      </c>
      <c r="G4" s="3" t="s">
        <v>6</v>
      </c>
      <c r="H4" s="11"/>
      <c r="I4" s="11"/>
      <c r="J4" s="11"/>
      <c r="K4" s="11"/>
    </row>
    <row r="5" spans="1:11" x14ac:dyDescent="0.25">
      <c r="B5">
        <v>1</v>
      </c>
      <c r="C5">
        <v>250</v>
      </c>
      <c r="D5" s="1">
        <v>0.9</v>
      </c>
      <c r="E5">
        <v>600</v>
      </c>
      <c r="F5">
        <v>750</v>
      </c>
      <c r="G5">
        <v>900</v>
      </c>
      <c r="H5" s="8">
        <v>1</v>
      </c>
      <c r="I5" s="9">
        <f ca="1">_xll.PsiBernoulli(D5)</f>
        <v>1</v>
      </c>
      <c r="J5" s="5">
        <f ca="1">H5*I5*_xll.PsiTriangular(E5,F5,G5)</f>
        <v>769.4801392079786</v>
      </c>
      <c r="K5" s="6">
        <f ca="1">J5-C5</f>
        <v>519.4801392079786</v>
      </c>
    </row>
    <row r="6" spans="1:11" x14ac:dyDescent="0.25">
      <c r="B6">
        <v>2</v>
      </c>
      <c r="C6">
        <v>650</v>
      </c>
      <c r="D6" s="1">
        <v>0.7</v>
      </c>
      <c r="E6">
        <v>1250</v>
      </c>
      <c r="F6">
        <v>1500</v>
      </c>
      <c r="G6">
        <v>1600</v>
      </c>
      <c r="H6" s="8">
        <v>1</v>
      </c>
      <c r="I6" s="9">
        <f ca="1">_xll.PsiBernoulli(D6)</f>
        <v>1</v>
      </c>
      <c r="J6" s="5">
        <f ca="1">H6*I6*_xll.PsiTriangular(E6,F6,G6)</f>
        <v>1487.1161829262778</v>
      </c>
      <c r="K6" s="6">
        <f t="shared" ref="K6:K12" ca="1" si="0">J6-C6</f>
        <v>837.11618292627782</v>
      </c>
    </row>
    <row r="7" spans="1:11" x14ac:dyDescent="0.25">
      <c r="B7">
        <v>3</v>
      </c>
      <c r="C7">
        <v>250</v>
      </c>
      <c r="D7" s="1">
        <v>0.6</v>
      </c>
      <c r="E7">
        <v>500</v>
      </c>
      <c r="F7">
        <v>600</v>
      </c>
      <c r="G7">
        <v>750</v>
      </c>
      <c r="H7" s="8">
        <v>1</v>
      </c>
      <c r="I7" s="9">
        <f ca="1">_xll.PsiBernoulli(D7)</f>
        <v>0</v>
      </c>
      <c r="J7" s="5">
        <f ca="1">H7*I7*_xll.PsiTriangular(E7,F7,G7)</f>
        <v>0</v>
      </c>
      <c r="K7" s="6">
        <f t="shared" ca="1" si="0"/>
        <v>-250</v>
      </c>
    </row>
    <row r="8" spans="1:11" x14ac:dyDescent="0.25">
      <c r="B8">
        <v>4</v>
      </c>
      <c r="C8">
        <v>500</v>
      </c>
      <c r="D8" s="1">
        <v>0.4</v>
      </c>
      <c r="E8">
        <v>1600</v>
      </c>
      <c r="F8">
        <v>1800</v>
      </c>
      <c r="G8">
        <v>1900</v>
      </c>
      <c r="H8" s="8">
        <v>0</v>
      </c>
      <c r="I8" s="9">
        <f ca="1">_xll.PsiBernoulli(D8)</f>
        <v>0</v>
      </c>
      <c r="J8" s="5">
        <f ca="1">H8*I8*_xll.PsiTriangular(E8,F8,G8)</f>
        <v>0</v>
      </c>
      <c r="K8" s="6">
        <f t="shared" ca="1" si="0"/>
        <v>-500</v>
      </c>
    </row>
    <row r="9" spans="1:11" x14ac:dyDescent="0.25">
      <c r="B9">
        <v>5</v>
      </c>
      <c r="C9">
        <v>700</v>
      </c>
      <c r="D9" s="1">
        <v>0.8</v>
      </c>
      <c r="E9">
        <v>1150</v>
      </c>
      <c r="F9">
        <v>1200</v>
      </c>
      <c r="G9">
        <v>1400</v>
      </c>
      <c r="H9" s="8">
        <v>0</v>
      </c>
      <c r="I9" s="9">
        <f ca="1">_xll.PsiBernoulli(D9)</f>
        <v>1</v>
      </c>
      <c r="J9" s="5">
        <f ca="1">H9*I9*_xll.PsiTriangular(E9,F9,G9)</f>
        <v>0</v>
      </c>
      <c r="K9" s="6">
        <f t="shared" ca="1" si="0"/>
        <v>-700</v>
      </c>
    </row>
    <row r="10" spans="1:11" x14ac:dyDescent="0.25">
      <c r="B10">
        <v>6</v>
      </c>
      <c r="C10">
        <v>30</v>
      </c>
      <c r="D10" s="1">
        <v>0.6</v>
      </c>
      <c r="E10">
        <v>150</v>
      </c>
      <c r="F10">
        <v>180</v>
      </c>
      <c r="G10">
        <v>250</v>
      </c>
      <c r="H10" s="8">
        <v>1</v>
      </c>
      <c r="I10" s="9">
        <f ca="1">_xll.PsiBernoulli(D10)</f>
        <v>1</v>
      </c>
      <c r="J10" s="5">
        <f ca="1">H10*I10*_xll.PsiTriangular(E10,F10,G10)</f>
        <v>201.97280918259418</v>
      </c>
      <c r="K10" s="6">
        <f t="shared" ca="1" si="0"/>
        <v>171.97280918259418</v>
      </c>
    </row>
    <row r="11" spans="1:11" x14ac:dyDescent="0.25">
      <c r="B11">
        <v>7</v>
      </c>
      <c r="C11">
        <v>350</v>
      </c>
      <c r="D11" s="1">
        <v>0.7</v>
      </c>
      <c r="E11">
        <v>750</v>
      </c>
      <c r="F11">
        <v>900</v>
      </c>
      <c r="G11">
        <v>1000</v>
      </c>
      <c r="H11" s="8">
        <v>1</v>
      </c>
      <c r="I11" s="9">
        <f ca="1">_xll.PsiBernoulli(D11)</f>
        <v>1</v>
      </c>
      <c r="J11" s="5">
        <f ca="1">H11*I11*_xll.PsiTriangular(E11,F11,G11)</f>
        <v>957.93940669130109</v>
      </c>
      <c r="K11" s="6">
        <f t="shared" ca="1" si="0"/>
        <v>607.93940669130109</v>
      </c>
    </row>
    <row r="12" spans="1:11" x14ac:dyDescent="0.25">
      <c r="B12">
        <v>8</v>
      </c>
      <c r="C12">
        <v>70</v>
      </c>
      <c r="D12" s="1">
        <v>0.9</v>
      </c>
      <c r="E12">
        <v>250</v>
      </c>
      <c r="F12">
        <v>250</v>
      </c>
      <c r="G12">
        <v>320</v>
      </c>
      <c r="H12" s="8">
        <v>1</v>
      </c>
      <c r="I12" s="9">
        <f ca="1">_xll.PsiBernoulli(D12)</f>
        <v>1</v>
      </c>
      <c r="J12" s="5">
        <f ca="1">H12*I12*_xll.PsiTriangular(E12,F12,G12)</f>
        <v>305.98670965956728</v>
      </c>
      <c r="K12" s="6">
        <f t="shared" ca="1" si="0"/>
        <v>235.98670965956728</v>
      </c>
    </row>
    <row r="13" spans="1:1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G14" s="7" t="s">
        <v>11</v>
      </c>
      <c r="H14" s="15">
        <f>SUMPRODUCT(H5:H12,C5:C12)</f>
        <v>1600</v>
      </c>
      <c r="J14" s="7" t="s">
        <v>12</v>
      </c>
      <c r="K14" s="17">
        <f ca="1">SUM(K5:K12)+_xll.PsiOutput()</f>
        <v>922.4952476677189</v>
      </c>
    </row>
    <row r="15" spans="1:11" x14ac:dyDescent="0.25">
      <c r="G15" s="7" t="s">
        <v>13</v>
      </c>
      <c r="H15" s="16">
        <v>2000</v>
      </c>
      <c r="J15" s="7" t="s">
        <v>14</v>
      </c>
      <c r="K15" s="18">
        <f ca="1">1-_xll.PsiTarget(K14,1000)</f>
        <v>0.24529999999999996</v>
      </c>
    </row>
  </sheetData>
  <sortState ref="A1:C8">
    <sortCondition descending="1" ref="B1:B8"/>
  </sortState>
  <mergeCells count="8">
    <mergeCell ref="J3:J4"/>
    <mergeCell ref="K3:K4"/>
    <mergeCell ref="E3:G3"/>
    <mergeCell ref="B3:B4"/>
    <mergeCell ref="C3:C4"/>
    <mergeCell ref="D3:D4"/>
    <mergeCell ref="H3:H4"/>
    <mergeCell ref="I3:I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Selection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2016-10-04T17:33:05Z</dcterms:created>
  <dcterms:modified xsi:type="dcterms:W3CDTF">2016-10-06T23:11:28Z</dcterms:modified>
</cp:coreProperties>
</file>