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ropbox\teaching\Mooc-OQ\Week 4\Weed 4 Advanced Sessions\Week 4 Advanced Session\"/>
    </mc:Choice>
  </mc:AlternateContent>
  <bookViews>
    <workbookView xWindow="0" yWindow="0" windowWidth="17652" windowHeight="7620" tabRatio="876" activeTab="6"/>
  </bookViews>
  <sheets>
    <sheet name="Supplier P strong template" sheetId="12" r:id="rId1"/>
    <sheet name="Supplier P strong market (10)" sheetId="8" r:id="rId2"/>
    <sheet name="RNG DIalog Box" sheetId="19" r:id="rId3"/>
    <sheet name="Solver Dialog Box" sheetId="14" r:id="rId4"/>
    <sheet name="Supplier P linear template" sheetId="21" r:id="rId5"/>
    <sheet name="Supplier P strong linear" sheetId="17" r:id="rId6"/>
    <sheet name="Linear Solver Dialog Box" sheetId="20" r:id="rId7"/>
  </sheets>
  <definedNames>
    <definedName name="_xlnm.Print_Area" localSheetId="4">'Supplier P linear template'!$A$1:$G$23</definedName>
    <definedName name="_xlnm.Print_Area" localSheetId="5">'Supplier P strong linear'!$A$1:$G$23</definedName>
    <definedName name="_xlnm.Print_Area" localSheetId="1">'Supplier P strong market (10)'!$A$1:$F$23</definedName>
    <definedName name="_xlnm.Print_Area" localSheetId="0">'Supplier P strong template'!$A$1:$F$23</definedName>
    <definedName name="solver_adj" localSheetId="4" hidden="1">'Supplier P linear template'!$B$3,'Supplier P linear template'!$C$10:$C$19</definedName>
    <definedName name="solver_adj" localSheetId="5" hidden="1">'Supplier P strong linear'!$B$3,'Supplier P strong linear'!$C$10:$C$19</definedName>
    <definedName name="solver_adj" localSheetId="1" hidden="1">'Supplier P strong market (10)'!$B$3</definedName>
    <definedName name="solver_adj" localSheetId="0" hidden="1">'Supplier P strong template'!$B$3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drv" localSheetId="4" hidden="1">2</definedName>
    <definedName name="solver_drv" localSheetId="5" hidden="1">2</definedName>
    <definedName name="solver_drv" localSheetId="1" hidden="1">2</definedName>
    <definedName name="solver_drv" localSheetId="0" hidden="1">2</definedName>
    <definedName name="solver_eng" localSheetId="4" hidden="1">2</definedName>
    <definedName name="solver_eng" localSheetId="5" hidden="1">2</definedName>
    <definedName name="solver_eng" localSheetId="1" hidden="1">1</definedName>
    <definedName name="solver_eng" localSheetId="0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lhs1" localSheetId="4" hidden="1">'Supplier P linear template'!$B$3</definedName>
    <definedName name="solver_lhs1" localSheetId="5" hidden="1">'Supplier P strong linear'!$B$3</definedName>
    <definedName name="solver_lhs1" localSheetId="1" hidden="1">'Supplier P strong market (10)'!$B$3</definedName>
    <definedName name="solver_lhs1" localSheetId="0" hidden="1">'Supplier P strong template'!$B$3</definedName>
    <definedName name="solver_lhs2" localSheetId="4" hidden="1">'Supplier P linear template'!$B$3</definedName>
    <definedName name="solver_lhs2" localSheetId="5" hidden="1">'Supplier P strong linear'!$B$3</definedName>
    <definedName name="solver_lhs2" localSheetId="1" hidden="1">'Supplier P strong market (10)'!$B$3</definedName>
    <definedName name="solver_lhs2" localSheetId="0" hidden="1">'Supplier P strong template'!$B$3</definedName>
    <definedName name="solver_lhs3" localSheetId="4" hidden="1">'Supplier P linear template'!$C$10:$C$19</definedName>
    <definedName name="solver_lhs3" localSheetId="5" hidden="1">'Supplier P strong linear'!$C$10:$C$19</definedName>
    <definedName name="solver_lhs4" localSheetId="4" hidden="1">'Supplier P linear template'!$C$10:$C$19</definedName>
    <definedName name="solver_lhs4" localSheetId="5" hidden="1">'Supplier P strong linear'!$C$10:$C$19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um" localSheetId="4" hidden="1">4</definedName>
    <definedName name="solver_num" localSheetId="5" hidden="1">4</definedName>
    <definedName name="solver_num" localSheetId="1" hidden="1">2</definedName>
    <definedName name="solver_num" localSheetId="0" hidden="1">2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opt" localSheetId="4" hidden="1">'Supplier P linear template'!$G$21</definedName>
    <definedName name="solver_opt" localSheetId="5" hidden="1">'Supplier P strong linear'!$G$21</definedName>
    <definedName name="solver_opt" localSheetId="1" hidden="1">'Supplier P strong market (10)'!$F$21</definedName>
    <definedName name="solver_opt" localSheetId="0" hidden="1">'Supplier P strong template'!$F$21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rbv" localSheetId="4" hidden="1">2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el1" localSheetId="4" hidden="1">1</definedName>
    <definedName name="solver_rel1" localSheetId="5" hidden="1">1</definedName>
    <definedName name="solver_rel1" localSheetId="1" hidden="1">1</definedName>
    <definedName name="solver_rel1" localSheetId="0" hidden="1">1</definedName>
    <definedName name="solver_rel2" localSheetId="4" hidden="1">3</definedName>
    <definedName name="solver_rel2" localSheetId="5" hidden="1">3</definedName>
    <definedName name="solver_rel2" localSheetId="1" hidden="1">3</definedName>
    <definedName name="solver_rel2" localSheetId="0" hidden="1">3</definedName>
    <definedName name="solver_rel3" localSheetId="4" hidden="1">1</definedName>
    <definedName name="solver_rel3" localSheetId="5" hidden="1">1</definedName>
    <definedName name="solver_rel4" localSheetId="4" hidden="1">1</definedName>
    <definedName name="solver_rel4" localSheetId="5" hidden="1">1</definedName>
    <definedName name="solver_rhs1" localSheetId="4" hidden="1">10000</definedName>
    <definedName name="solver_rhs1" localSheetId="5" hidden="1">10000</definedName>
    <definedName name="solver_rhs1" localSheetId="1" hidden="1">10000</definedName>
    <definedName name="solver_rhs1" localSheetId="0" hidden="1">10000</definedName>
    <definedName name="solver_rhs2" localSheetId="4" hidden="1">4000</definedName>
    <definedName name="solver_rhs2" localSheetId="5" hidden="1">4000</definedName>
    <definedName name="solver_rhs2" localSheetId="1" hidden="1">4000</definedName>
    <definedName name="solver_rhs2" localSheetId="0" hidden="1">4000</definedName>
    <definedName name="solver_rhs3" localSheetId="4" hidden="1">'Supplier P linear template'!$B$10:$B$19</definedName>
    <definedName name="solver_rhs3" localSheetId="5" hidden="1">'Supplier P strong linear'!$B$10:$B$19</definedName>
    <definedName name="solver_rhs4" localSheetId="4" hidden="1">'Supplier P linear template'!$B$3</definedName>
    <definedName name="solver_rhs4" localSheetId="5" hidden="1">'Supplier P strong linear'!$B$3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0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yp" localSheetId="4" hidden="1">1</definedName>
    <definedName name="solver_typ" localSheetId="5" hidden="1">1</definedName>
    <definedName name="solver_typ" localSheetId="1" hidden="1">1</definedName>
    <definedName name="solver_typ" localSheetId="0" hidden="1">1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7" l="1"/>
  <c r="E10" i="17"/>
  <c r="D10" i="17"/>
  <c r="A12" i="21"/>
  <c r="A13" i="21" s="1"/>
  <c r="A14" i="21" s="1"/>
  <c r="A15" i="21" s="1"/>
  <c r="A16" i="21" s="1"/>
  <c r="A17" i="21" s="1"/>
  <c r="A18" i="21" s="1"/>
  <c r="A19" i="21" s="1"/>
  <c r="A11" i="21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G10" i="17" l="1"/>
  <c r="G16" i="17"/>
  <c r="G12" i="17"/>
  <c r="G17" i="17"/>
  <c r="G13" i="17"/>
  <c r="G14" i="17"/>
  <c r="G18" i="17"/>
  <c r="G19" i="17"/>
  <c r="G15" i="17"/>
  <c r="G11" i="17"/>
  <c r="G21" i="17" l="1"/>
  <c r="A11" i="17"/>
  <c r="A12" i="17" s="1"/>
  <c r="A13" i="17" s="1"/>
  <c r="A14" i="17" s="1"/>
  <c r="A15" i="17" s="1"/>
  <c r="A16" i="17" s="1"/>
  <c r="A17" i="17" s="1"/>
  <c r="A18" i="17" s="1"/>
  <c r="A19" i="17" s="1"/>
  <c r="A12" i="12" l="1"/>
  <c r="A13" i="12" s="1"/>
  <c r="A14" i="12" s="1"/>
  <c r="A15" i="12" s="1"/>
  <c r="A16" i="12" s="1"/>
  <c r="A17" i="12" s="1"/>
  <c r="A18" i="12" s="1"/>
  <c r="A19" i="12" s="1"/>
  <c r="A11" i="12"/>
  <c r="E19" i="8" l="1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A11" i="8"/>
  <c r="A12" i="8" s="1"/>
  <c r="A13" i="8" s="1"/>
  <c r="A14" i="8" s="1"/>
  <c r="A15" i="8" s="1"/>
  <c r="A16" i="8" s="1"/>
  <c r="A17" i="8" s="1"/>
  <c r="A18" i="8" s="1"/>
  <c r="A19" i="8" s="1"/>
  <c r="E10" i="8"/>
  <c r="D10" i="8"/>
  <c r="C10" i="8"/>
  <c r="F18" i="8" l="1"/>
  <c r="F11" i="8"/>
  <c r="F13" i="8"/>
  <c r="F10" i="8"/>
  <c r="F15" i="8"/>
  <c r="F16" i="8"/>
  <c r="F12" i="8"/>
  <c r="F14" i="8"/>
  <c r="F19" i="8"/>
  <c r="F17" i="8"/>
  <c r="F21" i="8" l="1"/>
</calcChain>
</file>

<file path=xl/comments1.xml><?xml version="1.0" encoding="utf-8"?>
<comments xmlns="http://schemas.openxmlformats.org/spreadsheetml/2006/main">
  <authors>
    <author>Noah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=AVERAGE(F10:F19)</t>
        </r>
      </text>
    </comment>
  </commentList>
</comments>
</file>

<file path=xl/comments2.xml><?xml version="1.0" encoding="utf-8"?>
<comments xmlns="http://schemas.openxmlformats.org/spreadsheetml/2006/main">
  <authors>
    <author>Noah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=$B$5*C10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=D10-E10-F10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=AVERAGE(G10:G19)</t>
        </r>
      </text>
    </comment>
  </commentList>
</comments>
</file>

<file path=xl/sharedStrings.xml><?xml version="1.0" encoding="utf-8"?>
<sst xmlns="http://schemas.openxmlformats.org/spreadsheetml/2006/main" count="76" uniqueCount="21">
  <si>
    <t>Demand</t>
  </si>
  <si>
    <t>Price =</t>
  </si>
  <si>
    <t>Unit Cost =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</si>
  <si>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</si>
  <si>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</si>
  <si>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</si>
  <si>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</si>
  <si>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</si>
  <si>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</si>
  <si>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</si>
  <si>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</si>
  <si>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</si>
  <si>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</si>
  <si>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Order Quantity (Q) =</t>
  </si>
  <si>
    <t>Sample (D)</t>
  </si>
  <si>
    <t>Average Profit =</t>
  </si>
  <si>
    <t>IDEA Linear Optimization.xlsx</t>
  </si>
  <si>
    <t>Unit</t>
  </si>
  <si>
    <t>Sales</t>
  </si>
  <si>
    <t>Average =</t>
  </si>
  <si>
    <t>Reveue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</si>
</sst>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_);\(0.00\)"/>
    <numFmt numFmtId="166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5" fillId="0" borderId="1" xfId="1" applyFont="1" applyBorder="1"/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39" fontId="4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39" fontId="0" fillId="0" borderId="1" xfId="1" applyNumberFormat="1" applyFont="1" applyBorder="1"/>
    <xf numFmtId="39" fontId="0" fillId="0" borderId="1" xfId="1" applyNumberFormat="1" applyFont="1" applyBorder="1" applyAlignment="1">
      <alignment horizontal="center"/>
    </xf>
    <xf numFmtId="39" fontId="0" fillId="0" borderId="1" xfId="0" applyNumberFormat="1" applyBorder="1"/>
    <xf numFmtId="39" fontId="0" fillId="0" borderId="1" xfId="0" applyNumberFormat="1" applyBorder="1" applyAlignment="1">
      <alignment horizontal="center"/>
    </xf>
    <xf numFmtId="39" fontId="2" fillId="0" borderId="1" xfId="0" applyNumberFormat="1" applyFont="1" applyBorder="1" applyAlignment="1">
      <alignment horizontal="right"/>
    </xf>
    <xf numFmtId="39" fontId="5" fillId="0" borderId="1" xfId="1" applyNumberFormat="1" applyFont="1" applyBorder="1"/>
    <xf numFmtId="39" fontId="0" fillId="0" borderId="4" xfId="1" applyNumberFormat="1" applyFont="1" applyBorder="1" applyAlignment="1">
      <alignment horizontal="center"/>
    </xf>
    <xf numFmtId="39" fontId="0" fillId="0" borderId="6" xfId="0" applyNumberFormat="1" applyBorder="1"/>
    <xf numFmtId="37" fontId="0" fillId="0" borderId="1" xfId="0" applyNumberFormat="1" applyBorder="1" applyAlignment="1">
      <alignment horizontal="center"/>
    </xf>
    <xf numFmtId="39" fontId="0" fillId="0" borderId="0" xfId="1" applyNumberFormat="1" applyFont="1" applyAlignment="1">
      <alignment horizontal="center"/>
    </xf>
    <xf numFmtId="39" fontId="2" fillId="0" borderId="1" xfId="0" applyNumberFormat="1" applyFont="1" applyBorder="1" applyAlignment="1">
      <alignment horizontal="center"/>
    </xf>
    <xf numFmtId="39" fontId="5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65" fontId="2" fillId="0" borderId="0" xfId="0" applyNumberFormat="1" applyFont="1" applyAlignment="1">
      <alignment horizontal="right"/>
    </xf>
    <xf numFmtId="43" fontId="5" fillId="0" borderId="2" xfId="1" applyFont="1" applyBorder="1" applyAlignment="1">
      <alignment horizontal="center"/>
    </xf>
    <xf numFmtId="3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81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0.09926</cdr:x>
      <cdr:y>0.05827</cdr:y>
    </cdr:from>
    <cdr:to>
      <cdr:x>0.92499</cdr:x>
      <cdr:y>0.94564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7250" y="365821"/>
          <a:ext cx="7130953" cy="557142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81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0.13787</cdr:x>
      <cdr:y>0.02964</cdr:y>
    </cdr:from>
    <cdr:to>
      <cdr:x>0.86857</cdr:x>
      <cdr:y>0.98104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r="29135" b="25664"/>
        <a:stretch xmlns:a="http://schemas.openxmlformats.org/drawingml/2006/main"/>
      </cdr:blipFill>
      <cdr:spPr>
        <a:xfrm xmlns:a="http://schemas.openxmlformats.org/drawingml/2006/main">
          <a:off x="1190626" y="186071"/>
          <a:ext cx="6310359" cy="597342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781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0.14246</cdr:x>
      <cdr:y>0.01896</cdr:y>
    </cdr:from>
    <cdr:to>
      <cdr:x>0.88235</cdr:x>
      <cdr:y>0.98493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r="28244" b="24526"/>
        <a:stretch xmlns:a="http://schemas.openxmlformats.org/drawingml/2006/main"/>
      </cdr:blipFill>
      <cdr:spPr>
        <a:xfrm xmlns:a="http://schemas.openxmlformats.org/drawingml/2006/main">
          <a:off x="1230314" y="119064"/>
          <a:ext cx="6389700" cy="60648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/>
  </sheetViews>
  <sheetFormatPr defaultRowHeight="14.4" x14ac:dyDescent="0.3"/>
  <cols>
    <col min="1" max="1" width="18.77734375" style="5" customWidth="1"/>
    <col min="2" max="2" width="15.77734375" style="5" customWidth="1"/>
    <col min="3" max="5" width="15.77734375" style="6" customWidth="1"/>
    <col min="6" max="6" width="15.77734375" style="5" customWidth="1"/>
    <col min="7" max="16384" width="8.88671875" style="5"/>
  </cols>
  <sheetData>
    <row r="1" spans="1:6" x14ac:dyDescent="0.3">
      <c r="A1" s="4" t="s">
        <v>16</v>
      </c>
    </row>
    <row r="2" spans="1:6" x14ac:dyDescent="0.3">
      <c r="B2" s="4"/>
    </row>
    <row r="3" spans="1:6" x14ac:dyDescent="0.3">
      <c r="A3" s="7" t="s">
        <v>13</v>
      </c>
      <c r="B3" s="14">
        <v>10000</v>
      </c>
      <c r="C3" s="31" t="s">
        <v>5</v>
      </c>
      <c r="E3" s="7"/>
      <c r="F3" s="8"/>
    </row>
    <row r="4" spans="1:6" x14ac:dyDescent="0.3">
      <c r="A4" s="7" t="s">
        <v>11</v>
      </c>
      <c r="B4" s="27">
        <v>100000</v>
      </c>
      <c r="C4" s="31" t="s">
        <v>6</v>
      </c>
      <c r="E4" s="7"/>
      <c r="F4" s="8"/>
    </row>
    <row r="5" spans="1:6" x14ac:dyDescent="0.3">
      <c r="A5" s="7" t="s">
        <v>1</v>
      </c>
      <c r="B5" s="6">
        <v>150</v>
      </c>
      <c r="C5" s="31" t="s">
        <v>12</v>
      </c>
    </row>
    <row r="6" spans="1:6" x14ac:dyDescent="0.3">
      <c r="A6" s="7" t="s">
        <v>2</v>
      </c>
      <c r="B6" s="6">
        <v>100</v>
      </c>
      <c r="C6" s="31" t="s">
        <v>12</v>
      </c>
    </row>
    <row r="8" spans="1:6" x14ac:dyDescent="0.3">
      <c r="A8" s="9" t="s">
        <v>9</v>
      </c>
      <c r="B8" s="9" t="s">
        <v>0</v>
      </c>
      <c r="C8" s="9"/>
      <c r="D8" s="9"/>
      <c r="E8" s="9"/>
      <c r="F8" s="4"/>
    </row>
    <row r="9" spans="1:6" x14ac:dyDescent="0.3">
      <c r="A9" s="9" t="s">
        <v>10</v>
      </c>
      <c r="B9" s="13" t="s">
        <v>14</v>
      </c>
      <c r="C9" s="9" t="s">
        <v>4</v>
      </c>
      <c r="D9" s="9" t="s">
        <v>3</v>
      </c>
      <c r="E9" s="9" t="s">
        <v>7</v>
      </c>
      <c r="F9" s="9" t="s">
        <v>8</v>
      </c>
    </row>
    <row r="10" spans="1:6" x14ac:dyDescent="0.3">
      <c r="A10" s="12">
        <v>1</v>
      </c>
      <c r="B10" s="19"/>
      <c r="C10" s="25"/>
      <c r="D10" s="20"/>
      <c r="E10" s="20"/>
      <c r="F10" s="20"/>
    </row>
    <row r="11" spans="1:6" x14ac:dyDescent="0.3">
      <c r="A11" s="12">
        <f>A10+1</f>
        <v>2</v>
      </c>
      <c r="B11" s="19"/>
      <c r="C11" s="25"/>
      <c r="D11" s="20"/>
      <c r="E11" s="20"/>
      <c r="F11" s="20"/>
    </row>
    <row r="12" spans="1:6" x14ac:dyDescent="0.3">
      <c r="A12" s="12">
        <f t="shared" ref="A12:A19" si="0">A11+1</f>
        <v>3</v>
      </c>
      <c r="B12" s="19"/>
      <c r="C12" s="25"/>
      <c r="D12" s="20"/>
      <c r="E12" s="20"/>
      <c r="F12" s="20"/>
    </row>
    <row r="13" spans="1:6" x14ac:dyDescent="0.3">
      <c r="A13" s="12">
        <f t="shared" si="0"/>
        <v>4</v>
      </c>
      <c r="B13" s="19"/>
      <c r="C13" s="25"/>
      <c r="D13" s="20"/>
      <c r="E13" s="20"/>
      <c r="F13" s="20"/>
    </row>
    <row r="14" spans="1:6" x14ac:dyDescent="0.3">
      <c r="A14" s="12">
        <f t="shared" si="0"/>
        <v>5</v>
      </c>
      <c r="B14" s="19"/>
      <c r="C14" s="25"/>
      <c r="D14" s="20"/>
      <c r="E14" s="20"/>
      <c r="F14" s="20"/>
    </row>
    <row r="15" spans="1:6" x14ac:dyDescent="0.3">
      <c r="A15" s="12">
        <f t="shared" si="0"/>
        <v>6</v>
      </c>
      <c r="B15" s="19"/>
      <c r="C15" s="25"/>
      <c r="D15" s="20"/>
      <c r="E15" s="20"/>
      <c r="F15" s="20"/>
    </row>
    <row r="16" spans="1:6" x14ac:dyDescent="0.3">
      <c r="A16" s="12">
        <f t="shared" si="0"/>
        <v>7</v>
      </c>
      <c r="B16" s="19"/>
      <c r="C16" s="25"/>
      <c r="D16" s="20"/>
      <c r="E16" s="20"/>
      <c r="F16" s="20"/>
    </row>
    <row r="17" spans="1:6" x14ac:dyDescent="0.3">
      <c r="A17" s="12">
        <f t="shared" si="0"/>
        <v>8</v>
      </c>
      <c r="B17" s="19"/>
      <c r="C17" s="25"/>
      <c r="D17" s="20"/>
      <c r="E17" s="20"/>
      <c r="F17" s="20"/>
    </row>
    <row r="18" spans="1:6" x14ac:dyDescent="0.3">
      <c r="A18" s="12">
        <f t="shared" si="0"/>
        <v>9</v>
      </c>
      <c r="B18" s="19"/>
      <c r="C18" s="25"/>
      <c r="D18" s="20"/>
      <c r="E18" s="20"/>
      <c r="F18" s="20"/>
    </row>
    <row r="19" spans="1:6" x14ac:dyDescent="0.3">
      <c r="A19" s="12">
        <f t="shared" si="0"/>
        <v>10</v>
      </c>
      <c r="B19" s="19"/>
      <c r="C19" s="25"/>
      <c r="D19" s="20"/>
      <c r="E19" s="20"/>
      <c r="F19" s="20"/>
    </row>
    <row r="20" spans="1:6" x14ac:dyDescent="0.3">
      <c r="B20" s="26"/>
      <c r="C20" s="22"/>
      <c r="D20" s="22"/>
      <c r="E20" s="22"/>
      <c r="F20" s="21"/>
    </row>
    <row r="21" spans="1:6" x14ac:dyDescent="0.3">
      <c r="A21" s="7"/>
      <c r="B21" s="19"/>
      <c r="C21" s="22"/>
      <c r="D21" s="22"/>
      <c r="E21" s="23" t="s">
        <v>19</v>
      </c>
      <c r="F21" s="24"/>
    </row>
    <row r="22" spans="1:6" x14ac:dyDescent="0.3">
      <c r="A22" s="7"/>
      <c r="B22" s="8"/>
      <c r="E22" s="7"/>
      <c r="F22" s="8"/>
    </row>
    <row r="27" spans="1:6" x14ac:dyDescent="0.3">
      <c r="E27" s="10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Normal="100" workbookViewId="0"/>
  </sheetViews>
  <sheetFormatPr defaultRowHeight="14.4" x14ac:dyDescent="0.3"/>
  <cols>
    <col min="1" max="1" width="12.77734375" customWidth="1"/>
    <col min="2" max="6" width="12.77734375" style="15" customWidth="1"/>
  </cols>
  <sheetData>
    <row r="1" spans="1:6" x14ac:dyDescent="0.3">
      <c r="A1" s="4" t="s">
        <v>16</v>
      </c>
    </row>
    <row r="2" spans="1:6" x14ac:dyDescent="0.3">
      <c r="B2" s="16"/>
    </row>
    <row r="3" spans="1:6" x14ac:dyDescent="0.3">
      <c r="A3" s="2" t="s">
        <v>13</v>
      </c>
      <c r="B3" s="14">
        <v>7884.0904445075766</v>
      </c>
      <c r="C3" s="18" t="s">
        <v>5</v>
      </c>
      <c r="E3" s="16"/>
      <c r="F3" s="17"/>
    </row>
    <row r="4" spans="1:6" x14ac:dyDescent="0.3">
      <c r="A4" s="2" t="s">
        <v>11</v>
      </c>
      <c r="B4" s="34">
        <v>100000</v>
      </c>
      <c r="C4" s="18" t="s">
        <v>6</v>
      </c>
      <c r="E4" s="16"/>
      <c r="F4" s="17"/>
    </row>
    <row r="5" spans="1:6" x14ac:dyDescent="0.3">
      <c r="A5" s="2" t="s">
        <v>1</v>
      </c>
      <c r="B5" s="35">
        <v>150</v>
      </c>
      <c r="C5" s="18" t="s">
        <v>12</v>
      </c>
    </row>
    <row r="6" spans="1:6" x14ac:dyDescent="0.3">
      <c r="A6" s="2" t="s">
        <v>2</v>
      </c>
      <c r="B6" s="35">
        <v>100</v>
      </c>
      <c r="C6" s="18" t="s">
        <v>12</v>
      </c>
    </row>
    <row r="8" spans="1:6" x14ac:dyDescent="0.3">
      <c r="A8" s="3" t="s">
        <v>9</v>
      </c>
      <c r="B8" s="16" t="s">
        <v>0</v>
      </c>
      <c r="C8" s="16"/>
      <c r="D8" s="16"/>
      <c r="E8" s="16"/>
      <c r="F8" s="16"/>
    </row>
    <row r="9" spans="1:6" x14ac:dyDescent="0.3">
      <c r="A9" s="3" t="s">
        <v>10</v>
      </c>
      <c r="B9" s="16" t="s">
        <v>14</v>
      </c>
      <c r="C9" s="16" t="s">
        <v>4</v>
      </c>
      <c r="D9" s="16" t="s">
        <v>3</v>
      </c>
      <c r="E9" s="16" t="s">
        <v>7</v>
      </c>
      <c r="F9" s="16" t="s">
        <v>8</v>
      </c>
    </row>
    <row r="10" spans="1:6" x14ac:dyDescent="0.3">
      <c r="A10" s="1">
        <v>1</v>
      </c>
      <c r="B10" s="28">
        <v>6993.1943723868526</v>
      </c>
      <c r="C10" s="28">
        <f>$B$5*MIN($B$3,B10)</f>
        <v>1048979.155858028</v>
      </c>
      <c r="D10" s="28">
        <f>$B$4</f>
        <v>100000</v>
      </c>
      <c r="E10" s="28">
        <f>$B$3*$B$6</f>
        <v>788409.04445075768</v>
      </c>
      <c r="F10" s="28">
        <f>C10-D10-E10</f>
        <v>160570.11140727031</v>
      </c>
    </row>
    <row r="11" spans="1:6" x14ac:dyDescent="0.3">
      <c r="A11" s="1">
        <f>A10+1</f>
        <v>2</v>
      </c>
      <c r="B11" s="28">
        <v>6052.0035401470996</v>
      </c>
      <c r="C11" s="28">
        <f t="shared" ref="C11:C19" si="0">$B$5*MIN($B$3,B11)</f>
        <v>907800.53102206497</v>
      </c>
      <c r="D11" s="28">
        <f t="shared" ref="D11:D19" si="1">$B$4</f>
        <v>100000</v>
      </c>
      <c r="E11" s="28">
        <f t="shared" ref="E11:E19" si="2">$B$3*$B$6</f>
        <v>788409.04445075768</v>
      </c>
      <c r="F11" s="28">
        <f t="shared" ref="F11:F19" si="3">C11-D11-E11</f>
        <v>19391.486571307294</v>
      </c>
    </row>
    <row r="12" spans="1:6" x14ac:dyDescent="0.3">
      <c r="A12" s="1">
        <f t="shared" ref="A12:A19" si="4">A11+1</f>
        <v>3</v>
      </c>
      <c r="B12" s="28">
        <v>9115.5735953856019</v>
      </c>
      <c r="C12" s="28">
        <f t="shared" si="0"/>
        <v>1182613.5666761366</v>
      </c>
      <c r="D12" s="28">
        <f t="shared" si="1"/>
        <v>100000</v>
      </c>
      <c r="E12" s="28">
        <f t="shared" si="2"/>
        <v>788409.04445075768</v>
      </c>
      <c r="F12" s="28">
        <f t="shared" si="3"/>
        <v>294204.5222253789</v>
      </c>
    </row>
    <row r="13" spans="1:6" x14ac:dyDescent="0.3">
      <c r="A13" s="1">
        <f t="shared" si="4"/>
        <v>4</v>
      </c>
      <c r="B13" s="28">
        <v>8138.2488479262674</v>
      </c>
      <c r="C13" s="28">
        <f t="shared" si="0"/>
        <v>1182613.5666761366</v>
      </c>
      <c r="D13" s="28">
        <f t="shared" si="1"/>
        <v>100000</v>
      </c>
      <c r="E13" s="28">
        <f t="shared" si="2"/>
        <v>788409.04445075768</v>
      </c>
      <c r="F13" s="28">
        <f t="shared" si="3"/>
        <v>294204.5222253789</v>
      </c>
    </row>
    <row r="14" spans="1:6" x14ac:dyDescent="0.3">
      <c r="A14" s="1">
        <f t="shared" si="4"/>
        <v>5</v>
      </c>
      <c r="B14" s="28">
        <v>11629.07803582873</v>
      </c>
      <c r="C14" s="28">
        <f t="shared" si="0"/>
        <v>1182613.5666761366</v>
      </c>
      <c r="D14" s="28">
        <f t="shared" si="1"/>
        <v>100000</v>
      </c>
      <c r="E14" s="28">
        <f t="shared" si="2"/>
        <v>788409.04445075768</v>
      </c>
      <c r="F14" s="28">
        <f t="shared" si="3"/>
        <v>294204.5222253789</v>
      </c>
    </row>
    <row r="15" spans="1:6" x14ac:dyDescent="0.3">
      <c r="A15" s="1">
        <f t="shared" si="4"/>
        <v>6</v>
      </c>
      <c r="B15" s="28">
        <v>7884.0907010101628</v>
      </c>
      <c r="C15" s="28">
        <f t="shared" si="0"/>
        <v>1182613.5666761366</v>
      </c>
      <c r="D15" s="28">
        <f t="shared" si="1"/>
        <v>100000</v>
      </c>
      <c r="E15" s="28">
        <f t="shared" si="2"/>
        <v>788409.04445075768</v>
      </c>
      <c r="F15" s="28">
        <f t="shared" si="3"/>
        <v>294204.5222253789</v>
      </c>
    </row>
    <row r="16" spans="1:6" x14ac:dyDescent="0.3">
      <c r="A16" s="1">
        <f t="shared" si="4"/>
        <v>7</v>
      </c>
      <c r="B16" s="28">
        <v>9729.1177098910484</v>
      </c>
      <c r="C16" s="28">
        <f t="shared" si="0"/>
        <v>1182613.5666761366</v>
      </c>
      <c r="D16" s="28">
        <f t="shared" si="1"/>
        <v>100000</v>
      </c>
      <c r="E16" s="28">
        <f t="shared" si="2"/>
        <v>788409.04445075768</v>
      </c>
      <c r="F16" s="28">
        <f t="shared" si="3"/>
        <v>294204.5222253789</v>
      </c>
    </row>
    <row r="17" spans="1:6" x14ac:dyDescent="0.3">
      <c r="A17" s="1">
        <f t="shared" si="4"/>
        <v>8</v>
      </c>
      <c r="B17" s="28">
        <v>11983.581041901914</v>
      </c>
      <c r="C17" s="28">
        <f t="shared" si="0"/>
        <v>1182613.5666761366</v>
      </c>
      <c r="D17" s="28">
        <f t="shared" si="1"/>
        <v>100000</v>
      </c>
      <c r="E17" s="28">
        <f t="shared" si="2"/>
        <v>788409.04445075768</v>
      </c>
      <c r="F17" s="28">
        <f t="shared" si="3"/>
        <v>294204.5222253789</v>
      </c>
    </row>
    <row r="18" spans="1:6" x14ac:dyDescent="0.3">
      <c r="A18" s="1">
        <f t="shared" si="4"/>
        <v>9</v>
      </c>
      <c r="B18" s="28">
        <v>6990.2645954771569</v>
      </c>
      <c r="C18" s="28">
        <f t="shared" si="0"/>
        <v>1048539.6893215736</v>
      </c>
      <c r="D18" s="28">
        <f t="shared" si="1"/>
        <v>100000</v>
      </c>
      <c r="E18" s="28">
        <f t="shared" si="2"/>
        <v>788409.04445075768</v>
      </c>
      <c r="F18" s="28">
        <f t="shared" si="3"/>
        <v>160130.64487081592</v>
      </c>
    </row>
    <row r="19" spans="1:6" x14ac:dyDescent="0.3">
      <c r="A19" s="1">
        <f t="shared" si="4"/>
        <v>10</v>
      </c>
      <c r="B19" s="28">
        <v>9248.1460005493336</v>
      </c>
      <c r="C19" s="28">
        <f t="shared" si="0"/>
        <v>1182613.5666761366</v>
      </c>
      <c r="D19" s="28">
        <f t="shared" si="1"/>
        <v>100000</v>
      </c>
      <c r="E19" s="28">
        <f t="shared" si="2"/>
        <v>788409.04445075768</v>
      </c>
      <c r="F19" s="28">
        <f t="shared" si="3"/>
        <v>294204.5222253789</v>
      </c>
    </row>
    <row r="20" spans="1:6" ht="15" thickBot="1" x14ac:dyDescent="0.35"/>
    <row r="21" spans="1:6" ht="15" thickBot="1" x14ac:dyDescent="0.35">
      <c r="A21" s="2"/>
      <c r="B21" s="17"/>
      <c r="E21" s="32" t="s">
        <v>15</v>
      </c>
      <c r="F21" s="33">
        <f>AVERAGE(F10:F19)</f>
        <v>239952.38984270458</v>
      </c>
    </row>
    <row r="22" spans="1:6" x14ac:dyDescent="0.3">
      <c r="A22" s="2"/>
      <c r="B22" s="17"/>
      <c r="F22" s="17"/>
    </row>
    <row r="27" spans="1:6" x14ac:dyDescent="0.3">
      <c r="E27" s="17"/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/>
  </sheetViews>
  <sheetFormatPr defaultRowHeight="14.4" x14ac:dyDescent="0.3"/>
  <cols>
    <col min="1" max="1" width="18.77734375" style="5" customWidth="1"/>
    <col min="2" max="3" width="15.77734375" style="5" customWidth="1"/>
    <col min="4" max="6" width="15.77734375" style="6" customWidth="1"/>
    <col min="7" max="7" width="15.77734375" style="5" customWidth="1"/>
    <col min="8" max="16384" width="8.88671875" style="5"/>
  </cols>
  <sheetData>
    <row r="1" spans="1:7" x14ac:dyDescent="0.3">
      <c r="A1" s="4" t="s">
        <v>16</v>
      </c>
    </row>
    <row r="2" spans="1:7" x14ac:dyDescent="0.3">
      <c r="B2" s="4"/>
      <c r="C2" s="4"/>
    </row>
    <row r="3" spans="1:7" x14ac:dyDescent="0.3">
      <c r="A3" s="7" t="s">
        <v>13</v>
      </c>
      <c r="B3" s="14">
        <v>10000</v>
      </c>
      <c r="C3" s="31" t="s">
        <v>5</v>
      </c>
      <c r="F3" s="7"/>
      <c r="G3" s="8"/>
    </row>
    <row r="4" spans="1:7" x14ac:dyDescent="0.3">
      <c r="A4" s="7" t="s">
        <v>11</v>
      </c>
      <c r="B4" s="27">
        <v>100000</v>
      </c>
      <c r="C4" s="31" t="s">
        <v>6</v>
      </c>
      <c r="F4" s="7"/>
      <c r="G4" s="8"/>
    </row>
    <row r="5" spans="1:7" x14ac:dyDescent="0.3">
      <c r="A5" s="7" t="s">
        <v>1</v>
      </c>
      <c r="B5" s="6">
        <v>150</v>
      </c>
      <c r="C5" s="31" t="s">
        <v>12</v>
      </c>
    </row>
    <row r="6" spans="1:7" x14ac:dyDescent="0.3">
      <c r="A6" s="7" t="s">
        <v>2</v>
      </c>
      <c r="B6" s="6">
        <v>100</v>
      </c>
      <c r="C6" s="31" t="s">
        <v>12</v>
      </c>
    </row>
    <row r="8" spans="1:7" x14ac:dyDescent="0.3">
      <c r="A8" s="9" t="s">
        <v>9</v>
      </c>
      <c r="B8" s="9" t="s">
        <v>0</v>
      </c>
      <c r="C8" s="9" t="s">
        <v>17</v>
      </c>
      <c r="D8" s="9"/>
      <c r="E8" s="9"/>
      <c r="F8" s="9"/>
      <c r="G8" s="4"/>
    </row>
    <row r="9" spans="1:7" x14ac:dyDescent="0.3">
      <c r="A9" s="9" t="s">
        <v>10</v>
      </c>
      <c r="B9" s="9" t="s">
        <v>14</v>
      </c>
      <c r="C9" s="9" t="s">
        <v>18</v>
      </c>
      <c r="D9" s="9" t="s">
        <v>4</v>
      </c>
      <c r="E9" s="9" t="s">
        <v>3</v>
      </c>
      <c r="F9" s="9" t="s">
        <v>7</v>
      </c>
      <c r="G9" s="9" t="s">
        <v>8</v>
      </c>
    </row>
    <row r="10" spans="1:7" x14ac:dyDescent="0.3">
      <c r="A10" s="6">
        <v>1</v>
      </c>
      <c r="B10" s="20">
        <v>6993.1943723868526</v>
      </c>
      <c r="C10" s="14">
        <v>0</v>
      </c>
      <c r="D10" s="20"/>
      <c r="E10" s="20"/>
      <c r="F10" s="20"/>
      <c r="G10" s="20"/>
    </row>
    <row r="11" spans="1:7" x14ac:dyDescent="0.3">
      <c r="A11" s="6">
        <f>A10+1</f>
        <v>2</v>
      </c>
      <c r="B11" s="20">
        <v>6052.0035401470996</v>
      </c>
      <c r="C11" s="14">
        <v>0</v>
      </c>
      <c r="D11" s="20"/>
      <c r="E11" s="20"/>
      <c r="F11" s="20"/>
      <c r="G11" s="20"/>
    </row>
    <row r="12" spans="1:7" x14ac:dyDescent="0.3">
      <c r="A12" s="6">
        <f t="shared" ref="A12:A19" si="0">A11+1</f>
        <v>3</v>
      </c>
      <c r="B12" s="20">
        <v>9115.5735953856019</v>
      </c>
      <c r="C12" s="14">
        <v>0</v>
      </c>
      <c r="D12" s="20"/>
      <c r="E12" s="20"/>
      <c r="F12" s="20"/>
      <c r="G12" s="20"/>
    </row>
    <row r="13" spans="1:7" x14ac:dyDescent="0.3">
      <c r="A13" s="6">
        <f t="shared" si="0"/>
        <v>4</v>
      </c>
      <c r="B13" s="20">
        <v>8138.2488479262674</v>
      </c>
      <c r="C13" s="14">
        <v>0</v>
      </c>
      <c r="D13" s="20"/>
      <c r="E13" s="20"/>
      <c r="F13" s="20"/>
      <c r="G13" s="20"/>
    </row>
    <row r="14" spans="1:7" x14ac:dyDescent="0.3">
      <c r="A14" s="6">
        <f t="shared" si="0"/>
        <v>5</v>
      </c>
      <c r="B14" s="20">
        <v>11629.07803582873</v>
      </c>
      <c r="C14" s="14">
        <v>0</v>
      </c>
      <c r="D14" s="20"/>
      <c r="E14" s="20"/>
      <c r="F14" s="20"/>
      <c r="G14" s="20"/>
    </row>
    <row r="15" spans="1:7" x14ac:dyDescent="0.3">
      <c r="A15" s="6">
        <f t="shared" si="0"/>
        <v>6</v>
      </c>
      <c r="B15" s="20">
        <v>7884.0907010101628</v>
      </c>
      <c r="C15" s="14">
        <v>0</v>
      </c>
      <c r="D15" s="20"/>
      <c r="E15" s="20"/>
      <c r="F15" s="20"/>
      <c r="G15" s="20"/>
    </row>
    <row r="16" spans="1:7" x14ac:dyDescent="0.3">
      <c r="A16" s="6">
        <f t="shared" si="0"/>
        <v>7</v>
      </c>
      <c r="B16" s="20">
        <v>9729.1177098910484</v>
      </c>
      <c r="C16" s="14">
        <v>0</v>
      </c>
      <c r="D16" s="20"/>
      <c r="E16" s="20"/>
      <c r="F16" s="20"/>
      <c r="G16" s="20"/>
    </row>
    <row r="17" spans="1:7" x14ac:dyDescent="0.3">
      <c r="A17" s="6">
        <f t="shared" si="0"/>
        <v>8</v>
      </c>
      <c r="B17" s="20">
        <v>11983.581041901914</v>
      </c>
      <c r="C17" s="14">
        <v>0</v>
      </c>
      <c r="D17" s="20"/>
      <c r="E17" s="20"/>
      <c r="F17" s="20"/>
      <c r="G17" s="20"/>
    </row>
    <row r="18" spans="1:7" x14ac:dyDescent="0.3">
      <c r="A18" s="6">
        <f t="shared" si="0"/>
        <v>9</v>
      </c>
      <c r="B18" s="20">
        <v>6990.2645954771569</v>
      </c>
      <c r="C18" s="14">
        <v>0</v>
      </c>
      <c r="D18" s="20"/>
      <c r="E18" s="20"/>
      <c r="F18" s="20"/>
      <c r="G18" s="20"/>
    </row>
    <row r="19" spans="1:7" x14ac:dyDescent="0.3">
      <c r="A19" s="6">
        <f t="shared" si="0"/>
        <v>10</v>
      </c>
      <c r="B19" s="20">
        <v>9248.1460005493336</v>
      </c>
      <c r="C19" s="14">
        <v>0</v>
      </c>
      <c r="D19" s="20"/>
      <c r="E19" s="20"/>
      <c r="F19" s="20"/>
      <c r="G19" s="20"/>
    </row>
    <row r="21" spans="1:7" x14ac:dyDescent="0.3">
      <c r="A21" s="7"/>
      <c r="B21" s="8"/>
      <c r="C21" s="8"/>
      <c r="F21" s="7" t="s">
        <v>19</v>
      </c>
      <c r="G21" s="11"/>
    </row>
    <row r="22" spans="1:7" x14ac:dyDescent="0.3">
      <c r="A22" s="7"/>
      <c r="B22" s="8"/>
      <c r="C22" s="8"/>
      <c r="F22" s="7"/>
      <c r="G22" s="8"/>
    </row>
    <row r="27" spans="1:7" x14ac:dyDescent="0.3">
      <c r="F27" s="10"/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zoomScaleNormal="100" workbookViewId="0"/>
  </sheetViews>
  <sheetFormatPr defaultRowHeight="14.4" x14ac:dyDescent="0.3"/>
  <cols>
    <col min="1" max="3" width="12.77734375" style="5" customWidth="1"/>
    <col min="4" max="6" width="12.77734375" style="6" customWidth="1"/>
    <col min="7" max="7" width="13.77734375" style="5" customWidth="1"/>
    <col min="8" max="16384" width="8.88671875" style="5"/>
  </cols>
  <sheetData>
    <row r="1" spans="1:7" x14ac:dyDescent="0.3">
      <c r="A1" s="4" t="s">
        <v>16</v>
      </c>
    </row>
    <row r="2" spans="1:7" x14ac:dyDescent="0.3">
      <c r="B2" s="4"/>
      <c r="C2" s="4"/>
    </row>
    <row r="3" spans="1:7" x14ac:dyDescent="0.3">
      <c r="A3" s="7" t="s">
        <v>13</v>
      </c>
      <c r="B3" s="14">
        <v>7884.0907010101628</v>
      </c>
      <c r="C3" s="31" t="s">
        <v>5</v>
      </c>
      <c r="F3" s="7"/>
      <c r="G3" s="8"/>
    </row>
    <row r="4" spans="1:7" x14ac:dyDescent="0.3">
      <c r="A4" s="7" t="s">
        <v>11</v>
      </c>
      <c r="B4" s="27">
        <v>100000</v>
      </c>
      <c r="C4" s="31" t="s">
        <v>6</v>
      </c>
      <c r="F4" s="7"/>
      <c r="G4" s="8"/>
    </row>
    <row r="5" spans="1:7" x14ac:dyDescent="0.3">
      <c r="A5" s="7" t="s">
        <v>1</v>
      </c>
      <c r="B5" s="6">
        <v>150</v>
      </c>
      <c r="C5" s="31" t="s">
        <v>12</v>
      </c>
    </row>
    <row r="6" spans="1:7" x14ac:dyDescent="0.3">
      <c r="A6" s="7" t="s">
        <v>2</v>
      </c>
      <c r="B6" s="6">
        <v>100</v>
      </c>
      <c r="C6" s="31" t="s">
        <v>12</v>
      </c>
    </row>
    <row r="8" spans="1:7" x14ac:dyDescent="0.3">
      <c r="A8" s="9" t="s">
        <v>9</v>
      </c>
      <c r="B8" s="9" t="s">
        <v>0</v>
      </c>
      <c r="C8" s="9" t="s">
        <v>17</v>
      </c>
      <c r="D8" s="9"/>
      <c r="E8" s="9"/>
      <c r="F8" s="9"/>
      <c r="G8" s="4"/>
    </row>
    <row r="9" spans="1:7" x14ac:dyDescent="0.3">
      <c r="A9" s="9" t="s">
        <v>10</v>
      </c>
      <c r="B9" s="9" t="s">
        <v>14</v>
      </c>
      <c r="C9" s="9" t="s">
        <v>18</v>
      </c>
      <c r="D9" s="9" t="s">
        <v>20</v>
      </c>
      <c r="E9" s="9" t="s">
        <v>3</v>
      </c>
      <c r="F9" s="9" t="s">
        <v>7</v>
      </c>
      <c r="G9" s="9" t="s">
        <v>8</v>
      </c>
    </row>
    <row r="10" spans="1:7" x14ac:dyDescent="0.3">
      <c r="A10" s="6">
        <v>1</v>
      </c>
      <c r="B10" s="20">
        <v>6993.1943723868526</v>
      </c>
      <c r="C10" s="14">
        <v>6993.1943723868526</v>
      </c>
      <c r="D10" s="20">
        <f>$B$5*C10</f>
        <v>1048979.155858028</v>
      </c>
      <c r="E10" s="20">
        <f>$B$4</f>
        <v>100000</v>
      </c>
      <c r="F10" s="20">
        <f>$B$3*$B$6</f>
        <v>788409.07010101632</v>
      </c>
      <c r="G10" s="20">
        <f>D10-E10-F10</f>
        <v>160570.08575701166</v>
      </c>
    </row>
    <row r="11" spans="1:7" x14ac:dyDescent="0.3">
      <c r="A11" s="6">
        <f>A10+1</f>
        <v>2</v>
      </c>
      <c r="B11" s="20">
        <v>6052.0035401470996</v>
      </c>
      <c r="C11" s="14">
        <v>6052.0035401470996</v>
      </c>
      <c r="D11" s="20">
        <f t="shared" ref="D11:D19" si="0">$B$5*C11</f>
        <v>907800.53102206497</v>
      </c>
      <c r="E11" s="20">
        <f t="shared" ref="E11:E19" si="1">$B$4</f>
        <v>100000</v>
      </c>
      <c r="F11" s="20">
        <f t="shared" ref="F11:F19" si="2">$B$3*$B$6</f>
        <v>788409.07010101632</v>
      </c>
      <c r="G11" s="20">
        <f t="shared" ref="G11:G19" si="3">D11-E11-F11</f>
        <v>19391.460921048652</v>
      </c>
    </row>
    <row r="12" spans="1:7" x14ac:dyDescent="0.3">
      <c r="A12" s="6">
        <f t="shared" ref="A12:A19" si="4">A11+1</f>
        <v>3</v>
      </c>
      <c r="B12" s="20">
        <v>9115.5735953856019</v>
      </c>
      <c r="C12" s="14">
        <v>7884.0907010101628</v>
      </c>
      <c r="D12" s="20">
        <f t="shared" si="0"/>
        <v>1182613.6051515243</v>
      </c>
      <c r="E12" s="20">
        <f t="shared" si="1"/>
        <v>100000</v>
      </c>
      <c r="F12" s="20">
        <f t="shared" si="2"/>
        <v>788409.07010101632</v>
      </c>
      <c r="G12" s="20">
        <f t="shared" si="3"/>
        <v>294204.53505050798</v>
      </c>
    </row>
    <row r="13" spans="1:7" x14ac:dyDescent="0.3">
      <c r="A13" s="6">
        <f t="shared" si="4"/>
        <v>4</v>
      </c>
      <c r="B13" s="20">
        <v>8138.2488479262674</v>
      </c>
      <c r="C13" s="14">
        <v>7884.0907010101628</v>
      </c>
      <c r="D13" s="20">
        <f t="shared" si="0"/>
        <v>1182613.6051515243</v>
      </c>
      <c r="E13" s="20">
        <f t="shared" si="1"/>
        <v>100000</v>
      </c>
      <c r="F13" s="20">
        <f t="shared" si="2"/>
        <v>788409.07010101632</v>
      </c>
      <c r="G13" s="20">
        <f t="shared" si="3"/>
        <v>294204.53505050798</v>
      </c>
    </row>
    <row r="14" spans="1:7" x14ac:dyDescent="0.3">
      <c r="A14" s="6">
        <f t="shared" si="4"/>
        <v>5</v>
      </c>
      <c r="B14" s="20">
        <v>11629.07803582873</v>
      </c>
      <c r="C14" s="14">
        <v>7884.0907010101628</v>
      </c>
      <c r="D14" s="20">
        <f t="shared" si="0"/>
        <v>1182613.6051515243</v>
      </c>
      <c r="E14" s="20">
        <f t="shared" si="1"/>
        <v>100000</v>
      </c>
      <c r="F14" s="20">
        <f t="shared" si="2"/>
        <v>788409.07010101632</v>
      </c>
      <c r="G14" s="20">
        <f t="shared" si="3"/>
        <v>294204.53505050798</v>
      </c>
    </row>
    <row r="15" spans="1:7" x14ac:dyDescent="0.3">
      <c r="A15" s="6">
        <f t="shared" si="4"/>
        <v>6</v>
      </c>
      <c r="B15" s="20">
        <v>7884.0907010101628</v>
      </c>
      <c r="C15" s="14">
        <v>7884.0907010101628</v>
      </c>
      <c r="D15" s="20">
        <f t="shared" si="0"/>
        <v>1182613.6051515243</v>
      </c>
      <c r="E15" s="20">
        <f t="shared" si="1"/>
        <v>100000</v>
      </c>
      <c r="F15" s="20">
        <f t="shared" si="2"/>
        <v>788409.07010101632</v>
      </c>
      <c r="G15" s="20">
        <f t="shared" si="3"/>
        <v>294204.53505050798</v>
      </c>
    </row>
    <row r="16" spans="1:7" x14ac:dyDescent="0.3">
      <c r="A16" s="6">
        <f t="shared" si="4"/>
        <v>7</v>
      </c>
      <c r="B16" s="20">
        <v>9729.1177098910484</v>
      </c>
      <c r="C16" s="14">
        <v>7884.0907010101628</v>
      </c>
      <c r="D16" s="20">
        <f t="shared" si="0"/>
        <v>1182613.6051515243</v>
      </c>
      <c r="E16" s="20">
        <f t="shared" si="1"/>
        <v>100000</v>
      </c>
      <c r="F16" s="20">
        <f t="shared" si="2"/>
        <v>788409.07010101632</v>
      </c>
      <c r="G16" s="20">
        <f t="shared" si="3"/>
        <v>294204.53505050798</v>
      </c>
    </row>
    <row r="17" spans="1:7" x14ac:dyDescent="0.3">
      <c r="A17" s="6">
        <f t="shared" si="4"/>
        <v>8</v>
      </c>
      <c r="B17" s="20">
        <v>11983.581041901914</v>
      </c>
      <c r="C17" s="14">
        <v>7884.0907010101628</v>
      </c>
      <c r="D17" s="20">
        <f t="shared" si="0"/>
        <v>1182613.6051515243</v>
      </c>
      <c r="E17" s="20">
        <f t="shared" si="1"/>
        <v>100000</v>
      </c>
      <c r="F17" s="20">
        <f t="shared" si="2"/>
        <v>788409.07010101632</v>
      </c>
      <c r="G17" s="20">
        <f t="shared" si="3"/>
        <v>294204.53505050798</v>
      </c>
    </row>
    <row r="18" spans="1:7" x14ac:dyDescent="0.3">
      <c r="A18" s="6">
        <f t="shared" si="4"/>
        <v>9</v>
      </c>
      <c r="B18" s="20">
        <v>6990.2645954771569</v>
      </c>
      <c r="C18" s="14">
        <v>6990.2645954771569</v>
      </c>
      <c r="D18" s="20">
        <f t="shared" si="0"/>
        <v>1048539.6893215736</v>
      </c>
      <c r="E18" s="20">
        <f t="shared" si="1"/>
        <v>100000</v>
      </c>
      <c r="F18" s="20">
        <f t="shared" si="2"/>
        <v>788409.07010101632</v>
      </c>
      <c r="G18" s="20">
        <f t="shared" si="3"/>
        <v>160130.61922055727</v>
      </c>
    </row>
    <row r="19" spans="1:7" x14ac:dyDescent="0.3">
      <c r="A19" s="6">
        <f t="shared" si="4"/>
        <v>10</v>
      </c>
      <c r="B19" s="20">
        <v>9248.1460005493336</v>
      </c>
      <c r="C19" s="14">
        <v>7884.0907010101628</v>
      </c>
      <c r="D19" s="20">
        <f t="shared" si="0"/>
        <v>1182613.6051515243</v>
      </c>
      <c r="E19" s="20">
        <f t="shared" si="1"/>
        <v>100000</v>
      </c>
      <c r="F19" s="20">
        <f t="shared" si="2"/>
        <v>788409.07010101632</v>
      </c>
      <c r="G19" s="20">
        <f t="shared" si="3"/>
        <v>294204.53505050798</v>
      </c>
    </row>
    <row r="20" spans="1:7" x14ac:dyDescent="0.3">
      <c r="B20" s="22"/>
      <c r="C20" s="22"/>
      <c r="D20" s="22"/>
      <c r="E20" s="22"/>
      <c r="F20" s="22"/>
      <c r="G20" s="22"/>
    </row>
    <row r="21" spans="1:7" x14ac:dyDescent="0.3">
      <c r="A21" s="7"/>
      <c r="B21" s="20"/>
      <c r="C21" s="20"/>
      <c r="D21" s="22"/>
      <c r="E21" s="22"/>
      <c r="F21" s="23" t="s">
        <v>19</v>
      </c>
      <c r="G21" s="30">
        <f>AVERAGE(G10:G19)</f>
        <v>239952.39112521737</v>
      </c>
    </row>
    <row r="22" spans="1:7" x14ac:dyDescent="0.3">
      <c r="A22" s="7"/>
      <c r="B22" s="20"/>
      <c r="C22" s="20"/>
      <c r="D22" s="22"/>
      <c r="E22" s="22"/>
      <c r="F22" s="29"/>
      <c r="G22" s="20"/>
    </row>
    <row r="27" spans="1:7" x14ac:dyDescent="0.3">
      <c r="F27" s="10"/>
    </row>
  </sheetData>
  <printOptions headings="1" gridLine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Supplier P strong template</vt:lpstr>
      <vt:lpstr>Supplier P strong market (10)</vt:lpstr>
      <vt:lpstr>Supplier P linear template</vt:lpstr>
      <vt:lpstr>Supplier P strong linear</vt:lpstr>
      <vt:lpstr>RNG DIalog Box</vt:lpstr>
      <vt:lpstr>Solver Dialog Box</vt:lpstr>
      <vt:lpstr>Linear Solver Dialog Box</vt:lpstr>
      <vt:lpstr>'Supplier P linear template'!Print_Area</vt:lpstr>
      <vt:lpstr>'Supplier P strong linear'!Print_Area</vt:lpstr>
      <vt:lpstr>'Supplier P strong market (10)'!Print_Area</vt:lpstr>
      <vt:lpstr>'Supplier P strong template'!Print_Area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cp:lastPrinted>2015-09-26T12:52:32Z</cp:lastPrinted>
  <dcterms:created xsi:type="dcterms:W3CDTF">2015-09-08T13:09:47Z</dcterms:created>
  <dcterms:modified xsi:type="dcterms:W3CDTF">2015-10-27T19:05:49Z</dcterms:modified>
</cp:coreProperties>
</file>