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oah\Dropbox\teaching\Mooc-OQ\Week 4\Week 4 Main Sessions\Week 4 Session 4\"/>
    </mc:Choice>
  </mc:AlternateContent>
  <bookViews>
    <workbookView xWindow="0" yWindow="0" windowWidth="20160" windowHeight="9048" firstSheet="1" activeTab="1"/>
  </bookViews>
  <sheets>
    <sheet name="CB_DATA_" sheetId="4" state="veryHidden" r:id="rId1"/>
    <sheet name="template" sheetId="15" r:id="rId2"/>
    <sheet name="Seed 1234 (50 samples)" sheetId="9" r:id="rId3"/>
    <sheet name="Constrained with Seed 1234" sheetId="14" r:id="rId4"/>
  </sheets>
  <definedNames>
    <definedName name="CB_Block_00000000000000000000000000000001" localSheetId="0" hidden="1">"'635789456421172788"</definedName>
    <definedName name="CBWorkbookPriority" localSheetId="0" hidden="1">-2130336623</definedName>
    <definedName name="CBx_7117ba27cfb4430ca1eaecb7f70495b8" localSheetId="0" hidden="1">"'Batch Fit Assumptions'!$A$1"</definedName>
    <definedName name="CBx_bebaf989f17347d4a6ff57fc6b48e15c" localSheetId="0" hidden="1">"'CB_DATA_'!$A$1"</definedName>
    <definedName name="CBx_Sheet_Guid" localSheetId="0" hidden="1">"'bebaf989-f173-47d4-a6ff-57fc6b48e15c"</definedName>
    <definedName name="CBx_SheetRef" localSheetId="0" hidden="1">CB_DATA_!$A$14</definedName>
    <definedName name="CBx_StorageType" localSheetId="0" hidden="1">2</definedName>
    <definedName name="solver_adj" localSheetId="3" hidden="1">'Constrained with Seed 1234'!$C$5</definedName>
    <definedName name="solver_adj" localSheetId="2" hidden="1">'Seed 1234 (50 samples)'!$C$5</definedName>
    <definedName name="solver_adj" localSheetId="1" hidden="1">template!$C$5</definedName>
    <definedName name="solver_cvg" localSheetId="3" hidden="1">0.0001</definedName>
    <definedName name="solver_cvg" localSheetId="2" hidden="1">0.0001</definedName>
    <definedName name="solver_cvg" localSheetId="1" hidden="1">0.0001</definedName>
    <definedName name="solver_drv" localSheetId="3" hidden="1">1</definedName>
    <definedName name="solver_drv" localSheetId="2" hidden="1">1</definedName>
    <definedName name="solver_drv" localSheetId="1" hidden="1">1</definedName>
    <definedName name="solver_eng" localSheetId="3" hidden="1">1</definedName>
    <definedName name="solver_eng" localSheetId="2" hidden="1">1</definedName>
    <definedName name="solver_eng" localSheetId="1" hidden="1">1</definedName>
    <definedName name="solver_est" localSheetId="3" hidden="1">1</definedName>
    <definedName name="solver_est" localSheetId="2" hidden="1">1</definedName>
    <definedName name="solver_est" localSheetId="1" hidden="1">1</definedName>
    <definedName name="solver_itr" localSheetId="3" hidden="1">2147483647</definedName>
    <definedName name="solver_itr" localSheetId="2" hidden="1">2147483647</definedName>
    <definedName name="solver_itr" localSheetId="1" hidden="1">2147483647</definedName>
    <definedName name="solver_lhs1" localSheetId="3" hidden="1">'Constrained with Seed 1234'!$C$5</definedName>
    <definedName name="solver_lhs1" localSheetId="2" hidden="1">'Seed 1234 (50 samples)'!$C$5</definedName>
    <definedName name="solver_lhs1" localSheetId="1" hidden="1">template!$C$5</definedName>
    <definedName name="solver_lhs2" localSheetId="3" hidden="1">'Constrained with Seed 1234'!$E$62</definedName>
    <definedName name="solver_mip" localSheetId="3" hidden="1">2147483647</definedName>
    <definedName name="solver_mip" localSheetId="2" hidden="1">2147483647</definedName>
    <definedName name="solver_mip" localSheetId="1" hidden="1">2147483647</definedName>
    <definedName name="solver_mni" localSheetId="3" hidden="1">30</definedName>
    <definedName name="solver_mni" localSheetId="2" hidden="1">30</definedName>
    <definedName name="solver_mni" localSheetId="1" hidden="1">30</definedName>
    <definedName name="solver_mrt" localSheetId="3" hidden="1">0.075</definedName>
    <definedName name="solver_mrt" localSheetId="2" hidden="1">0.075</definedName>
    <definedName name="solver_mrt" localSheetId="1" hidden="1">0.075</definedName>
    <definedName name="solver_msl" localSheetId="3" hidden="1">2</definedName>
    <definedName name="solver_msl" localSheetId="2" hidden="1">2</definedName>
    <definedName name="solver_msl" localSheetId="1" hidden="1">2</definedName>
    <definedName name="solver_neg" localSheetId="3" hidden="1">1</definedName>
    <definedName name="solver_neg" localSheetId="2" hidden="1">1</definedName>
    <definedName name="solver_neg" localSheetId="1" hidden="1">1</definedName>
    <definedName name="solver_nod" localSheetId="3" hidden="1">2147483647</definedName>
    <definedName name="solver_nod" localSheetId="2" hidden="1">2147483647</definedName>
    <definedName name="solver_nod" localSheetId="1" hidden="1">2147483647</definedName>
    <definedName name="solver_num" localSheetId="3" hidden="1">2</definedName>
    <definedName name="solver_num" localSheetId="2" hidden="1">1</definedName>
    <definedName name="solver_num" localSheetId="1" hidden="1">1</definedName>
    <definedName name="solver_nwt" localSheetId="3" hidden="1">1</definedName>
    <definedName name="solver_nwt" localSheetId="2" hidden="1">1</definedName>
    <definedName name="solver_nwt" localSheetId="1" hidden="1">1</definedName>
    <definedName name="solver_opt" localSheetId="3" hidden="1">'Constrained with Seed 1234'!$E$61</definedName>
    <definedName name="solver_opt" localSheetId="2" hidden="1">'Seed 1234 (50 samples)'!$E$61</definedName>
    <definedName name="solver_opt" localSheetId="1" hidden="1">template!$E$61</definedName>
    <definedName name="solver_pre" localSheetId="3" hidden="1">0.000001</definedName>
    <definedName name="solver_pre" localSheetId="2" hidden="1">0.000001</definedName>
    <definedName name="solver_pre" localSheetId="1" hidden="1">0.000001</definedName>
    <definedName name="solver_rbv" localSheetId="3" hidden="1">1</definedName>
    <definedName name="solver_rbv" localSheetId="2" hidden="1">1</definedName>
    <definedName name="solver_rbv" localSheetId="1" hidden="1">1</definedName>
    <definedName name="solver_rel1" localSheetId="3" hidden="1">3</definedName>
    <definedName name="solver_rel1" localSheetId="2" hidden="1">3</definedName>
    <definedName name="solver_rel1" localSheetId="1" hidden="1">3</definedName>
    <definedName name="solver_rel2" localSheetId="3" hidden="1">1</definedName>
    <definedName name="solver_rhs1" localSheetId="3" hidden="1">0</definedName>
    <definedName name="solver_rhs1" localSheetId="2" hidden="1">0</definedName>
    <definedName name="solver_rhs1" localSheetId="1" hidden="1">0</definedName>
    <definedName name="solver_rhs2" localSheetId="3" hidden="1">125</definedName>
    <definedName name="solver_rlx" localSheetId="3" hidden="1">2</definedName>
    <definedName name="solver_rlx" localSheetId="2" hidden="1">2</definedName>
    <definedName name="solver_rlx" localSheetId="1" hidden="1">2</definedName>
    <definedName name="solver_rsd" localSheetId="3" hidden="1">0</definedName>
    <definedName name="solver_rsd" localSheetId="2" hidden="1">0</definedName>
    <definedName name="solver_rsd" localSheetId="1" hidden="1">0</definedName>
    <definedName name="solver_scl" localSheetId="3" hidden="1">1</definedName>
    <definedName name="solver_scl" localSheetId="2" hidden="1">1</definedName>
    <definedName name="solver_scl" localSheetId="1" hidden="1">1</definedName>
    <definedName name="solver_sho" localSheetId="3" hidden="1">2</definedName>
    <definedName name="solver_sho" localSheetId="2" hidden="1">2</definedName>
    <definedName name="solver_sho" localSheetId="1" hidden="1">2</definedName>
    <definedName name="solver_ssz" localSheetId="3" hidden="1">100</definedName>
    <definedName name="solver_ssz" localSheetId="2" hidden="1">100</definedName>
    <definedName name="solver_ssz" localSheetId="1" hidden="1">100</definedName>
    <definedName name="solver_tim" localSheetId="3" hidden="1">2147483647</definedName>
    <definedName name="solver_tim" localSheetId="2" hidden="1">2147483647</definedName>
    <definedName name="solver_tim" localSheetId="1" hidden="1">2147483647</definedName>
    <definedName name="solver_tol" localSheetId="3" hidden="1">0.01</definedName>
    <definedName name="solver_tol" localSheetId="2" hidden="1">0.01</definedName>
    <definedName name="solver_tol" localSheetId="1" hidden="1">0.01</definedName>
    <definedName name="solver_typ" localSheetId="3" hidden="1">1</definedName>
    <definedName name="solver_typ" localSheetId="2" hidden="1">1</definedName>
    <definedName name="solver_typ" localSheetId="1" hidden="1">1</definedName>
    <definedName name="solver_val" localSheetId="3" hidden="1">0</definedName>
    <definedName name="solver_val" localSheetId="2" hidden="1">0</definedName>
    <definedName name="solver_val" localSheetId="1" hidden="1">0</definedName>
    <definedName name="solver_ver" localSheetId="3" hidden="1">3</definedName>
    <definedName name="solver_ver" localSheetId="2" hidden="1">3</definedName>
    <definedName name="solver_ver" localSheetId="1"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 i="15" l="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D59" i="14" l="1"/>
  <c r="C59" i="14"/>
  <c r="D58" i="14"/>
  <c r="C58" i="14"/>
  <c r="D57" i="14"/>
  <c r="C57" i="14"/>
  <c r="D56" i="14"/>
  <c r="C56" i="14"/>
  <c r="E56" i="14" s="1"/>
  <c r="D55" i="14"/>
  <c r="C55" i="14"/>
  <c r="D54" i="14"/>
  <c r="C54" i="14"/>
  <c r="D53" i="14"/>
  <c r="C53" i="14"/>
  <c r="D52" i="14"/>
  <c r="C52" i="14"/>
  <c r="E52" i="14" s="1"/>
  <c r="D51" i="14"/>
  <c r="C51" i="14"/>
  <c r="D50" i="14"/>
  <c r="C50" i="14"/>
  <c r="D49" i="14"/>
  <c r="C49" i="14"/>
  <c r="D48" i="14"/>
  <c r="C48" i="14"/>
  <c r="E48" i="14" s="1"/>
  <c r="D47" i="14"/>
  <c r="C47" i="14"/>
  <c r="D46" i="14"/>
  <c r="C46" i="14"/>
  <c r="D45" i="14"/>
  <c r="C45" i="14"/>
  <c r="D44" i="14"/>
  <c r="C44" i="14"/>
  <c r="E44" i="14" s="1"/>
  <c r="D43" i="14"/>
  <c r="C43" i="14"/>
  <c r="D42" i="14"/>
  <c r="C42" i="14"/>
  <c r="D41" i="14"/>
  <c r="C41" i="14"/>
  <c r="D40" i="14"/>
  <c r="C40" i="14"/>
  <c r="E40" i="14" s="1"/>
  <c r="D39" i="14"/>
  <c r="C39" i="14"/>
  <c r="D38" i="14"/>
  <c r="C38" i="14"/>
  <c r="D37" i="14"/>
  <c r="C37" i="14"/>
  <c r="D36" i="14"/>
  <c r="C36" i="14"/>
  <c r="E36" i="14" s="1"/>
  <c r="D35" i="14"/>
  <c r="C35" i="14"/>
  <c r="D34" i="14"/>
  <c r="C34" i="14"/>
  <c r="D33" i="14"/>
  <c r="C33" i="14"/>
  <c r="D32" i="14"/>
  <c r="C32" i="14"/>
  <c r="E32" i="14" s="1"/>
  <c r="D31" i="14"/>
  <c r="C31" i="14"/>
  <c r="D30" i="14"/>
  <c r="C30" i="14"/>
  <c r="D29" i="14"/>
  <c r="C29" i="14"/>
  <c r="D28" i="14"/>
  <c r="C28" i="14"/>
  <c r="E28" i="14" s="1"/>
  <c r="D27" i="14"/>
  <c r="C27" i="14"/>
  <c r="D26" i="14"/>
  <c r="C26" i="14"/>
  <c r="D25" i="14"/>
  <c r="C25" i="14"/>
  <c r="D24" i="14"/>
  <c r="C24" i="14"/>
  <c r="E24" i="14" s="1"/>
  <c r="D23" i="14"/>
  <c r="C23" i="14"/>
  <c r="D22" i="14"/>
  <c r="C22" i="14"/>
  <c r="D21" i="14"/>
  <c r="C21" i="14"/>
  <c r="D20" i="14"/>
  <c r="C20" i="14"/>
  <c r="E20" i="14" s="1"/>
  <c r="D19" i="14"/>
  <c r="C19" i="14"/>
  <c r="D18" i="14"/>
  <c r="C18" i="14"/>
  <c r="D17" i="14"/>
  <c r="C17" i="14"/>
  <c r="D16" i="14"/>
  <c r="C16" i="14"/>
  <c r="E16" i="14" s="1"/>
  <c r="D15" i="14"/>
  <c r="C15" i="14"/>
  <c r="D14" i="14"/>
  <c r="C14" i="14"/>
  <c r="D13" i="14"/>
  <c r="C13" i="14"/>
  <c r="D12" i="14"/>
  <c r="C12" i="14"/>
  <c r="E12" i="14" s="1"/>
  <c r="A12" i="14"/>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D11" i="14"/>
  <c r="C11" i="14"/>
  <c r="A11" i="14"/>
  <c r="D10" i="14"/>
  <c r="C10" i="14"/>
  <c r="E11" i="14" l="1"/>
  <c r="E14" i="14"/>
  <c r="E18" i="14"/>
  <c r="E22" i="14"/>
  <c r="E26" i="14"/>
  <c r="E30" i="14"/>
  <c r="E34" i="14"/>
  <c r="E38" i="14"/>
  <c r="E42" i="14"/>
  <c r="E46" i="14"/>
  <c r="E50" i="14"/>
  <c r="E54" i="14"/>
  <c r="E58" i="14"/>
  <c r="E15" i="14"/>
  <c r="E19" i="14"/>
  <c r="E23" i="14"/>
  <c r="E27" i="14"/>
  <c r="E31" i="14"/>
  <c r="E35" i="14"/>
  <c r="E39" i="14"/>
  <c r="E43" i="14"/>
  <c r="E47" i="14"/>
  <c r="E51" i="14"/>
  <c r="E55" i="14"/>
  <c r="E59" i="14"/>
  <c r="E10" i="14"/>
  <c r="E13" i="14"/>
  <c r="E17" i="14"/>
  <c r="E21" i="14"/>
  <c r="E25" i="14"/>
  <c r="E29" i="14"/>
  <c r="E33" i="14"/>
  <c r="E37" i="14"/>
  <c r="E41" i="14"/>
  <c r="E45" i="14"/>
  <c r="E49" i="14"/>
  <c r="E53" i="14"/>
  <c r="E57" i="14"/>
  <c r="E62" i="14" l="1"/>
  <c r="E61" i="14"/>
  <c r="D10" i="9"/>
  <c r="C10" i="9"/>
  <c r="C59" i="9"/>
  <c r="D59" i="9"/>
  <c r="A11" i="9"/>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D58" i="9"/>
  <c r="C58" i="9"/>
  <c r="D57" i="9"/>
  <c r="C57" i="9"/>
  <c r="D56" i="9"/>
  <c r="C56" i="9"/>
  <c r="D55" i="9"/>
  <c r="C55" i="9"/>
  <c r="D54" i="9"/>
  <c r="C54" i="9"/>
  <c r="D53" i="9"/>
  <c r="C53" i="9"/>
  <c r="D52" i="9"/>
  <c r="C52" i="9"/>
  <c r="D51" i="9"/>
  <c r="C51" i="9"/>
  <c r="D50" i="9"/>
  <c r="C50" i="9"/>
  <c r="D49" i="9"/>
  <c r="C49" i="9"/>
  <c r="D48" i="9"/>
  <c r="C48" i="9"/>
  <c r="D47" i="9"/>
  <c r="C47" i="9"/>
  <c r="D46" i="9"/>
  <c r="C46" i="9"/>
  <c r="D45" i="9"/>
  <c r="C45" i="9"/>
  <c r="D44" i="9"/>
  <c r="C44" i="9"/>
  <c r="D43" i="9"/>
  <c r="C43" i="9"/>
  <c r="D42" i="9"/>
  <c r="C42" i="9"/>
  <c r="D41" i="9"/>
  <c r="C41" i="9"/>
  <c r="D40" i="9"/>
  <c r="C40" i="9"/>
  <c r="D39" i="9"/>
  <c r="C39" i="9"/>
  <c r="D38" i="9"/>
  <c r="C38" i="9"/>
  <c r="D37" i="9"/>
  <c r="C37" i="9"/>
  <c r="D36" i="9"/>
  <c r="C36" i="9"/>
  <c r="D35" i="9"/>
  <c r="C35" i="9"/>
  <c r="D34" i="9"/>
  <c r="C34" i="9"/>
  <c r="D33" i="9"/>
  <c r="C33" i="9"/>
  <c r="D32" i="9"/>
  <c r="C32" i="9"/>
  <c r="D31" i="9"/>
  <c r="C31" i="9"/>
  <c r="D30" i="9"/>
  <c r="C30" i="9"/>
  <c r="D29" i="9"/>
  <c r="C29" i="9"/>
  <c r="D28" i="9"/>
  <c r="C28" i="9"/>
  <c r="D27" i="9"/>
  <c r="C27" i="9"/>
  <c r="D26" i="9"/>
  <c r="C26" i="9"/>
  <c r="D25" i="9"/>
  <c r="C25" i="9"/>
  <c r="D24" i="9"/>
  <c r="C24" i="9"/>
  <c r="D23" i="9"/>
  <c r="C23" i="9"/>
  <c r="D22" i="9"/>
  <c r="C22" i="9"/>
  <c r="D21" i="9"/>
  <c r="C21" i="9"/>
  <c r="D20" i="9"/>
  <c r="C20" i="9"/>
  <c r="D19" i="9"/>
  <c r="C19" i="9"/>
  <c r="D18" i="9"/>
  <c r="C18" i="9"/>
  <c r="D17" i="9"/>
  <c r="C17" i="9"/>
  <c r="D16" i="9"/>
  <c r="C16" i="9"/>
  <c r="D15" i="9"/>
  <c r="C15" i="9"/>
  <c r="D14" i="9"/>
  <c r="C14" i="9"/>
  <c r="D13" i="9"/>
  <c r="C13" i="9"/>
  <c r="D12" i="9"/>
  <c r="C12" i="9"/>
  <c r="D11" i="9"/>
  <c r="C11" i="9"/>
  <c r="E10" i="9" l="1"/>
  <c r="E59" i="9"/>
  <c r="E48" i="9"/>
  <c r="E13" i="9"/>
  <c r="E17" i="9"/>
  <c r="E21" i="9"/>
  <c r="E25" i="9"/>
  <c r="E29" i="9"/>
  <c r="E33" i="9"/>
  <c r="E37" i="9"/>
  <c r="E41" i="9"/>
  <c r="E45" i="9"/>
  <c r="E49" i="9"/>
  <c r="E53" i="9"/>
  <c r="E50" i="9"/>
  <c r="E52" i="9"/>
  <c r="E54" i="9"/>
  <c r="E56" i="9"/>
  <c r="E58" i="9"/>
  <c r="E27" i="9"/>
  <c r="E57" i="9"/>
  <c r="E12" i="9"/>
  <c r="E14" i="9"/>
  <c r="E16" i="9"/>
  <c r="E18" i="9"/>
  <c r="E20" i="9"/>
  <c r="E22" i="9"/>
  <c r="E24" i="9"/>
  <c r="E26" i="9"/>
  <c r="E28" i="9"/>
  <c r="E30" i="9"/>
  <c r="E32" i="9"/>
  <c r="E34" i="9"/>
  <c r="E36" i="9"/>
  <c r="E38" i="9"/>
  <c r="E40" i="9"/>
  <c r="E42" i="9"/>
  <c r="E44" i="9"/>
  <c r="E46" i="9"/>
  <c r="E43" i="9"/>
  <c r="E11" i="9"/>
  <c r="E15" i="9"/>
  <c r="E31" i="9"/>
  <c r="E47" i="9"/>
  <c r="E19" i="9"/>
  <c r="E35" i="9"/>
  <c r="E51" i="9"/>
  <c r="E23" i="9"/>
  <c r="E39" i="9"/>
  <c r="E55" i="9"/>
  <c r="E62" i="9" l="1"/>
  <c r="E61" i="9"/>
  <c r="B11" i="4"/>
  <c r="A11" i="4"/>
</calcChain>
</file>

<file path=xl/comments1.xml><?xml version="1.0" encoding="utf-8"?>
<comments xmlns="http://schemas.openxmlformats.org/spreadsheetml/2006/main">
  <authors>
    <author>Noah</author>
  </authors>
  <commentList>
    <comment ref="C10" authorId="0" shapeId="0">
      <text>
        <r>
          <rPr>
            <b/>
            <sz val="9"/>
            <color indexed="81"/>
            <rFont val="Tahoma"/>
            <family val="2"/>
          </rPr>
          <t>=$C$3*MIN(B10,$C$5)</t>
        </r>
      </text>
    </comment>
    <comment ref="D10" authorId="0" shapeId="0">
      <text>
        <r>
          <rPr>
            <b/>
            <sz val="9"/>
            <color indexed="81"/>
            <rFont val="Tahoma"/>
            <family val="2"/>
          </rPr>
          <t>=$C$4*$C$5</t>
        </r>
      </text>
    </comment>
    <comment ref="E10" authorId="0" shapeId="0">
      <text>
        <r>
          <rPr>
            <b/>
            <sz val="9"/>
            <color indexed="81"/>
            <rFont val="Tahoma"/>
            <family val="2"/>
          </rPr>
          <t>=C10-D10</t>
        </r>
      </text>
    </comment>
    <comment ref="E61" authorId="0" shapeId="0">
      <text>
        <r>
          <rPr>
            <b/>
            <sz val="9"/>
            <color indexed="81"/>
            <rFont val="Tahoma"/>
            <family val="2"/>
          </rPr>
          <t>=AVERAGE(E10:E1009)</t>
        </r>
      </text>
    </comment>
    <comment ref="E62" authorId="0" shapeId="0">
      <text>
        <r>
          <rPr>
            <b/>
            <sz val="9"/>
            <color indexed="81"/>
            <rFont val="Tahoma"/>
            <family val="2"/>
          </rPr>
          <t>=STDEV(E10:E1009)</t>
        </r>
      </text>
    </comment>
  </commentList>
</comments>
</file>

<file path=xl/comments2.xml><?xml version="1.0" encoding="utf-8"?>
<comments xmlns="http://schemas.openxmlformats.org/spreadsheetml/2006/main">
  <authors>
    <author>Noah</author>
  </authors>
  <commentList>
    <comment ref="C10" authorId="0" shapeId="0">
      <text>
        <r>
          <rPr>
            <b/>
            <sz val="9"/>
            <color indexed="81"/>
            <rFont val="Tahoma"/>
            <family val="2"/>
          </rPr>
          <t>=$C$3*MIN(B10,$C$5)</t>
        </r>
      </text>
    </comment>
    <comment ref="D10" authorId="0" shapeId="0">
      <text>
        <r>
          <rPr>
            <b/>
            <sz val="9"/>
            <color indexed="81"/>
            <rFont val="Tahoma"/>
            <family val="2"/>
          </rPr>
          <t>=$C$4*$C$5</t>
        </r>
      </text>
    </comment>
    <comment ref="E10" authorId="0" shapeId="0">
      <text>
        <r>
          <rPr>
            <b/>
            <sz val="9"/>
            <color indexed="81"/>
            <rFont val="Tahoma"/>
            <family val="2"/>
          </rPr>
          <t>=C10-D10</t>
        </r>
      </text>
    </comment>
    <comment ref="E61" authorId="0" shapeId="0">
      <text>
        <r>
          <rPr>
            <b/>
            <sz val="9"/>
            <color indexed="81"/>
            <rFont val="Tahoma"/>
            <family val="2"/>
          </rPr>
          <t>=AVERAGE(E10:E1009)</t>
        </r>
      </text>
    </comment>
    <comment ref="E62" authorId="0" shapeId="0">
      <text>
        <r>
          <rPr>
            <b/>
            <sz val="9"/>
            <color indexed="81"/>
            <rFont val="Tahoma"/>
            <family val="2"/>
          </rPr>
          <t>=STDEV(E10:E1009)</t>
        </r>
      </text>
    </comment>
  </commentList>
</comments>
</file>

<file path=xl/sharedStrings.xml><?xml version="1.0" encoding="utf-8"?>
<sst xmlns="http://schemas.openxmlformats.org/spreadsheetml/2006/main" count="68" uniqueCount="35">
  <si>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</si>
  <si>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</si>
  <si>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</si>
  <si>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</si>
  <si>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</si>
  <si>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</si>
  <si>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</si>
  <si>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</si>
  <si>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</si>
  <si>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</si>
  <si>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</si>
  <si>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</si>
  <si>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bebaf989-f173-47d4-a6ff-57fc6b48e15c</t>
  </si>
  <si>
    <t>CB_Block_0</t>
  </si>
  <si>
    <t>㜸〱敤㕣㕢㙣ㅣ㔷ㄹ摥ㄹ敦慥㜷搶㜶散挶戹㌴改捤扤㕦ㅣ㙤攳㕣㘸㑡〹愹㉦戹戵戹㌸戱㤳㔲㑡搹㡥㜷捦搸㤳散捣㍡㌳戳㑥㕣〲㑤愱戴㤴㠲㔰换〳戴ㄴ愸ち慡攰〵㔴ㅥ慡ㄶ捡〳ㄲㄲ〸戵㠸㠷ち㠹〷愴㔲㄰㍣㠰㈰ㄲ㉦㝤愸㔴扥敦捣捣敥散慥㜷散㙣㕡㜰㤰㈷搹㍦㘷捥晤㥣晦㝡晥晦㑣ㄲ㑡㈲㤱㜸ㅦて晦攵㤳㘴攲捡㠹㜹搷ㄳ㔶㙥戴㕣㉡㠹㠲㘷㤶㙤㌷㌷散㌸晡晣〱搳昵㍡㔰㈱㥤㌷㔱敥愶昲慥昹戰挸攴攷㠴攳愲㔲㉡㤱挸㘴㌴ㄵ攵散㠴扦扥昰㐵㘳慢敥㈴挰攴攸挸攱愹ㄳ攸㜵挲㉢㍢㘲搳挰㜱扦敤捥愱愱摣㔰㙥敢ㅤ㥢㜷攴㌶㙦ㅡㄸ慤㤴扣㡡㈳㜶摡愲攲㌹㝡㘹搳挰㜸㘵慡㘴ㄶ敥ㄵ昳㤳攵㤳挲摥㈹愶㌶㙦㥤搲户敤ㄸ摡戶㝤扢㜱攷㥤㍢扡㌱㜴攲搰攸挸戸㈳っ昷〳敡㌳挵㈹㙦ㅢㄳ〵㤳㙢ㄳ挲㌱敤改摣攸〸晥㐶收㡦户㍢㜲ㄳ㌳㐲㜸ㅣ㕡㌸挲㉥〸㔷㐳挳㉥㙢搸㜵㉢搶㉣㌷㑦戳昶㘰愹〵摤昵㔲搶愸㈸㤵㌴㉢散㌵㘳ㅤ挶摥㤵昴昹㙥㙢㐲搸慥改㤹㜳愶㌷㥦戶㈶搱㔱戱挷㍡收㡡愳扡㍤㉤づ改㤶㐸㔹㝢㉢㘶㌱改㍦㠹㡥㥢挳㉥愲ㄳ㤳换捦つ扢搶攸㡣敥挸ㄹ戹摣㤸㤸扡㝢㥣㐲㝤摤敢㕢昷换愹换ㄱ搸攷㡤慤敢愱攴戸敥㔴㙢づ戶慥ㄹ㉣扥㝥〶户户慥ㅦ搹愳晡㌶户戶㙥㈳户戲扥戶搲ㄵ搰户摣㔱㉣㐶㑢ㄳ㜴ㄲ㘴〸㠸㐰㉤㑢搰㐵搰つ愰㈴晦つ㉥㠹㌶㘴㤱㥡搷搵晣㤴㥡㉦愸昹愲㥡ㄷ㙡摥㔰昳搳㙡㝥㐶捤㥢㙡晥㠴㥡㍦㠹㍡攱㤳改散㔴㠳攷捣㡢㕢㌲ㅢ晦晣搴敥ㅦ㝦敦㕦㔳ㅢ㝡敤㑦㜶慦㐲愵㈳挱愴挶ㅣ晤㌴㐸慤㐶挵㕢㜲㥢昹㘷㜱慥〰㔳ㄸ摢㡤㍢㡣愱愱攲昶捤晡㔶㍤挵㘵挵㈰扦㡥㔰晡㔰户摢戸捦戴㡢攵搳ㄲ㜷㔷㡥攸慥愸㙤摣㘰㔰㌶㔲慥搸㐵昷㡡㠵ぢ㈷㍣摤ㄳㅢㅢ换㙡㥤㌴㌵㥢〰㕢〹㔷㡥㜷㜵㘳戳攳㝡愹㈲㠶捦㤸㝥昱㔵つ挵搶戸㔳㥥㙡㕤扡挷ㄱ愷慡愵㑤㌳ㅡ㠶㔰㥢㤳㝤㌷慤搲㉦昲攷㌵㌰㍡㔳㜶㠵㉤愷㌷㘸㡤㥢㠵㤳挲㤹㄰ㄴ㠹愲㈸㤷扡㤶㐵〱搷てㅥ戶戱㔰㜰㙢昱扡㘸慥戱晢㡣〷㘶ㄶ㐵捣㜷㔶㌸摥晣愴㍥㔵ㄲ敢敡慡昸㘳愲㘰㐳㕤昶㥥㜲愱攲㡥㤶㙤捦㈹㤷敡㑢㠶㡢㜳㍡㈴㑤昱㘰戹㈸㤲挹㠴ㄴち㄰戸ㅤㅤ㡡㤲戸慤㌵㉦㐸㐴㐴㔰㑣㐶扥扣㥥散㜲㐷戱㍡慣愲㈴㐸㤳敡つ㡢㜴挶昹㑡ㄹㄳ挳㠱㤱㌵㔱㝦㜰搰㕢ㄶ改戶㡡戹て户戲慡昶〷慢摦㍤㈷㙣㙦㥦㙥ㄷ㑢挲㠹搵㝥ち㘷愴昵〲愴捥㐳㈰戴摣㍤慡㍡攵㡣㌲㥦㍡㙤ㄶ扤㤹昴㡣㌰愷㘷㍣攴㐱㐳㘶㌲摣摡愶㐷扢っ㔹摡㙡㠲㝥㠰㙣㌶㤱㕥挳㑡改㉣㥥㐴㡡搲㈹㠶㤷敢〴㌹摢搵昱㜲户戱挷㉣㜹挲ㄷ捡扤〶㌰攲㙢㌵㠹扥ㅥ㤲愸愳ㄷ㝣㠵戱挶ㄸ〵㤵敡愶敤捤搷昸戶㠹㑢㝣㈲㕡㤱〵换㑥ㄶ㔰ㄴ搴换㠳ㄸ㕥〳搱㌴㐸㠳昸捡ㄱ㈲㈲ㅢ挴㘸㜶昴㕣㑦㘴慣ㅦ㈳㈳㔰㍦㑡㠴慣扤戹戵㡣㈰戱㌷ㄳ㈹ㅢ戵攴挷ㄵ㘹戶㤰㉤敦㑢戳戵搸㌸㙤ㅤ挱㝡㠲换〹㌶〰㈸㝦㠵㠴愳㤴㐳扡晥搱慥挰扢㜶㈵挱㔵〰㤰㑦ㅡ㘵㑥㈰慡㘸㐳㉤挵㡥㘴扤ㅥ搸挹搲㈸昶㐵ㄱ㉤攳慡㥤搹㘳㐹㐴〷㔶攷昲搰戵㐹愹㘳㙦㙡㑤㥢搱攵㤰㈲㘳慡㐶搷扡㐸搵攸㐶戰㙡㥢㝡敢ㅡ㌴搵〶〸慥〵昰ㄵぢ㡤摤愵㔹昳㌴㈷㉦〹㤳挸㌷㠴摡㔴敥〱ㄱ搳晣㡦ㄱ㜰㑤㐷㤷ㄵ晢㤹愶攰愰㜱挹摢捦㥢㕡昳㜶㠰昴〶㥤戹愲㜳攸㉢扡㐰ぢ晡㍡戰㤷昲挷㤶晡攵〶ㄴ㙢㌷ㄲ摣〴搰愰㕦㜸昲扥㔰㉦㠱㌴㠹慤〸收㔶搳攳㈲㉤摣挹昹㔹㈱戵㑦户㌱愹㍢搳挲㠳昷㘲晦ㄸ散攰戲攳㠸ㄲづ戴㐵㤹挱戳换晡晡㑣㜷㡦㔳戶㤸扦㘲ㅦ扢㤷㠴㘲㐸㈶搵㡥㐴㠳㝤ㅣ㘳㘷㐶晣㑤ㄱ捡愱晥摤摡㕡㐸㐴ㅡ搵㤳ㄷ摢挵㥦㉤㔷㈴㐹ㅢ㤲攴ㄶ㙣慢㜶㉢〰愴㠴昲晢㤶ㄲ㘵㤰搵㌶挹㙡昵搶㉡扤㝢㌱㈷㤳〶晦㘱㤳ㅣ改昲㥤戵㈳昰ㅤ戸㍤搶㠴㘹㔵㠵㐵㤷㌵㉥㥣〲晣ち㘶㐹㘴㝤㤷㉣㐵捤㡡慣戸㐴㘴㐵㐷㐷搳㔹㍡挶户㈶改愴㐱㑡挴㜲㝢㙣㘱捣㌹扣㐶㔴㜴㐱㔲愸挴戸㠵慡ㄲ㠸㤴挷扡㉢㈲愶つㄱ㤳挳挶㘹户ㄳ㙣㈶ㄸ〲㐸晤ㄶ㤲㘶愹ㅢ捦㔰㔸攷ㅣ摤搹昹㝣㈲㐳㌴㐸昷攰㥢㉤㠵搵㌶づ戳㥤攰㈳〰つ收て㥤㡦㌱㠴㈸㔱ㅥ㈱㐴㕡㑢㥡㜱摣ㄴ愷㐹〳慢っ〴㤵㐶㉢慥㔷戶ㄸ㔵敡㌱挶捡㠷捡摥㤸改捥㈲ち搵㙦〴㠹晢㘶㠴つ敡㜲㘰晢㌴攴㤵㘷㘷㐵㔱㌳㈶捡ㄵ㠸戶晤㘳换攱㔰㡥昵挱㤶㤴攷㜲㔵挱搳摥搹ㄸ㕤㈸昲㐴っ㕦㉢㍤戱㑢昲㝣昳搰搷㕢摢搱㐹搳㉢㠹㉥挳㘷㍡愶㌳〶㜶ㄱ㔱㠳㘲愷㌱㌹攳〸㌱搶㘳散㜵捣㘲挹戴〵㤱〱ㅢ㤳㠱扡〳㘲ㅡㄱ㠲昱㌲攳㝦㘵扢挷㤸㜴㜴摢㥤搵ㄹ㑣㥣㕦㕤昷㈶㐳㈲㈹㘳挴戴㕤っ㈳戱挸㜴慦㌱㌱㔳㍥㡤㘸㙤挵戲昷敡戳敥戲挰ち㠹摥㝦㈴㙡ㄴ㔵㔱㔵㈵愳㘶摡挵てて攴㠹挴ㄶ晣㤲〴ㄲ㔷㠹ㄴ晤攵㌱摡㥢㜶㝤㄰㥦愱㥤捥㌹㜵㈳㜲㔴捤散㠸㤵挲攴㔴㙤〷摢摣〹㜰捦摥㘳晢㙢㔱戹㡢㡡㔷愷攸攱㡦㤱昱㤲㉣慡㐱㄰晡攷㔶昹愴挲㍣㔲づ㌸㄰ㄸ攷㕢㈳昹㘵つ㔹㠷搴户慡㤶摣㠳㈸㔲户㜱㐰㥦ㄲ㈵挴愲㉤摤㕢攵扦搰㡣戵昴㤲ㅢ㤴㡤㤶㉤㑢㈷㘹㤱㉣㈷ち㍡㈹㜸戸攲㤵て㥡戶㘶〰㐸晡ぢ戲昴㌳挸搲捦挸慣㙥攳㈸挳㠲㌲捤扥捡搳扡㘳㝡㌳㤶㔹挸昰㠵愱扢㘵㐱㤳㘰㜲㑡摥昰〹㘵挶㐰㠳㌵㝦っ㈶㥢㥢〳扡㜳㤰愳摣㍡愲ㅦ㤴慢㉡㘹晣㔱摡㜴㉣㐱挰㐸㉦愹㜶ㄷ㝡㑢挹㥢ㄱ㄰㌹昲㌹ㅦ摥扦㌸晦〸㜲㝣扦ㅣ戱ㅥ㐳㈲昰〸㐶㠴㍣摤摢㘹攳㤸㙤㝡挰ㅥ㌱戶挷昴挶㕣愰ㅣ〰㐹㜹扣摤㈸戱ㅡ㘹㌴㔸搵ち搷㌴ㄷ搵愹㠹慢㥢换愳㝡攳㠶〵㡡㝤㡤ㄲ㔱㈴㡢㔵㤲㥡㘵㠱㌹㉥㈷㔵愳㐸挵ㅤ㙡ㅢ㈵捥㙤㕡摢㜷㑡㤱㡢㔰㑣㤲㘶ㄲ摡㑥㐹㈸〸昲㤲㍡愰愳攸慦㡦㈷㡦㐸戴㠶㌶㐰㤶㝡捡捦敢〹挲㠱晢㜱攵愴㈸戲挱ㅢ昸㝢㔵㤰㍣㕣昱敡㑡昴㌳晤㐱挹㜰愹㜴搸㠶㤵㔰搰㥤攲㌲㘱㘹慣捤搷㌰㤲㍢摢搵晥晥昶㐶ㄸ㌱㘰㐳㠶㐴㘲晣挰㘰㐳㌰㔷㈴㥡㑡敢慣㠷㕢㕤捤捥昰敤愰搰㙤㠹㠱〹慦㌸㈶收愴ㄹ㔶戳攴晢㘵㠳敡㘹㔱捡㔱捤ㄸ㥥㜲愱搲㍤捡昱㈰㈵ㄹ㕣㌳㡥搲㉤㠵ぢっ㄰扢㐱㙡扣攰㈱慣㕢敤㠰㈷㠳攵㠳ㅤ散㠸ㅦ㌶愱㜵㐶〹㥡㡥㈱摣晡㐵㤰㜷摡挴㈸〴愹㈱㥦㝦敥㔲㥥㝢㤶捦て㜷㈵挲㐴挰㐴っ㜵挵㔸て㐰㙥㌴㉡㐹㉥敡て㠳攵扥㘴㤳㐲慢㍢捣愳㠹搱㐳㤳捦昱㜰㠳㠷㜱慣㕥戲㑤〹㜷摣㍣ㄳ摡戴㌴扦捡搸㙦ㄷ㑡㤵愲㤰慡㌸㤴搵㔲㈳㉦ぢ㝣挹敢㝦㍥㌷挵散㑢戰㈹晢㜱㤴攲㤲㠹愴昶敤㙥敤攳㘸㉥㠵ㅣ晡昰㘵ㅢ㠳㡦㌱㙥㌹ㄹっ㙢扡愳㐰晢㜰㜵敤昲㠲扣㌸〷㤱搶㤴㐵㔹㜶〰㜷昱慡ㄱ㘴挹㙤㤱㙡〷捡〷捡戴搹㈳㔹晢㑣㍦㙢㔹攰〸敢昴〵㕥㍡つ㘳愴㑤敥㘰㈷㠹昳㐱㘴昷晣㈳昲㌵㜱㝥㔷㘰㝣㈸㡣敦昲ㄴ㤴挰慥㠲㤱㘸㜰慢㌵慢㕢㘱攴㤷㤶户㜶㌷㠰挲㄰㌰つ㕡搴昴つ㥣ㄱ愴ㄷ㌷㜰ㄸ㡣㡣㠹㡥㐶〳愹㡣㔱昶挳㘱て愴㠱㥢㜸㤰㥥㉣㐳〹㜹㙢攴愵戰昰㕥攲愰㠵㈳㔰搹㔹搷㤰㌹慥㝢戸晡㘲㙦㘸挸ㅥ㉥ㄶ㘹敥挲㍦户㉣戰㡡㙢ㅢ扥㌹扡愶攱㐲㤶㕣ㄳ敤扢敢ㅢち㠲㡢㠲㕢挶㜲晢㜴慦㌰㌳攱捤晢㤷戶摡㈵㠹搴捦攱㡦㔸㜰㜴摡捣㐹㥢㤷㔰攷戸昷搹㤳㜶昹戴㉤攷㤵㜲㜹攳㡦㔶慣搶搹挹㐹㘶ㄳ敦攳㡦㝣搴㐴敡㜵昴戸㤴㘹戳㠳㥡㠳㠴晤挸挷㤷〶〳㐸挷搰〹㙣昷敡㡤〱搲挹㥡〶㍡㤱㠲㘰㠵㔰散改て㡣㔰㤴㥦〱慤㈴ㄶ晦㐸㡥㍤㝦〹慣慦晣ㄴ㌹㐴㌸摥〳㌱㤲扡ㄶ愹ㄸ搴㐹㐱ㅥ㕣敦攰㘵㤰晦ㅦ㉣㠵摣扣㈰㍢晤ㄷ㤸㔹㜹慤ㄱ㐵㔷ㄳ㐵慦㌶愳㠸㠱搸ぢち㜹㜳昶㉢㐷捤て晤㕡敦晦昰愸㜹て㌰捣㐷㕡㘳〸慡㌱ㄸ㕦㌵〶㍡㥡㡣㠱ㅢ㔱㉣㡤㠱㝢搹㠶昱㝡摦ㄸ〸扣ㅤ〷㤱戱戸㌱挰㈸㕥㡣挹ㄷ〹慡㐶ㅣㄸ㍣㙢慤戳攸〹摢㠷敢戵挲㐵攴ㅥ敡挹ㅤ㠵敦㘹㝤㜳昶戸敥攸搶〶㤹扦搷ㄱ㔰㕢捥㈴敥㙢换㈶㙣戱㜱挱ㄲ搹㘸〱慦㐴攸㑦㕦昱㥣㉣敤㤶㍡㌰攵㍦扥愳㕥挹㈸改㡢昰㠹㈸㍣㈱㈴㍥戳收㐷㝢晦昴昰㘳扢㜸㉦㉤愰搵ㄴ〳挱敤〴攷㘹㌹㈰㝣ㅢ戹ㄲ戲㤶㥦摦ㅣ挴㠷㐸收㙣㐹㡣攸㡥戴㜷㕣捤ち㤳㍥攱㐵〸搳㈷扥攵㘰㑣攲㠶㠳㙦㑣收ㅡㅣ㥢昲昳㈵改っ捣㐵㈶㉥扤㜷㘱㠰㔰㘹愹戲摡戴㉢㔳㍦㠱搲戹挰㠹搴摢㠳㍣㕦昲㔱㤴㤷ㅢ戵摡㜶㙡㌵㘹㈶㉡㠳愸ㄱ㑡㈹㐴ㅡ㐸㈱搱㈳ぢ㐳晦㔲㑡㡤㈳㤱捡〱挴挴搰ㅡ㠳戹㍣昹慦〸〱㔱扤摥搷收愷㉡搸㐵㘰㌱昴扡户㝢㜶愵搵ㄹ慡㈶〶㘵攵改攳〸ㄲ昲㤸挲っ㐶㘹㘵敥㔱㈴挲㈷㌵㠴搴㤲ㅤ㑦ㅣ愴挷昲㐳㙣㍥㘳愷㉣㝡搵戲搶㙥扢㠲㍢ㅥ搰㌳㘹愹㌰散搵捣挶搱㔳㐶攳晣慡㔹㍦㡢戰搷㑦㔶ㅢ㜵〵㐵搰㔹昶〶㥣㍦ㄱ收攳昷㐰㉣ㅦ慣㜵扤戶戱㠴㍡捥敥挴〲昹㠳晤㜵㜵っ㘳㘳㔴㜲っ㈴散㤲㙡㘵晣㑢攰ㄳ㘸㈲敤㜹㐵慢㈵㌹㤶愲㌰ㅡㅤ㜲㔶㠷摡愴晦ㄹ愷㤶㥣㌵挹摡っ㔸搷改晦攳挸㔸㔴晦㉢㡣戲㐹㤴摤ㄷ㈴昸㤲㘲愴㘴搱攰っ㜷〴㍥㙣㠴㘹攴ㄱ㔸㤳㐹〶户晤搴〴㍥㔱昵㡢愵〴㠷㠷㉢搹㜸〹愲摡㤶戶㙤㔷㑢〱挸㈸㔰敡〷㄰㐱㉤摢㜳搲捤攷搸昴晤挸㕥㜳搰㉣㌸㘵户㙣㜸〳ㄳ〸敦づ昰ぢ㌳〳㌶捦戰昲㔲愳㔰扢ㅥ㍢搱晤〰摡ㅣ㍡っ㠱㝤㐸㜸ㅦ㔴搴㤱㌱㠴愵挵㉣昸戵㔱㕦㈴㤰㐴敤攰㕥㘶ㅣ愹攸㈵㝣愰㝡ㄸ㕥㑤㡦㔹换㐲搹昹扥攵挶扢ㄸ摣㍡摣挶扡ㄷ㥥ㅦ㔱捡㈱っ㈶㤷昰挰㠳摣搷挶㍤愸慦ㅢ慣捤㘵捤昶扣㙢搹搴昷㠱搳愵㡤㔲㑦㌲ㅣ㤳摦ㅤ㘷戵〷〹ㄱ攷愱㜷㜴改慥㔸昶搶て㍡て㍥摢愶换㙢戰〴㐷搹ㄲ攲摣㥦㐶㔳攵㙥〲晣戴㝣㤰攰㡢㐲㝦摥㕤㑣扣㠰㘵㤱〱㤰㑥愴㜵㠰搶㔴晤㥤㠵愸㕡攱搱㠲㔴㤸㔵扥㡤㜲敥㤲扦摡㈲昳㜰搴㤰㐷〸愴戵愸攴㔶㜸㠴㤰攳㍦㠷〶搵昱愷㤱摢㝡晣㙦㉥㌸㍥㤵扦㕣㕦戴晦扥㔰㜹㘸㈷㌸昴㐹㠲ㄲ㠱〵搰ㄷ搶散愵㔸愴慣㐹晢㐱㠴搷㜶㈱㡤攷㜷挱扦㙦敦㝡昳つ㍥晦搸愵㐸㐱㠸愲晡㔵㔰㄰捡㔵㍣ㅤ㕤挵㉣㜲㕢慦攲㙢ぢ慤愲㡦㌲㤲㌳搱ㅣ㠰㥥づ㠵戴㈲㔷攵㈲挱つ攵㑦㤱〸㐵愲㙥ㄶ㝤㐴慣㙣㕢㐱〲㙤戹昳戲敤ㅣㄲ㘱摢ㄴ㌷㈲收ㄳㅥ㘹ㅦ昱捡㈳扤㌶㘹摦敤㥡昶戵㘲挶ち晣慤换㐲㌶㘰㐹晣㈶戶愵㐸㑦户ㄹ换㔷㥥っㄱ戳㙦㕦昸㝤㤴ㅡ㐴㤷㐰ㄸ扥㐵㑡㐲攲㐶㉡㕦ち㉢扦晣㑡捤㌹㡡〲㍣愰ㅥ扦㌲〹㑥㔶㝥㈲慣扣〵摦㕥挹㍡〹摥ㄵ攰昳㜶㔸㤹㠴㈹㉢㍦ㅥ㔶晥晢㤶つ搵捡㈱ㅤ晡㍤愷㐸㈴㌱戶慥戴晥㈳摦㘱昳㔰㥤㌲愸㍦扢っ㍦㥢㤲㔳〶㠹㑢㔲㠳㜶攳摡㠷㠳㉦愱て攰ㄶㄳ㉥㝢㐰挸晡晦㈱挲㝥摣㙥ㅡ搳㍤ㅤㅦ㍡捦㈱慣散㘸昲㡤㡤搳挶㘱〷ㄹ㥤挶㝥ㄷ㘷慡攲戲㈲ㄱ㤸〳㐹㝦㝦ㄷ㜱扦挷㤸㡥戵晤〸挳㘱㉡㙦㡢戴愷㍣㘴〸㈵愹㍣ㄶ㘲㌶㜱慥㐶㌳摡㘷㠱ㅣ㠸㐹㐰㈶戴捦〱晡㈱㤷㌵捣攸㈳晦㑢收㍥㠷㠴昶㈸挱攷〱戲ち㤹㥤㜴㤰晥〲㐰㙦昸摦㔱っ捣㐹㝦㠹慡㥣つ〷㡢㤲㤱昶㐵㌶㜸ㅣ愰〳㡥㕡㈵㈰挲慣昶〴㜲愲㠳㔲㜰挸㐱㥦㘴挱㤷〹㥥〲挸愶㌸搹㈵敦ㅡ搷搴愶收晡ち㥡㉡摣ち㈹挷扥ㅡ㈴昸㤲㍡〷㜰㔷㙢㕢㤹㐷攱昰昳㝤〴㌵敢扥搳摦㡤敦敥攷戹攸づ晣户㈳㈹㘹搸㈷搵㡦戶搷ㄷ㤹㠰㌶戹晣㌹搸散㡢攸㠷敢慡搹㤸散昱㘳昸㘵搴戴昲㈸晥㍤㠷㥦㜲ち㈳㜰ㄴ㙡摡っ摣㉣愴〱㔹㌰ㅢㄴ㔰㘵㘹㑦〳㈸挴㌱昱愴㍤挳㌷愲㤶晤㙢㕦てㄲ㝣㔱㠸搷㜳㑣㤴㠲收攱㠰挴戵㉣㌸搹㌰㈰昱㉦ぢ㑥㐴〷晣〶㜲ㄵ㠹㉣㈴敡戵ㄲ㤱㤶㘴敥戳〰㍤ㅤ扤㥣ㅢ戵㥣㝡㐶㈹㍣㔴㝣攸愱㜷㝢㤳〳ㅢ㤳㥦戸扢晢搹户㝦昳捥㌳㙦㝤㙡攷摦摥㝢晥昹户晥昲捣ㅢ敦扤㍥戵昳㔷㉦扥昸换㝢扥晢挶㍢慢㡤ㄷ搴㔷摥㍤昰挲搹愱㤳㘷㑦ㄹ挷㙥摢㝢昶晥ㄳ㐷㠶挶㉦ㅢ散攸攸散扣戹晦搷㤷摦搲㜷敥搴慢捡㉦晥戰摥㔶攴㜲㌹攰㔱㠰昰改攳戲攵㌴扥㠵〴愶挱ㄹ㝦愸搳攰㜲捦攱愷ㄴ㠳㡤ㅡ挱㑢〶㍥つ㑥㐰ㄶㄴ敡ぢ扡晥〳攴㤰戱て</t>
  </si>
  <si>
    <t>Decisioneering:7.0.0.0</t>
  </si>
  <si>
    <t>7117ba27-cfb4-430c-a1ea-ecb7f70495b8</t>
  </si>
  <si>
    <t>CB_Block_7.0.0.0:1</t>
  </si>
  <si>
    <t>㜸〱捤㔹捦㜳ㅢ㔷ㅤ摦㕤㘹㔷扢㙢挹㔶㤳㌴㙤愱敤戸扦〸慤㕤㘱㈵㜱敤㈴㌵挴㤶㘲搷挴戱㤳挸㐹攸㐹戳搲扥戵戶摥ㅦ敥扥㤵㙤㌱捣㤴晦㠰改㌰っ㈷〶㌸㜰攱〰ㄷ〶ち㤷㕥㘱㌸昰〷挰㤹〳搳㠱挰㠵㘳昸㝥摥慥㙣㘹慤㌸㑥ㅡ㘶昲㔲㍦扤㥦摦㝤摦摦㥦昷㉡挹㤲㈴㍤愰㠲㕦㤴㍣ㅡ㉦㌷㝡㍣㘶㝥愵ㄶ㝡ㅥ㙢挷㙥ㄸ昰捡㘲ㄴ㔹扤㌵㤷挷㌹㕡愰㌵㕤㥡攷㙡㤳扢摦㘵㝡㜳㤷㐵㥣ㄶ愹㤲愴敢㠶㐲昳㈰㠲扦㜲扦㘳㘰㔷㌱㑦搵㘶㙤㘹愳昵ㄱ㔱㙤挴㘱挴愶㈷敦㈶㝢ㄷ慡搵㑡戵㜲㘱㙥㘶扥㌲㌳㍤㔹敢㝡㜱㌷㘲ぢ〱敢挶㤱攵㑤㑦摥散戶㍣户㝤㥤昵㌶挳㙤ㄶ㉣戰搶捣㠵㤶㜵㜱扥㝡㜱㜶搶戹㜴㘹扥㐸㥦㤶搶㙢㑢㌷㈳收昰愷㐵㔳〳捤㡤摡㔲㘵㥤挵㑦㡢㘶㠱㘸ㄲ挹㝡攸㕢㙥昰㤴㠸慡㤰敤㙣㥤戵㕤㈸㠱戱挸つ戶㉡㜴散㈱㐱㔳㙦慥戲挸㜹搷摦㠱㍥㙢捣昳㙥㌳㐷愷㥤㠶㕦攷昱㑤㉢昲㜹搱㠷晣㔸挴㠲㌶攳攳晥戵晤㌶昳搲㠵㕣昷敦㕡搱扡攵戳㍣ㅡㄳ㝥愲挳㔵㥢〵戱ㅢ昷㑡晥ㅤ捥㙥㕢挱ㄶ挳ㄲ搵㕦改扡戶㥣捦搳㝦㔲敥摣愸㤳〹㐵搱㜹晣㕡挷㡡㘲搱㠳ち慢愳搶づ㤸㡢攰㘲攸㕣㌰愹挹捣㉥攸慣攱晡搷㔹ㄴ㌰てㅦ㠱㈶愷㌲㡢㠴㠰ㄲ㍤ㅣ㐸慡捦づ戴㈴㡦愵㑥〰㕥昰ㄵつ挲㥡扢ㄳ戸㑥ㄸ昹搳㌷摣㘰攱摤㤹捡愵㡢搵敡摣㝢ㄷ攷㘶㘶攷攷捦㕦㤸㍤㍦㍦㝤挳摡㕦愸捥㔴㌳㌳㠶㐱㥢つㄳ㘴挶愸㔲㜷㉤慦换㡣㈲〶㑢㔴挹昹晦㤰てづ㝥ㄱ慢㤴愶愵㌴㕢㑡戳慤㌴㙤愵挹㤴愶愳㌴户㤴㘶㐷㘹扡㑡昳㈳愵戹㑤㙢晡㐵㉦ㄴ㤴戴㕣晥㔹挳晣挱愷㍦扣晥昹愵敦晣攲挷㥦㍥昷㘱㜱㠲ㄶ摤㑡戹愹㐷搶ㅥ搹挷愱改㥤慦捣攰摦愳㝤㡥㕣捥㤹㜵收㥣㙡搵㥥㥤戱㉥㔸㉡㔸㍡愹㜲换戴戶攸摣㜳〳㍢摣ㄳ摡㝥㜹挹攲散㔰昹㔳改摣㔲搸つ㙣晥搵搱㤳㡤搸㡡搹㔷戲㜳㠷㐴㡥㙣㙢㤰㉦㌰㉥扥昷㙡㜶摢㕤㘸㘰㜱摦㑤愶㕦挹㑣㤳㈷㠴慤㠷捦㉥㐷散攳㠳搹㈳㈷㕡愴㤰戹㉢㘸ㅦ攱㌲㤹㑡捥㌵㔹敢㠴㥣〵攲㜸㔳晥㑤户扤捤愲〶㐳挰㘵戶㘰昵㜹㑣愵敥㌸戵ㄱ㄰愳攴㘰昶敢㠳愳捥戵晤㤸〵㌶戳改扣㍢㉣㡡㝢㥢㔶换㘳㘷㠷㤶㈴摦愴㠹㤷㠶㠶㤷挳㜶㤷搷挲㈰㡥㐲㙦㜸㘶搱摥戵㈸〴搸㌷㐲㥢㤱〷攷㔱㈸㥣攷㜲戲㉣扤㌳捡㡤㐰㤷㔷㠴㈲〶㔴っ㠷㝥㜱搸散㉡户㠹㍢攲挲㘳戰㐹攵捤㐷㄰ㄳ㜴㐱收敤㠷㉦ㅣ攰〹搹〹慢扦晥昰搵攲㡣〷㥡晢晦㉥㔶㤴搳㈹昷搷㜶㈹㑣㝥㘰〵戶挷愲㘳㜳慢㡣ㄳㄹ㜰ㄶ昵㕦ㄴ㄰ㅥ㉡㍤挴㈳㜹㕦敥愹㝢慥ㅤ㜷戴づ㜳户㍡㌱㡤㔱晥搵㜵㠸昶㐸㌱㑥搱㤰㜱ㅡ搵ㄹ慡㑣㔳搲㥥挷㈲捤㌴捥㈶㝤ㄵ搱改昱〳㌰㌲扣㈱〲㍥㘵㘷慥晡换㘱挴㜳戹㔱㕣㝥㘰昱㑥っ昳㍣㜶ㄲ慣ㄹ㉦愰㝡㤱㉡ㄵ㈱昲㤱昱ㅤㅣ攷㤱挶㑡㝥㥤㌹ㄶ㠱〷攱摤戲愵晡㐹㍥慡㌳摥㌶㤰戸㔶挹㔷昶㌵㙡㤱昳ㄷ㝤㔸㍦摢㡦敢㔶㙣ㄵ㝣㑡㠱愴㈵㠳ㄶ㑤㠹㕤㐹ぢ㍢㑢㘲慣扦摢㑣㝢㐴愱㉣㥡〳㔴挶挴㐰㐲㠹ㅣ㠷晣㐵捡愵昵昱㑣搰搹㤱愴戴慣愱て愷㌲捡戰昶ちぢ㌶㝢㍢㡣㘳戹慥ㅤ㉢捡慣㝢㠱搸㐶扢㜵㈷㜶㍤㕥愱㤳慥㐴㘱㜷攷㘹搲〱㉤攳㈵慡晡㐵晤㍢㔹昱挹㜹〲㘴㉣㠸搴搸㙣ㄲ㜳搴挳㠸㠱㕣㘸挰㕡㠹搸〳晡ㄱ挵㜸㠵㝥捣攳收㔴㘴搶挷㐹晢㜰扥愲㑦ㄲ摡㡣㤸〰㌲扡攸㤰戴㑢晥扤㌰摡㙥㠵攱㌶散㘹㕣昴㜸㠷戱ㄸ攰㘰㉣〵㐳〲昴挸㜲㉥㌷㤴挷〷㔰〴㘰㠵昶ㅡ㔵愵㐵捦㥢散㔳攴摡敢㌴㤴〳㑣㜹㠳ㅡ㘷搷搹ㅥ愷㜸㘱㠷搱㘴挳昲㜷㍣㔶搹昷昸扥晣㌷攲ㅤ㈰攱摣ㅦ㕥昸昸㌷㝦㈹搶㝥晥㡦㉦㝥昷摦晣㡦㍥㤳晦㥡㑥㘴搳扥㡡㌰昲ㄸ攱㕡㐸搹戹敢戲㍤搸搷戸㐳㠸慥搶攵㜱㈸㥣愱攴搴挳昵㌰慥扢㝣挷戳㝡愷㥤戴㜱慦挳〲㑡㔵ㄱ㘵慣捣㔸戸戳挳㙣挳㘹㠴摤愸捤㔶敢捦㐲㉡㈳㜱㤰㐱㠹㉣愶挸㔴㥥㉣㍡㑢戴㤳挲㈷ㄵ㐹㐵㑣捤㍡㤹挰㤵〳〹㔱㌴愱㡡㠹㐳㠹㙥扡戱挷挶ㅣ㤱㡣㐴㕢㜷㐸㡡㤴晦敤㠲戳搹㈱攳慢㤷㥣㤵挸戵㍤㌷㘰㔰挶㤹㘴改ㅡ摢㈲扢戸ㄹ㜲ㄷ㄰扥攴㙣㐶㔶挰㜷㄰戶摡扤㔳㐳㍤ㄱ摦㔴㘷挹つ㌸㝤㐶㘸ㄱ敤〹愷搱〹昷攸㔶搷昵㠳ㄵ㙢㠷㍦ㄳ㕡㠱㡢㈷㐵愸㐶㔶㘴㐵㤱㜵㐵㝦㔲晤㈰㡤㐹搲㜹晡换愳ㄲ扡㤲㔴㘴扥㙣㈰ㅡ㔰㔵〶㐵攰㑣㐳户愱㤱〹敤攰㑡㉣戲昶搷戰攷ㅣ㔵摦㕥戹戳㝡㠸慦扦搴扤㔶㐵慥㍥㌱㥣㐱㠸ㅣ㑦㑣〵㄰〷㤶㐳ㅥ㐸ㅡ㐷㉦㙢㝥愶㈳搶挰ㄲ挷て㥢换㤴ㄱ㡢捥㥡搵㘲ㅥ㈵㜲摦㡡挷㤳づ㄰㤵㙦㜹㍣㥤慢㠵扥㙦挱戴㜰㝢㙢戴㉤㡦改捥㘲㌷づ改㔶㘴㌸㔴〹晢㑢㠷慣㝤ㅡ戲昶㤳㤴敢摣〶挰ㄷ㙤搰ち户慣挸㡤㍢扥摢搶搱〱〸㝦㈶㙣ㄲ㌷㌲ㄲ㘶扦昴㘳㐶㌶㠷㈷㤹㤴搴㕤㈱搸ぢ搱㐱晤㘴戹㡡慣搱㍦昹〹昱ㅦ㐵ㄸ㤱敤㡣户㠹㥡㉡㕥㔰〰㈴㔰敥昷摦㘹敥㝦㐲㈳㈲〸挹㠰㙦㤸㌶摥挱㡡戴攴㠱愰㡥〵〷㐸㐶收㕡㘸搹换㔶㥢㕥㘲ち改㍢㡣㑥慡㐵㐸㠹捡㠰㙢㌵扡〱搰捤㘲搷戵㔹愴㘳愰㐱敦㍤㜹〰㍤㉤搱㈱㈵慥㥣愴慡㘳晡愸㙦慤昶㘹扤㤹㈶挱挱昷愴搵㈳昴扦戸㌵晦㉤ㅣ摦㌴昱愰㘱㑣愱㥡愶㑡〶㄰〴㍦㤹〵敦㘲㐱㠵㉡ㄵ㤰㈳慢㥢㘱攴㐴昸ち搷搵扣㜸挱〰愶搳〹晦〸㌰愸ち㐶挶〶㐰㥣㤶攰㌷扤晦㉣愲㌵挸捡㤹㙤㈶㜱ㄴ㘰ㄱ敡㔰㤴㍣愹㕡换㕥㠰㡦㝣㤶㠸昹つ㈶搰㥤っ㐴愳㝤㠳慡ㄲ㥣㠵攸㌷㜷挵㍢㐰ㄶ摢㤸愶㔱愵㔵㤲㈹〳攴昴㔹挷㙥搳㠴摥っ〴㌶攳〲㔵㌲愲㡥搰晥挵戴〱搹愹戰㥣慣㐰㡥ㄸ㉢㉣摣㜴㘰戶㡤戸攷㔱愸㐰ㄳ〲㑡㕡㔰㜵㌲㑤㙡ぢ㈳㝡ㄸ捣㘷敦㈳〷㝢〱挰挷捥㘴敥㝡㘲ㅢ㘶攰ㄵ敡㥦〹愶㍣㜴㍦㌸㌸〴㝥搸㠳愲扤㐷搵㤹ㅢ㙥㍢ち㜹攸挴〴㠷〲㍥㠹扢戳㈳㐹㌳㡢敡㥦㠸攲挸㙦㠲戱㝣㠰㠷㈸㈱㕥㜳㍢〸昷〲㜱ㅡ㤵攳〹㐱挸慢㔰挰㘷㤲㘴㐱㡤㌷㐸㡡攵扥〷㤵㘱㝢㈸㘵搸ㅦ㑡ㄹ挶㠶㔲㠶挱愱愸搰搰㐹戵㡦ㄳ挹㉤戹㉤摢㌲换ㄷち昲㕢㤹ㅢ敡ㄱ慢㌹㠰昸㥡〶戵慢㝦㈴㕥㑦戶㘹㔸㤴搸㉣搸扤㐴つ攳㌲㔵㘶㔹愴㐶㙡㘹㔷愸ㅡ慦㉤㌵〷㤲㥦昶㍥㡤ㄵ㘹㑣㜸〵扤㄰㜲㙤㠱㐶㥥愳㤱攱ㄷ㍦敤㥢㌴㝣㡡㠶〹户昶㤱㉣㙣愷っ慢〴扢㠷㉦㕥挶㈲扡挰戶㘵ㄸ愹㤸慣㔱愳㤴㥢挰愹㤰㍣㜱捣㠱㜲㕦挴〱ㅡ戸㥡っ敡改㙦昹敡〴㔸ㄸ摡昱搳㝦晦昲捡㕢㍦昹昵㠳昴昷㤳㔷㐵昹攷攷敦愳㝣敦挳慢㌲扥㡥㥢㠰昱ㅡ㉡㘰㙤㜱ㄶ昹昷㈹㙥㍥〲愸㍦㑢㈷㡥〰㙡ㅣ晡㔱㠰㝡攰挹〹昶愵㍡㄰捡㤸㤳っ㐳慢攴㔲慥攷〹㙢㉣㔲㕥㡣攸搱㘷㡤㘰ㅥ㘵㐳㝡戲㑣㘵㑣昰て㘱愶ㅦ㜹つ搱挳㘶捤搹㠸㈸ㄴㄷ㥣㔵㑥昰摣搶改搲ㅡ挷昴捣昹㉣㈴㑤㡡て㜹㈴㉢愴〴ち㤰捡㐸搷㠴㑣㡥挱㌳㠷昲攸扦攵㈸㐸愷㑦㠶搴㐵ㄲ捤换扦㈵㜵㈲㔴㤸搲昷愵昴昶愸㐸挶㜵㍡㠸㈹㕣㠳㉡搳㔸愳㙥㤲㜴挵慢㠸㡡改ㄳ㥦ㄳづ㜶㥡㌴㥡晥扦ㄲ愰㤸㈹て晦愷㘴㔴㔲ㅣ〶㡤敢戴㔵挶挷㐱挳搸㐸ㅢ攸挸㘲ち愳晤愸㐴㙤愹㡣㈵挲㠳㙥㔱愳㤴㔳昱㜳㈵ㄳ㑤㐶攳摡愹散㔳攱㌵㝡晡敢㐱㘳㌹㑡攸㐹ㅡ捣㉢㤷㥦㡣ㄶ㡣ㄳ㙥㈹晥㝥㐵搲晥ㄲ㜴挰晤㘱㌲〰挵㈵晡搳㘵㘹散㝦〳㉦昴㥤</t>
  </si>
  <si>
    <t>㜸〱敤㕣㕢㙣ㅣ搷㜹摥㌳㝢攱捥㤲ㄴ㘹㔱㤶㉣挷㜱㤸㔸㡥㥤㔰搸㠸戲㔴摢㑤㔵㤹ㄷ㕤ㄸ㔳ㄲ㉤㔲㜲㤲㍡㔹つ㜷㘷挴戱㜶㘶改㤹㔹㑡㜴搴搸〵摡愲㑤㤰〶挸㐳㙢㈷㈹散愶㐸搳愰㐰搱扣愴㐹㤱ㄶ㘸㔱㈰㐱敢〴㜹〸ち〴㐸〱㌷㈸摡㠷ㄶ㠵㠰扥攴㈱㐰晡㝤晦捣散捥敥㜲㠷昴摡㙥改㠲㈳敦捦㌳攷㝥捥㝦㍤晦㝦挶ㄹ㤵挹㘴㝥㠱㠷㝦昹攴㤸戸㙦㜹搳て㑣愷㍣搷愸搷捤㙡㘰㌷㕣扦㍣攳㜹挶收愲敤〷㔹㔴㈸㔴㙣㤴晢昹㡡㙦㍦㙦ㄶ㉢ㅢ愶攷愳㔲㍥㤳㈹ㄶ㜵つ攵散㠴扦昱昸㐵㘷慢㤱ㅣ挰捡摣散愵搵㘷搱敢㜲搰昰捣愳㤳㔷挳戶愷愶愷换搳攵㐷ㅥ㍤昶㔸昹搸搱挹戹㘶㍤㘸㝡收㈹搷㙣〶㥥㔱㍦㍡戹搴㕣慤摢搵㈷捤捤㤵挶つ搳㍤㘵慥ㅥ㝢㘴搵㌸昱搸昴㠹㤳㈷慤挷ㅦ㝦㙣〴㐳㘷㉥捥捤㉥㜹愶攵扦㐵㝤收㌹攵ㄳ昳㘶搵收摡㑣搳戳摤敢攵戹㔹晣㤷㤸㍦摥ㅥ㉤㉦慦㤹㘶挰愱㑤捦㜴慢愶慦愳攱戰㌳攳晢㑤㘷㥤㥢愷㍢㘷戱搴慡攱〷㜹㘷捥慣搷㜵㈷敥戵攸㕣挲摥搵㡤捤ㄱ㘷搹㜴㝤㍢戰㌷散㘰戳攰慣愰愳摡愸㜳挵㌷㉦ㅢ敥㜵昳愲攱㤸㜹攷㕣搳慥攵挲㈷㤳㝤㈸敥㈲㌹㌱㔹㝥㜹挶㜷收搶っ㑦㘶攴㜳㘳㔲敡㥥昵慡㥤㜵ㅦ攸摦㉦愷㉥㈳戰捦〷晢搷㐳挹㔵挳㙢搵㥣敡㕦㌳㕡㝣攷っ㍥搴扦㝥㘲㡦㍡摢㝣愰㝦ㅢ搹捡捥摡㙡㌸愲㙦搹㔱㉣㐶㉦㄰っㄱㄴ〹㠸㐰扤㐴㌰㑣㌰〲愰㜲晦つ㉥㐹㌶㘴㤱㔶㌱戴捡慡㔶愹㙡㤵㥡㔶㌱戵㡡愵㔵慥㙢㤵㌵慤㘲㙢㤵㘷戵捡つ搴㠹㥦攲搰㤰ㄶ㍤て晤搹摣㑦ㄶ㉥㥣㤸昹搳㈳㝦㌷晦㌷搷晥昱攰挸㍥㔴㝡㉡㥡搴扣㘷摣〴愹戵愹昸㜸昹ㄸ晦㙤捦ㄵ㘰ち敢愴昵愸㌵㍤㕤㍢㜹捣㜸挴挸㜳㔹㈹挸敦㈰㤴㜱搴ㅤ戱㥥戶摤㕡攳愶攰敥扥㔹挳㌷摢ㅢ㌷ㄵ㤵捤㌶㥡㙥捤㝦搷搶㠵换㠱ㄱ㤸昷㜶㤷戵㍢改㘹戶っ戶㌲㝤ㄹ敦晥敥㘶㔷㡤㝡搳㥣戹㘵㠷挵敦敥㉡㜶㤶扣挶㙡晦搲戳㥥昹㕣慢戴㘷㐶㌳㄰㙡ㅢ搲㜷捦㉡挳愲㜰㕥㤳㜳㙢つ摦㜴㘵㝡㔳捥㤲㕤扤㘱㝡换㈶㐵愲㔹㤳愵摥捤愲㠸敢愷㉥戹㔸㈸戸戵昶扥㘴慥㜵收㔶〰㘶㌶㙢㤸敦扡改〵㥢㉢挶㙡摤㍣搸㔱㈵ㅣㄳ〵㠷㍢戲捦㌶慡㑤㝦慥攱〶㕥愳摥㔹㌲㔳摢㌰㈰㘹㙡ㄷㅡ㌵㌳㤷换㠸㔰㠰挰捤㘶㤵捡㝣戰㍦㉦〸㈲ㄲ㈸㈶㈳摦搳㐹㜶攵换㔸ㅤ㔶㔱㌷㐹㤳摡㤱㙤㍡攳㝣㐵挶愴㜰㘰㘲㑤搴ㅦㅣ昴攱㙤扡㙤㘱敥敤慤慣㘹ㄳ搱敡捦㙣㤸㙥㜰摥㜰㙢㜵搳㑢搵㝥㡡㌳搲挷〰昲㜷㈰㄰晡敥ㅥ㔵㥤扡愵㌶昳㌷敤㕡戰㔶㔸㌳敤敢㙢〱昲愰㈱㡢㐵㙥㙤捦愳摦㠵㉣㝤㍦挱〴㐰愹㤴㈹ㅣ㘰愵㐲〹㑦㈶㑦改㤴挲换ㅤ㠲㥣敤㍡㜸㜹挴㍡㙢搷〳㌳ㄴ捡㘳ㄶ㌰ㄲ㙡㌵㐱摦㈸㐹搴㌳慡愱挲㌸㘰捤㠱㑡つ摢つ㌶摢㝣摢挳㈵㈱ㄱ敤挹㠲㕤㈷ぢ㈸ち㍡攵㐱ち慦㠱㘸扡愴㐱㝡攵〴ㄱ㤱つ㔲㌴㍢㝡敥㈴㌲搶㑦㤱ㄱ愸㥦㈴㐲搶㍥搶㕦㐶㤰搸㝢㠹㤴㡤晡昲攳㥥㌴摢捡㤶て愵搹摤搸㌸晤㈰挱㈱㠲㝢〸づ〳愸㝦㠳㠴愳㤴㐳扡昳搱摦㠵㜷晤㍥㠲㜷〳㐰㍥改㤴㌹㤱愸愲つ戵ㄳ㍢㤲昵㐶㘱㈷㡢㔱ㅣ㡡㈲㕡挶㉤㍢㜳搴ㄱ㐴㐷㔶攷敥搰戵㌹搱戱敦敦㑦㥢挹攵㤰㈲㔳慡㈶搷扡㑤搵攴㐶戰敡㠰㝡敢㍤㘸慡㑦ㄲ扣ㄷ㈰㔴㉣㌴㜶㜷㘶捤搳㥣㝣㐷㤸㐴愱㈱㌴愰㜲㡦㠸㤸收㝦㡡㠰敢㌹扡散搹捦㌴〵愷慣㜷扣晤㝣戴㍦㙦㐷㐸敦搲㤹㝢㍡㠷扥愲㌷㘸㐱扦て散愵晥戹慦㝥㌹㠲㘲晤㐱㠲昷〳㜴改ㄷ㥥扣摦愸㤷㐰㑣㘲㈷㠱戹晤昴戸㠸㠵扢戲戹㙥㡡昶ㄹ戱㔶っ敦扡ㄹ挰㝢戱㌰て㍢戸攱㜹㘶ㅤ〷摡㥡㘴昰散㜲愸㌳搳㍦敢㌵ㅣ收敦搹挷晥㍢㐲㌱攴㜲㕡㌶搳㘵ㅦ愷搸㤹〹㝦㔳㠲㜲愸㝦ㅦ改㉦㈴ㄲ㡤㍡挹㡢敤搲捦㤶㝢㤲㘴〰㐹昲㌰戶㔵晦〰〰愴㠴晡愷扥ㄲ㘵㡡搵㡥㑡戵㑥㙢㤵摥扤㤴㤳㐹㤷晦戰㐷㡥っ㠷捥摡㔹昸づ晣㔱㘷搹㜶㕡挲㘲搸㔹㌲扤㉡晣ち㜶摤㉣㠵㉥㔹㡡㥡㍤㔹昱づ㤱ㄵ搹㙣捦㔹㍡挵户㈶㜴搲㈵㈵㔲戹㍤戵㌰攵ㅣ摥㈶㉡扡㈰㈹㔴㔲摣㐲㉤〹㐴捡㘳摤㍤ㄱ㌳㠰㠸㈹㘳攳昴てㄱㅣ㈳㤸〶挸晦〰㤲㘶愷ㅢ捦㔰搸搰〶摤搹㤵㑡愶㐸㌴㠸㝢昰晢㝤㠵搵〹づ㜳㤲攰㤷〰扡捣ㅦ㍡ㅦ㔳〸㔱㔰㥥㈰㐴㕡㑢扡㜵搵㌶㙦㤲〶昶㔹〸㉡捤㌵晤愰攱㌰慡㌴㙡捤㌷㉥㌶㠲㜹摢㕦㐷ㄴ㙡挲㡡ㄲ㑦慦㤹㉥愸换㠳敤搳㤵搷㔸㕦㌷㙢扡戵摣㘸㐲戴㉤捣敦㠶㐳㌹搶〷㕢㔲捥攵㥡挲㌳搸搹ㄸ㕤㈸㌹ㄱ挳搷㑡㑦散㡥㍣摦㍣昴㡤戵㜷㜴挵づ敡收戰ㄵ㌲ㅤ搳㐵ぢ扢㠸愸㐱㙤挸㕡㔹昳㑣㜳㝥搴㍡攷搹戵扡敤㥡㐴〶㙣㑣〶敡ㄶ捤敢㠸㄰㉣㌵ㄸ晦㙢戸愳搶㡡㘷戸晥扡挱㘰攲收晥㡥㌷〹㠹攴慤㔹摢昵㌱㡣㘰㤱改㌱㙢㜹慤㜱ㄳ搱摡愶攳㥥㌳搶晤㕤㠱ㄵㄲ㝤昸〸㙡㤴愶㌴㑤ㄵ戵攲愰昸攱㠱㍣㤳㌹㡥㕦㡥㐰㜰㤵挹搳㕦㥥愲扤㘹搷㐷昱ㄹ摡改㥣搳〸㈲㐷慤捣㙣慡ㄴ㈶愷敡㡦戱捤攳〰ㅦ㌹㜷㘵愱ㅤ㤵㝢㔳昱敡㍣㍤晣㈹㌲㕥挸愲ㄵ〴愱㝦㙥㕦㐸㉡捣㈳攵㠰〳㠱㜱扥㜵㤳㕦挹㤲㍡愴扥㝤敤攴㔹㐴㤱㐶慣㐵㘳搵慣㈳ㄶ敤ㄸ挱扥昰㠵㘶慣㘳搴晤愸㙣慥攱㌸〶㐹㡢㘴戹㕣㌵㐸挱㌳捤愰㜱挱㜶㜵ぢ㐰攸㉦捡㌲㙥㈱换戸㈵㔹㈳搶㘵㠶〵㈵捤扥ㅡ搷つ捦づ搶ㅣ扢㕡攴ぢ㐳㜷扢㠲㈶挱攴㤴扣昱ㄳ换㡣挹㉥㙢晥ち㑣㌶扦っ㜴㤷㈱㐷戹㜵㐴㍦㈸㔷㔳〵晣㔳〳㍡㤶㈰㘰挴㑢慡㝦ㄸ扤攵攵㘶〴㐴㡥㍣㜷攲晢ㄷ㜷㕥㐰㑥攸㤷㈳搶㔳㐸〴ㅥ挱㠴㤰愷㝢扢㘰㕤㜱敤〰搸㈳挶捥摡挱扣て㤴〳㈰㈹挷摢㝢〵慢㠹㐶㔳㉤慤昰㥥摥愲づ㌵㜱㝦㙦㜹㔲㙦ㅣ搹愲㌸搴㈸〹㐵戲㕤㈵搱㉣㕢捣㜱㌷愹ㅡ㈵㡡㍢搶㌶㉡捤㙤摡摥㜷㑡㤱㌷愱㤸㠴㘶㌲晡㈹㈱ㄴ〴㜹㐹ㅤ搰㔱昴搷愷㤳㐷㈲㕡㐳ㅢ愰㐴㍤ㄵ收㡤㐶攱挰〵㕣㌹愹㤹愵攸つ晣扤㉦㑡㕥㙡〶ㅤ㈵挶慤㠹愸㘴愶㕥扦攴挲㑡愸ㅡ㕥㙤㤷戰㌴搶ㄶ㙡ㄸ攱捥㐱戵㝦戸扤〹㐶㡣搸㤰㈱㤱ㄴ㍦㌰搸㄰捣㤵㠸愶搲㍡ㅢ攵㔶户戲㡢㝣扢㘰ㅡ慥㘰㘰㌹愸捤㥢ㅢ㘲㠶戵㉤昹〹㘹搰㍡㉤㡡ㅣ搵慤㤹㔵ㅦ㉡㍤愰ㅣ㡦㔲挲攰扡㜵㤹㙥㈹㕣㘰㠰搸㡤㔲㑢搵〰㘱摤㔶〷㍣ㄹ散ㅥ散㘰㐷挲戰〹慤㌳㑡搰㐲ち攱㜶㉥㠲扣㌳㈰㐶㈱㐸㉤㜹晥敢戴晡攲换㝣扥㝥㍡ㄳ㈷㈲㈶㘲愸㉢挵㝡〰㜲㤳㔱㐹㜲搱㐴ㅣ㉣て㈵㥢〸慤㤱㌸㡦㈶挶㈸㑤㍥㉦挰つㅥ挶戱挶挸㌶㜵摣㜱ぢ㙣㘸搳晡收㍥㙢挱慤搶㥢㌵㔳㔴㜱㉣慢㐵㈳敦ち㝣挹昵扦㤰㥢㔲昶㈵摡㤴〵ㅣ愵戸㘴㈲㘹㜰扢㕢晦㔵㌴ㄷ㈱㠷㍥㐲搹挶攰㘳㡡㕢㑥㠲㘱㍤㜷ㄴ㘸ㅦ敥㙦㕦㕥㤰㡢㜳㄰㘹㍤㔹㤴㘵㡢戸㡢搷㡡㈰ぢ户㈵慡㉤㌶ㄶㅢ戴搹ㄳ㔹攷敤㌰㙢㔷攰〸敢っ〵㕥愱〰㘳㘴㐰敥㘰㈷㤹㍢㔱㘴昷捥ぢ昲㥡戹㜳㍡㌲㍥ㄴ攳扢㍣〵㘵戰慢㘰㈴ㅡ摣㕡摢敡㔶㡣晣搲昲搶㥦〰㔰っ〱搳愰㐵捤搰挰㤹㐵㝡㝢〳㠷挱挸㤴攸㘸㌲㤰捡ㄸ攵〴ㅣ昶㐰ㅡ戸㠹〷改㤵〶㤴㔰㜰㐰㉥㠵挵昷ㄲ愷ㅣㅣ㠱ㅡ摥挱慥捣㈵㈳挰搵ㄷ昷㜰㔷昶㑣慤㐶㜳ㄷ晥戹㕤㠱㔵㕣摢〸捤搱〳㕤ㄷ戲㘴㑤戴敦ㅥ攸㉡㠸㉥ちㅥ㥦㉦㥦㌷㠲敡摡㜲戰ㄹ㕥摡ㅡ㤰㈴㔴晥慦攱㡦搸㜲㜴摡捣㌹㤷㤷㔰㌷戸昷愵ㅢ㙥攳愶㉢昳捡晢扣昱㐷㉢㔶ㅦㅡ攲㈴㑢㤹㕦攰㥦㍣㕡㈶晦ㅤ昴戸㤳㘹戳㠳戶㠳㠴晤挸㔳搲捦攰㉦慤㥤㐹晣㑤愱ㄵ搸敦慤㕢〳愴㤵〳㕤戴㈲挲㘰㡦㔸摣敢㙦ㄵ戱㘴搴㕦〱戵㈴㤸昰㔸㡥㍤晦ㄳ戰扦晡㌶㜲㠸㜴扣㐷愲㈴晦㕥愴㔲㔰㈷挲㍣扡攲挱ぢ㈱晦㝦戰ㄴ㜳昴㤶㉣昵扦挱搰摦敡㐶搱晤㐴搱㕦昶愲㠸挱搸㌷ㄴ昶收散昷㡥㥢㙦晢搵摥晦挳攳收㤳挰㌰ㅦ戱挸㄰㔸㍢㠲㜴换㈰挸昶ㄸ〴て愲㔸っ㠲㐵戶㘱捣㍥㌴〸㈲㡦挷㐵㘴㙣㙦㄰㌰㤲㤷㘲昶㈵〲慢〹㈷〶捦㕢〷ㅤ㝡挳捥攳㡡慤改㈳㝡てㄵ攵捦挱晦㜴愸㌷㝢挹昰っ攷戰攴㥦昳㑣愸㉥㙦〵㜷戶愵〹㕢摣扢㘵㠹㌴摡挲㌳ㄱ晢搴昷扣㈷㍢扢愹づ㑣㠵㑦攸慣㔷㐵㔵㜸ㄳ㝥ㄱ挵㔳㐲收㔳〷晥晣摣扦㍣晦㥢愷㜹㌷㉤愲搵㍣㠳挱㠳〴攸㘹㌹㈰㠴㥢戸ㄶ㜲㌷㍦挱戹㠰㡦㤱散昵扡㌹㙢㜸㘲昳昸扡ㄳ㈷㐳挲㑢㄰㘶㐸㝣扢挱愰挴㉤㠷搰愰㉣㜷㌹㌷攵ㄳ㈶㜱〸㤶ㄳㄳㄷて㕥ㅣ㈴㔴㝤㔵搶㠰戶㘵晥ㅢ㔰㍡㙦㜰㈲㥤㌶㈱捦㤸㝣㤴晡㡢㙥慤㜶㤲㕡㑤づ㡥㙡ち㌵㘲㈹㠵㘸〳㈹㈴㜹㙣㘱昸㕦愴搴㔳㐸攴换〰㈹㜱戴敥㠰㉥㑦晦㝢㐲挰㙣㕤昱ㅢ昰㜳ㄵ散㈲戰ㄸ㝢摥〷㍤扦搲敡㡣㔵ㄳ〳戳㜲〲戹㡣㠴ㅣ㔵㤸挱㐸慤攴㉥㈳ㄱ㍦昹㘹愴㜶散㝣攲㈰愳㑥ㄸ㘶ぢㄹ㍢敦搰戳㔶㜲捥戸㑤摣昳㠰㥥㈹㠸挲㜰昷㌳ㅢ挷㑦㠹挸㠵㔵㑢㘱ㄶ攱㔸㤸㙣㌵ㅡ㡥㡡愰戳摣挳㌸㠳㈲搴挷㙦㠲㔸㍥搵敥晡敥敥ㄲ敡㌸㜷〸ぢ攴て昶搷晤㈹㡣㡤㔱挹㌱㤰戰㍢慡㔵っ㉦㠲慦愰㠹搸昳㑡㙦㈷㌹㤶㔲㡣㐸挷㥣㤵搵㝡昴㍦㘳搵挲㔹㔷㔸㥢㐱敢づ晤晦㌴㌲戶搵晦㡡㤱㌶㐱搹㐷愳〴㕦昲㡣㤶㙣ㅢ愰攱㡥挰㡦㡤㔰㡤ㅣ㠳㜵㐹㌲挰ㅤ愶㤶昱㤹㙡㔸㉣ㄲㅣ㕥慥㕣昷㐵㠸㔶㕢摡戶挳㝤〵㈰㈳㐱昹慦㐱〴昵㙤捦㐹昷㥥㘵ぢㅦ㐷昶㠱ぢ㜶搵㙢昸つ㉢㤸㕣㐶㠸㜷㤲㕦㤹㔹戰㜹㘶搴㔷扢㠵摡〳搸㠹㤱㘷搰收攲㈵〸散㡢㘶昰㔶㐵ㅥㄹ㐷搸㔹摣㠲㕦ㅣ㡤㈷㠲㐹搴づ晥㕤搶㔳㑤愳㡥㡦㔴㉦挱戳ㄹ㌰㙢㔷㈸扢搰扦摣㝤ㅦ㠳㕢㠷ㅢ㔹㑦挲晢㘳搶换〸㠵挹ㄲ㝥敤ㄳ摣搷敥㍤攸慣ㅢ慤捤㘷捤挱㍣㙣愵晣ㅦ〳愷㍢ㅢ愵㤳㘴㌸㈶扦㍤㉥改㥦㈴㠴昷㠳ㅥ搲㥤扢㘳搹摢〴攸㍣晡㜴㥢㙥慦愹㍡㥣㘵㍢㠸㜵㔷搰㔴㍤㐱㠰㥦㝥㉤㑡昰㐵搱愷㐷㔶㔴慦㘰㔹㘴〰愴㌳㠵㔵㠰晥㔴晤㠷愸搶攱㈳㈰㔵㉢晡㜴愴晦ㅡ㝢㠸㝥㡡〷づ搲㘶㐹㝤〹慤戸㜷攱ㅥ㠰㍦戸〷㑡づㄶ㐸敢㐹㜹慥㜸戰㤰㔹扤㠴〶慤㔹搹挸敤㍦慢摦摦㜲㔶㌴〹㘴㔶挹晥挷㘳㤵愲搷㌹戴㐳攰ㄲ㌴〰挶攳㥡㘳ㄴ㤶㤴㐰㠵㌰扣昰敤搳㐸攳昹㘱昴昷昵搳摦㝦㡤捦㝦㥥㔶㈲ㅥ㔱搴戹ち㡡㐷㔹挵攷㤳慢昰㤰摢㝦ㄵ㥦摢㙡ㄵ攳㤴㥣㥣㠹ㅥ〰㡣㘶ㄵ㈹㐸㔶搵㐴㠲ㅢ捡㥦ㄲ㌴㈳搱㌱㡢昱㙢挸㤱戶㌷㤱ㄸ捤㡥ㄳ㍤昴挸攸户〸㌶〹㥥㈷昸ㄴ挱㙤㠲㕦〷ㄸ搵ㄴ㔱㈴㠳㝣ㅡ㠹㜸㤰㍣㜷㉣攵㉢㈰㌱慦㜸㙢㤲㐳ㄴ㐲捦㙤㈱㔴慡㐵㈷㜲搹敥ち搱㠲㈵昱戳摡扥ㅡ愱㌰攰㜵〰昵ㅢ㌱〶捦㥦㡦㍦戱搲愲〰ㄵ㈸㈸㌴㘸㐹㜱摣㐸昵㘲㕣昹ㅢ摦㙣晢㔷㔱㠰〷㘴ㄶ㔶㈶㘵㑡攵ㄷ攲捡挷昱昹㤶搴挹㘸攱㥦捣敢㜱㘵㔲戰㔴晥㜴㕣昹㍦㡥ㅦ㙥㔵㡥〹㌶散㌹㑦㙡㑡㌱㤵攵昰㤰昸㤴㥢㘷昲扣㐵昵㍢㙣㠵搹ㄴ扣ㄲ㘷慥㡢〲ㅥ挱捤ㄱてㅦ㔳㉦攲㈲ㄴ敥㡢㐰㐶㠷晦㑦㠵〵㕣㤰㥡㌷〲〳摦㑡㙦㈰㌲敤改昲挶挶〵敢㤲㠷㡣㈱㙢挱挷㤱慣戶慢㐸〴搶㐴㉥摣摦㙤㍣昸㈹㤶㘷㝢㍦攲㠸㥡挶ぢ㈷㠳改ㅥ㠹挲攴搴敤ㄸ戳㤹ㄷ摢㌴愳晦ㄶ㤰〳㜹ち挸㠴晥摢㠰㘱搴收〰㌳挶㈹㈸㐴ち晣づぢ㝥㤷攰㌳〰㈵㐵愹㐰㍡㈸㝣ㄶ㘰㉣晥㍦㕡㑣㙥㠸扢㐵㔳㐱㍣㔸㤲㡣昴捦戱挱敦〱㘴攱攷㔵ㄱㄱ㤶昴捦㈳㈷㌱㘸㥥ㄲ收挳晤捤㔹㥥㔶攳慦散ㄱ㝢散昸㥣晥っ㍥㡦摦㘴挷㔹晣摦㐱昲㘲㝢攷戴㕦ㅥ慣㉦ㄲㅡ捤㘶昹㌵戰愰㌷搱て㌷戸㙤〶戲㐷搱㘷㡡㜲㤴换㔵㉥晡攷ㄸ戴慡㑢㡡㤲㔵戲㥤㈸㥢昷㍢㑡㡡戲㔶戲敢㔱昶㈱挹愶昴㤵散ㅢ㔱㌶㕤㘷㈵㐵㜹㉣搹捦㐶搹昴㠴㤴挶㈹㤶〵愵㝦㠰㠴晥ㄲ挱换㉣挸㤳ㄴ㜶㑣㤳㕣搰㠰㘶挵ㄷ搱㔴㤱搰㐴㑢㝣㈹㑡昰㐵㤱捡㘴捡戵㘸捡扦㠲㡣愲㔶㔰愴㍣㈹愸㐶〵㌴づ㡡昰ㄷ㤱ㅡ愵㘰㌵㉡愰㤶搵㕦〱㔰愴㌶慥㐹㝦㤵㙦㈴㌲ㄹ昰㡦愲㠴っ挸㍤㤰收㥦散ㅡ昰愵戸攰ㄳ㕤〳㜲慦愴挵㌳挹〱扦捡㑥㘵㘱㐸㜴㉡㔲㉥㔰昶晢㙢㐸㡣㘶挷㌸户愷昱搳㙥愹敡戵摡戵㙢㍦ㅢ换㑤摥㥢晢攸ㄳ㈳㉦扦晥て㍦晤挲㡦㥥㌹昵敦㍦晦昲㤷㝦昴慦㕦㜸敤攷摦㔹㍤昵摤慦㝣攵敦㍦昲捡㙢㍦摤㙦扤慡㝤昳㘷㡢慦摥㥥扥㜱晢㌹敢捡〷捦摤晥搸戳㑦㑤㉦摤㌵㤵捤づつ㍤㌴昱扤㝢ㅥㅥ㝦昱戹㙦愹扦晤昱㈱㔷扤㡡捥㘵愵戱㐵㠲昷捣㌸㤷㉤搳昸㍡ㄲ㤸〶㘷晣戶㑥㠳换㤵㡤扡ㅡ㙤搴㉣㌲㡡戰昸㌸〱㈹戸搲㔹㌰晣㍦㤰㜹收㜰</t>
  </si>
  <si>
    <t>Newsvendor Optimization.xlsx</t>
  </si>
  <si>
    <t xml:space="preserve">Unit Cost = </t>
  </si>
  <si>
    <t>Sales Price =</t>
  </si>
  <si>
    <t>Revenue</t>
  </si>
  <si>
    <t>Sample</t>
  </si>
  <si>
    <t>Value</t>
  </si>
  <si>
    <t>Order Quantity =</t>
  </si>
  <si>
    <t>Cost</t>
  </si>
  <si>
    <t>Profit</t>
  </si>
  <si>
    <t>Sales</t>
  </si>
  <si>
    <t>Unit</t>
  </si>
  <si>
    <t>Total</t>
  </si>
  <si>
    <t>Average =</t>
  </si>
  <si>
    <t>Standard Deviation =</t>
  </si>
  <si>
    <t>Simulated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</si>
</sst>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1"/>
      <color theme="1"/>
      <name val="Calibri"/>
      <family val="2"/>
      <scheme val="minor"/>
    </font>
    <font>
      <b/>
      <sz val="11"/>
      <color theme="1"/>
      <name val="Calibri"/>
      <family val="2"/>
      <scheme val="minor"/>
    </font>
    <font>
      <sz val="10"/>
      <name val="MS Sans Serif"/>
    </font>
    <font>
      <b/>
      <sz val="11"/>
      <color rgb="FFFF0000"/>
      <name val="Calibri"/>
      <family val="2"/>
      <scheme val="minor"/>
    </font>
    <font>
      <b/>
      <sz val="11"/>
      <color rgb="FF0000FF"/>
      <name val="Calibri"/>
      <family val="2"/>
      <scheme val="minor"/>
    </font>
    <font>
      <b/>
      <sz val="9"/>
      <color indexed="81"/>
      <name val="Tahoma"/>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cellStyleXfs>
  <cellXfs count="11">
    <xf numFmtId="0" fontId="0" fillId="0" borderId="0" xfId="0"/>
    <xf numFmtId="0" fontId="1" fillId="0" borderId="0" xfId="0" applyFont="1"/>
    <xf numFmtId="0" fontId="0" fillId="0" borderId="0" xfId="0" applyAlignment="1">
      <alignment horizontal="center"/>
    </xf>
    <xf numFmtId="0" fontId="0" fillId="0" borderId="0" xfId="0" quotePrefix="1"/>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right"/>
    </xf>
    <xf numFmtId="164" fontId="0" fillId="0" borderId="0" xfId="0" applyNumberFormat="1"/>
    <xf numFmtId="164" fontId="0" fillId="0" borderId="0" xfId="0" applyNumberFormat="1" applyAlignment="1">
      <alignment horizontal="center"/>
    </xf>
    <xf numFmtId="164" fontId="4" fillId="0" borderId="2" xfId="0" applyNumberFormat="1" applyFont="1" applyBorder="1"/>
    <xf numFmtId="164" fontId="3" fillId="0" borderId="1" xfId="0" applyNumberFormat="1" applyFont="1" applyBorder="1"/>
  </cellXfs>
  <cellStyles count="2">
    <cellStyle name="Normal" xfId="0" builtinId="0"/>
    <cellStyle name="Normal 2" xfId="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4.4" x14ac:dyDescent="0.3"/>
  <cols>
    <col min="1" max="2" width="36.6640625" customWidth="1"/>
  </cols>
  <sheetData>
    <row r="1" spans="1:3" x14ac:dyDescent="0.3">
      <c r="A1" s="1" t="s">
        <v>0</v>
      </c>
    </row>
    <row r="3" spans="1:3" x14ac:dyDescent="0.3">
      <c r="A3" t="s">
        <v>1</v>
      </c>
      <c r="B3" t="s">
        <v>2</v>
      </c>
      <c r="C3">
        <v>0</v>
      </c>
    </row>
    <row r="4" spans="1:3" x14ac:dyDescent="0.3">
      <c r="A4" t="s">
        <v>3</v>
      </c>
    </row>
    <row r="5" spans="1:3" x14ac:dyDescent="0.3">
      <c r="A5" t="s">
        <v>4</v>
      </c>
    </row>
    <row r="7" spans="1:3" x14ac:dyDescent="0.3">
      <c r="A7" s="1" t="s">
        <v>5</v>
      </c>
      <c r="B7" t="s">
        <v>6</v>
      </c>
    </row>
    <row r="8" spans="1:3" x14ac:dyDescent="0.3">
      <c r="B8">
        <v>2</v>
      </c>
    </row>
    <row r="10" spans="1:3" x14ac:dyDescent="0.3">
      <c r="A10" t="s">
        <v>7</v>
      </c>
    </row>
    <row r="11" spans="1:3" x14ac:dyDescent="0.3">
      <c r="A11" t="e">
        <f>CB_DATA_!#REF!</f>
        <v>#REF!</v>
      </c>
      <c r="B11" t="e">
        <f>#REF!</f>
        <v>#REF!</v>
      </c>
    </row>
    <row r="13" spans="1:3" x14ac:dyDescent="0.3">
      <c r="A13" t="s">
        <v>8</v>
      </c>
    </row>
    <row r="14" spans="1:3" x14ac:dyDescent="0.3">
      <c r="A14" t="s">
        <v>12</v>
      </c>
      <c r="B14" t="s">
        <v>16</v>
      </c>
    </row>
    <row r="16" spans="1:3" x14ac:dyDescent="0.3">
      <c r="A16" t="s">
        <v>9</v>
      </c>
    </row>
    <row r="19" spans="1:2" x14ac:dyDescent="0.3">
      <c r="A19" t="s">
        <v>10</v>
      </c>
    </row>
    <row r="20" spans="1:2" x14ac:dyDescent="0.3">
      <c r="A20">
        <v>28</v>
      </c>
      <c r="B20">
        <v>31</v>
      </c>
    </row>
    <row r="25" spans="1:2" x14ac:dyDescent="0.3">
      <c r="A25" s="1" t="s">
        <v>11</v>
      </c>
    </row>
    <row r="26" spans="1:2" x14ac:dyDescent="0.3">
      <c r="A26" s="3" t="s">
        <v>13</v>
      </c>
      <c r="B26" s="3" t="s">
        <v>17</v>
      </c>
    </row>
    <row r="27" spans="1:2" x14ac:dyDescent="0.3">
      <c r="A27" t="s">
        <v>14</v>
      </c>
      <c r="B27" t="s">
        <v>18</v>
      </c>
    </row>
    <row r="28" spans="1:2" x14ac:dyDescent="0.3">
      <c r="A28" s="3" t="s">
        <v>15</v>
      </c>
      <c r="B28" s="3" t="s">
        <v>15</v>
      </c>
    </row>
    <row r="29" spans="1:2" x14ac:dyDescent="0.3">
      <c r="B29" s="3" t="s">
        <v>13</v>
      </c>
    </row>
    <row r="30" spans="1:2" x14ac:dyDescent="0.3">
      <c r="B30" t="s">
        <v>19</v>
      </c>
    </row>
    <row r="31" spans="1:2" x14ac:dyDescent="0.3">
      <c r="B31"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tabSelected="1" workbookViewId="0">
      <selection activeCell="C16" sqref="C16"/>
    </sheetView>
  </sheetViews>
  <sheetFormatPr defaultRowHeight="14.4" x14ac:dyDescent="0.3"/>
  <cols>
    <col min="1" max="2" width="8.88671875" style="2"/>
    <col min="4" max="4" width="9.5546875" bestFit="1" customWidth="1"/>
    <col min="6" max="8" width="8.88671875" style="2"/>
  </cols>
  <sheetData>
    <row r="1" spans="1:6" x14ac:dyDescent="0.3">
      <c r="A1" s="4" t="s">
        <v>20</v>
      </c>
    </row>
    <row r="3" spans="1:6" x14ac:dyDescent="0.3">
      <c r="B3" s="6" t="s">
        <v>22</v>
      </c>
    </row>
    <row r="4" spans="1:6" x14ac:dyDescent="0.3">
      <c r="B4" s="6" t="s">
        <v>21</v>
      </c>
    </row>
    <row r="5" spans="1:6" x14ac:dyDescent="0.3">
      <c r="B5" s="6" t="s">
        <v>26</v>
      </c>
      <c r="C5" s="10"/>
    </row>
    <row r="8" spans="1:6" x14ac:dyDescent="0.3">
      <c r="A8" s="4"/>
      <c r="B8" s="5" t="s">
        <v>34</v>
      </c>
      <c r="C8" s="5" t="s">
        <v>29</v>
      </c>
      <c r="D8" s="5" t="s">
        <v>30</v>
      </c>
      <c r="E8" s="5" t="s">
        <v>31</v>
      </c>
      <c r="F8" s="4"/>
    </row>
    <row r="9" spans="1:6" x14ac:dyDescent="0.3">
      <c r="A9" s="5" t="s">
        <v>24</v>
      </c>
      <c r="B9" s="5" t="s">
        <v>25</v>
      </c>
      <c r="C9" s="5" t="s">
        <v>23</v>
      </c>
      <c r="D9" s="5" t="s">
        <v>27</v>
      </c>
      <c r="E9" s="2" t="s">
        <v>28</v>
      </c>
    </row>
    <row r="10" spans="1:6" x14ac:dyDescent="0.3">
      <c r="A10" s="2">
        <v>1</v>
      </c>
      <c r="B10" s="8"/>
      <c r="C10" s="8"/>
      <c r="D10" s="8"/>
      <c r="E10" s="8"/>
    </row>
    <row r="11" spans="1:6" x14ac:dyDescent="0.3">
      <c r="A11" s="2">
        <f>A10+1</f>
        <v>2</v>
      </c>
      <c r="B11" s="8"/>
      <c r="C11" s="8"/>
      <c r="D11" s="8"/>
      <c r="E11" s="8"/>
    </row>
    <row r="12" spans="1:6" x14ac:dyDescent="0.3">
      <c r="A12" s="2">
        <f t="shared" ref="A12:A59" si="0">A11+1</f>
        <v>3</v>
      </c>
      <c r="B12" s="8"/>
      <c r="C12" s="8"/>
      <c r="D12" s="8"/>
      <c r="E12" s="8"/>
    </row>
    <row r="13" spans="1:6" x14ac:dyDescent="0.3">
      <c r="A13" s="2">
        <f t="shared" si="0"/>
        <v>4</v>
      </c>
      <c r="B13" s="8"/>
      <c r="C13" s="8"/>
      <c r="D13" s="8"/>
      <c r="E13" s="8"/>
    </row>
    <row r="14" spans="1:6" x14ac:dyDescent="0.3">
      <c r="A14" s="2">
        <f t="shared" si="0"/>
        <v>5</v>
      </c>
      <c r="B14" s="8"/>
      <c r="C14" s="8"/>
      <c r="D14" s="8"/>
      <c r="E14" s="8"/>
    </row>
    <row r="15" spans="1:6" x14ac:dyDescent="0.3">
      <c r="A15" s="2">
        <f t="shared" si="0"/>
        <v>6</v>
      </c>
      <c r="B15" s="8"/>
      <c r="C15" s="8"/>
      <c r="D15" s="8"/>
      <c r="E15" s="8"/>
    </row>
    <row r="16" spans="1:6" x14ac:dyDescent="0.3">
      <c r="A16" s="2">
        <f t="shared" si="0"/>
        <v>7</v>
      </c>
      <c r="B16" s="8"/>
      <c r="C16" s="8"/>
      <c r="D16" s="8"/>
      <c r="E16" s="8"/>
    </row>
    <row r="17" spans="1:5" x14ac:dyDescent="0.3">
      <c r="A17" s="2">
        <f t="shared" si="0"/>
        <v>8</v>
      </c>
      <c r="B17" s="8"/>
      <c r="C17" s="8"/>
      <c r="D17" s="8"/>
      <c r="E17" s="8"/>
    </row>
    <row r="18" spans="1:5" hidden="1" x14ac:dyDescent="0.3">
      <c r="A18" s="2">
        <f t="shared" si="0"/>
        <v>9</v>
      </c>
      <c r="B18" s="8"/>
      <c r="C18" s="8"/>
      <c r="D18" s="8"/>
      <c r="E18" s="8"/>
    </row>
    <row r="19" spans="1:5" hidden="1" x14ac:dyDescent="0.3">
      <c r="A19" s="2">
        <f t="shared" si="0"/>
        <v>10</v>
      </c>
      <c r="B19" s="8"/>
      <c r="C19" s="8"/>
      <c r="D19" s="8"/>
      <c r="E19" s="8"/>
    </row>
    <row r="20" spans="1:5" hidden="1" x14ac:dyDescent="0.3">
      <c r="A20" s="2">
        <f t="shared" si="0"/>
        <v>11</v>
      </c>
      <c r="B20" s="8"/>
      <c r="C20" s="8"/>
      <c r="D20" s="8"/>
      <c r="E20" s="8"/>
    </row>
    <row r="21" spans="1:5" hidden="1" x14ac:dyDescent="0.3">
      <c r="A21" s="2">
        <f t="shared" si="0"/>
        <v>12</v>
      </c>
      <c r="B21" s="8"/>
      <c r="C21" s="8"/>
      <c r="D21" s="8"/>
      <c r="E21" s="8"/>
    </row>
    <row r="22" spans="1:5" hidden="1" x14ac:dyDescent="0.3">
      <c r="A22" s="2">
        <f t="shared" si="0"/>
        <v>13</v>
      </c>
      <c r="B22" s="8"/>
      <c r="C22" s="8"/>
      <c r="D22" s="8"/>
      <c r="E22" s="8"/>
    </row>
    <row r="23" spans="1:5" hidden="1" x14ac:dyDescent="0.3">
      <c r="A23" s="2">
        <f t="shared" si="0"/>
        <v>14</v>
      </c>
      <c r="B23" s="8"/>
      <c r="C23" s="8"/>
      <c r="D23" s="8"/>
      <c r="E23" s="8"/>
    </row>
    <row r="24" spans="1:5" hidden="1" x14ac:dyDescent="0.3">
      <c r="A24" s="2">
        <f t="shared" si="0"/>
        <v>15</v>
      </c>
      <c r="B24" s="8"/>
      <c r="C24" s="8"/>
      <c r="D24" s="8"/>
      <c r="E24" s="8"/>
    </row>
    <row r="25" spans="1:5" hidden="1" x14ac:dyDescent="0.3">
      <c r="A25" s="2">
        <f t="shared" si="0"/>
        <v>16</v>
      </c>
      <c r="B25" s="8"/>
      <c r="C25" s="8"/>
      <c r="D25" s="8"/>
      <c r="E25" s="8"/>
    </row>
    <row r="26" spans="1:5" hidden="1" x14ac:dyDescent="0.3">
      <c r="A26" s="2">
        <f t="shared" si="0"/>
        <v>17</v>
      </c>
      <c r="B26" s="8"/>
      <c r="C26" s="8"/>
      <c r="D26" s="8"/>
      <c r="E26" s="8"/>
    </row>
    <row r="27" spans="1:5" hidden="1" x14ac:dyDescent="0.3">
      <c r="A27" s="2">
        <f t="shared" si="0"/>
        <v>18</v>
      </c>
      <c r="B27" s="8"/>
      <c r="C27" s="8"/>
      <c r="D27" s="8"/>
      <c r="E27" s="8"/>
    </row>
    <row r="28" spans="1:5" hidden="1" x14ac:dyDescent="0.3">
      <c r="A28" s="2">
        <f t="shared" si="0"/>
        <v>19</v>
      </c>
      <c r="B28" s="8"/>
      <c r="C28" s="8"/>
      <c r="D28" s="8"/>
      <c r="E28" s="8"/>
    </row>
    <row r="29" spans="1:5" hidden="1" x14ac:dyDescent="0.3">
      <c r="A29" s="2">
        <f t="shared" si="0"/>
        <v>20</v>
      </c>
      <c r="B29" s="8"/>
      <c r="C29" s="8"/>
      <c r="D29" s="8"/>
      <c r="E29" s="8"/>
    </row>
    <row r="30" spans="1:5" hidden="1" x14ac:dyDescent="0.3">
      <c r="A30" s="2">
        <f t="shared" si="0"/>
        <v>21</v>
      </c>
      <c r="B30" s="8"/>
      <c r="C30" s="8"/>
      <c r="D30" s="8"/>
      <c r="E30" s="8"/>
    </row>
    <row r="31" spans="1:5" hidden="1" x14ac:dyDescent="0.3">
      <c r="A31" s="2">
        <f t="shared" si="0"/>
        <v>22</v>
      </c>
      <c r="B31" s="8"/>
      <c r="C31" s="8"/>
      <c r="D31" s="8"/>
      <c r="E31" s="8"/>
    </row>
    <row r="32" spans="1:5" hidden="1" x14ac:dyDescent="0.3">
      <c r="A32" s="2">
        <f t="shared" si="0"/>
        <v>23</v>
      </c>
      <c r="B32" s="8"/>
      <c r="C32" s="8"/>
      <c r="D32" s="8"/>
      <c r="E32" s="8"/>
    </row>
    <row r="33" spans="1:5" hidden="1" x14ac:dyDescent="0.3">
      <c r="A33" s="2">
        <f t="shared" si="0"/>
        <v>24</v>
      </c>
      <c r="B33" s="8"/>
      <c r="C33" s="8"/>
      <c r="D33" s="8"/>
      <c r="E33" s="8"/>
    </row>
    <row r="34" spans="1:5" hidden="1" x14ac:dyDescent="0.3">
      <c r="A34" s="2">
        <f t="shared" si="0"/>
        <v>25</v>
      </c>
      <c r="B34" s="8"/>
      <c r="C34" s="8"/>
      <c r="D34" s="8"/>
      <c r="E34" s="8"/>
    </row>
    <row r="35" spans="1:5" hidden="1" x14ac:dyDescent="0.3">
      <c r="A35" s="2">
        <f t="shared" si="0"/>
        <v>26</v>
      </c>
      <c r="B35" s="8"/>
      <c r="C35" s="8"/>
      <c r="D35" s="8"/>
      <c r="E35" s="8"/>
    </row>
    <row r="36" spans="1:5" hidden="1" x14ac:dyDescent="0.3">
      <c r="A36" s="2">
        <f t="shared" si="0"/>
        <v>27</v>
      </c>
      <c r="B36" s="8"/>
      <c r="C36" s="8"/>
      <c r="D36" s="8"/>
      <c r="E36" s="8"/>
    </row>
    <row r="37" spans="1:5" hidden="1" x14ac:dyDescent="0.3">
      <c r="A37" s="2">
        <f t="shared" si="0"/>
        <v>28</v>
      </c>
      <c r="B37" s="8"/>
      <c r="C37" s="8"/>
      <c r="D37" s="8"/>
      <c r="E37" s="8"/>
    </row>
    <row r="38" spans="1:5" hidden="1" x14ac:dyDescent="0.3">
      <c r="A38" s="2">
        <f t="shared" si="0"/>
        <v>29</v>
      </c>
      <c r="B38" s="8"/>
      <c r="C38" s="8"/>
      <c r="D38" s="8"/>
      <c r="E38" s="8"/>
    </row>
    <row r="39" spans="1:5" hidden="1" x14ac:dyDescent="0.3">
      <c r="A39" s="2">
        <f t="shared" si="0"/>
        <v>30</v>
      </c>
      <c r="B39" s="8"/>
      <c r="C39" s="8"/>
      <c r="D39" s="8"/>
      <c r="E39" s="8"/>
    </row>
    <row r="40" spans="1:5" hidden="1" x14ac:dyDescent="0.3">
      <c r="A40" s="2">
        <f t="shared" si="0"/>
        <v>31</v>
      </c>
      <c r="B40" s="8"/>
      <c r="C40" s="8"/>
      <c r="D40" s="8"/>
      <c r="E40" s="8"/>
    </row>
    <row r="41" spans="1:5" hidden="1" x14ac:dyDescent="0.3">
      <c r="A41" s="2">
        <f t="shared" si="0"/>
        <v>32</v>
      </c>
      <c r="B41" s="8"/>
      <c r="C41" s="8"/>
      <c r="D41" s="8"/>
      <c r="E41" s="8"/>
    </row>
    <row r="42" spans="1:5" hidden="1" x14ac:dyDescent="0.3">
      <c r="A42" s="2">
        <f t="shared" si="0"/>
        <v>33</v>
      </c>
      <c r="B42" s="8"/>
      <c r="C42" s="8"/>
      <c r="D42" s="8"/>
      <c r="E42" s="8"/>
    </row>
    <row r="43" spans="1:5" hidden="1" x14ac:dyDescent="0.3">
      <c r="A43" s="2">
        <f t="shared" si="0"/>
        <v>34</v>
      </c>
      <c r="B43" s="8"/>
      <c r="C43" s="8"/>
      <c r="D43" s="8"/>
      <c r="E43" s="8"/>
    </row>
    <row r="44" spans="1:5" hidden="1" x14ac:dyDescent="0.3">
      <c r="A44" s="2">
        <f t="shared" si="0"/>
        <v>35</v>
      </c>
      <c r="B44" s="8"/>
      <c r="C44" s="8"/>
      <c r="D44" s="8"/>
      <c r="E44" s="8"/>
    </row>
    <row r="45" spans="1:5" hidden="1" x14ac:dyDescent="0.3">
      <c r="A45" s="2">
        <f t="shared" si="0"/>
        <v>36</v>
      </c>
      <c r="B45" s="8"/>
      <c r="C45" s="8"/>
      <c r="D45" s="8"/>
      <c r="E45" s="8"/>
    </row>
    <row r="46" spans="1:5" hidden="1" x14ac:dyDescent="0.3">
      <c r="A46" s="2">
        <f t="shared" si="0"/>
        <v>37</v>
      </c>
      <c r="B46" s="8"/>
      <c r="C46" s="8"/>
      <c r="D46" s="8"/>
      <c r="E46" s="8"/>
    </row>
    <row r="47" spans="1:5" hidden="1" x14ac:dyDescent="0.3">
      <c r="A47" s="2">
        <f t="shared" si="0"/>
        <v>38</v>
      </c>
      <c r="B47" s="8"/>
      <c r="C47" s="8"/>
      <c r="D47" s="8"/>
      <c r="E47" s="8"/>
    </row>
    <row r="48" spans="1:5" hidden="1" x14ac:dyDescent="0.3">
      <c r="A48" s="2">
        <f t="shared" si="0"/>
        <v>39</v>
      </c>
      <c r="B48" s="8"/>
      <c r="C48" s="8"/>
      <c r="D48" s="8"/>
      <c r="E48" s="8"/>
    </row>
    <row r="49" spans="1:5" hidden="1" x14ac:dyDescent="0.3">
      <c r="A49" s="2">
        <f t="shared" si="0"/>
        <v>40</v>
      </c>
      <c r="B49" s="8"/>
      <c r="C49" s="8"/>
      <c r="D49" s="8"/>
      <c r="E49" s="8"/>
    </row>
    <row r="50" spans="1:5" hidden="1" x14ac:dyDescent="0.3">
      <c r="A50" s="2">
        <f t="shared" si="0"/>
        <v>41</v>
      </c>
      <c r="B50" s="8"/>
      <c r="C50" s="8"/>
      <c r="D50" s="8"/>
      <c r="E50" s="8"/>
    </row>
    <row r="51" spans="1:5" hidden="1" x14ac:dyDescent="0.3">
      <c r="A51" s="2">
        <f t="shared" si="0"/>
        <v>42</v>
      </c>
      <c r="B51" s="8"/>
      <c r="C51" s="8"/>
      <c r="D51" s="8"/>
      <c r="E51" s="8"/>
    </row>
    <row r="52" spans="1:5" hidden="1" x14ac:dyDescent="0.3">
      <c r="A52" s="2">
        <f t="shared" si="0"/>
        <v>43</v>
      </c>
      <c r="B52" s="8"/>
      <c r="C52" s="8"/>
      <c r="D52" s="8"/>
      <c r="E52" s="8"/>
    </row>
    <row r="53" spans="1:5" hidden="1" x14ac:dyDescent="0.3">
      <c r="A53" s="2">
        <f t="shared" si="0"/>
        <v>44</v>
      </c>
      <c r="B53" s="8"/>
      <c r="C53" s="8"/>
      <c r="D53" s="8"/>
      <c r="E53" s="8"/>
    </row>
    <row r="54" spans="1:5" hidden="1" x14ac:dyDescent="0.3">
      <c r="A54" s="2">
        <f t="shared" si="0"/>
        <v>45</v>
      </c>
      <c r="B54" s="8"/>
      <c r="C54" s="8"/>
      <c r="D54" s="8"/>
      <c r="E54" s="8"/>
    </row>
    <row r="55" spans="1:5" hidden="1" x14ac:dyDescent="0.3">
      <c r="A55" s="2">
        <f t="shared" si="0"/>
        <v>46</v>
      </c>
      <c r="B55" s="8"/>
      <c r="C55" s="8"/>
      <c r="D55" s="8"/>
      <c r="E55" s="8"/>
    </row>
    <row r="56" spans="1:5" hidden="1" x14ac:dyDescent="0.3">
      <c r="A56" s="2">
        <f t="shared" si="0"/>
        <v>47</v>
      </c>
      <c r="B56" s="8"/>
      <c r="C56" s="8"/>
      <c r="D56" s="8"/>
      <c r="E56" s="8"/>
    </row>
    <row r="57" spans="1:5" hidden="1" x14ac:dyDescent="0.3">
      <c r="A57" s="2">
        <f t="shared" si="0"/>
        <v>48</v>
      </c>
      <c r="B57" s="8"/>
      <c r="C57" s="8"/>
      <c r="D57" s="8"/>
      <c r="E57" s="8"/>
    </row>
    <row r="58" spans="1:5" s="2" customFormat="1" x14ac:dyDescent="0.3">
      <c r="A58" s="2">
        <f t="shared" si="0"/>
        <v>49</v>
      </c>
      <c r="B58" s="8"/>
      <c r="C58" s="8"/>
      <c r="D58" s="8"/>
      <c r="E58" s="8"/>
    </row>
    <row r="59" spans="1:5" s="2" customFormat="1" x14ac:dyDescent="0.3">
      <c r="A59" s="2">
        <f t="shared" si="0"/>
        <v>50</v>
      </c>
      <c r="B59" s="8"/>
      <c r="C59" s="8"/>
      <c r="D59" s="8"/>
      <c r="E59" s="8"/>
    </row>
    <row r="60" spans="1:5" ht="15" thickBot="1" x14ac:dyDescent="0.35"/>
    <row r="61" spans="1:5" s="2" customFormat="1" ht="15" thickBot="1" x14ac:dyDescent="0.35">
      <c r="C61"/>
      <c r="D61" s="6" t="s">
        <v>32</v>
      </c>
      <c r="E61" s="9"/>
    </row>
    <row r="62" spans="1:5" s="2" customFormat="1" x14ac:dyDescent="0.3">
      <c r="C62"/>
      <c r="D62" s="6" t="s">
        <v>33</v>
      </c>
      <c r="E62" s="7"/>
    </row>
  </sheetData>
  <printOptions headings="1" gridLines="1"/>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2"/>
  <sheetViews>
    <sheetView workbookViewId="0">
      <selection activeCell="A10" sqref="A10"/>
    </sheetView>
  </sheetViews>
  <sheetFormatPr defaultRowHeight="14.4" x14ac:dyDescent="0.3"/>
  <cols>
    <col min="1" max="2" width="8.88671875" style="2"/>
    <col min="4" max="4" width="9.5546875" bestFit="1" customWidth="1"/>
    <col min="6" max="8" width="8.88671875" style="2"/>
  </cols>
  <sheetData>
    <row r="1" spans="1:6" x14ac:dyDescent="0.3">
      <c r="A1" s="4" t="s">
        <v>20</v>
      </c>
    </row>
    <row r="3" spans="1:6" x14ac:dyDescent="0.3">
      <c r="B3" s="6" t="s">
        <v>22</v>
      </c>
      <c r="C3">
        <v>12</v>
      </c>
    </row>
    <row r="4" spans="1:6" x14ac:dyDescent="0.3">
      <c r="B4" s="6" t="s">
        <v>21</v>
      </c>
      <c r="C4">
        <v>3</v>
      </c>
    </row>
    <row r="5" spans="1:6" x14ac:dyDescent="0.3">
      <c r="B5" s="6" t="s">
        <v>26</v>
      </c>
      <c r="C5" s="10">
        <v>59.535643172634472</v>
      </c>
    </row>
    <row r="8" spans="1:6" x14ac:dyDescent="0.3">
      <c r="A8" s="4"/>
      <c r="B8" s="5" t="s">
        <v>34</v>
      </c>
      <c r="C8" s="5" t="s">
        <v>29</v>
      </c>
      <c r="D8" s="5" t="s">
        <v>30</v>
      </c>
      <c r="E8" s="5" t="s">
        <v>31</v>
      </c>
      <c r="F8" s="4"/>
    </row>
    <row r="9" spans="1:6" x14ac:dyDescent="0.3">
      <c r="A9" s="5" t="s">
        <v>24</v>
      </c>
      <c r="B9" s="5" t="s">
        <v>25</v>
      </c>
      <c r="C9" s="5" t="s">
        <v>23</v>
      </c>
      <c r="D9" s="5" t="s">
        <v>27</v>
      </c>
      <c r="E9" s="2" t="s">
        <v>28</v>
      </c>
    </row>
    <row r="10" spans="1:6" x14ac:dyDescent="0.3">
      <c r="A10" s="2">
        <v>1</v>
      </c>
      <c r="B10" s="8">
        <v>35.377169126923548</v>
      </c>
      <c r="C10" s="8">
        <f>$C$3*MIN(B10,$C$5)</f>
        <v>424.52602952308257</v>
      </c>
      <c r="D10" s="8">
        <f>$C$4*$C$5</f>
        <v>178.60692951790341</v>
      </c>
      <c r="E10" s="8">
        <f>C10-D10</f>
        <v>245.91910000517916</v>
      </c>
    </row>
    <row r="11" spans="1:6" x14ac:dyDescent="0.3">
      <c r="A11" s="2">
        <f>A10+1</f>
        <v>2</v>
      </c>
      <c r="B11" s="8">
        <v>15.305265208417552</v>
      </c>
      <c r="C11" s="8">
        <f t="shared" ref="C11:C58" si="0">$C$3*MIN(B11,$C$5)</f>
        <v>183.66318250101062</v>
      </c>
      <c r="D11" s="8">
        <f t="shared" ref="D11:D58" si="1">$C$4*$C$5</f>
        <v>178.60692951790341</v>
      </c>
      <c r="E11" s="8">
        <f t="shared" ref="E11:E58" si="2">C11-D11</f>
        <v>5.056252983107214</v>
      </c>
    </row>
    <row r="12" spans="1:6" x14ac:dyDescent="0.3">
      <c r="A12" s="2">
        <f t="shared" ref="A12:A59" si="3">A11+1</f>
        <v>3</v>
      </c>
      <c r="B12" s="8">
        <v>48.570508681996728</v>
      </c>
      <c r="C12" s="8">
        <f t="shared" si="0"/>
        <v>582.84610418396073</v>
      </c>
      <c r="D12" s="8">
        <f t="shared" si="1"/>
        <v>178.60692951790341</v>
      </c>
      <c r="E12" s="8">
        <f t="shared" si="2"/>
        <v>404.23917466605735</v>
      </c>
    </row>
    <row r="13" spans="1:6" x14ac:dyDescent="0.3">
      <c r="A13" s="2">
        <f t="shared" si="3"/>
        <v>4</v>
      </c>
      <c r="B13" s="8">
        <v>43.432030964004809</v>
      </c>
      <c r="C13" s="8">
        <f t="shared" si="0"/>
        <v>521.18437156805771</v>
      </c>
      <c r="D13" s="8">
        <f t="shared" si="1"/>
        <v>178.60692951790341</v>
      </c>
      <c r="E13" s="8">
        <f t="shared" si="2"/>
        <v>342.57744205015433</v>
      </c>
    </row>
    <row r="14" spans="1:6" x14ac:dyDescent="0.3">
      <c r="A14" s="2">
        <f t="shared" si="3"/>
        <v>5</v>
      </c>
      <c r="B14" s="8">
        <v>60.886732228801122</v>
      </c>
      <c r="C14" s="8">
        <f t="shared" si="0"/>
        <v>714.42771807161364</v>
      </c>
      <c r="D14" s="8">
        <f t="shared" si="1"/>
        <v>178.60692951790341</v>
      </c>
      <c r="E14" s="8">
        <f t="shared" si="2"/>
        <v>535.82078855371026</v>
      </c>
    </row>
    <row r="15" spans="1:6" x14ac:dyDescent="0.3">
      <c r="A15" s="2">
        <f t="shared" si="3"/>
        <v>6</v>
      </c>
      <c r="B15" s="8">
        <v>41.925686275908959</v>
      </c>
      <c r="C15" s="8">
        <f t="shared" si="0"/>
        <v>503.1082353109075</v>
      </c>
      <c r="D15" s="8">
        <f t="shared" si="1"/>
        <v>178.60692951790341</v>
      </c>
      <c r="E15" s="8">
        <f t="shared" si="2"/>
        <v>324.50130579300412</v>
      </c>
    </row>
    <row r="16" spans="1:6" x14ac:dyDescent="0.3">
      <c r="A16" s="2">
        <f t="shared" si="3"/>
        <v>7</v>
      </c>
      <c r="B16" s="8">
        <v>51.52683974106418</v>
      </c>
      <c r="C16" s="8">
        <f t="shared" si="0"/>
        <v>618.32207689277016</v>
      </c>
      <c r="D16" s="8">
        <f t="shared" si="1"/>
        <v>178.60692951790341</v>
      </c>
      <c r="E16" s="8">
        <f t="shared" si="2"/>
        <v>439.71514737486677</v>
      </c>
    </row>
    <row r="17" spans="1:5" x14ac:dyDescent="0.3">
      <c r="A17" s="2">
        <f t="shared" si="3"/>
        <v>8</v>
      </c>
      <c r="B17" s="8">
        <v>62.897469263453388</v>
      </c>
      <c r="C17" s="8">
        <f t="shared" si="0"/>
        <v>714.42771807161364</v>
      </c>
      <c r="D17" s="8">
        <f t="shared" si="1"/>
        <v>178.60692951790341</v>
      </c>
      <c r="E17" s="8">
        <f t="shared" si="2"/>
        <v>535.82078855371026</v>
      </c>
    </row>
    <row r="18" spans="1:5" hidden="1" x14ac:dyDescent="0.3">
      <c r="A18" s="2">
        <f t="shared" si="3"/>
        <v>9</v>
      </c>
      <c r="B18" s="8">
        <v>35.3501487214549</v>
      </c>
      <c r="C18" s="8">
        <f t="shared" si="0"/>
        <v>424.2017846574588</v>
      </c>
      <c r="D18" s="8">
        <f t="shared" si="1"/>
        <v>178.60692951790341</v>
      </c>
      <c r="E18" s="8">
        <f t="shared" si="2"/>
        <v>245.59485513955539</v>
      </c>
    </row>
    <row r="19" spans="1:5" hidden="1" x14ac:dyDescent="0.3">
      <c r="A19" s="2">
        <f t="shared" si="3"/>
        <v>10</v>
      </c>
      <c r="B19" s="8">
        <v>49.219221580506712</v>
      </c>
      <c r="C19" s="8">
        <f t="shared" si="0"/>
        <v>590.63065896608055</v>
      </c>
      <c r="D19" s="8">
        <f t="shared" si="1"/>
        <v>178.60692951790341</v>
      </c>
      <c r="E19" s="8">
        <f t="shared" si="2"/>
        <v>412.02372944817716</v>
      </c>
    </row>
    <row r="20" spans="1:5" hidden="1" x14ac:dyDescent="0.3">
      <c r="A20" s="2">
        <f t="shared" si="3"/>
        <v>11</v>
      </c>
      <c r="B20" s="8">
        <v>56.976258122495494</v>
      </c>
      <c r="C20" s="8">
        <f t="shared" si="0"/>
        <v>683.71509746994593</v>
      </c>
      <c r="D20" s="8">
        <f t="shared" si="1"/>
        <v>178.60692951790341</v>
      </c>
      <c r="E20" s="8">
        <f t="shared" si="2"/>
        <v>505.10816795204255</v>
      </c>
    </row>
    <row r="21" spans="1:5" hidden="1" x14ac:dyDescent="0.3">
      <c r="A21" s="2">
        <f t="shared" si="3"/>
        <v>12</v>
      </c>
      <c r="B21" s="8">
        <v>53.427589648754804</v>
      </c>
      <c r="C21" s="8">
        <f t="shared" si="0"/>
        <v>641.13107578505765</v>
      </c>
      <c r="D21" s="8">
        <f t="shared" si="1"/>
        <v>178.60692951790341</v>
      </c>
      <c r="E21" s="8">
        <f t="shared" si="2"/>
        <v>462.52414626715426</v>
      </c>
    </row>
    <row r="22" spans="1:5" hidden="1" x14ac:dyDescent="0.3">
      <c r="A22" s="2">
        <f t="shared" si="3"/>
        <v>13</v>
      </c>
      <c r="B22" s="8">
        <v>63.280492952663337</v>
      </c>
      <c r="C22" s="8">
        <f t="shared" si="0"/>
        <v>714.42771807161364</v>
      </c>
      <c r="D22" s="8">
        <f t="shared" si="1"/>
        <v>178.60692951790341</v>
      </c>
      <c r="E22" s="8">
        <f t="shared" si="2"/>
        <v>535.82078855371026</v>
      </c>
    </row>
    <row r="23" spans="1:5" hidden="1" x14ac:dyDescent="0.3">
      <c r="A23" s="2">
        <f t="shared" si="3"/>
        <v>14</v>
      </c>
      <c r="B23" s="8">
        <v>35.184558612718831</v>
      </c>
      <c r="C23" s="8">
        <f t="shared" si="0"/>
        <v>422.21470335262597</v>
      </c>
      <c r="D23" s="8">
        <f t="shared" si="1"/>
        <v>178.60692951790341</v>
      </c>
      <c r="E23" s="8">
        <f t="shared" si="2"/>
        <v>243.60777383472256</v>
      </c>
    </row>
    <row r="24" spans="1:5" hidden="1" x14ac:dyDescent="0.3">
      <c r="A24" s="2">
        <f t="shared" si="3"/>
        <v>15</v>
      </c>
      <c r="B24" s="8">
        <v>47.17729262924928</v>
      </c>
      <c r="C24" s="8">
        <f t="shared" si="0"/>
        <v>566.12751155099136</v>
      </c>
      <c r="D24" s="8">
        <f t="shared" si="1"/>
        <v>178.60692951790341</v>
      </c>
      <c r="E24" s="8">
        <f t="shared" si="2"/>
        <v>387.52058203308798</v>
      </c>
    </row>
    <row r="25" spans="1:5" hidden="1" x14ac:dyDescent="0.3">
      <c r="A25" s="2">
        <f t="shared" si="3"/>
        <v>16</v>
      </c>
      <c r="B25" s="8">
        <v>49.594829249918405</v>
      </c>
      <c r="C25" s="8">
        <f t="shared" si="0"/>
        <v>595.13795099902086</v>
      </c>
      <c r="D25" s="8">
        <f t="shared" si="1"/>
        <v>178.60692951790341</v>
      </c>
      <c r="E25" s="8">
        <f t="shared" si="2"/>
        <v>416.53102148111748</v>
      </c>
    </row>
    <row r="26" spans="1:5" hidden="1" x14ac:dyDescent="0.3">
      <c r="A26" s="2">
        <f t="shared" si="3"/>
        <v>17</v>
      </c>
      <c r="B26" s="8">
        <v>40.289183573668709</v>
      </c>
      <c r="C26" s="8">
        <f t="shared" si="0"/>
        <v>483.4702028840245</v>
      </c>
      <c r="D26" s="8">
        <f t="shared" si="1"/>
        <v>178.60692951790341</v>
      </c>
      <c r="E26" s="8">
        <f t="shared" si="2"/>
        <v>304.86327336612112</v>
      </c>
    </row>
    <row r="27" spans="1:5" hidden="1" x14ac:dyDescent="0.3">
      <c r="A27" s="2">
        <f t="shared" si="3"/>
        <v>18</v>
      </c>
      <c r="B27" s="8">
        <v>59.53564328851877</v>
      </c>
      <c r="C27" s="8">
        <f t="shared" si="0"/>
        <v>714.42771807161364</v>
      </c>
      <c r="D27" s="8">
        <f t="shared" si="1"/>
        <v>178.60692951790341</v>
      </c>
      <c r="E27" s="8">
        <f t="shared" si="2"/>
        <v>535.82078855371026</v>
      </c>
    </row>
    <row r="28" spans="1:5" hidden="1" x14ac:dyDescent="0.3">
      <c r="A28" s="2">
        <f t="shared" si="3"/>
        <v>19</v>
      </c>
      <c r="B28" s="8">
        <v>25.239710396681915</v>
      </c>
      <c r="C28" s="8">
        <f t="shared" si="0"/>
        <v>302.87652476018297</v>
      </c>
      <c r="D28" s="8">
        <f t="shared" si="1"/>
        <v>178.60692951790341</v>
      </c>
      <c r="E28" s="8">
        <f t="shared" si="2"/>
        <v>124.26959524227956</v>
      </c>
    </row>
    <row r="29" spans="1:5" hidden="1" x14ac:dyDescent="0.3">
      <c r="A29" s="2">
        <f t="shared" si="3"/>
        <v>20</v>
      </c>
      <c r="B29" s="8">
        <v>47.2478134841827</v>
      </c>
      <c r="C29" s="8">
        <f t="shared" si="0"/>
        <v>566.9737618101924</v>
      </c>
      <c r="D29" s="8">
        <f t="shared" si="1"/>
        <v>178.60692951790341</v>
      </c>
      <c r="E29" s="8">
        <f t="shared" si="2"/>
        <v>388.36683229228902</v>
      </c>
    </row>
    <row r="30" spans="1:5" hidden="1" x14ac:dyDescent="0.3">
      <c r="A30" s="2">
        <f t="shared" si="3"/>
        <v>21</v>
      </c>
      <c r="B30" s="8">
        <v>54.065333017979867</v>
      </c>
      <c r="C30" s="8">
        <f t="shared" si="0"/>
        <v>648.78399621575841</v>
      </c>
      <c r="D30" s="8">
        <f t="shared" si="1"/>
        <v>178.60692951790341</v>
      </c>
      <c r="E30" s="8">
        <f t="shared" si="2"/>
        <v>470.17706669785503</v>
      </c>
    </row>
    <row r="31" spans="1:5" hidden="1" x14ac:dyDescent="0.3">
      <c r="A31" s="2">
        <f t="shared" si="3"/>
        <v>22</v>
      </c>
      <c r="B31" s="8">
        <v>80.192829102862163</v>
      </c>
      <c r="C31" s="8">
        <f t="shared" si="0"/>
        <v>714.42771807161364</v>
      </c>
      <c r="D31" s="8">
        <f t="shared" si="1"/>
        <v>178.60692951790341</v>
      </c>
      <c r="E31" s="8">
        <f t="shared" si="2"/>
        <v>535.82078855371026</v>
      </c>
    </row>
    <row r="32" spans="1:5" hidden="1" x14ac:dyDescent="0.3">
      <c r="A32" s="2">
        <f t="shared" si="3"/>
        <v>23</v>
      </c>
      <c r="B32" s="8">
        <v>33.425176582432471</v>
      </c>
      <c r="C32" s="8">
        <f t="shared" si="0"/>
        <v>401.10211898918965</v>
      </c>
      <c r="D32" s="8">
        <f t="shared" si="1"/>
        <v>178.60692951790341</v>
      </c>
      <c r="E32" s="8">
        <f t="shared" si="2"/>
        <v>222.49518947128624</v>
      </c>
    </row>
    <row r="33" spans="1:5" hidden="1" x14ac:dyDescent="0.3">
      <c r="A33" s="2">
        <f t="shared" si="3"/>
        <v>24</v>
      </c>
      <c r="B33" s="8">
        <v>77.820252102219968</v>
      </c>
      <c r="C33" s="8">
        <f t="shared" si="0"/>
        <v>714.42771807161364</v>
      </c>
      <c r="D33" s="8">
        <f t="shared" si="1"/>
        <v>178.60692951790341</v>
      </c>
      <c r="E33" s="8">
        <f t="shared" si="2"/>
        <v>535.82078855371026</v>
      </c>
    </row>
    <row r="34" spans="1:5" hidden="1" x14ac:dyDescent="0.3">
      <c r="A34" s="2">
        <f t="shared" si="3"/>
        <v>25</v>
      </c>
      <c r="B34" s="8">
        <v>52.513702542319663</v>
      </c>
      <c r="C34" s="8">
        <f t="shared" si="0"/>
        <v>630.16443050783596</v>
      </c>
      <c r="D34" s="8">
        <f t="shared" si="1"/>
        <v>178.60692951790341</v>
      </c>
      <c r="E34" s="8">
        <f t="shared" si="2"/>
        <v>451.55750098993258</v>
      </c>
    </row>
    <row r="35" spans="1:5" hidden="1" x14ac:dyDescent="0.3">
      <c r="A35" s="2">
        <f t="shared" si="3"/>
        <v>26</v>
      </c>
      <c r="B35" s="8">
        <v>52.794412625053667</v>
      </c>
      <c r="C35" s="8">
        <f t="shared" si="0"/>
        <v>633.532951500644</v>
      </c>
      <c r="D35" s="8">
        <f t="shared" si="1"/>
        <v>178.60692951790341</v>
      </c>
      <c r="E35" s="8">
        <f t="shared" si="2"/>
        <v>454.92602198274062</v>
      </c>
    </row>
    <row r="36" spans="1:5" hidden="1" x14ac:dyDescent="0.3">
      <c r="A36" s="2">
        <f t="shared" si="3"/>
        <v>27</v>
      </c>
      <c r="B36" s="8">
        <v>46.309395145590827</v>
      </c>
      <c r="C36" s="8">
        <f t="shared" si="0"/>
        <v>555.71274174708992</v>
      </c>
      <c r="D36" s="8">
        <f t="shared" si="1"/>
        <v>178.60692951790341</v>
      </c>
      <c r="E36" s="8">
        <f t="shared" si="2"/>
        <v>377.10581222918654</v>
      </c>
    </row>
    <row r="37" spans="1:5" hidden="1" x14ac:dyDescent="0.3">
      <c r="A37" s="2">
        <f t="shared" si="3"/>
        <v>28</v>
      </c>
      <c r="B37" s="8">
        <v>53.609144800112119</v>
      </c>
      <c r="C37" s="8">
        <f t="shared" si="0"/>
        <v>643.30973760134543</v>
      </c>
      <c r="D37" s="8">
        <f t="shared" si="1"/>
        <v>178.60692951790341</v>
      </c>
      <c r="E37" s="8">
        <f t="shared" si="2"/>
        <v>464.70280808344205</v>
      </c>
    </row>
    <row r="38" spans="1:5" hidden="1" x14ac:dyDescent="0.3">
      <c r="A38" s="2">
        <f t="shared" si="3"/>
        <v>29</v>
      </c>
      <c r="B38" s="8">
        <v>57.371298510452618</v>
      </c>
      <c r="C38" s="8">
        <f t="shared" si="0"/>
        <v>688.45558212543142</v>
      </c>
      <c r="D38" s="8">
        <f t="shared" si="1"/>
        <v>178.60692951790341</v>
      </c>
      <c r="E38" s="8">
        <f t="shared" si="2"/>
        <v>509.84865260752804</v>
      </c>
    </row>
    <row r="39" spans="1:5" hidden="1" x14ac:dyDescent="0.3">
      <c r="A39" s="2">
        <f t="shared" si="3"/>
        <v>30</v>
      </c>
      <c r="B39" s="8">
        <v>59.036658456398584</v>
      </c>
      <c r="C39" s="8">
        <f t="shared" si="0"/>
        <v>708.43990147678301</v>
      </c>
      <c r="D39" s="8">
        <f t="shared" si="1"/>
        <v>178.60692951790341</v>
      </c>
      <c r="E39" s="8">
        <f t="shared" si="2"/>
        <v>529.83297195887963</v>
      </c>
    </row>
    <row r="40" spans="1:5" hidden="1" x14ac:dyDescent="0.3">
      <c r="A40" s="2">
        <f t="shared" si="3"/>
        <v>31</v>
      </c>
      <c r="B40" s="8">
        <v>32.215781687091805</v>
      </c>
      <c r="C40" s="8">
        <f t="shared" si="0"/>
        <v>386.58938024510167</v>
      </c>
      <c r="D40" s="8">
        <f t="shared" si="1"/>
        <v>178.60692951790341</v>
      </c>
      <c r="E40" s="8">
        <f t="shared" si="2"/>
        <v>207.98245072719826</v>
      </c>
    </row>
    <row r="41" spans="1:5" hidden="1" x14ac:dyDescent="0.3">
      <c r="A41" s="2">
        <f t="shared" si="3"/>
        <v>32</v>
      </c>
      <c r="B41" s="8">
        <v>-2.5805265405774094</v>
      </c>
      <c r="C41" s="8">
        <f t="shared" si="0"/>
        <v>-30.966318486928913</v>
      </c>
      <c r="D41" s="8">
        <f t="shared" si="1"/>
        <v>178.60692951790341</v>
      </c>
      <c r="E41" s="8">
        <f t="shared" si="2"/>
        <v>-209.57324800483232</v>
      </c>
    </row>
    <row r="42" spans="1:5" hidden="1" x14ac:dyDescent="0.3">
      <c r="A42" s="2">
        <f t="shared" si="3"/>
        <v>33</v>
      </c>
      <c r="B42" s="8">
        <v>58.63387588110578</v>
      </c>
      <c r="C42" s="8">
        <f t="shared" si="0"/>
        <v>703.60651057326936</v>
      </c>
      <c r="D42" s="8">
        <f t="shared" si="1"/>
        <v>178.60692951790341</v>
      </c>
      <c r="E42" s="8">
        <f t="shared" si="2"/>
        <v>524.99958105536598</v>
      </c>
    </row>
    <row r="43" spans="1:5" hidden="1" x14ac:dyDescent="0.3">
      <c r="A43" s="2">
        <f t="shared" si="3"/>
        <v>34</v>
      </c>
      <c r="B43" s="8">
        <v>34.686483616360931</v>
      </c>
      <c r="C43" s="8">
        <f t="shared" si="0"/>
        <v>416.23780339633117</v>
      </c>
      <c r="D43" s="8">
        <f t="shared" si="1"/>
        <v>178.60692951790341</v>
      </c>
      <c r="E43" s="8">
        <f t="shared" si="2"/>
        <v>237.63087387842776</v>
      </c>
    </row>
    <row r="44" spans="1:5" hidden="1" x14ac:dyDescent="0.3">
      <c r="A44" s="2">
        <f t="shared" si="3"/>
        <v>35</v>
      </c>
      <c r="B44" s="8">
        <v>40.504557148643073</v>
      </c>
      <c r="C44" s="8">
        <f t="shared" si="0"/>
        <v>486.05468578371688</v>
      </c>
      <c r="D44" s="8">
        <f t="shared" si="1"/>
        <v>178.60692951790341</v>
      </c>
      <c r="E44" s="8">
        <f t="shared" si="2"/>
        <v>307.4477562658135</v>
      </c>
    </row>
    <row r="45" spans="1:5" hidden="1" x14ac:dyDescent="0.3">
      <c r="A45" s="2">
        <f t="shared" si="3"/>
        <v>36</v>
      </c>
      <c r="B45" s="8">
        <v>64.093577123322177</v>
      </c>
      <c r="C45" s="8">
        <f t="shared" si="0"/>
        <v>714.42771807161364</v>
      </c>
      <c r="D45" s="8">
        <f t="shared" si="1"/>
        <v>178.60692951790341</v>
      </c>
      <c r="E45" s="8">
        <f t="shared" si="2"/>
        <v>535.82078855371026</v>
      </c>
    </row>
    <row r="46" spans="1:5" hidden="1" x14ac:dyDescent="0.3">
      <c r="A46" s="2">
        <f t="shared" si="3"/>
        <v>37</v>
      </c>
      <c r="B46" s="8">
        <v>36.317183969777545</v>
      </c>
      <c r="C46" s="8">
        <f t="shared" si="0"/>
        <v>435.80620763733054</v>
      </c>
      <c r="D46" s="8">
        <f t="shared" si="1"/>
        <v>178.60692951790341</v>
      </c>
      <c r="E46" s="8">
        <f t="shared" si="2"/>
        <v>257.19927811942716</v>
      </c>
    </row>
    <row r="47" spans="1:5" hidden="1" x14ac:dyDescent="0.3">
      <c r="A47" s="2">
        <f t="shared" si="3"/>
        <v>38</v>
      </c>
      <c r="B47" s="8">
        <v>56.693779868374406</v>
      </c>
      <c r="C47" s="8">
        <f t="shared" si="0"/>
        <v>680.32535842049288</v>
      </c>
      <c r="D47" s="8">
        <f t="shared" si="1"/>
        <v>178.60692951790341</v>
      </c>
      <c r="E47" s="8">
        <f t="shared" si="2"/>
        <v>501.71842890258949</v>
      </c>
    </row>
    <row r="48" spans="1:5" hidden="1" x14ac:dyDescent="0.3">
      <c r="A48" s="2">
        <f t="shared" si="3"/>
        <v>39</v>
      </c>
      <c r="B48" s="8">
        <v>66.625083548252007</v>
      </c>
      <c r="C48" s="8">
        <f t="shared" si="0"/>
        <v>714.42771807161364</v>
      </c>
      <c r="D48" s="8">
        <f t="shared" si="1"/>
        <v>178.60692951790341</v>
      </c>
      <c r="E48" s="8">
        <f t="shared" si="2"/>
        <v>535.82078855371026</v>
      </c>
    </row>
    <row r="49" spans="1:5" hidden="1" x14ac:dyDescent="0.3">
      <c r="A49" s="2">
        <f t="shared" si="3"/>
        <v>40</v>
      </c>
      <c r="B49" s="8">
        <v>81.829434805377389</v>
      </c>
      <c r="C49" s="8">
        <f t="shared" si="0"/>
        <v>714.42771807161364</v>
      </c>
      <c r="D49" s="8">
        <f t="shared" si="1"/>
        <v>178.60692951790341</v>
      </c>
      <c r="E49" s="8">
        <f t="shared" si="2"/>
        <v>535.82078855371026</v>
      </c>
    </row>
    <row r="50" spans="1:5" hidden="1" x14ac:dyDescent="0.3">
      <c r="A50" s="2">
        <f t="shared" si="3"/>
        <v>41</v>
      </c>
      <c r="B50" s="8">
        <v>59.445191880377536</v>
      </c>
      <c r="C50" s="8">
        <f t="shared" si="0"/>
        <v>713.34230256453043</v>
      </c>
      <c r="D50" s="8">
        <f t="shared" si="1"/>
        <v>178.60692951790341</v>
      </c>
      <c r="E50" s="8">
        <f t="shared" si="2"/>
        <v>534.73537304662705</v>
      </c>
    </row>
    <row r="51" spans="1:5" hidden="1" x14ac:dyDescent="0.3">
      <c r="A51" s="2">
        <f t="shared" si="3"/>
        <v>42</v>
      </c>
      <c r="B51" s="8">
        <v>70.030856307176293</v>
      </c>
      <c r="C51" s="8">
        <f t="shared" si="0"/>
        <v>714.42771807161364</v>
      </c>
      <c r="D51" s="8">
        <f t="shared" si="1"/>
        <v>178.60692951790341</v>
      </c>
      <c r="E51" s="8">
        <f t="shared" si="2"/>
        <v>535.82078855371026</v>
      </c>
    </row>
    <row r="52" spans="1:5" hidden="1" x14ac:dyDescent="0.3">
      <c r="A52" s="2">
        <f t="shared" si="3"/>
        <v>43</v>
      </c>
      <c r="B52" s="8">
        <v>56.489959490909825</v>
      </c>
      <c r="C52" s="8">
        <f t="shared" si="0"/>
        <v>677.87951389091791</v>
      </c>
      <c r="D52" s="8">
        <f t="shared" si="1"/>
        <v>178.60692951790341</v>
      </c>
      <c r="E52" s="8">
        <f t="shared" si="2"/>
        <v>499.27258437301452</v>
      </c>
    </row>
    <row r="53" spans="1:5" hidden="1" x14ac:dyDescent="0.3">
      <c r="A53" s="2">
        <f t="shared" si="3"/>
        <v>44</v>
      </c>
      <c r="B53" s="8">
        <v>43.975185747377111</v>
      </c>
      <c r="C53" s="8">
        <f t="shared" si="0"/>
        <v>527.70222896852533</v>
      </c>
      <c r="D53" s="8">
        <f t="shared" si="1"/>
        <v>178.60692951790341</v>
      </c>
      <c r="E53" s="8">
        <f t="shared" si="2"/>
        <v>349.09529945062195</v>
      </c>
    </row>
    <row r="54" spans="1:5" hidden="1" x14ac:dyDescent="0.3">
      <c r="A54" s="2">
        <f t="shared" si="3"/>
        <v>45</v>
      </c>
      <c r="B54" s="8">
        <v>57.354372131931598</v>
      </c>
      <c r="C54" s="8">
        <f t="shared" si="0"/>
        <v>688.25246558317917</v>
      </c>
      <c r="D54" s="8">
        <f t="shared" si="1"/>
        <v>178.60692951790341</v>
      </c>
      <c r="E54" s="8">
        <f t="shared" si="2"/>
        <v>509.64553606527579</v>
      </c>
    </row>
    <row r="55" spans="1:5" hidden="1" x14ac:dyDescent="0.3">
      <c r="A55" s="2">
        <f t="shared" si="3"/>
        <v>46</v>
      </c>
      <c r="B55" s="8">
        <v>33.180344928815032</v>
      </c>
      <c r="C55" s="8">
        <f t="shared" si="0"/>
        <v>398.16413914578038</v>
      </c>
      <c r="D55" s="8">
        <f t="shared" si="1"/>
        <v>178.60692951790341</v>
      </c>
      <c r="E55" s="8">
        <f t="shared" si="2"/>
        <v>219.55720962787697</v>
      </c>
    </row>
    <row r="56" spans="1:5" hidden="1" x14ac:dyDescent="0.3">
      <c r="A56" s="2">
        <f t="shared" si="3"/>
        <v>47</v>
      </c>
      <c r="B56" s="8">
        <v>60.525184096923624</v>
      </c>
      <c r="C56" s="8">
        <f t="shared" si="0"/>
        <v>714.42771807161364</v>
      </c>
      <c r="D56" s="8">
        <f t="shared" si="1"/>
        <v>178.60692951790341</v>
      </c>
      <c r="E56" s="8">
        <f t="shared" si="2"/>
        <v>535.82078855371026</v>
      </c>
    </row>
    <row r="57" spans="1:5" hidden="1" x14ac:dyDescent="0.3">
      <c r="A57" s="2">
        <f t="shared" si="3"/>
        <v>48</v>
      </c>
      <c r="B57" s="8">
        <v>62.273562264500072</v>
      </c>
      <c r="C57" s="8">
        <f t="shared" si="0"/>
        <v>714.42771807161364</v>
      </c>
      <c r="D57" s="8">
        <f t="shared" si="1"/>
        <v>178.60692951790341</v>
      </c>
      <c r="E57" s="8">
        <f t="shared" si="2"/>
        <v>535.82078855371026</v>
      </c>
    </row>
    <row r="58" spans="1:5" s="2" customFormat="1" x14ac:dyDescent="0.3">
      <c r="A58" s="2">
        <f t="shared" si="3"/>
        <v>49</v>
      </c>
      <c r="B58" s="8">
        <v>65.60493449146685</v>
      </c>
      <c r="C58" s="8">
        <f t="shared" si="0"/>
        <v>714.42771807161364</v>
      </c>
      <c r="D58" s="8">
        <f t="shared" si="1"/>
        <v>178.60692951790341</v>
      </c>
      <c r="E58" s="8">
        <f t="shared" si="2"/>
        <v>535.82078855371026</v>
      </c>
    </row>
    <row r="59" spans="1:5" s="2" customFormat="1" x14ac:dyDescent="0.3">
      <c r="A59" s="2">
        <f t="shared" si="3"/>
        <v>50</v>
      </c>
      <c r="B59" s="8">
        <v>52.02359290055989</v>
      </c>
      <c r="C59" s="8">
        <f t="shared" ref="C59" si="4">$C$3*MIN(B59,$C$5)</f>
        <v>624.28311480671869</v>
      </c>
      <c r="D59" s="8">
        <f t="shared" ref="D59" si="5">$C$4*$C$5</f>
        <v>178.60692951790341</v>
      </c>
      <c r="E59" s="8">
        <f t="shared" ref="E59" si="6">C59-D59</f>
        <v>445.6761852888153</v>
      </c>
    </row>
    <row r="60" spans="1:5" ht="15" thickBot="1" x14ac:dyDescent="0.35"/>
    <row r="61" spans="1:5" s="2" customFormat="1" ht="15" thickBot="1" x14ac:dyDescent="0.35">
      <c r="C61"/>
      <c r="D61" s="6" t="s">
        <v>32</v>
      </c>
      <c r="E61" s="9">
        <f>AVERAGE(E10:E59)</f>
        <v>401.68243967888452</v>
      </c>
    </row>
    <row r="62" spans="1:5" s="2" customFormat="1" x14ac:dyDescent="0.3">
      <c r="C62"/>
      <c r="D62" s="6" t="s">
        <v>33</v>
      </c>
      <c r="E62" s="7">
        <f>STDEV(E10:E59)</f>
        <v>157.90621482271879</v>
      </c>
    </row>
  </sheetData>
  <printOptions headings="1" gridLines="1"/>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2"/>
  <sheetViews>
    <sheetView workbookViewId="0">
      <selection activeCell="L68" sqref="L68"/>
    </sheetView>
  </sheetViews>
  <sheetFormatPr defaultRowHeight="14.4" x14ac:dyDescent="0.3"/>
  <cols>
    <col min="1" max="2" width="9.109375" style="2"/>
    <col min="4" max="4" width="9.5546875" bestFit="1" customWidth="1"/>
    <col min="6" max="8" width="9.109375" style="2"/>
  </cols>
  <sheetData>
    <row r="1" spans="1:6" x14ac:dyDescent="0.3">
      <c r="A1" s="4" t="s">
        <v>20</v>
      </c>
    </row>
    <row r="3" spans="1:6" x14ac:dyDescent="0.3">
      <c r="B3" s="6" t="s">
        <v>22</v>
      </c>
      <c r="C3">
        <v>12</v>
      </c>
    </row>
    <row r="4" spans="1:6" x14ac:dyDescent="0.3">
      <c r="B4" s="6" t="s">
        <v>21</v>
      </c>
      <c r="C4">
        <v>3</v>
      </c>
    </row>
    <row r="5" spans="1:6" x14ac:dyDescent="0.3">
      <c r="B5" s="6" t="s">
        <v>26</v>
      </c>
      <c r="C5" s="10">
        <v>50.276604414894578</v>
      </c>
    </row>
    <row r="8" spans="1:6" x14ac:dyDescent="0.3">
      <c r="A8" s="4"/>
      <c r="B8" s="5" t="s">
        <v>34</v>
      </c>
      <c r="C8" s="5" t="s">
        <v>29</v>
      </c>
      <c r="D8" s="5" t="s">
        <v>30</v>
      </c>
      <c r="E8" s="5" t="s">
        <v>31</v>
      </c>
      <c r="F8" s="4"/>
    </row>
    <row r="9" spans="1:6" x14ac:dyDescent="0.3">
      <c r="A9" s="5" t="s">
        <v>24</v>
      </c>
      <c r="B9" s="5" t="s">
        <v>25</v>
      </c>
      <c r="C9" s="5" t="s">
        <v>23</v>
      </c>
      <c r="D9" s="5" t="s">
        <v>27</v>
      </c>
      <c r="E9" s="2" t="s">
        <v>28</v>
      </c>
    </row>
    <row r="10" spans="1:6" x14ac:dyDescent="0.3">
      <c r="A10" s="2">
        <v>1</v>
      </c>
      <c r="B10" s="8">
        <v>35.377169126923548</v>
      </c>
      <c r="C10" s="8">
        <f>$C$3*MIN(B10,$C$5)</f>
        <v>424.52602952308257</v>
      </c>
      <c r="D10" s="8">
        <f>$C$4*$C$5</f>
        <v>150.82981324468375</v>
      </c>
      <c r="E10" s="8">
        <f>C10-D10</f>
        <v>273.69621627839882</v>
      </c>
    </row>
    <row r="11" spans="1:6" x14ac:dyDescent="0.3">
      <c r="A11" s="2">
        <f>A10+1</f>
        <v>2</v>
      </c>
      <c r="B11" s="8">
        <v>15.305265208417552</v>
      </c>
      <c r="C11" s="8">
        <f t="shared" ref="C11:C59" si="0">$C$3*MIN(B11,$C$5)</f>
        <v>183.66318250101062</v>
      </c>
      <c r="D11" s="8">
        <f t="shared" ref="D11:D59" si="1">$C$4*$C$5</f>
        <v>150.82981324468375</v>
      </c>
      <c r="E11" s="8">
        <f t="shared" ref="E11:E59" si="2">C11-D11</f>
        <v>32.833369256326876</v>
      </c>
    </row>
    <row r="12" spans="1:6" x14ac:dyDescent="0.3">
      <c r="A12" s="2">
        <f t="shared" ref="A12:A59" si="3">A11+1</f>
        <v>3</v>
      </c>
      <c r="B12" s="8">
        <v>48.570508681996728</v>
      </c>
      <c r="C12" s="8">
        <f t="shared" si="0"/>
        <v>582.84610418396073</v>
      </c>
      <c r="D12" s="8">
        <f t="shared" si="1"/>
        <v>150.82981324468375</v>
      </c>
      <c r="E12" s="8">
        <f t="shared" si="2"/>
        <v>432.01629093927698</v>
      </c>
    </row>
    <row r="13" spans="1:6" x14ac:dyDescent="0.3">
      <c r="A13" s="2">
        <f t="shared" si="3"/>
        <v>4</v>
      </c>
      <c r="B13" s="8">
        <v>43.432030964004809</v>
      </c>
      <c r="C13" s="8">
        <f t="shared" si="0"/>
        <v>521.18437156805771</v>
      </c>
      <c r="D13" s="8">
        <f t="shared" si="1"/>
        <v>150.82981324468375</v>
      </c>
      <c r="E13" s="8">
        <f t="shared" si="2"/>
        <v>370.35455832337396</v>
      </c>
    </row>
    <row r="14" spans="1:6" x14ac:dyDescent="0.3">
      <c r="A14" s="2">
        <f t="shared" si="3"/>
        <v>5</v>
      </c>
      <c r="B14" s="8">
        <v>60.886732228801122</v>
      </c>
      <c r="C14" s="8">
        <f t="shared" si="0"/>
        <v>603.31925297873499</v>
      </c>
      <c r="D14" s="8">
        <f t="shared" si="1"/>
        <v>150.82981324468375</v>
      </c>
      <c r="E14" s="8">
        <f t="shared" si="2"/>
        <v>452.48943973405125</v>
      </c>
    </row>
    <row r="15" spans="1:6" x14ac:dyDescent="0.3">
      <c r="A15" s="2">
        <f t="shared" si="3"/>
        <v>6</v>
      </c>
      <c r="B15" s="8">
        <v>41.925686275908959</v>
      </c>
      <c r="C15" s="8">
        <f t="shared" si="0"/>
        <v>503.1082353109075</v>
      </c>
      <c r="D15" s="8">
        <f t="shared" si="1"/>
        <v>150.82981324468375</v>
      </c>
      <c r="E15" s="8">
        <f t="shared" si="2"/>
        <v>352.27842206622375</v>
      </c>
    </row>
    <row r="16" spans="1:6" x14ac:dyDescent="0.3">
      <c r="A16" s="2">
        <f t="shared" si="3"/>
        <v>7</v>
      </c>
      <c r="B16" s="8">
        <v>51.52683974106418</v>
      </c>
      <c r="C16" s="8">
        <f t="shared" si="0"/>
        <v>603.31925297873499</v>
      </c>
      <c r="D16" s="8">
        <f t="shared" si="1"/>
        <v>150.82981324468375</v>
      </c>
      <c r="E16" s="8">
        <f t="shared" si="2"/>
        <v>452.48943973405125</v>
      </c>
    </row>
    <row r="17" spans="1:5" x14ac:dyDescent="0.3">
      <c r="A17" s="2">
        <f t="shared" si="3"/>
        <v>8</v>
      </c>
      <c r="B17" s="8">
        <v>62.897469263453388</v>
      </c>
      <c r="C17" s="8">
        <f t="shared" si="0"/>
        <v>603.31925297873499</v>
      </c>
      <c r="D17" s="8">
        <f t="shared" si="1"/>
        <v>150.82981324468375</v>
      </c>
      <c r="E17" s="8">
        <f t="shared" si="2"/>
        <v>452.48943973405125</v>
      </c>
    </row>
    <row r="18" spans="1:5" hidden="1" x14ac:dyDescent="0.3">
      <c r="A18" s="2">
        <f t="shared" si="3"/>
        <v>9</v>
      </c>
      <c r="B18" s="8">
        <v>35.3501487214549</v>
      </c>
      <c r="C18" s="8">
        <f t="shared" si="0"/>
        <v>424.2017846574588</v>
      </c>
      <c r="D18" s="8">
        <f t="shared" si="1"/>
        <v>150.82981324468375</v>
      </c>
      <c r="E18" s="8">
        <f t="shared" si="2"/>
        <v>273.37197141277505</v>
      </c>
    </row>
    <row r="19" spans="1:5" hidden="1" x14ac:dyDescent="0.3">
      <c r="A19" s="2">
        <f t="shared" si="3"/>
        <v>10</v>
      </c>
      <c r="B19" s="8">
        <v>49.219221580506712</v>
      </c>
      <c r="C19" s="8">
        <f t="shared" si="0"/>
        <v>590.63065896608055</v>
      </c>
      <c r="D19" s="8">
        <f t="shared" si="1"/>
        <v>150.82981324468375</v>
      </c>
      <c r="E19" s="8">
        <f t="shared" si="2"/>
        <v>439.8008457213968</v>
      </c>
    </row>
    <row r="20" spans="1:5" hidden="1" x14ac:dyDescent="0.3">
      <c r="A20" s="2">
        <f t="shared" si="3"/>
        <v>11</v>
      </c>
      <c r="B20" s="8">
        <v>56.976258122495494</v>
      </c>
      <c r="C20" s="8">
        <f t="shared" si="0"/>
        <v>603.31925297873499</v>
      </c>
      <c r="D20" s="8">
        <f t="shared" si="1"/>
        <v>150.82981324468375</v>
      </c>
      <c r="E20" s="8">
        <f t="shared" si="2"/>
        <v>452.48943973405125</v>
      </c>
    </row>
    <row r="21" spans="1:5" hidden="1" x14ac:dyDescent="0.3">
      <c r="A21" s="2">
        <f t="shared" si="3"/>
        <v>12</v>
      </c>
      <c r="B21" s="8">
        <v>53.427589648754804</v>
      </c>
      <c r="C21" s="8">
        <f t="shared" si="0"/>
        <v>603.31925297873499</v>
      </c>
      <c r="D21" s="8">
        <f t="shared" si="1"/>
        <v>150.82981324468375</v>
      </c>
      <c r="E21" s="8">
        <f t="shared" si="2"/>
        <v>452.48943973405125</v>
      </c>
    </row>
    <row r="22" spans="1:5" hidden="1" x14ac:dyDescent="0.3">
      <c r="A22" s="2">
        <f t="shared" si="3"/>
        <v>13</v>
      </c>
      <c r="B22" s="8">
        <v>63.280492952663337</v>
      </c>
      <c r="C22" s="8">
        <f t="shared" si="0"/>
        <v>603.31925297873499</v>
      </c>
      <c r="D22" s="8">
        <f t="shared" si="1"/>
        <v>150.82981324468375</v>
      </c>
      <c r="E22" s="8">
        <f t="shared" si="2"/>
        <v>452.48943973405125</v>
      </c>
    </row>
    <row r="23" spans="1:5" hidden="1" x14ac:dyDescent="0.3">
      <c r="A23" s="2">
        <f t="shared" si="3"/>
        <v>14</v>
      </c>
      <c r="B23" s="8">
        <v>35.184558612718831</v>
      </c>
      <c r="C23" s="8">
        <f t="shared" si="0"/>
        <v>422.21470335262597</v>
      </c>
      <c r="D23" s="8">
        <f t="shared" si="1"/>
        <v>150.82981324468375</v>
      </c>
      <c r="E23" s="8">
        <f t="shared" si="2"/>
        <v>271.38489010794223</v>
      </c>
    </row>
    <row r="24" spans="1:5" hidden="1" x14ac:dyDescent="0.3">
      <c r="A24" s="2">
        <f t="shared" si="3"/>
        <v>15</v>
      </c>
      <c r="B24" s="8">
        <v>47.17729262924928</v>
      </c>
      <c r="C24" s="8">
        <f t="shared" si="0"/>
        <v>566.12751155099136</v>
      </c>
      <c r="D24" s="8">
        <f t="shared" si="1"/>
        <v>150.82981324468375</v>
      </c>
      <c r="E24" s="8">
        <f t="shared" si="2"/>
        <v>415.29769830630761</v>
      </c>
    </row>
    <row r="25" spans="1:5" hidden="1" x14ac:dyDescent="0.3">
      <c r="A25" s="2">
        <f t="shared" si="3"/>
        <v>16</v>
      </c>
      <c r="B25" s="8">
        <v>49.594829249918405</v>
      </c>
      <c r="C25" s="8">
        <f t="shared" si="0"/>
        <v>595.13795099902086</v>
      </c>
      <c r="D25" s="8">
        <f t="shared" si="1"/>
        <v>150.82981324468375</v>
      </c>
      <c r="E25" s="8">
        <f t="shared" si="2"/>
        <v>444.30813775433711</v>
      </c>
    </row>
    <row r="26" spans="1:5" hidden="1" x14ac:dyDescent="0.3">
      <c r="A26" s="2">
        <f t="shared" si="3"/>
        <v>17</v>
      </c>
      <c r="B26" s="8">
        <v>40.289183573668709</v>
      </c>
      <c r="C26" s="8">
        <f t="shared" si="0"/>
        <v>483.4702028840245</v>
      </c>
      <c r="D26" s="8">
        <f t="shared" si="1"/>
        <v>150.82981324468375</v>
      </c>
      <c r="E26" s="8">
        <f t="shared" si="2"/>
        <v>332.64038963934075</v>
      </c>
    </row>
    <row r="27" spans="1:5" hidden="1" x14ac:dyDescent="0.3">
      <c r="A27" s="2">
        <f t="shared" si="3"/>
        <v>18</v>
      </c>
      <c r="B27" s="8">
        <v>59.53564328851877</v>
      </c>
      <c r="C27" s="8">
        <f t="shared" si="0"/>
        <v>603.31925297873499</v>
      </c>
      <c r="D27" s="8">
        <f t="shared" si="1"/>
        <v>150.82981324468375</v>
      </c>
      <c r="E27" s="8">
        <f t="shared" si="2"/>
        <v>452.48943973405125</v>
      </c>
    </row>
    <row r="28" spans="1:5" hidden="1" x14ac:dyDescent="0.3">
      <c r="A28" s="2">
        <f t="shared" si="3"/>
        <v>19</v>
      </c>
      <c r="B28" s="8">
        <v>25.239710396681915</v>
      </c>
      <c r="C28" s="8">
        <f t="shared" si="0"/>
        <v>302.87652476018297</v>
      </c>
      <c r="D28" s="8">
        <f t="shared" si="1"/>
        <v>150.82981324468375</v>
      </c>
      <c r="E28" s="8">
        <f t="shared" si="2"/>
        <v>152.04671151549923</v>
      </c>
    </row>
    <row r="29" spans="1:5" hidden="1" x14ac:dyDescent="0.3">
      <c r="A29" s="2">
        <f t="shared" si="3"/>
        <v>20</v>
      </c>
      <c r="B29" s="8">
        <v>47.2478134841827</v>
      </c>
      <c r="C29" s="8">
        <f t="shared" si="0"/>
        <v>566.9737618101924</v>
      </c>
      <c r="D29" s="8">
        <f t="shared" si="1"/>
        <v>150.82981324468375</v>
      </c>
      <c r="E29" s="8">
        <f t="shared" si="2"/>
        <v>416.14394856550865</v>
      </c>
    </row>
    <row r="30" spans="1:5" hidden="1" x14ac:dyDescent="0.3">
      <c r="A30" s="2">
        <f t="shared" si="3"/>
        <v>21</v>
      </c>
      <c r="B30" s="8">
        <v>54.065333017979867</v>
      </c>
      <c r="C30" s="8">
        <f t="shared" si="0"/>
        <v>603.31925297873499</v>
      </c>
      <c r="D30" s="8">
        <f t="shared" si="1"/>
        <v>150.82981324468375</v>
      </c>
      <c r="E30" s="8">
        <f t="shared" si="2"/>
        <v>452.48943973405125</v>
      </c>
    </row>
    <row r="31" spans="1:5" hidden="1" x14ac:dyDescent="0.3">
      <c r="A31" s="2">
        <f t="shared" si="3"/>
        <v>22</v>
      </c>
      <c r="B31" s="8">
        <v>80.192829102862163</v>
      </c>
      <c r="C31" s="8">
        <f t="shared" si="0"/>
        <v>603.31925297873499</v>
      </c>
      <c r="D31" s="8">
        <f t="shared" si="1"/>
        <v>150.82981324468375</v>
      </c>
      <c r="E31" s="8">
        <f t="shared" si="2"/>
        <v>452.48943973405125</v>
      </c>
    </row>
    <row r="32" spans="1:5" hidden="1" x14ac:dyDescent="0.3">
      <c r="A32" s="2">
        <f t="shared" si="3"/>
        <v>23</v>
      </c>
      <c r="B32" s="8">
        <v>33.425176582432471</v>
      </c>
      <c r="C32" s="8">
        <f t="shared" si="0"/>
        <v>401.10211898918965</v>
      </c>
      <c r="D32" s="8">
        <f t="shared" si="1"/>
        <v>150.82981324468375</v>
      </c>
      <c r="E32" s="8">
        <f t="shared" si="2"/>
        <v>250.2723057445059</v>
      </c>
    </row>
    <row r="33" spans="1:5" hidden="1" x14ac:dyDescent="0.3">
      <c r="A33" s="2">
        <f t="shared" si="3"/>
        <v>24</v>
      </c>
      <c r="B33" s="8">
        <v>77.820252102219968</v>
      </c>
      <c r="C33" s="8">
        <f t="shared" si="0"/>
        <v>603.31925297873499</v>
      </c>
      <c r="D33" s="8">
        <f t="shared" si="1"/>
        <v>150.82981324468375</v>
      </c>
      <c r="E33" s="8">
        <f t="shared" si="2"/>
        <v>452.48943973405125</v>
      </c>
    </row>
    <row r="34" spans="1:5" hidden="1" x14ac:dyDescent="0.3">
      <c r="A34" s="2">
        <f t="shared" si="3"/>
        <v>25</v>
      </c>
      <c r="B34" s="8">
        <v>52.513702542319663</v>
      </c>
      <c r="C34" s="8">
        <f t="shared" si="0"/>
        <v>603.31925297873499</v>
      </c>
      <c r="D34" s="8">
        <f t="shared" si="1"/>
        <v>150.82981324468375</v>
      </c>
      <c r="E34" s="8">
        <f t="shared" si="2"/>
        <v>452.48943973405125</v>
      </c>
    </row>
    <row r="35" spans="1:5" hidden="1" x14ac:dyDescent="0.3">
      <c r="A35" s="2">
        <f t="shared" si="3"/>
        <v>26</v>
      </c>
      <c r="B35" s="8">
        <v>52.794412625053667</v>
      </c>
      <c r="C35" s="8">
        <f t="shared" si="0"/>
        <v>603.31925297873499</v>
      </c>
      <c r="D35" s="8">
        <f t="shared" si="1"/>
        <v>150.82981324468375</v>
      </c>
      <c r="E35" s="8">
        <f t="shared" si="2"/>
        <v>452.48943973405125</v>
      </c>
    </row>
    <row r="36" spans="1:5" hidden="1" x14ac:dyDescent="0.3">
      <c r="A36" s="2">
        <f t="shared" si="3"/>
        <v>27</v>
      </c>
      <c r="B36" s="8">
        <v>46.309395145590827</v>
      </c>
      <c r="C36" s="8">
        <f t="shared" si="0"/>
        <v>555.71274174708992</v>
      </c>
      <c r="D36" s="8">
        <f t="shared" si="1"/>
        <v>150.82981324468375</v>
      </c>
      <c r="E36" s="8">
        <f t="shared" si="2"/>
        <v>404.88292850240617</v>
      </c>
    </row>
    <row r="37" spans="1:5" hidden="1" x14ac:dyDescent="0.3">
      <c r="A37" s="2">
        <f t="shared" si="3"/>
        <v>28</v>
      </c>
      <c r="B37" s="8">
        <v>53.609144800112119</v>
      </c>
      <c r="C37" s="8">
        <f t="shared" si="0"/>
        <v>603.31925297873499</v>
      </c>
      <c r="D37" s="8">
        <f t="shared" si="1"/>
        <v>150.82981324468375</v>
      </c>
      <c r="E37" s="8">
        <f t="shared" si="2"/>
        <v>452.48943973405125</v>
      </c>
    </row>
    <row r="38" spans="1:5" hidden="1" x14ac:dyDescent="0.3">
      <c r="A38" s="2">
        <f t="shared" si="3"/>
        <v>29</v>
      </c>
      <c r="B38" s="8">
        <v>57.371298510452618</v>
      </c>
      <c r="C38" s="8">
        <f t="shared" si="0"/>
        <v>603.31925297873499</v>
      </c>
      <c r="D38" s="8">
        <f t="shared" si="1"/>
        <v>150.82981324468375</v>
      </c>
      <c r="E38" s="8">
        <f t="shared" si="2"/>
        <v>452.48943973405125</v>
      </c>
    </row>
    <row r="39" spans="1:5" hidden="1" x14ac:dyDescent="0.3">
      <c r="A39" s="2">
        <f t="shared" si="3"/>
        <v>30</v>
      </c>
      <c r="B39" s="8">
        <v>59.036658456398584</v>
      </c>
      <c r="C39" s="8">
        <f t="shared" si="0"/>
        <v>603.31925297873499</v>
      </c>
      <c r="D39" s="8">
        <f t="shared" si="1"/>
        <v>150.82981324468375</v>
      </c>
      <c r="E39" s="8">
        <f t="shared" si="2"/>
        <v>452.48943973405125</v>
      </c>
    </row>
    <row r="40" spans="1:5" hidden="1" x14ac:dyDescent="0.3">
      <c r="A40" s="2">
        <f t="shared" si="3"/>
        <v>31</v>
      </c>
      <c r="B40" s="8">
        <v>32.215781687091805</v>
      </c>
      <c r="C40" s="8">
        <f t="shared" si="0"/>
        <v>386.58938024510167</v>
      </c>
      <c r="D40" s="8">
        <f t="shared" si="1"/>
        <v>150.82981324468375</v>
      </c>
      <c r="E40" s="8">
        <f t="shared" si="2"/>
        <v>235.75956700041792</v>
      </c>
    </row>
    <row r="41" spans="1:5" hidden="1" x14ac:dyDescent="0.3">
      <c r="A41" s="2">
        <f t="shared" si="3"/>
        <v>32</v>
      </c>
      <c r="B41" s="8">
        <v>-2.5805265405774094</v>
      </c>
      <c r="C41" s="8">
        <f t="shared" si="0"/>
        <v>-30.966318486928913</v>
      </c>
      <c r="D41" s="8">
        <f t="shared" si="1"/>
        <v>150.82981324468375</v>
      </c>
      <c r="E41" s="8">
        <f t="shared" si="2"/>
        <v>-181.79613173161266</v>
      </c>
    </row>
    <row r="42" spans="1:5" hidden="1" x14ac:dyDescent="0.3">
      <c r="A42" s="2">
        <f t="shared" si="3"/>
        <v>33</v>
      </c>
      <c r="B42" s="8">
        <v>58.63387588110578</v>
      </c>
      <c r="C42" s="8">
        <f t="shared" si="0"/>
        <v>603.31925297873499</v>
      </c>
      <c r="D42" s="8">
        <f t="shared" si="1"/>
        <v>150.82981324468375</v>
      </c>
      <c r="E42" s="8">
        <f t="shared" si="2"/>
        <v>452.48943973405125</v>
      </c>
    </row>
    <row r="43" spans="1:5" hidden="1" x14ac:dyDescent="0.3">
      <c r="A43" s="2">
        <f t="shared" si="3"/>
        <v>34</v>
      </c>
      <c r="B43" s="8">
        <v>34.686483616360931</v>
      </c>
      <c r="C43" s="8">
        <f t="shared" si="0"/>
        <v>416.23780339633117</v>
      </c>
      <c r="D43" s="8">
        <f t="shared" si="1"/>
        <v>150.82981324468375</v>
      </c>
      <c r="E43" s="8">
        <f t="shared" si="2"/>
        <v>265.40799015164743</v>
      </c>
    </row>
    <row r="44" spans="1:5" hidden="1" x14ac:dyDescent="0.3">
      <c r="A44" s="2">
        <f t="shared" si="3"/>
        <v>35</v>
      </c>
      <c r="B44" s="8">
        <v>40.504557148643073</v>
      </c>
      <c r="C44" s="8">
        <f t="shared" si="0"/>
        <v>486.05468578371688</v>
      </c>
      <c r="D44" s="8">
        <f t="shared" si="1"/>
        <v>150.82981324468375</v>
      </c>
      <c r="E44" s="8">
        <f t="shared" si="2"/>
        <v>335.22487253903313</v>
      </c>
    </row>
    <row r="45" spans="1:5" hidden="1" x14ac:dyDescent="0.3">
      <c r="A45" s="2">
        <f t="shared" si="3"/>
        <v>36</v>
      </c>
      <c r="B45" s="8">
        <v>64.093577123322177</v>
      </c>
      <c r="C45" s="8">
        <f t="shared" si="0"/>
        <v>603.31925297873499</v>
      </c>
      <c r="D45" s="8">
        <f t="shared" si="1"/>
        <v>150.82981324468375</v>
      </c>
      <c r="E45" s="8">
        <f t="shared" si="2"/>
        <v>452.48943973405125</v>
      </c>
    </row>
    <row r="46" spans="1:5" hidden="1" x14ac:dyDescent="0.3">
      <c r="A46" s="2">
        <f t="shared" si="3"/>
        <v>37</v>
      </c>
      <c r="B46" s="8">
        <v>36.317183969777545</v>
      </c>
      <c r="C46" s="8">
        <f t="shared" si="0"/>
        <v>435.80620763733054</v>
      </c>
      <c r="D46" s="8">
        <f t="shared" si="1"/>
        <v>150.82981324468375</v>
      </c>
      <c r="E46" s="8">
        <f t="shared" si="2"/>
        <v>284.9763943926468</v>
      </c>
    </row>
    <row r="47" spans="1:5" hidden="1" x14ac:dyDescent="0.3">
      <c r="A47" s="2">
        <f t="shared" si="3"/>
        <v>38</v>
      </c>
      <c r="B47" s="8">
        <v>56.693779868374406</v>
      </c>
      <c r="C47" s="8">
        <f t="shared" si="0"/>
        <v>603.31925297873499</v>
      </c>
      <c r="D47" s="8">
        <f t="shared" si="1"/>
        <v>150.82981324468375</v>
      </c>
      <c r="E47" s="8">
        <f t="shared" si="2"/>
        <v>452.48943973405125</v>
      </c>
    </row>
    <row r="48" spans="1:5" hidden="1" x14ac:dyDescent="0.3">
      <c r="A48" s="2">
        <f t="shared" si="3"/>
        <v>39</v>
      </c>
      <c r="B48" s="8">
        <v>66.625083548252007</v>
      </c>
      <c r="C48" s="8">
        <f t="shared" si="0"/>
        <v>603.31925297873499</v>
      </c>
      <c r="D48" s="8">
        <f t="shared" si="1"/>
        <v>150.82981324468375</v>
      </c>
      <c r="E48" s="8">
        <f t="shared" si="2"/>
        <v>452.48943973405125</v>
      </c>
    </row>
    <row r="49" spans="1:5" hidden="1" x14ac:dyDescent="0.3">
      <c r="A49" s="2">
        <f t="shared" si="3"/>
        <v>40</v>
      </c>
      <c r="B49" s="8">
        <v>81.829434805377389</v>
      </c>
      <c r="C49" s="8">
        <f t="shared" si="0"/>
        <v>603.31925297873499</v>
      </c>
      <c r="D49" s="8">
        <f t="shared" si="1"/>
        <v>150.82981324468375</v>
      </c>
      <c r="E49" s="8">
        <f t="shared" si="2"/>
        <v>452.48943973405125</v>
      </c>
    </row>
    <row r="50" spans="1:5" hidden="1" x14ac:dyDescent="0.3">
      <c r="A50" s="2">
        <f t="shared" si="3"/>
        <v>41</v>
      </c>
      <c r="B50" s="8">
        <v>59.445191880377536</v>
      </c>
      <c r="C50" s="8">
        <f t="shared" si="0"/>
        <v>603.31925297873499</v>
      </c>
      <c r="D50" s="8">
        <f t="shared" si="1"/>
        <v>150.82981324468375</v>
      </c>
      <c r="E50" s="8">
        <f t="shared" si="2"/>
        <v>452.48943973405125</v>
      </c>
    </row>
    <row r="51" spans="1:5" hidden="1" x14ac:dyDescent="0.3">
      <c r="A51" s="2">
        <f t="shared" si="3"/>
        <v>42</v>
      </c>
      <c r="B51" s="8">
        <v>70.030856307176293</v>
      </c>
      <c r="C51" s="8">
        <f t="shared" si="0"/>
        <v>603.31925297873499</v>
      </c>
      <c r="D51" s="8">
        <f t="shared" si="1"/>
        <v>150.82981324468375</v>
      </c>
      <c r="E51" s="8">
        <f t="shared" si="2"/>
        <v>452.48943973405125</v>
      </c>
    </row>
    <row r="52" spans="1:5" hidden="1" x14ac:dyDescent="0.3">
      <c r="A52" s="2">
        <f t="shared" si="3"/>
        <v>43</v>
      </c>
      <c r="B52" s="8">
        <v>56.489959490909825</v>
      </c>
      <c r="C52" s="8">
        <f t="shared" si="0"/>
        <v>603.31925297873499</v>
      </c>
      <c r="D52" s="8">
        <f t="shared" si="1"/>
        <v>150.82981324468375</v>
      </c>
      <c r="E52" s="8">
        <f t="shared" si="2"/>
        <v>452.48943973405125</v>
      </c>
    </row>
    <row r="53" spans="1:5" hidden="1" x14ac:dyDescent="0.3">
      <c r="A53" s="2">
        <f t="shared" si="3"/>
        <v>44</v>
      </c>
      <c r="B53" s="8">
        <v>43.975185747377111</v>
      </c>
      <c r="C53" s="8">
        <f t="shared" si="0"/>
        <v>527.70222896852533</v>
      </c>
      <c r="D53" s="8">
        <f t="shared" si="1"/>
        <v>150.82981324468375</v>
      </c>
      <c r="E53" s="8">
        <f t="shared" si="2"/>
        <v>376.87241572384158</v>
      </c>
    </row>
    <row r="54" spans="1:5" hidden="1" x14ac:dyDescent="0.3">
      <c r="A54" s="2">
        <f t="shared" si="3"/>
        <v>45</v>
      </c>
      <c r="B54" s="8">
        <v>57.354372131931598</v>
      </c>
      <c r="C54" s="8">
        <f t="shared" si="0"/>
        <v>603.31925297873499</v>
      </c>
      <c r="D54" s="8">
        <f t="shared" si="1"/>
        <v>150.82981324468375</v>
      </c>
      <c r="E54" s="8">
        <f t="shared" si="2"/>
        <v>452.48943973405125</v>
      </c>
    </row>
    <row r="55" spans="1:5" hidden="1" x14ac:dyDescent="0.3">
      <c r="A55" s="2">
        <f t="shared" si="3"/>
        <v>46</v>
      </c>
      <c r="B55" s="8">
        <v>33.180344928815032</v>
      </c>
      <c r="C55" s="8">
        <f t="shared" si="0"/>
        <v>398.16413914578038</v>
      </c>
      <c r="D55" s="8">
        <f t="shared" si="1"/>
        <v>150.82981324468375</v>
      </c>
      <c r="E55" s="8">
        <f t="shared" si="2"/>
        <v>247.33432590109663</v>
      </c>
    </row>
    <row r="56" spans="1:5" hidden="1" x14ac:dyDescent="0.3">
      <c r="A56" s="2">
        <f t="shared" si="3"/>
        <v>47</v>
      </c>
      <c r="B56" s="8">
        <v>60.525184096923624</v>
      </c>
      <c r="C56" s="8">
        <f t="shared" si="0"/>
        <v>603.31925297873499</v>
      </c>
      <c r="D56" s="8">
        <f t="shared" si="1"/>
        <v>150.82981324468375</v>
      </c>
      <c r="E56" s="8">
        <f t="shared" si="2"/>
        <v>452.48943973405125</v>
      </c>
    </row>
    <row r="57" spans="1:5" hidden="1" x14ac:dyDescent="0.3">
      <c r="A57" s="2">
        <f t="shared" si="3"/>
        <v>48</v>
      </c>
      <c r="B57" s="8">
        <v>62.273562264500072</v>
      </c>
      <c r="C57" s="8">
        <f t="shared" si="0"/>
        <v>603.31925297873499</v>
      </c>
      <c r="D57" s="8">
        <f t="shared" si="1"/>
        <v>150.82981324468375</v>
      </c>
      <c r="E57" s="8">
        <f t="shared" si="2"/>
        <v>452.48943973405125</v>
      </c>
    </row>
    <row r="58" spans="1:5" s="2" customFormat="1" x14ac:dyDescent="0.3">
      <c r="A58" s="2">
        <f t="shared" si="3"/>
        <v>49</v>
      </c>
      <c r="B58" s="8">
        <v>65.60493449146685</v>
      </c>
      <c r="C58" s="8">
        <f t="shared" si="0"/>
        <v>603.31925297873499</v>
      </c>
      <c r="D58" s="8">
        <f t="shared" si="1"/>
        <v>150.82981324468375</v>
      </c>
      <c r="E58" s="8">
        <f t="shared" si="2"/>
        <v>452.48943973405125</v>
      </c>
    </row>
    <row r="59" spans="1:5" s="2" customFormat="1" x14ac:dyDescent="0.3">
      <c r="A59" s="2">
        <f t="shared" si="3"/>
        <v>50</v>
      </c>
      <c r="B59" s="8">
        <v>52.02359290055989</v>
      </c>
      <c r="C59" s="8">
        <f t="shared" si="0"/>
        <v>603.31925297873499</v>
      </c>
      <c r="D59" s="8">
        <f t="shared" si="1"/>
        <v>150.82981324468375</v>
      </c>
      <c r="E59" s="8">
        <f t="shared" si="2"/>
        <v>452.48943973405125</v>
      </c>
    </row>
    <row r="60" spans="1:5" ht="15" thickBot="1" x14ac:dyDescent="0.35"/>
    <row r="61" spans="1:5" s="2" customFormat="1" ht="15" thickBot="1" x14ac:dyDescent="0.35">
      <c r="C61"/>
      <c r="D61" s="6" t="s">
        <v>32</v>
      </c>
      <c r="E61" s="9">
        <f>AVERAGE(E10:E59)</f>
        <v>381.89624861328213</v>
      </c>
    </row>
    <row r="62" spans="1:5" s="2" customFormat="1" x14ac:dyDescent="0.3">
      <c r="C62"/>
      <c r="D62" s="6" t="s">
        <v>33</v>
      </c>
      <c r="E62" s="7">
        <f>STDEV(E10:E59)</f>
        <v>125.00002798560845</v>
      </c>
    </row>
  </sheetData>
  <printOptions headings="1" gridLines="1"/>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template</vt:lpstr>
      <vt:lpstr>Seed 1234 (50 samples)</vt:lpstr>
      <vt:lpstr>Constrained with Seed 1234</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Noah</dc:creator>
  <cp:lastModifiedBy>Noah</cp:lastModifiedBy>
  <dcterms:created xsi:type="dcterms:W3CDTF">2015-09-26T16:40:37Z</dcterms:created>
  <dcterms:modified xsi:type="dcterms:W3CDTF">2015-10-27T19:02:43Z</dcterms:modified>
</cp:coreProperties>
</file>