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bvyse008\Desktop\"/>
    </mc:Choice>
  </mc:AlternateContent>
  <xr:revisionPtr revIDLastSave="0" documentId="8_{D33C6250-E855-4903-B7AF-7E9299356DB3}" xr6:coauthVersionLast="41" xr6:coauthVersionMax="41" xr10:uidLastSave="{00000000-0000-0000-0000-000000000000}"/>
  <bookViews>
    <workbookView xWindow="-108" yWindow="-108" windowWidth="23256" windowHeight="12576" tabRatio="892" firstSheet="3" activeTab="11" xr2:uid="{00000000-000D-0000-FFFF-FFFF00000000}"/>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 (ANS)" sheetId="54" r:id="rId8"/>
    <sheet name="Exercise 2 - (ANS)" sheetId="55" r:id="rId9"/>
    <sheet name="Pivot 2a" sheetId="44" r:id="rId10"/>
    <sheet name="Pivot 2b" sheetId="45" r:id="rId11"/>
    <sheet name="Exercise 3 - (ANS)" sheetId="56" r:id="rId12"/>
    <sheet name="Pivot 3a" sheetId="47" r:id="rId13"/>
    <sheet name="Pivot 3b" sheetId="48" r:id="rId14"/>
    <sheet name="Pivot 3c" sheetId="49" r:id="rId15"/>
    <sheet name="1 (13)" sheetId="25" state="hidden" r:id="rId16"/>
    <sheet name="Exercise 4 - (ANS)" sheetId="57" r:id="rId17"/>
    <sheet name="Pivot 4a" sheetId="51" r:id="rId18"/>
    <sheet name="Pivot 4b" sheetId="50" r:id="rId19"/>
    <sheet name="Exercise 5 (ANS)" sheetId="58" r:id="rId20"/>
    <sheet name="Pivot 5a" sheetId="52" r:id="rId21"/>
  </sheets>
  <definedNames>
    <definedName name="_xlnm._FilterDatabase" localSheetId="9" hidden="1">'Pivot 2a'!$A$18:$D$18</definedName>
    <definedName name="_xlcn.LinkedTable_Categories"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Categories1" hidden="1">Categories[]</definedName>
    <definedName name="_xlcn.LinkedTable_Products"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Products1" hidden="1">Products[]</definedName>
    <definedName name="_xlcn.LinkedTable_States"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States1" hidden="1">States[]</definedName>
    <definedName name="_xlcn.LinkedTable_Transactions"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_xlcn.LinkedTable_Transactions1" hidden="1">Transactions[]</definedName>
    <definedName name="f" localSheetId="7" hidden="1">Categories[]</definedName>
    <definedName name="f" localSheetId="8" hidden="1">Categories[]</definedName>
    <definedName name="f" localSheetId="11" hidden="1">Categories[]</definedName>
    <definedName name="f" localSheetId="16" hidden="1">Categories[]</definedName>
    <definedName name="f" localSheetId="19" hidden="1">Categories[]</definedName>
    <definedName name="f" localSheetId="13" hidden="1">Categories[]</definedName>
    <definedName name="f" localSheetId="14" hidden="1">Categories[]</definedName>
    <definedName name="f" hidden="1">Categories[]</definedName>
  </definedNames>
  <calcPr calcId="152511"/>
  <pivotCaches>
    <pivotCache cacheId="0" r:id="rId22"/>
    <pivotCache cacheId="1" r:id="rId23"/>
    <pivotCache cacheId="2" r:id="rId24"/>
    <pivotCache cacheId="3" r:id="rId25"/>
    <pivotCache cacheId="4" r:id="rId26"/>
    <pivotCache cacheId="5" r:id="rId27"/>
    <pivotCache cacheId="6" r:id="rId28"/>
    <pivotCache cacheId="7" r:id="rId29"/>
    <pivotCache cacheId="8" r:id="rId30"/>
    <pivotCache cacheId="9" r:id="rId31"/>
    <pivotCache cacheId="10" r:id="rId32"/>
  </pivotCaches>
  <extLst>
    <ext xmlns:x15="http://schemas.microsoft.com/office/spreadsheetml/2010/11/main" uri="{841E416B-1EF1-43b6-AB56-02D37102CBD5}">
      <x15:pivotCaches>
        <pivotCache cacheId="11" r:id="rId33"/>
      </x15:pivotCaches>
    </ext>
    <ext xmlns:x15="http://schemas.microsoft.com/office/spreadsheetml/2010/11/main" uri="{983426D0-5260-488c-9760-48F4B6AC55F4}">
      <x15:pivotTableReferences>
        <x15:pivotTableReference r:id="rId3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35079761-2c08-4fb0-a1d1-30c4a3395e06" name="Transactions" connection="LinkedTable_Transactions"/>
          <x15:modelTable id="States-8b8ead45-45f6-4e7c-a0dc-3f1221c35b78" name="States" connection="LinkedTable_States"/>
          <x15:modelTable id="Products-a12e5327-f9c0-4c84-9abb-8007a536c8b2" name="Products" connection="LinkedTable_Products"/>
          <x15:modelTable id="Categories-7d738311-eb7a-4f41-b4ed-22349473a299"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F17" i="56" l="1"/>
  <c r="F13" i="56" l="1"/>
  <c r="F22" i="57" l="1"/>
  <c r="F21" i="57"/>
  <c r="F20" i="57"/>
  <c r="F19" i="57"/>
  <c r="F18" i="57"/>
  <c r="F17" i="55"/>
  <c r="A3" i="58" l="1"/>
  <c r="A2" i="58"/>
  <c r="A1" i="58"/>
  <c r="E19" i="57"/>
  <c r="E20" i="57"/>
  <c r="E21" i="57"/>
  <c r="E22" i="57"/>
  <c r="E18" i="57"/>
  <c r="F14" i="57"/>
  <c r="A3" i="57"/>
  <c r="A2" i="57"/>
  <c r="A1" i="57"/>
  <c r="F21" i="56"/>
  <c r="A3" i="56"/>
  <c r="A2" i="56"/>
  <c r="A1" i="56"/>
  <c r="F13" i="55"/>
  <c r="A3" i="55"/>
  <c r="A2" i="55"/>
  <c r="A1" i="55"/>
  <c r="A3" i="54"/>
  <c r="A2" i="54"/>
  <c r="A1" i="54"/>
  <c r="D1048576" i="4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Categories" type="102" refreshedVersion="5" minRefreshableVersion="5">
    <extLst>
      <ext xmlns:x15="http://schemas.microsoft.com/office/spreadsheetml/2010/11/main" uri="{DE250136-89BD-433C-8126-D09CA5730AF9}">
        <x15:connection id="Categories-7d738311-eb7a-4f41-b4ed-22349473a299">
          <x15:rangePr sourceName="_xlcn.LinkedTable_Categories"/>
        </x15:connection>
      </ext>
    </extLst>
  </connection>
  <connection id="2" xr16:uid="{00000000-0015-0000-FFFF-FFFF01000000}" name="LinkedTable_Products" type="102" refreshedVersion="5" minRefreshableVersion="5">
    <extLst>
      <ext xmlns:x15="http://schemas.microsoft.com/office/spreadsheetml/2010/11/main" uri="{DE250136-89BD-433C-8126-D09CA5730AF9}">
        <x15:connection id="Products-a12e5327-f9c0-4c84-9abb-8007a536c8b2">
          <x15:rangePr sourceName="_xlcn.LinkedTable_Products"/>
        </x15:connection>
      </ext>
    </extLst>
  </connection>
  <connection id="3" xr16:uid="{00000000-0015-0000-FFFF-FFFF02000000}" name="LinkedTable_States" type="102" refreshedVersion="5" minRefreshableVersion="5">
    <extLst>
      <ext xmlns:x15="http://schemas.microsoft.com/office/spreadsheetml/2010/11/main" uri="{DE250136-89BD-433C-8126-D09CA5730AF9}">
        <x15:connection id="States-8b8ead45-45f6-4e7c-a0dc-3f1221c35b78">
          <x15:rangePr sourceName="_xlcn.LinkedTable_States"/>
        </x15:connection>
      </ext>
    </extLst>
  </connection>
  <connection id="4" xr16:uid="{00000000-0015-0000-FFFF-FFFF03000000}" name="LinkedTable_Transactions" type="102" refreshedVersion="5" minRefreshableVersion="5">
    <extLst>
      <ext xmlns:x15="http://schemas.microsoft.com/office/spreadsheetml/2010/11/main" uri="{DE250136-89BD-433C-8126-D09CA5730AF9}">
        <x15:connection id="Transactions-35079761-2c08-4fb0-a1d1-30c4a3395e06">
          <x15:rangePr sourceName="_xlcn.LinkedTable_Transactions"/>
        </x15:connection>
      </ext>
    </extLst>
  </connection>
  <connection id="5" xr16:uid="{00000000-0015-0000-FFFF-FFFF0400000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States].[State].[All]}"/>
    <s v="{[Transactions].[Sales Channel].&amp;[Retail]}"/>
    <s v="{[Products].[Product].&amp;[Mid Dress Shirt],[Products].[Product].&amp;[High Dress Shirt],[Products].[Product].&amp;[Mid Dress Slacks],[Products].[Product].&amp;[Basic Dress Shirt],[Products].[Product].&amp;[High Dress Slacks],[Products].[Product].&amp;[Basic Dress Slacks]}"/>
    <s v="{[Products].[Category Code].&amp;[H]}"/>
    <s v="{[Categories].[Category Code].[All]}"/>
    <s v="{[Products].[Product].&amp;[High Dress Tie]}"/>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<sst xmlns="http://schemas.openxmlformats.org/spreadsheetml/2006/main" count="845" uniqueCount="333">
  <si>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</si>
  <si>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</si>
  <si>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</si>
  <si>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</si>
  <si>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</si>
  <si>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</si>
  <si>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</si>
  <si>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</si>
  <si>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</si>
  <si>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</si>
  <si>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</si>
  <si>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</si>
  <si>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</si>
  <si>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</si>
  <si>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</si>
  <si>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</si>
  <si>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</si>
  <si>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</si>
  <si>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</si>
  <si>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</si>
  <si>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</si>
  <si>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</si>
  <si>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</si>
  <si>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</si>
  <si>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</si>
  <si>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</si>
  <si>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</si>
  <si>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</si>
  <si>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</si>
  <si>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</si>
  <si>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</si>
  <si>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</si>
  <si>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</si>
  <si>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</si>
  <si>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</si>
  <si>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</si>
  <si>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</si>
  <si>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</si>
  <si>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</si>
  <si>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</si>
  <si>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</si>
  <si>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</si>
  <si>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</si>
  <si>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</si>
  <si>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</si>
  <si>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</si>
  <si>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</si>
  <si>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</si>
  <si>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</si>
  <si>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</si>
  <si>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</si>
  <si>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</si>
  <si>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</si>
  <si>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</si>
  <si>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</si>
  <si>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</si>
  <si>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</si>
  <si>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</si>
  <si>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</si>
  <si>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</si>
  <si>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</si>
  <si>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</si>
  <si>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</si>
  <si>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</si>
  <si>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</si>
  <si>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</si>
  <si>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</si>
  <si>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</si>
  <si>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</si>
  <si>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</si>
  <si>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</si>
  <si>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</si>
  <si>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</si>
  <si>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</si>
  <si>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</si>
  <si>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</si>
  <si>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</si>
  <si>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</si>
  <si>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</si>
  <si>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</si>
  <si>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</si>
  <si>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</si>
  <si>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</si>
  <si>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</si>
  <si>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</si>
  <si>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</si>
  <si>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</si>
  <si>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</si>
  <si>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</si>
  <si>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</si>
  <si>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</si>
  <si>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</si>
  <si>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</si>
  <si>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</si>
  <si>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</si>
  <si>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</si>
  <si>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</si>
  <si>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</si>
  <si>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</si>
  <si>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</si>
  <si>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</si>
  <si>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</si>
  <si>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</si>
  <si>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</si>
  <si>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</si>
  <si>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</si>
  <si>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</si>
  <si>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</si>
  <si>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</si>
  <si>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</si>
  <si>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</si>
  <si>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</si>
  <si>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</si>
  <si>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</si>
  <si>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</si>
  <si>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</si>
  <si>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</si>
  <si>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</si>
  <si>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</si>
  <si>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</si>
  <si>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</si>
  <si>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</si>
  <si>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</si>
  <si>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</si>
  <si>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</si>
  <si>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</si>
  <si>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</si>
  <si>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</si>
  <si>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</si>
  <si>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</si>
  <si>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</si>
  <si>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</si>
  <si>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</si>
  <si>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</si>
  <si>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</si>
  <si>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</si>
  <si>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</si>
  <si>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</si>
  <si>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</si>
  <si>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</si>
  <si>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</si>
  <si>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</si>
  <si>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</si>
  <si>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</si>
  <si>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</si>
  <si>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</si>
  <si>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</si>
  <si>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</si>
  <si>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</si>
  <si>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</si>
  <si>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</si>
  <si>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</si>
  <si>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</si>
  <si>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</si>
  <si>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</si>
  <si>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</si>
  <si>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</si>
  <si>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</si>
  <si>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</si>
  <si>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</si>
  <si>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</si>
  <si>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</si>
  <si>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</si>
  <si>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</si>
  <si>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</si>
  <si>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</si>
  <si>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</si>
  <si>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</si>
  <si>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</si>
  <si>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</si>
  <si>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</si>
  <si>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</si>
  <si>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</si>
  <si>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</si>
  <si>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</si>
  <si>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</si>
  <si>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</si>
  <si>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</si>
  <si>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</si>
  <si>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</si>
  <si>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</si>
  <si>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</si>
  <si>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</si>
  <si>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</si>
  <si>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</si>
  <si>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</si>
  <si>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</si>
  <si>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</si>
  <si>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</si>
  <si>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</si>
  <si>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</si>
  <si>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</si>
  <si>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</si>
  <si>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</si>
  <si>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</si>
  <si>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</si>
  <si>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</si>
  <si>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</si>
  <si>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</si>
  <si>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</si>
  <si>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</si>
  <si>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</si>
  <si>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</si>
  <si>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</si>
  <si>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</si>
  <si>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</si>
  <si>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</si>
  <si>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</si>
  <si>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</si>
  <si>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</si>
  <si>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Row Labels</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</si>
  <si>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</si>
  <si>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</si>
  <si>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</si>
  <si>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</si>
  <si>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</si>
  <si>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</si>
  <si>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</si>
  <si>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</si>
  <si>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</si>
  <si>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</si>
  <si>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</si>
  <si>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All</t>
  </si>
  <si>
    <t>Product</t>
  </si>
  <si>
    <t>Which specific product has the largest revenue in the Premium category in the Online Sales Channel?</t>
  </si>
  <si>
    <t>3d)</t>
  </si>
  <si>
    <t>Exercise 4</t>
  </si>
  <si>
    <t>4a)</t>
  </si>
  <si>
    <t>What percentage of revenue do the top 5 states collectively account for among Retail Sales Channel?</t>
  </si>
  <si>
    <t>(Multiple Items)</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</si>
  <si>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</si>
  <si>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</si>
  <si>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</si>
  <si>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</si>
  <si>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</si>
  <si>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</si>
  <si>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</si>
  <si>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</si>
  <si>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</si>
  <si>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</si>
  <si>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</si>
  <si>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</si>
  <si>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</si>
  <si>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</si>
  <si>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</si>
  <si>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</si>
  <si>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</si>
  <si>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</si>
  <si>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</si>
  <si>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</si>
  <si>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</si>
  <si>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</si>
  <si>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</si>
  <si>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</si>
  <si>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</si>
  <si>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</si>
  <si>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</si>
  <si>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</si>
  <si>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</si>
  <si>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</si>
  <si>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</si>
  <si>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</si>
  <si>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</si>
  <si>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</si>
  <si>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</si>
  <si>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</si>
  <si>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</si>
  <si>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</si>
  <si>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</si>
  <si>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</si>
  <si>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</si>
  <si>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</si>
  <si>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</si>
  <si>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</si>
  <si>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</si>
  <si>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</si>
  <si>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</si>
  <si>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</si>
  <si>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</si>
  <si>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</si>
  <si>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</si>
  <si>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</si>
  <si>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</si>
  <si>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</si>
  <si>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</si>
  <si>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</si>
  <si>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</si>
  <si>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</si>
  <si>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</si>
  <si>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</si>
  <si>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</si>
  <si>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</si>
  <si>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</si>
  <si>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</si>
  <si>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</si>
  <si>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</si>
  <si>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</si>
  <si>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</si>
  <si>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</si>
  <si>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</si>
  <si>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</si>
  <si>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</si>
  <si>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</si>
  <si>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</si>
  <si>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</si>
  <si>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</si>
  <si>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</si>
  <si>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</si>
  <si>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</si>
  <si>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</si>
  <si>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Fill the table below to help identify the relationships between our dataset;</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</si>
  <si>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</si>
  <si>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</si>
  <si>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</si>
  <si>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</si>
  <si>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</si>
  <si>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</si>
  <si>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</si>
  <si>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</si>
  <si>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Product Code links to Products table</t>
  </si>
  <si>
    <t>Product Code links to Transactions table</t>
  </si>
  <si>
    <t>Category Code links to Products table</t>
  </si>
  <si>
    <t>State Code links to Transactions table</t>
  </si>
  <si>
    <t>Create the relationships in PowerPivot and insert a Pivot table based on the new data model below:</t>
  </si>
  <si>
    <t>Grand Total</t>
  </si>
  <si>
    <t>Column Labels</t>
  </si>
  <si>
    <t>Average of Unit Price</t>
  </si>
  <si>
    <t>Ans</t>
  </si>
  <si>
    <t>Average of Profit Margin (%)</t>
  </si>
  <si>
    <t>The Company has priced its leading product at a very high profit margin (78%) and all its other products at a profit margin of 25%. Thus, the company follows a common cost-based pricing method for all its other products but value-based/market-based approach for its leading product. However, this is not the optimal way to price the products. Similar to the leading product, the Company should have adopted a hybrid approach to price its other products (Use of value-based pricing and market based pricing). Value-based pricing will help the Company to understand the willingness of its customers to pay for a particular product, thus maintaining the demand-supply equilibrium and market-based pricing will keep them competitive in market.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</si>
  <si>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to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</si>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</sst>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0_);_(* \(#,##0\);_(* &quot;-&quot;_);@_)"/>
    <numFmt numFmtId="165" formatCode="&quot;$&quot;#,##0"/>
    <numFmt numFmtId="166" formatCode="0.0%"/>
    <numFmt numFmtId="167" formatCode="&quot;$&quot;#,##0.00"/>
  </numFmts>
  <fonts count="26"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
      <sz val="11"/>
      <color theme="0"/>
      <name val="Arial"/>
      <family val="2"/>
      <scheme val="minor"/>
    </font>
  </fonts>
  <fills count="13">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
      <patternFill patternType="solid">
        <fgColor rgb="FFFFFF00"/>
        <bgColor indexed="64"/>
      </patternFill>
    </fill>
    <fill>
      <patternFill patternType="solid">
        <fgColor theme="5"/>
        <bgColor indexed="64"/>
      </patternFill>
    </fill>
    <fill>
      <patternFill patternType="solid">
        <fgColor theme="6"/>
        <bgColor indexed="64"/>
      </patternFill>
    </fill>
  </fills>
  <borders count="2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114">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0"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applyFill="1" applyBorder="1"/>
    <xf numFmtId="0" fontId="1" fillId="0" borderId="0" xfId="0" applyFont="1"/>
    <xf numFmtId="0" fontId="7" fillId="3" borderId="5" xfId="0" applyFont="1" applyFill="1" applyBorder="1"/>
    <xf numFmtId="0" fontId="7" fillId="4" borderId="5" xfId="0" applyFont="1" applyFill="1" applyBorder="1"/>
    <xf numFmtId="0" fontId="0" fillId="3" borderId="5" xfId="0" applyFont="1" applyFill="1" applyBorder="1"/>
    <xf numFmtId="0" fontId="0" fillId="4" borderId="5" xfId="0" applyFont="1" applyFill="1" applyBorder="1"/>
    <xf numFmtId="0" fontId="0" fillId="5" borderId="5" xfId="0" applyFont="1" applyFill="1" applyBorder="1"/>
    <xf numFmtId="0" fontId="0" fillId="6" borderId="5" xfId="0" applyFont="1" applyFill="1" applyBorder="1"/>
    <xf numFmtId="0" fontId="4" fillId="0" borderId="0" xfId="3"/>
    <xf numFmtId="164" fontId="10" fillId="0" borderId="0" xfId="2" applyFont="1"/>
    <xf numFmtId="0" fontId="11" fillId="0" borderId="0" xfId="2" applyNumberFormat="1" applyFont="1" applyFill="1" applyBorder="1"/>
    <xf numFmtId="0" fontId="12" fillId="0" borderId="0" xfId="2" applyNumberFormat="1" applyFont="1" applyFill="1" applyBorder="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14" fontId="0" fillId="0" borderId="0" xfId="0" applyNumberFormat="1" applyAlignment="1">
      <alignment horizontal="left"/>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17" fillId="0" borderId="15" xfId="1" applyFont="1" applyFill="1" applyBorder="1"/>
    <xf numFmtId="0" fontId="17" fillId="0" borderId="7" xfId="1" applyFont="1" applyFill="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applyBorder="1"/>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applyBorder="1"/>
    <xf numFmtId="0" fontId="23" fillId="0" borderId="0" xfId="1" applyFont="1"/>
    <xf numFmtId="0" fontId="24" fillId="0" borderId="0" xfId="1" applyFont="1"/>
    <xf numFmtId="0" fontId="0" fillId="0" borderId="0" xfId="0" applyAlignment="1">
      <alignment horizontal="center" vertical="center"/>
    </xf>
    <xf numFmtId="0" fontId="2" fillId="0" borderId="0" xfId="3" applyFont="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0" xfId="0" applyAlignment="1">
      <alignment horizontal="left"/>
    </xf>
    <xf numFmtId="0" fontId="0" fillId="0" borderId="0" xfId="0" applyNumberFormat="1"/>
    <xf numFmtId="0" fontId="0" fillId="10" borderId="0" xfId="0" applyFill="1" applyAlignment="1">
      <alignment horizontal="left"/>
    </xf>
    <xf numFmtId="0" fontId="1" fillId="0" borderId="0" xfId="0" applyFont="1" applyFill="1" applyBorder="1"/>
    <xf numFmtId="0" fontId="0" fillId="0" borderId="0" xfId="0" applyFill="1" applyBorder="1" applyAlignment="1">
      <alignment horizontal="left"/>
    </xf>
    <xf numFmtId="0" fontId="0" fillId="0" borderId="0" xfId="0" applyNumberFormat="1" applyFill="1" applyBorder="1"/>
    <xf numFmtId="3" fontId="12" fillId="7" borderId="0" xfId="2" applyNumberFormat="1" applyFont="1" applyFill="1" applyBorder="1" applyAlignment="1">
      <alignment horizontal="left"/>
    </xf>
    <xf numFmtId="10" fontId="0" fillId="0" borderId="0" xfId="0" applyNumberFormat="1"/>
    <xf numFmtId="10" fontId="0" fillId="10" borderId="0" xfId="0" applyNumberFormat="1" applyFill="1"/>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165" fontId="0" fillId="0" borderId="0" xfId="0" applyNumberFormat="1"/>
    <xf numFmtId="9" fontId="12" fillId="7" borderId="0" xfId="5" applyNumberFormat="1" applyFont="1" applyFill="1" applyBorder="1" applyAlignment="1">
      <alignment horizontal="left"/>
    </xf>
    <xf numFmtId="0" fontId="0" fillId="0" borderId="0" xfId="0" applyFill="1"/>
    <xf numFmtId="9" fontId="12" fillId="7" borderId="0" xfId="5" applyFont="1" applyFill="1" applyBorder="1" applyAlignment="1">
      <alignment horizontal="left"/>
    </xf>
    <xf numFmtId="0" fontId="0" fillId="0" borderId="0" xfId="0" applyFill="1" applyAlignment="1">
      <alignment horizontal="left"/>
    </xf>
    <xf numFmtId="9" fontId="0" fillId="0" borderId="0" xfId="0" applyNumberFormat="1"/>
    <xf numFmtId="0" fontId="25" fillId="12" borderId="0" xfId="0" applyFont="1" applyFill="1" applyAlignment="1">
      <alignment horizontal="right"/>
    </xf>
    <xf numFmtId="44" fontId="0" fillId="0" borderId="5" xfId="0" applyNumberFormat="1" applyBorder="1"/>
    <xf numFmtId="44" fontId="0" fillId="0" borderId="6" xfId="0" applyNumberFormat="1" applyBorder="1"/>
    <xf numFmtId="10" fontId="0" fillId="0" borderId="0" xfId="0" applyNumberFormat="1" applyFill="1"/>
    <xf numFmtId="0" fontId="12" fillId="10" borderId="0" xfId="0" applyFont="1" applyFill="1" applyAlignment="1">
      <alignment horizontal="left"/>
    </xf>
    <xf numFmtId="9" fontId="12" fillId="10" borderId="0" xfId="0" applyNumberFormat="1" applyFont="1" applyFill="1"/>
    <xf numFmtId="44" fontId="0" fillId="10" borderId="0" xfId="0" applyNumberFormat="1" applyFill="1"/>
    <xf numFmtId="44" fontId="0" fillId="0" borderId="0" xfId="0" applyNumberFormat="1" applyFill="1"/>
    <xf numFmtId="44" fontId="0" fillId="0" borderId="0" xfId="0" applyNumberFormat="1"/>
    <xf numFmtId="167" fontId="0" fillId="0" borderId="0" xfId="0" applyNumberFormat="1"/>
    <xf numFmtId="44" fontId="0" fillId="0" borderId="0" xfId="4" applyFont="1"/>
    <xf numFmtId="0" fontId="0" fillId="0" borderId="0" xfId="0" applyAlignment="1">
      <alignment horizontal="left" vertical="top" wrapText="1"/>
    </xf>
    <xf numFmtId="0" fontId="17" fillId="0" borderId="0" xfId="3" applyFont="1" applyAlignment="1">
      <alignment horizontal="left" vertical="top" wrapText="1"/>
    </xf>
    <xf numFmtId="0" fontId="2" fillId="11" borderId="0" xfId="3" applyFont="1" applyFill="1" applyAlignment="1">
      <alignment horizontal="left" vertical="center" wrapText="1"/>
    </xf>
  </cellXfs>
  <cellStyles count="6">
    <cellStyle name="Currency" xfId="4" builtinId="4"/>
    <cellStyle name="Normal" xfId="0" builtinId="0"/>
    <cellStyle name="Normal 2" xfId="1" xr:uid="{00000000-0005-0000-0000-000002000000}"/>
    <cellStyle name="Normal 2 2" xfId="2" xr:uid="{00000000-0005-0000-0000-000003000000}"/>
    <cellStyle name="Normal 3" xfId="3" xr:uid="{00000000-0005-0000-0000-000004000000}"/>
    <cellStyle name="Percent" xfId="5" builtinId="5"/>
  </cellStyles>
  <dxfs count="91">
    <dxf>
      <numFmt numFmtId="34" formatCode="_(&quot;$&quot;* #,##0.00_);_(&quot;$&quot;* \(#,##0.00\);_(&quot;$&quot;* &quot;-&quot;??_);_(@_)"/>
    </dxf>
    <dxf>
      <font>
        <color auto="1"/>
      </font>
    </dxf>
    <dxf>
      <font>
        <color auto="1"/>
      </font>
    </dxf>
    <dxf>
      <fill>
        <patternFill patternType="solid">
          <bgColor rgb="FFFFFF00"/>
        </patternFill>
      </fill>
    </dxf>
    <dxf>
      <fill>
        <patternFill patternType="solid">
          <bgColor rgb="FFFFFF00"/>
        </patternFill>
      </fill>
    </dxf>
    <dxf>
      <font>
        <color rgb="FFFF0000"/>
      </font>
    </dxf>
    <dxf>
      <font>
        <color rgb="FFFF0000"/>
      </font>
    </dxf>
    <dxf>
      <fill>
        <patternFill patternType="none">
          <bgColor auto="1"/>
        </patternFill>
      </fill>
    </dxf>
    <dxf>
      <numFmt numFmtId="13" formatCode="0%"/>
    </dxf>
    <dxf>
      <numFmt numFmtId="34" formatCode="_(&quot;$&quot;* #,##0.00_);_(&quot;$&quot;* \(#,##0.00\);_(&quot;$&quot;*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numFmt numFmtId="14" formatCode="0.00%"/>
    </dxf>
    <dxf>
      <fill>
        <patternFill patternType="solid">
          <bgColor rgb="FFFFFF00"/>
        </patternFill>
      </fill>
    </dxf>
    <dxf>
      <fill>
        <patternFill patternType="solid">
          <bgColor rgb="FFFFFF00"/>
        </patternFill>
      </fill>
    </dxf>
    <dxf>
      <numFmt numFmtId="3" formatCode="#,##0"/>
    </dxf>
    <dxf>
      <fill>
        <patternFill patternType="solid">
          <bgColor rgb="FFFFFF00"/>
        </patternFill>
      </fill>
    </dxf>
    <dxf>
      <numFmt numFmtId="13" formatCode="0%"/>
    </dxf>
    <dxf>
      <alignment vertical="center" readingOrder="0"/>
    </dxf>
    <dxf>
      <alignment horizontal="center" readingOrder="0"/>
    </dxf>
    <dxf>
      <alignment horizontal="center" readingOrder="0"/>
    </dxf>
    <dxf>
      <alignment vertical="center" readingOrder="0"/>
    </dxf>
    <dxf>
      <fill>
        <patternFill patternType="none">
          <bgColor auto="1"/>
        </patternFill>
      </fill>
    </dxf>
    <dxf>
      <fill>
        <patternFill patternType="solid">
          <bgColor rgb="FFFFFF00"/>
        </patternFill>
      </fill>
    </dxf>
    <dxf>
      <fill>
        <patternFill patternType="none">
          <bgColor auto="1"/>
        </patternFill>
      </fill>
    </dxf>
    <dxf>
      <fill>
        <patternFill patternType="none">
          <fgColor indexed="64"/>
          <bgColor indexed="65"/>
        </patternFill>
      </fill>
    </dxf>
    <dxf>
      <numFmt numFmtId="165" formatCode="&quot;$&quot;#,##0"/>
    </dxf>
    <dxf>
      <numFmt numFmtId="14" formatCode="0.00%"/>
    </dxf>
    <dxf>
      <fill>
        <patternFill patternType="solid">
          <bgColor rgb="FFFFFF00"/>
        </patternFill>
      </fill>
    </dxf>
    <dxf>
      <fill>
        <patternFill patternType="solid">
          <bgColor rgb="FFFFFF00"/>
        </patternFill>
      </fill>
    </dxf>
    <dxf>
      <numFmt numFmtId="165" formatCode="&quot;$&quot;#,##0"/>
    </dxf>
    <dxf>
      <numFmt numFmtId="167" formatCode="&quot;$&quot;#,##0.00"/>
    </dxf>
    <dxf>
      <fill>
        <patternFill patternType="solid">
          <bgColor rgb="FFFFFF00"/>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numFmt numFmtId="14" formatCode="0.00%"/>
    </dxf>
    <dxf>
      <numFmt numFmtId="34" formatCode="_(&quot;$&quot;* #,##0.00_);_(&quot;$&quot;* \(#,##0.00\);_(&quot;$&quot;* &quot;-&quot;??_);_(@_)"/>
    </dxf>
    <dxf>
      <fill>
        <patternFill patternType="solid">
          <bgColor rgb="FFFFFF00"/>
        </patternFill>
      </fill>
    </dxf>
    <dxf>
      <fill>
        <patternFill patternType="solid">
          <bgColor rgb="FFFFFF00"/>
        </patternFill>
      </fill>
    </dxf>
    <dxf>
      <fill>
        <patternFill patternType="none">
          <bgColor auto="1"/>
        </patternFill>
      </fill>
    </dxf>
    <dxf>
      <fill>
        <patternFill patternType="none">
          <bgColor auto="1"/>
        </patternFill>
      </fill>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84" Type="http://schemas.openxmlformats.org/officeDocument/2006/relationships/customXml" Target="../customXml/item43.xml"/><Relationship Id="rId89" Type="http://schemas.openxmlformats.org/officeDocument/2006/relationships/customXml" Target="../customXml/item4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1.xml"/><Relationship Id="rId37" Type="http://schemas.openxmlformats.org/officeDocument/2006/relationships/styles" Target="styles.xml"/><Relationship Id="rId53" Type="http://schemas.openxmlformats.org/officeDocument/2006/relationships/customXml" Target="../customXml/item12.xml"/><Relationship Id="rId58" Type="http://schemas.openxmlformats.org/officeDocument/2006/relationships/customXml" Target="../customXml/item17.xml"/><Relationship Id="rId74" Type="http://schemas.openxmlformats.org/officeDocument/2006/relationships/customXml" Target="../customXml/item33.xml"/><Relationship Id="rId79" Type="http://schemas.openxmlformats.org/officeDocument/2006/relationships/customXml" Target="../customXml/item38.xml"/><Relationship Id="rId5" Type="http://schemas.openxmlformats.org/officeDocument/2006/relationships/worksheet" Target="worksheets/sheet5.xml"/><Relationship Id="rId90" Type="http://schemas.openxmlformats.org/officeDocument/2006/relationships/customXml" Target="../customXml/item4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77" Type="http://schemas.openxmlformats.org/officeDocument/2006/relationships/customXml" Target="../customXml/item36.xml"/><Relationship Id="rId8" Type="http://schemas.openxmlformats.org/officeDocument/2006/relationships/worksheet" Target="worksheets/sheet8.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85"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worksheet" Target="worksheets/sheet20.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83" Type="http://schemas.openxmlformats.org/officeDocument/2006/relationships/customXml" Target="../customXml/item42.xml"/><Relationship Id="rId88" Type="http://schemas.openxmlformats.org/officeDocument/2006/relationships/customXml" Target="../customXml/item47.xml"/><Relationship Id="rId91"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86"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heetMetadata" Target="metadata.xml"/><Relationship Id="rId34" Type="http://schemas.openxmlformats.org/officeDocument/2006/relationships/pivotTable" Target="pivotTables/pivotTable1.xml"/><Relationship Id="rId50" Type="http://schemas.openxmlformats.org/officeDocument/2006/relationships/customXml" Target="../customXml/item9.xml"/><Relationship Id="rId55" Type="http://schemas.openxmlformats.org/officeDocument/2006/relationships/customXml" Target="../customXml/item14.xml"/><Relationship Id="rId76" Type="http://schemas.openxmlformats.org/officeDocument/2006/relationships/customXml" Target="../customXml/item35.xml"/><Relationship Id="rId7" Type="http://schemas.openxmlformats.org/officeDocument/2006/relationships/worksheet" Target="worksheets/sheet7.xml"/><Relationship Id="rId71" Type="http://schemas.openxmlformats.org/officeDocument/2006/relationships/customXml" Target="../customXml/item30.xml"/><Relationship Id="rId92" Type="http://schemas.openxmlformats.org/officeDocument/2006/relationships/customXml" Target="../customXml/item51.xml"/><Relationship Id="rId2" Type="http://schemas.openxmlformats.org/officeDocument/2006/relationships/worksheet" Target="worksheets/sheet2.xml"/><Relationship Id="rId29" Type="http://schemas.openxmlformats.org/officeDocument/2006/relationships/pivotCacheDefinition" Target="pivotCache/pivotCacheDefinition8.xml"/><Relationship Id="rId24" Type="http://schemas.openxmlformats.org/officeDocument/2006/relationships/pivotCacheDefinition" Target="pivotCache/pivotCacheDefinition3.xml"/><Relationship Id="rId40" Type="http://schemas.openxmlformats.org/officeDocument/2006/relationships/powerPivotData" Target="model/item.data"/><Relationship Id="rId45" Type="http://schemas.openxmlformats.org/officeDocument/2006/relationships/customXml" Target="../customXml/item4.xml"/><Relationship Id="rId66" Type="http://schemas.openxmlformats.org/officeDocument/2006/relationships/customXml" Target="../customXml/item25.xml"/><Relationship Id="rId87" Type="http://schemas.openxmlformats.org/officeDocument/2006/relationships/customXml" Target="../customXml/item46.xml"/><Relationship Id="rId61" Type="http://schemas.openxmlformats.org/officeDocument/2006/relationships/customXml" Target="../customXml/item20.xml"/><Relationship Id="rId82" Type="http://schemas.openxmlformats.org/officeDocument/2006/relationships/customXml" Target="../customXml/item41.xml"/><Relationship Id="rId19" Type="http://schemas.openxmlformats.org/officeDocument/2006/relationships/worksheet" Target="worksheets/sheet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[MOOC_Week-1_Student-Workbook_Answers_04-28-2020.xlsx]Pivot 2b!PivotTable5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2b'!$A$2:$A$13</c:f>
              <c:strCache>
                <c:ptCount val="12"/>
                <c:pt idx="0">
                  <c:v>High Dress Tie</c:v>
                </c:pt>
                <c:pt idx="1">
                  <c:v>High Dress Shirt</c:v>
                </c:pt>
                <c:pt idx="2">
                  <c:v>High Dress Socks</c:v>
                </c:pt>
                <c:pt idx="3">
                  <c:v>High Dress Slacks</c:v>
                </c:pt>
                <c:pt idx="4">
                  <c:v>Mid Dress Tie</c:v>
                </c:pt>
                <c:pt idx="5">
                  <c:v>Mid Dress Slacks</c:v>
                </c:pt>
                <c:pt idx="6">
                  <c:v>Mid Dress Shirt</c:v>
                </c:pt>
                <c:pt idx="7">
                  <c:v>Mid Dress Socks</c:v>
                </c:pt>
                <c:pt idx="8">
                  <c:v>Basic Dress Slacks</c:v>
                </c:pt>
                <c:pt idx="9">
                  <c:v>Basic Dress Shirt</c:v>
                </c:pt>
                <c:pt idx="10">
                  <c:v>Basic Dress Tie</c:v>
                </c:pt>
                <c:pt idx="11">
                  <c:v>Basic Dress Socks</c:v>
                </c:pt>
              </c:strCache>
            </c:strRef>
          </c:cat>
          <c:val>
            <c:numRef>
              <c:f>'Pivot 2b'!$B$2:$B$13</c:f>
              <c:numCache>
                <c:formatCode>0.00%</c:formatCode>
                <c:ptCount val="12"/>
                <c:pt idx="0">
                  <c:v>0.42213233978897075</c:v>
                </c:pt>
                <c:pt idx="1">
                  <c:v>0.17825701958315709</c:v>
                </c:pt>
                <c:pt idx="2">
                  <c:v>7.9267077423464949E-2</c:v>
                </c:pt>
                <c:pt idx="3">
                  <c:v>6.0164425882224516E-2</c:v>
                </c:pt>
                <c:pt idx="4">
                  <c:v>5.1988083393091453E-2</c:v>
                </c:pt>
                <c:pt idx="5">
                  <c:v>4.232552789848356E-2</c:v>
                </c:pt>
                <c:pt idx="6">
                  <c:v>3.7242589175972902E-2</c:v>
                </c:pt>
                <c:pt idx="7">
                  <c:v>3.0648833245742933E-2</c:v>
                </c:pt>
                <c:pt idx="8">
                  <c:v>2.9618691906094351E-2</c:v>
                </c:pt>
                <c:pt idx="9">
                  <c:v>2.5898264092652779E-2</c:v>
                </c:pt>
                <c:pt idx="10">
                  <c:v>2.5745019926424063E-2</c:v>
                </c:pt>
                <c:pt idx="11">
                  <c:v>1.6712127683720383E-2</c:v>
                </c:pt>
              </c:numCache>
            </c:numRef>
          </c:val>
          <c:extLst>
            <c:ext xmlns:c16="http://schemas.microsoft.com/office/drawing/2014/chart" uri="{C3380CC4-5D6E-409C-BE32-E72D297353CC}">
              <c16:uniqueId val="{00000000-FB37-4E71-871A-7392E8708C18}"/>
            </c:ext>
          </c:extLst>
        </c:ser>
        <c:dLbls>
          <c:showLegendKey val="0"/>
          <c:showVal val="0"/>
          <c:showCatName val="0"/>
          <c:showSerName val="0"/>
          <c:showPercent val="0"/>
          <c:showBubbleSize val="0"/>
        </c:dLbls>
        <c:gapWidth val="219"/>
        <c:overlap val="-27"/>
        <c:axId val="470947816"/>
        <c:axId val="699894816"/>
      </c:barChart>
      <c:catAx>
        <c:axId val="47094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4816"/>
        <c:crosses val="autoZero"/>
        <c:auto val="1"/>
        <c:lblAlgn val="ctr"/>
        <c:lblOffset val="100"/>
        <c:noMultiLvlLbl val="0"/>
      </c:catAx>
      <c:valAx>
        <c:axId val="69989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47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[MOOC_Week-1_Student-Workbook_Answers_04-28-2020.xlsx]Pivot 3a!PivotTable6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Distribution by Sales Channel</a:t>
            </a:r>
            <a:r>
              <a:rPr lang="en-US" baseline="0"/>
              <a:t> and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3a'!$B$1:$B$2</c:f>
              <c:strCache>
                <c:ptCount val="1"/>
                <c:pt idx="0">
                  <c:v>Economy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3a'!$B$3:$B$5</c:f>
              <c:numCache>
                <c:formatCode>"$"#,##0.00</c:formatCode>
                <c:ptCount val="3"/>
                <c:pt idx="1">
                  <c:v>5167.5</c:v>
                </c:pt>
                <c:pt idx="2">
                  <c:v>6340.5</c:v>
                </c:pt>
              </c:numCache>
            </c:numRef>
          </c:val>
          <c:extLst>
            <c:ext xmlns:c16="http://schemas.microsoft.com/office/drawing/2014/chart" uri="{C3380CC4-5D6E-409C-BE32-E72D297353CC}">
              <c16:uniqueId val="{00000000-081B-4CE3-960A-19E5F26EF9A2}"/>
            </c:ext>
          </c:extLst>
        </c:ser>
        <c:ser>
          <c:idx val="1"/>
          <c:order val="1"/>
          <c:tx>
            <c:strRef>
              <c:f>'Pivot 3a'!$C$1:$C$2</c:f>
              <c:strCache>
                <c:ptCount val="1"/>
                <c:pt idx="0">
                  <c:v>Mid-tier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3a'!$C$3:$C$5</c:f>
              <c:numCache>
                <c:formatCode>"$"#,##0.00</c:formatCode>
                <c:ptCount val="3"/>
                <c:pt idx="0">
                  <c:v>3061</c:v>
                </c:pt>
                <c:pt idx="1">
                  <c:v>7258.2599999999993</c:v>
                </c:pt>
                <c:pt idx="2">
                  <c:v>8733.2799999999988</c:v>
                </c:pt>
              </c:numCache>
            </c:numRef>
          </c:val>
          <c:extLst>
            <c:ext xmlns:c16="http://schemas.microsoft.com/office/drawing/2014/chart" uri="{C3380CC4-5D6E-409C-BE32-E72D297353CC}">
              <c16:uniqueId val="{00000001-081B-4CE3-960A-19E5F26EF9A2}"/>
            </c:ext>
          </c:extLst>
        </c:ser>
        <c:ser>
          <c:idx val="2"/>
          <c:order val="2"/>
          <c:tx>
            <c:strRef>
              <c:f>'Pivot 3a'!$D$1:$D$2</c:f>
              <c:strCache>
                <c:ptCount val="1"/>
                <c:pt idx="0">
                  <c:v>Premium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3a'!$A$3:$A$5</c:f>
              <c:strCache>
                <c:ptCount val="3"/>
                <c:pt idx="0">
                  <c:v>Direct</c:v>
                </c:pt>
                <c:pt idx="1">
                  <c:v>Online</c:v>
                </c:pt>
                <c:pt idx="2">
                  <c:v>Retail</c:v>
                </c:pt>
              </c:strCache>
            </c:strRef>
          </c:cat>
          <c:val>
            <c:numRef>
              <c:f>'Pivot 3a'!$D$3:$D$5</c:f>
              <c:numCache>
                <c:formatCode>"$"#,##0.00</c:formatCode>
                <c:ptCount val="3"/>
                <c:pt idx="0">
                  <c:v>7295.24</c:v>
                </c:pt>
                <c:pt idx="1">
                  <c:v>50258.76</c:v>
                </c:pt>
                <c:pt idx="2">
                  <c:v>29345.070000000003</c:v>
                </c:pt>
              </c:numCache>
            </c:numRef>
          </c:val>
          <c:extLst>
            <c:ext xmlns:c16="http://schemas.microsoft.com/office/drawing/2014/chart" uri="{C3380CC4-5D6E-409C-BE32-E72D297353CC}">
              <c16:uniqueId val="{00000002-081B-4CE3-960A-19E5F26EF9A2}"/>
            </c:ext>
          </c:extLst>
        </c:ser>
        <c:dLbls>
          <c:showLegendKey val="0"/>
          <c:showVal val="0"/>
          <c:showCatName val="0"/>
          <c:showSerName val="0"/>
          <c:showPercent val="0"/>
          <c:showBubbleSize val="0"/>
        </c:dLbls>
        <c:gapWidth val="219"/>
        <c:overlap val="-27"/>
        <c:axId val="699895600"/>
        <c:axId val="699895992"/>
      </c:barChart>
      <c:catAx>
        <c:axId val="6998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Channel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5992"/>
        <c:crosses val="autoZero"/>
        <c:auto val="1"/>
        <c:lblAlgn val="ctr"/>
        <c:lblOffset val="100"/>
        <c:noMultiLvlLbl val="0"/>
      </c:catAx>
      <c:valAx>
        <c:axId val="69989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[MOOC_Week-1_Student-Workbook_Answers_04-28-2020.xlsx]1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'1 (13)'!$B$5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 (13)'!$A$6:$A$27</c:f>
              <c:strCache>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Cache>
            </c:strRef>
          </c:cat>
          <c:val>
            <c:numRef>
              <c:f>'1 (13)'!$B$6:$B$27</c:f>
              <c:numCache>
                <c:formatCode>#,##0</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Cache>
            </c:numRef>
          </c:val>
          <c:smooth val="0"/>
          <c:extLst>
            <c:ext xmlns:c16="http://schemas.microsoft.com/office/drawing/2014/chart" uri="{C3380CC4-5D6E-409C-BE32-E72D297353CC}">
              <c16:uniqueId val="{00000000-8549-4930-8AAC-326A041B9B8B}"/>
            </c:ext>
          </c:extLst>
        </c:ser>
        <c:dLbls>
          <c:showLegendKey val="0"/>
          <c:showVal val="0"/>
          <c:showCatName val="0"/>
          <c:showSerName val="0"/>
          <c:showPercent val="0"/>
          <c:showBubbleSize val="0"/>
        </c:dLbls>
        <c:marker val="1"/>
        <c:smooth val="0"/>
        <c:axId val="699728704"/>
        <c:axId val="699729096"/>
      </c:lineChart>
      <c:catAx>
        <c:axId val="6997287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9096"/>
        <c:crosses val="autoZero"/>
        <c:auto val="1"/>
        <c:lblAlgn val="ctr"/>
        <c:lblOffset val="100"/>
        <c:noMultiLvlLbl val="0"/>
      </c:catAx>
      <c:valAx>
        <c:axId val="6997290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BF6A-463E-B502-FE7163ED5DFC}"/>
            </c:ext>
          </c:extLst>
        </c:ser>
        <c:dLbls>
          <c:showLegendKey val="0"/>
          <c:showVal val="0"/>
          <c:showCatName val="0"/>
          <c:showSerName val="0"/>
          <c:showPercent val="0"/>
          <c:showBubbleSize val="0"/>
        </c:dLbls>
        <c:axId val="699729880"/>
        <c:axId val="699730272"/>
      </c:scatterChart>
      <c:valAx>
        <c:axId val="6997298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0272"/>
        <c:crosses val="autoZero"/>
        <c:crossBetween val="midCat"/>
      </c:valAx>
      <c:valAx>
        <c:axId val="699730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29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Revenue and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1"/>
          <c:order val="1"/>
          <c:tx>
            <c:v>Sum of Revenue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General</c:formatCode>
              <c:ptCount val="22"/>
              <c:pt idx="0">
                <c:v>546.63</c:v>
              </c:pt>
              <c:pt idx="1">
                <c:v>2407</c:v>
              </c:pt>
              <c:pt idx="2">
                <c:v>40.5</c:v>
              </c:pt>
              <c:pt idx="3">
                <c:v>1144</c:v>
              </c:pt>
              <c:pt idx="4">
                <c:v>603</c:v>
              </c:pt>
              <c:pt idx="5">
                <c:v>1479</c:v>
              </c:pt>
              <c:pt idx="6">
                <c:v>873.75</c:v>
              </c:pt>
              <c:pt idx="7">
                <c:v>522.69000000000005</c:v>
              </c:pt>
              <c:pt idx="8">
                <c:v>468.33000000000004</c:v>
              </c:pt>
              <c:pt idx="9">
                <c:v>2552</c:v>
              </c:pt>
              <c:pt idx="10">
                <c:v>819</c:v>
              </c:pt>
              <c:pt idx="11">
                <c:v>261</c:v>
              </c:pt>
              <c:pt idx="12">
                <c:v>675</c:v>
              </c:pt>
              <c:pt idx="13">
                <c:v>567</c:v>
              </c:pt>
              <c:pt idx="14">
                <c:v>573.18000000000006</c:v>
              </c:pt>
              <c:pt idx="15">
                <c:v>742.5</c:v>
              </c:pt>
              <c:pt idx="16">
                <c:v>34.950000000000003</c:v>
              </c:pt>
              <c:pt idx="17">
                <c:v>31.5</c:v>
              </c:pt>
              <c:pt idx="18">
                <c:v>536.5</c:v>
              </c:pt>
              <c:pt idx="19">
                <c:v>754.92000000000007</c:v>
              </c:pt>
              <c:pt idx="20">
                <c:v>414.96000000000004</c:v>
              </c:pt>
              <c:pt idx="21">
                <c:v>1288</c:v>
              </c:pt>
            </c:numLit>
          </c:val>
          <c:smooth val="0"/>
          <c:extLst>
            <c:ext xmlns:c16="http://schemas.microsoft.com/office/drawing/2014/chart" uri="{C3380CC4-5D6E-409C-BE32-E72D297353CC}">
              <c16:uniqueId val="{00000000-E27D-446E-B8CE-BB061A46524A}"/>
            </c:ext>
          </c:extLst>
        </c:ser>
        <c:dLbls>
          <c:showLegendKey val="0"/>
          <c:showVal val="0"/>
          <c:showCatName val="0"/>
          <c:showSerName val="0"/>
          <c:showPercent val="0"/>
          <c:showBubbleSize val="0"/>
        </c:dLbls>
        <c:marker val="1"/>
        <c:smooth val="0"/>
        <c:axId val="699897952"/>
        <c:axId val="699897560"/>
      </c:lineChart>
      <c:lineChart>
        <c:grouping val="stacked"/>
        <c:varyColors val="0"/>
        <c:ser>
          <c:idx val="0"/>
          <c:order val="0"/>
          <c:tx>
            <c:v>Sum of Quantity</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22"/>
              <c:pt idx="0">
                <c:v>1/7/2012</c:v>
              </c:pt>
              <c:pt idx="1">
                <c:v>1/23/2012</c:v>
              </c:pt>
              <c:pt idx="2">
                <c:v>2/17/2012</c:v>
              </c:pt>
              <c:pt idx="3">
                <c:v>4/3/2012</c:v>
              </c:pt>
              <c:pt idx="4">
                <c:v>6/3/2012</c:v>
              </c:pt>
              <c:pt idx="5">
                <c:v>6/8/2012</c:v>
              </c:pt>
              <c:pt idx="6">
                <c:v>6/10/2012</c:v>
              </c:pt>
              <c:pt idx="7">
                <c:v>6/11/2012</c:v>
              </c:pt>
              <c:pt idx="8">
                <c:v>6/17/2012</c:v>
              </c:pt>
              <c:pt idx="9">
                <c:v>6/24/2012</c:v>
              </c:pt>
              <c:pt idx="10">
                <c:v>6/27/2012</c:v>
              </c:pt>
              <c:pt idx="11">
                <c:v>7/1/2012</c:v>
              </c:pt>
              <c:pt idx="12">
                <c:v>7/5/2012</c:v>
              </c:pt>
              <c:pt idx="13">
                <c:v>7/17/2012</c:v>
              </c:pt>
              <c:pt idx="14">
                <c:v>7/19/2012</c:v>
              </c:pt>
              <c:pt idx="15">
                <c:v>7/24/2012</c:v>
              </c:pt>
              <c:pt idx="16">
                <c:v>7/29/2012</c:v>
              </c:pt>
              <c:pt idx="17">
                <c:v>8/5/2012</c:v>
              </c:pt>
              <c:pt idx="18">
                <c:v>8/8/2012</c:v>
              </c:pt>
              <c:pt idx="19">
                <c:v>8/11/2012</c:v>
              </c:pt>
              <c:pt idx="20">
                <c:v>8/12/2012</c:v>
              </c:pt>
              <c:pt idx="21">
                <c:v>8/26/2012</c:v>
              </c:pt>
            </c:strLit>
          </c:cat>
          <c:val>
            <c:numLit>
              <c:formatCode>General</c:formatCode>
              <c:ptCount val="22"/>
              <c:pt idx="0">
                <c:v>137</c:v>
              </c:pt>
              <c:pt idx="1">
                <c:v>166</c:v>
              </c:pt>
              <c:pt idx="2">
                <c:v>9</c:v>
              </c:pt>
              <c:pt idx="3">
                <c:v>176</c:v>
              </c:pt>
              <c:pt idx="4">
                <c:v>134</c:v>
              </c:pt>
              <c:pt idx="5">
                <c:v>102</c:v>
              </c:pt>
              <c:pt idx="6">
                <c:v>125</c:v>
              </c:pt>
              <c:pt idx="7">
                <c:v>131</c:v>
              </c:pt>
              <c:pt idx="8">
                <c:v>67</c:v>
              </c:pt>
              <c:pt idx="9">
                <c:v>176</c:v>
              </c:pt>
              <c:pt idx="10">
                <c:v>126</c:v>
              </c:pt>
              <c:pt idx="11">
                <c:v>18</c:v>
              </c:pt>
              <c:pt idx="12">
                <c:v>150</c:v>
              </c:pt>
              <c:pt idx="13">
                <c:v>126</c:v>
              </c:pt>
              <c:pt idx="14">
                <c:v>82</c:v>
              </c:pt>
              <c:pt idx="15">
                <c:v>165</c:v>
              </c:pt>
              <c:pt idx="16">
                <c:v>5</c:v>
              </c:pt>
              <c:pt idx="17">
                <c:v>7</c:v>
              </c:pt>
              <c:pt idx="18">
                <c:v>37</c:v>
              </c:pt>
              <c:pt idx="19">
                <c:v>108</c:v>
              </c:pt>
              <c:pt idx="20">
                <c:v>104</c:v>
              </c:pt>
              <c:pt idx="21">
                <c:v>184</c:v>
              </c:pt>
            </c:numLit>
          </c:val>
          <c:smooth val="0"/>
          <c:extLst>
            <c:ext xmlns:c16="http://schemas.microsoft.com/office/drawing/2014/chart" uri="{C3380CC4-5D6E-409C-BE32-E72D297353CC}">
              <c16:uniqueId val="{00000001-E27D-446E-B8CE-BB061A46524A}"/>
            </c:ext>
          </c:extLst>
        </c:ser>
        <c:dLbls>
          <c:showLegendKey val="0"/>
          <c:showVal val="0"/>
          <c:showCatName val="0"/>
          <c:showSerName val="0"/>
          <c:showPercent val="0"/>
          <c:showBubbleSize val="0"/>
        </c:dLbls>
        <c:marker val="1"/>
        <c:smooth val="0"/>
        <c:axId val="699731056"/>
        <c:axId val="699897168"/>
      </c:lineChart>
      <c:catAx>
        <c:axId val="69989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7560"/>
        <c:crosses val="autoZero"/>
        <c:auto val="1"/>
        <c:lblAlgn val="ctr"/>
        <c:lblOffset val="100"/>
        <c:noMultiLvlLbl val="0"/>
        <c:extLst>
          <c:ext xmlns:c15="http://schemas.microsoft.com/office/drawing/2012/chart" uri="{F40574EE-89B7-4290-83BB-5DA773EAF853}">
            <c15:numFmt c:formatCode="General" c:sourceLinked="1"/>
          </c:ext>
        </c:extLst>
      </c:catAx>
      <c:valAx>
        <c:axId val="699897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7952"/>
        <c:crosses val="autoZero"/>
        <c:crossBetween val="between"/>
        <c:extLst>
          <c:ext xmlns:c15="http://schemas.microsoft.com/office/drawing/2012/chart" uri="{F40574EE-89B7-4290-83BB-5DA773EAF853}">
            <c15:numFmt c:formatCode="General" c:sourceLinked="1"/>
          </c:ext>
        </c:extLst>
      </c:valAx>
      <c:valAx>
        <c:axId val="6998971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1056"/>
        <c:crosses val="max"/>
        <c:crossBetween val="between"/>
        <c:extLst>
          <c:ext xmlns:c15="http://schemas.microsoft.com/office/drawing/2012/chart" uri="{F40574EE-89B7-4290-83BB-5DA773EAF853}">
            <c15:numFmt c:formatCode="General" c:sourceLinked="1"/>
          </c:ext>
        </c:extLst>
      </c:valAx>
      <c:catAx>
        <c:axId val="699731056"/>
        <c:scaling>
          <c:orientation val="minMax"/>
        </c:scaling>
        <c:delete val="1"/>
        <c:axPos val="b"/>
        <c:numFmt formatCode="General" sourceLinked="0"/>
        <c:majorTickMark val="out"/>
        <c:minorTickMark val="none"/>
        <c:tickLblPos val="nextTo"/>
        <c:crossAx val="699897168"/>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[MOOC_Week-1_Student-Workbook_Answers_04-28-2020.xlsx]PivotChartTable1</c15:name>
        <c15:fmtId val="0"/>
      </c15:pivotSource>
      <c15:pivotOptions>
        <c15:dropZoneFilter val="1"/>
        <c15:dropZoneCategories val="1"/>
        <c15:dropZoneData val="1"/>
        <c15:dropZoneSeries val="1"/>
        <c15:dropZonesVisible val="1"/>
      </c15: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 Quantity Chart for High Dress Tie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5a'!$F$4</c:f>
              <c:strCache>
                <c:ptCount val="1"/>
                <c:pt idx="0">
                  <c:v>Average of Unit Price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5a'!$E$5:$E$15</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'Pivot 5a'!$F$5:$F$15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extLst>
            <c:ext xmlns:c16="http://schemas.microsoft.com/office/drawing/2014/chart" uri="{C3380CC4-5D6E-409C-BE32-E72D297353CC}">
              <c16:uniqueId val="{00000001-0561-41B4-8319-D9C4F93A67FF}"/>
            </c:ext>
          </c:extLst>
        </c:ser>
        <c:dLbls>
          <c:showLegendKey val="0"/>
          <c:showVal val="0"/>
          <c:showCatName val="0"/>
          <c:showSerName val="0"/>
          <c:showPercent val="0"/>
          <c:showBubbleSize val="0"/>
        </c:dLbls>
        <c:axId val="699898344"/>
        <c:axId val="699731840"/>
      </c:scatterChart>
      <c:valAx>
        <c:axId val="699898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731840"/>
        <c:crosses val="autoZero"/>
        <c:crossBetween val="midCat"/>
      </c:valAx>
      <c:valAx>
        <c:axId val="69973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98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 Quantity Chart for High Dress Tie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5a'!$F$4</c:f>
              <c:strCache>
                <c:ptCount val="1"/>
                <c:pt idx="0">
                  <c:v>Average of Unit Price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5a'!$E$5:$E$15</c:f>
              <c:numCache>
                <c:formatCode>General</c:formatCode>
                <c:ptCount val="11"/>
                <c:pt idx="0">
                  <c:v>188</c:v>
                </c:pt>
                <c:pt idx="1">
                  <c:v>160</c:v>
                </c:pt>
                <c:pt idx="2">
                  <c:v>47</c:v>
                </c:pt>
                <c:pt idx="3">
                  <c:v>170</c:v>
                </c:pt>
                <c:pt idx="4">
                  <c:v>199</c:v>
                </c:pt>
                <c:pt idx="5">
                  <c:v>205</c:v>
                </c:pt>
                <c:pt idx="6">
                  <c:v>188</c:v>
                </c:pt>
                <c:pt idx="7">
                  <c:v>116</c:v>
                </c:pt>
                <c:pt idx="8">
                  <c:v>147</c:v>
                </c:pt>
                <c:pt idx="9">
                  <c:v>141</c:v>
                </c:pt>
                <c:pt idx="10">
                  <c:v>69</c:v>
                </c:pt>
              </c:numCache>
            </c:numRef>
          </c:xVal>
          <c:yVal>
            <c:numRef>
              <c:f>'Pivot 5a'!$F$5:$F$15</c:f>
              <c:numCache>
                <c:formatCode>_("$"* #,##0.00_);_("$"* \(#,##0.00\);_("$"* "-"??_);_(@_)</c:formatCode>
                <c:ptCount val="11"/>
                <c:pt idx="0">
                  <c:v>25</c:v>
                </c:pt>
                <c:pt idx="1">
                  <c:v>30</c:v>
                </c:pt>
                <c:pt idx="2">
                  <c:v>50</c:v>
                </c:pt>
                <c:pt idx="3">
                  <c:v>29</c:v>
                </c:pt>
                <c:pt idx="4">
                  <c:v>20</c:v>
                </c:pt>
                <c:pt idx="5">
                  <c:v>18</c:v>
                </c:pt>
                <c:pt idx="6">
                  <c:v>23</c:v>
                </c:pt>
                <c:pt idx="7">
                  <c:v>45</c:v>
                </c:pt>
                <c:pt idx="8">
                  <c:v>40</c:v>
                </c:pt>
                <c:pt idx="9">
                  <c:v>39.5</c:v>
                </c:pt>
                <c:pt idx="10">
                  <c:v>60</c:v>
                </c:pt>
              </c:numCache>
            </c:numRef>
          </c:yVal>
          <c:smooth val="0"/>
          <c:extLst>
            <c:ext xmlns:c16="http://schemas.microsoft.com/office/drawing/2014/chart" uri="{C3380CC4-5D6E-409C-BE32-E72D297353CC}">
              <c16:uniqueId val="{00000001-1EF9-4D05-9D92-8530E4943446}"/>
            </c:ext>
          </c:extLst>
        </c:ser>
        <c:dLbls>
          <c:showLegendKey val="0"/>
          <c:showVal val="0"/>
          <c:showCatName val="0"/>
          <c:showSerName val="0"/>
          <c:showPercent val="0"/>
          <c:showBubbleSize val="0"/>
        </c:dLbls>
        <c:axId val="700078176"/>
        <c:axId val="700078568"/>
      </c:scatterChart>
      <c:valAx>
        <c:axId val="70007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78568"/>
        <c:crosses val="autoZero"/>
        <c:crossBetween val="midCat"/>
      </c:valAx>
      <c:valAx>
        <c:axId val="7000785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78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1409700</xdr:colOff>
      <xdr:row>12</xdr:row>
      <xdr:rowOff>66674</xdr:rowOff>
    </xdr:from>
    <xdr:to>
      <xdr:col>6</xdr:col>
      <xdr:colOff>257177</xdr:colOff>
      <xdr:row>14</xdr:row>
      <xdr:rowOff>95250</xdr:rowOff>
    </xdr:to>
    <xdr:cxnSp macro="">
      <xdr:nvCxnSpPr>
        <xdr:cNvPr id="5" name="Elbow Connector 4">
          <a:extLst>
            <a:ext uri="{FF2B5EF4-FFF2-40B4-BE49-F238E27FC236}">
              <a16:creationId xmlns:a16="http://schemas.microsoft.com/office/drawing/2014/main" id="{00000000-0008-0000-0700-000005000000}"/>
            </a:ext>
          </a:extLst>
        </xdr:cNvPr>
        <xdr:cNvCxnSpPr/>
      </xdr:nvCxnSpPr>
      <xdr:spPr>
        <a:xfrm rot="10800000" flipV="1">
          <a:off x="4543425" y="3524249"/>
          <a:ext cx="419102" cy="37147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1047750</xdr:colOff>
      <xdr:row>14</xdr:row>
      <xdr:rowOff>85725</xdr:rowOff>
    </xdr:from>
    <xdr:to>
      <xdr:col>7</xdr:col>
      <xdr:colOff>28579</xdr:colOff>
      <xdr:row>17</xdr:row>
      <xdr:rowOff>76203</xdr:rowOff>
    </xdr:to>
    <xdr:cxnSp macro="">
      <xdr:nvCxnSpPr>
        <xdr:cNvPr id="6" name="Elbow Connector 5">
          <a:extLst>
            <a:ext uri="{FF2B5EF4-FFF2-40B4-BE49-F238E27FC236}">
              <a16:creationId xmlns:a16="http://schemas.microsoft.com/office/drawing/2014/main" id="{00000000-0008-0000-0700-000006000000}"/>
            </a:ext>
          </a:extLst>
        </xdr:cNvPr>
        <xdr:cNvCxnSpPr/>
      </xdr:nvCxnSpPr>
      <xdr:spPr>
        <a:xfrm rot="10800000">
          <a:off x="2333625" y="3886200"/>
          <a:ext cx="2667004" cy="504828"/>
        </a:xfrm>
        <a:prstGeom prst="bentConnector3">
          <a:avLst>
            <a:gd name="adj1" fmla="val 74286"/>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1047751</xdr:colOff>
      <xdr:row>12</xdr:row>
      <xdr:rowOff>66673</xdr:rowOff>
    </xdr:from>
    <xdr:to>
      <xdr:col>5</xdr:col>
      <xdr:colOff>28578</xdr:colOff>
      <xdr:row>15</xdr:row>
      <xdr:rowOff>104774</xdr:rowOff>
    </xdr:to>
    <xdr:cxnSp macro="">
      <xdr:nvCxnSpPr>
        <xdr:cNvPr id="9" name="Elbow Connector 8">
          <a:extLst>
            <a:ext uri="{FF2B5EF4-FFF2-40B4-BE49-F238E27FC236}">
              <a16:creationId xmlns:a16="http://schemas.microsoft.com/office/drawing/2014/main" id="{00000000-0008-0000-0700-000009000000}"/>
            </a:ext>
          </a:extLst>
        </xdr:cNvPr>
        <xdr:cNvCxnSpPr/>
      </xdr:nvCxnSpPr>
      <xdr:spPr>
        <a:xfrm rot="10800000" flipV="1">
          <a:off x="2333626" y="3524248"/>
          <a:ext cx="828677" cy="552451"/>
        </a:xfrm>
        <a:prstGeom prst="bentConnector3">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66675</xdr:colOff>
      <xdr:row>47</xdr:row>
      <xdr:rowOff>47625</xdr:rowOff>
    </xdr:from>
    <xdr:to>
      <xdr:col>10</xdr:col>
      <xdr:colOff>1238971</xdr:colOff>
      <xdr:row>68</xdr:row>
      <xdr:rowOff>19050</xdr:rowOff>
    </xdr:to>
    <xdr:pic>
      <xdr:nvPicPr>
        <xdr:cNvPr id="17" name="Picture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
        <a:stretch>
          <a:fillRect/>
        </a:stretch>
      </xdr:blipFill>
      <xdr:spPr>
        <a:xfrm>
          <a:off x="2924175" y="9610725"/>
          <a:ext cx="7477846" cy="3571875"/>
        </a:xfrm>
        <a:prstGeom prst="rect">
          <a:avLst/>
        </a:prstGeom>
      </xdr:spPr>
    </xdr:pic>
    <xdr:clientData/>
  </xdr:twoCellAnchor>
  <xdr:twoCellAnchor editAs="oneCell">
    <xdr:from>
      <xdr:col>4</xdr:col>
      <xdr:colOff>9525</xdr:colOff>
      <xdr:row>38</xdr:row>
      <xdr:rowOff>76200</xdr:rowOff>
    </xdr:from>
    <xdr:to>
      <xdr:col>10</xdr:col>
      <xdr:colOff>2000250</xdr:colOff>
      <xdr:row>47</xdr:row>
      <xdr:rowOff>9340</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2867025" y="8096250"/>
          <a:ext cx="8296275" cy="1476190"/>
        </a:xfrm>
        <a:prstGeom prst="rect">
          <a:avLst/>
        </a:prstGeom>
      </xdr:spPr>
    </xdr:pic>
    <xdr:clientData/>
  </xdr:twoCellAnchor>
  <xdr:twoCellAnchor editAs="oneCell">
    <xdr:from>
      <xdr:col>10</xdr:col>
      <xdr:colOff>1409701</xdr:colOff>
      <xdr:row>46</xdr:row>
      <xdr:rowOff>66675</xdr:rowOff>
    </xdr:from>
    <xdr:to>
      <xdr:col>12</xdr:col>
      <xdr:colOff>376238</xdr:colOff>
      <xdr:row>68</xdr:row>
      <xdr:rowOff>107124</xdr:rowOff>
    </xdr:to>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3"/>
        <a:stretch>
          <a:fillRect/>
        </a:stretch>
      </xdr:blipFill>
      <xdr:spPr>
        <a:xfrm>
          <a:off x="10572751" y="9458325"/>
          <a:ext cx="1885950" cy="3812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20</xdr:row>
      <xdr:rowOff>133350</xdr:rowOff>
    </xdr:from>
    <xdr:to>
      <xdr:col>17</xdr:col>
      <xdr:colOff>447675</xdr:colOff>
      <xdr:row>49</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542924</xdr:colOff>
      <xdr:row>24</xdr:row>
      <xdr:rowOff>85725</xdr:rowOff>
    </xdr:from>
    <xdr:to>
      <xdr:col>17</xdr:col>
      <xdr:colOff>152399</xdr:colOff>
      <xdr:row>45</xdr:row>
      <xdr:rowOff>104775</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0F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628649</xdr:colOff>
      <xdr:row>25</xdr:row>
      <xdr:rowOff>123824</xdr:rowOff>
    </xdr:from>
    <xdr:to>
      <xdr:col>17</xdr:col>
      <xdr:colOff>466724</xdr:colOff>
      <xdr:row>49</xdr:row>
      <xdr:rowOff>171449</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352425</xdr:colOff>
      <xdr:row>26</xdr:row>
      <xdr:rowOff>28575</xdr:rowOff>
    </xdr:from>
    <xdr:to>
      <xdr:col>17</xdr:col>
      <xdr:colOff>180975</xdr:colOff>
      <xdr:row>48</xdr:row>
      <xdr:rowOff>66675</xdr:rowOff>
    </xdr:to>
    <xdr:graphicFrame macro="">
      <xdr:nvGraphicFramePr>
        <xdr:cNvPr id="5" name="Chart 4">
          <a:extLst>
            <a:ext uri="{FF2B5EF4-FFF2-40B4-BE49-F238E27FC236}">
              <a16:creationId xmlns:a16="http://schemas.microsoft.com/office/drawing/2014/main" id="{00000000-0008-0000-1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590550</xdr:colOff>
      <xdr:row>3</xdr:row>
      <xdr:rowOff>47625</xdr:rowOff>
    </xdr:from>
    <xdr:to>
      <xdr:col>17</xdr:col>
      <xdr:colOff>0</xdr:colOff>
      <xdr:row>26</xdr:row>
      <xdr:rowOff>9525</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5914351851" createdVersion="5" refreshedVersion="5" minRefreshableVersion="3" recordCount="0" supportSubquery="1" supportAdvancedDrill="1" xr:uid="{00000000-000A-0000-FFFF-FFFF00000000}">
  <cacheSource type="external" connectionId="5"/>
  <cacheFields count="0"/>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28472219" createdVersion="5" refreshedVersion="5" minRefreshableVersion="3" recordCount="0" supportSubquery="1" supportAdvancedDrill="1" xr:uid="{00000000-000A-0000-FFFF-FFFF09000000}">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Average of Profit Margin (%)]" caption="Average of Profit Margin (%)" numFmtId="0" hierarchy="28"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oneField="1">
      <fieldsUsage count="1">
        <fieldUsage x="1"/>
      </fieldsUsage>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33912038" createdVersion="5" refreshedVersion="5" minRefreshableVersion="3" recordCount="0" supportSubquery="1" supportAdvancedDrill="1" xr:uid="{00000000-000A-0000-FFFF-FFFF0A000000}">
  <cacheSource type="external" connectionId="5"/>
  <cacheFields count="3">
    <cacheField name="[States].[State].[State]" caption="State" numFmtId="0" hierarchy="7" level="1">
      <sharedItems count="36">
        <s v="Alabama"/>
        <s v="Alaska"/>
        <s v="Arizona"/>
        <s v="Arkansas"/>
        <s v="California"/>
        <s v="Colorado"/>
        <s v="Connecticut"/>
        <s v="Delaware"/>
        <s v="District of Columbia"/>
        <s v="Hawaii"/>
        <s v="Idaho"/>
        <s v="Illinois"/>
        <s v="Indiana"/>
        <s v="Iowa"/>
        <s v="Kentucky"/>
        <s v="Louisiana"/>
        <s v="Maine"/>
        <s v="Michigan"/>
        <s v="Minnesota"/>
        <s v="Mississippi"/>
        <s v="Missouri"/>
        <s v="Montana"/>
        <s v="Nevada"/>
        <s v="New Hampshire"/>
        <s v="New York"/>
        <s v="North Carolina"/>
        <s v="North Dakota"/>
        <s v="South Dakota"/>
        <s v="Tennessee"/>
        <s v="Vermont"/>
        <s v="Washington"/>
        <s v="West Virginia"/>
        <s v="Wyoming"/>
        <s v="Georgia" u="1"/>
        <s v="Oregon" u="1"/>
        <s v="Rhode Island" u="1"/>
      </sharedItems>
    </cacheField>
    <cacheField name="[Transactions].[Sales Channel].[Sales Channel]" caption="Sales Channel" numFmtId="0" hierarchy="12" level="1">
      <sharedItems count="1">
        <s v="Retail"/>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0"/>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31597221" createdVersion="5" refreshedVersion="5" minRefreshableVersion="3" recordCount="0" supportSubquery="1" supportAdvancedDrill="1" xr:uid="{00000000-000A-0000-FFFF-FFFF0B000000}">
  <cacheSource type="external" connectionId="5">
    <extLst>
      <ext xmlns:x14="http://schemas.microsoft.com/office/spreadsheetml/2009/9/main" uri="{F057638F-6D5F-4e77-A914-E7F072B9BCA8}">
        <x14:sourceConnection name="ThisWorkbookDataModel"/>
      </ext>
    </extLst>
  </cacheSource>
  <cacheFields count="5">
    <cacheField name="[Transactions].[Date Sold].[Date Sold]" caption="Date Sold" numFmtId="0" hierarchy="13" level="1">
      <sharedItems containsSemiMixedTypes="0" containsNonDate="0" containsDate="1" containsString="0" minDate="2012-01-07T00:00:00" maxDate="2012-08-27T00:00:00" count="22">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sharedItems>
    </cacheField>
    <cacheField name="[Products].[Product].[Product]" caption="Product" numFmtId="0" hierarchy="3" level="1">
      <sharedItems containsSemiMixedTypes="0" containsNonDate="0" containsString="0"/>
    </cacheField>
    <cacheField name="[Transactions].[Sales Channel].[Sales Channel]" caption="Sales Channel" numFmtId="0" hierarchy="12" level="1">
      <sharedItems containsSemiMixedTypes="0" containsNonDate="0" containsString="0"/>
    </cacheField>
    <cacheField name="[Measures].[Sum of Quantity]" caption="Sum of Quantity" numFmtId="0" hierarchy="21" level="32767"/>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4"/>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09143521" createdVersion="5" refreshedVersion="5" minRefreshableVersion="3" recordCount="0" supportSubquery="1" supportAdvancedDrill="1" xr:uid="{00000000-000A-0000-FFFF-FFFF01000000}">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11458331" createdVersion="5" refreshedVersion="5" minRefreshableVersion="3" recordCount="0" supportSubquery="1" supportAdvancedDrill="1" xr:uid="{00000000-000A-0000-FFFF-FFFF02000000}">
  <cacheSource type="external" connectionId="5"/>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13657409" createdVersion="5" refreshedVersion="5" minRefreshableVersion="3" recordCount="0" supportSubquery="1" supportAdvancedDrill="1" xr:uid="{00000000-000A-0000-FFFF-FFFF03000000}">
  <cacheSource type="external" connectionId="5"/>
  <cacheFields count="3">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1585648" createdVersion="5" refreshedVersion="5" minRefreshableVersion="3" recordCount="0" supportSubquery="1" supportAdvancedDrill="1" xr:uid="{00000000-000A-0000-FFFF-FFFF04000000}">
  <cacheSource type="external" connectionId="5"/>
  <cacheFields count="3">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18402781" createdVersion="5" refreshedVersion="5" minRefreshableVersion="3" recordCount="0" supportSubquery="1" supportAdvancedDrill="1" xr:uid="{00000000-000A-0000-FFFF-FFFF05000000}">
  <cacheSource type="external" connectionId="5"/>
  <cacheFields count="4">
    <cacheField name="[Transactions].[Sales Channel].[Sales Channel]" caption="Sales Channel" numFmtId="0" hierarchy="12" level="1">
      <sharedItems count="1">
        <s v="Online"/>
      </sharedItems>
    </cacheField>
    <cacheField name="[Products].[Product].[Product]" caption="Product" numFmtId="0" hierarchy="3" level="1">
      <sharedItems count="4">
        <s v="High Dress Shirt"/>
        <s v="High Dress Slacks"/>
        <s v="High Dress Socks"/>
        <s v="High Dress Tie"/>
      </sharedItems>
    </cacheField>
    <cacheField name="[Products].[Category Code].[Category Code]" caption="Category Code" numFmtId="0" hierarchy="4" level="1">
      <sharedItems containsSemiMixedTypes="0" containsNonDate="0" containsString="0"/>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2" memberValueDatatype="130" unbalanced="0">
      <fieldsUsage count="2">
        <fieldUsage x="-1"/>
        <fieldUsage x="2"/>
      </fieldsUsage>
    </cacheHierarchy>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3"/>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21180552" createdVersion="5" refreshedVersion="5" minRefreshableVersion="3" recordCount="0" supportSubquery="1" supportAdvancedDrill="1" xr:uid="{00000000-000A-0000-FFFF-FFFF06000000}">
  <cacheSource type="external" connectionId="5"/>
  <cacheFields count="5">
    <cacheField name="[Transactions].[Sales Channel].[Sales Channel]" caption="Sales Channel" numFmtId="0" hierarchy="12" level="1">
      <sharedItems count="1">
        <s v="Retail"/>
      </sharedItems>
    </cacheField>
    <cacheField name="[States].[State].[State]" caption="State" numFmtId="0" hierarchy="7" level="1">
      <sharedItems containsNonDate="0" count="35">
        <s v="Alabama"/>
        <s v="Alaska"/>
        <s v="Arkansas"/>
        <s v="California"/>
        <s v="Connecticut"/>
        <s v="Florida"/>
        <s v="Georgia"/>
        <s v="Hawaii"/>
        <s v="Illinois"/>
        <s v="Kansas"/>
        <s v="Kentucky"/>
        <s v="Louisiana"/>
        <s v="Maryland"/>
        <s v="Minnesota"/>
        <s v="Mississippi"/>
        <s v="Missouri"/>
        <s v="Montana"/>
        <s v="Nebraska"/>
        <s v="Nevada"/>
        <s v="New York"/>
        <s v="North Dakota"/>
        <s v="Ohio"/>
        <s v="Oklahoma"/>
        <s v="Oregon"/>
        <s v="Pennsylvania"/>
        <s v="Rhode Island"/>
        <s v="South Carolina"/>
        <s v="South Dakota"/>
        <s v="Tennessee"/>
        <s v="Utah"/>
        <s v="Vermont"/>
        <s v="Virginia"/>
        <s v="Washington"/>
        <s v="West Virginia"/>
        <s v="Wyoming"/>
      </sharedItems>
    </cacheField>
    <cacheField name="[Products].[Product].[Product]" caption="Product" numFmtId="0" hierarchy="3" level="1">
      <sharedItems containsSemiMixedTypes="0" containsNonDate="0" containsString="0"/>
    </cacheField>
    <cacheField name="[Measures].[Sum of Quantity]" caption="Sum of Quantity" numFmtId="0" hierarchy="21" level="32767"/>
    <cacheField name="[Transactions].[Date Sold].[Date Sold]" caption="Date Sold" numFmtId="0" hierarchy="13" level="1">
      <sharedItems containsSemiMixedTypes="0" containsNonDate="0" containsDate="1" containsString="0" minDate="2012-01-07T00:00:00" maxDate="2012-08-27T00:00:00" count="22">
        <d v="2012-01-07T00:00:00"/>
        <d v="2012-01-23T00:00:00"/>
        <d v="2012-02-17T00:00:00"/>
        <d v="2012-04-03T00:00:00"/>
        <d v="2012-06-03T00:00:00"/>
        <d v="2012-06-08T00:00:00"/>
        <d v="2012-06-10T00:00:00"/>
        <d v="2012-06-11T00:00:00"/>
        <d v="2012-06-17T00:00:00"/>
        <d v="2012-06-24T00:00:00"/>
        <d v="2012-06-27T00:00:00"/>
        <d v="2012-07-01T00:00:00"/>
        <d v="2012-07-05T00:00:00"/>
        <d v="2012-07-17T00:00:00"/>
        <d v="2012-07-19T00:00:00"/>
        <d v="2012-07-24T00:00:00"/>
        <d v="2012-07-29T00:00:00"/>
        <d v="2012-08-05T00:00:00"/>
        <d v="2012-08-08T00:00:00"/>
        <d v="2012-08-11T00:00:00"/>
        <d v="2012-08-12T00:00:00"/>
        <d v="2012-08-26T00:00:00"/>
      </sharedItems>
    </cacheField>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1"/>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0"/>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4"/>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23611108" createdVersion="5" refreshedVersion="5" minRefreshableVersion="3" recordCount="0" supportSubquery="1" supportAdvancedDrill="1" xr:uid="{00000000-000A-0000-FFFF-FFFF07000000}">
  <cacheSource type="external" connectionId="5"/>
  <cacheFields count="4">
    <cacheField name="[Products].[Product].[Product]" caption="Product" numFmtId="0" hierarchy="3" level="1">
      <sharedItems count="6">
        <s v="High Dress Shirt"/>
        <s v="High Dress Socks"/>
        <s v="High Dress Tie"/>
        <s v="Mid Dress Tie"/>
        <s v="High Dress Slacks" u="1"/>
        <s v="Mid Dress Slacks" u="1"/>
      </sharedItems>
    </cacheField>
    <cacheField name="[Transactions].[Sales Channel].[Sales Channel]" caption="Sales Channel" numFmtId="0" hierarchy="12" level="1">
      <sharedItems containsSemiMixedTypes="0" containsNonDate="0" containsString="0"/>
    </cacheField>
    <cacheField name="[States].[State].[State]" caption="State" numFmtId="0" hierarchy="7" level="1">
      <sharedItems count="10">
        <s v="Alaska"/>
        <s v="Arizona"/>
        <s v="Louisiana"/>
        <s v="Nevada"/>
        <s v="New York"/>
        <s v="Georgia" u="1"/>
        <s v="Maine" u="1"/>
        <s v="Montana" u="1"/>
        <s v="Oregon" u="1"/>
        <s v="Rhode Island" u="1"/>
      </sharedItems>
    </cacheField>
    <cacheField name="[Measures].[Sum of Revenue]" caption="Sum of Revenue" numFmtId="0" hierarchy="24" level="32767"/>
  </cacheFields>
  <cacheHierarchies count="34">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oneField="1">
      <fieldsUsage count="1">
        <fieldUsage x="3"/>
      </fieldsUsage>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ikant S Chaurasia" refreshedDate="42745.856026041663" createdVersion="5" refreshedVersion="5" minRefreshableVersion="3" recordCount="0" supportSubquery="1" supportAdvancedDrill="1" xr:uid="{00000000-000A-0000-FFFF-FFFF08000000}">
  <cacheSource type="external" connectionId="5"/>
  <cacheFields count="5">
    <cacheField name="[Transactions].[Date Sold].[Date Sold]" caption="Date Sold" numFmtId="0" hierarchy="13" level="1">
      <sharedItems containsSemiMixedTypes="0" containsNonDate="0" containsDate="1" containsString="0" minDate="2012-01-04T00:00:00" maxDate="2012-12-28T00:00:00" count="11">
        <d v="2012-01-04T00:00:00"/>
        <d v="2012-02-27T00:00:00"/>
        <d v="2012-04-29T00:00:00"/>
        <d v="2012-07-02T00:00:00"/>
        <d v="2012-07-06T00:00:00"/>
        <d v="2012-07-09T00:00:00"/>
        <d v="2012-07-12T00:00:00"/>
        <d v="2012-07-24T00:00:00"/>
        <d v="2012-12-05T00:00:00"/>
        <d v="2012-12-12T00:00:00"/>
        <d v="2012-12-27T00:00:00"/>
      </sharedItems>
    </cacheField>
    <cacheField name="[Categories].[Category Code].[Category Code]" caption="Category Code" numFmtId="0" level="1">
      <sharedItems containsSemiMixedTypes="0" containsNonDate="0" containsString="0"/>
    </cacheField>
    <cacheField name="[Products].[Product].[Product]" caption="Product" numFmtId="0" hierarchy="3" level="1">
      <sharedItems containsSemiMixedTypes="0" containsNonDate="0" containsString="0"/>
    </cacheField>
    <cacheField name="[Measures].[Sum of Quantity]" caption="Sum of Quantity" numFmtId="0" hierarchy="21" level="32767"/>
    <cacheField name="[Measures].[Average of Unit Price]" caption="Average of Unit Price" numFmtId="0" hierarchy="23" level="32767"/>
  </cacheFields>
  <cacheHierarchies count="34">
    <cacheHierarchy uniqueName="[Categories].[Category Code]" caption="Category Code" attribute="1" defaultMemberUniqueName="[Categories].[Category Code].[All]" allUniqueName="[Categories].[Category Code].[All]" dimensionUniqueName="[Categories]" displayFolder="" count="2" memberValueDatatype="130" unbalanced="0">
      <fieldsUsage count="2">
        <fieldUsage x="-1"/>
        <fieldUsage x="1"/>
      </fieldsUsage>
    </cacheHierarchy>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0"/>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Unit Cost]" caption="Unit Cost" attribute="1" defaultMemberUniqueName="[Transactions].[Unit Cost].[All]" allUniqueName="[Transactions].[Unit Cost].[All]" dimensionUniqueName="[Transactions]" displayFolder="" count="0" memberValueDatatype="5" unbalanced="0"/>
    <cacheHierarchy uniqueName="[Transactions].[Total Cost]" caption="Total Cost" attribute="1" defaultMemberUniqueName="[Transactions].[Total Cost].[All]" allUniqueName="[Transactions].[Total Cost].[All]" dimensionUniqueName="[Transactions]" displayFolder="" count="0" memberValueDatatype="5" unbalanced="0"/>
    <cacheHierarchy uniqueName="[Transactions].[Profit Margin (%)]" caption="Profit Margin (%)" attribute="1" defaultMemberUniqueName="[Transactions].[Profit Margin (%)].[All]" allUniqueName="[Transactions].[Profit Margin (%)].[All]" dimensionUniqueName="[Transactions]" displayFolder="" count="0" memberValueDatatype="5" unbalanced="0"/>
    <cacheHierarchy uniqueName="[Measures].[Sum of Quantity]" caption="Sum of Quantity" measure="1" displayFolder="" measureGroup="Transactions" count="0" oneField="1">
      <fieldsUsage count="1">
        <fieldUsage x="3"/>
      </fieldsUsage>
      <extLst>
        <ext xmlns:x15="http://schemas.microsoft.com/office/spreadsheetml/2010/11/main" uri="{B97F6D7D-B522-45F9-BDA1-12C45D357490}">
          <x15:cacheHierarchy aggregatedColumn="15"/>
        </ext>
      </extLst>
    </cacheHierarchy>
    <cacheHierarchy uniqueName="[Measures].[Sum of Unit Price 2]" caption="Sum of Unit Price 2" measure="1" displayFolder="" measureGroup="Transactions" count="0">
      <extLst>
        <ext xmlns:x15="http://schemas.microsoft.com/office/spreadsheetml/2010/11/main" uri="{B97F6D7D-B522-45F9-BDA1-12C45D357490}">
          <x15:cacheHierarchy aggregatedColumn="16"/>
        </ext>
      </extLst>
    </cacheHierarchy>
    <cacheHierarchy uniqueName="[Measures].[Average of Unit Price]" caption="Average of Unit Price" measure="1" displayFolder="" measureGroup="Transactions" count="0" oneField="1">
      <fieldsUsage count="1">
        <fieldUsage x="4"/>
      </fieldsUsage>
      <extLst>
        <ext xmlns:x15="http://schemas.microsoft.com/office/spreadsheetml/2010/11/main" uri="{B97F6D7D-B522-45F9-BDA1-12C45D357490}">
          <x15:cacheHierarchy aggregatedColumn="16"/>
        </ext>
      </extLst>
    </cacheHierarchy>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Sum of Unit Cost]" caption="Sum of Unit Cost" measure="1" displayFolder="" measureGroup="Transactions" count="0">
      <extLst>
        <ext xmlns:x15="http://schemas.microsoft.com/office/spreadsheetml/2010/11/main" uri="{B97F6D7D-B522-45F9-BDA1-12C45D357490}">
          <x15:cacheHierarchy aggregatedColumn="18"/>
        </ext>
      </extLst>
    </cacheHierarchy>
    <cacheHierarchy uniqueName="[Measures].[Average of Unit Cost]" caption="Average of Unit Cost" measure="1" displayFolder="" measureGroup="Transactions" count="0">
      <extLst>
        <ext xmlns:x15="http://schemas.microsoft.com/office/spreadsheetml/2010/11/main" uri="{B97F6D7D-B522-45F9-BDA1-12C45D357490}">
          <x15:cacheHierarchy aggregatedColumn="18"/>
        </ext>
      </extLst>
    </cacheHierarchy>
    <cacheHierarchy uniqueName="[Measures].[Sum of Profit Margin (%)]" caption="Sum of Profit Margin (%)" measure="1" displayFolder="" measureGroup="Transactions" count="0">
      <extLst>
        <ext xmlns:x15="http://schemas.microsoft.com/office/spreadsheetml/2010/11/main" uri="{B97F6D7D-B522-45F9-BDA1-12C45D357490}">
          <x15:cacheHierarchy aggregatedColumn="20"/>
        </ext>
      </extLst>
    </cacheHierarchy>
    <cacheHierarchy uniqueName="[Measures].[Average of Profit Margin (%)]" caption="Average of Profit Margin (%)" measure="1" displayFolder="" measureGroup="Transactions" count="0">
      <extLst>
        <ext xmlns:x15="http://schemas.microsoft.com/office/spreadsheetml/2010/11/main" uri="{B97F6D7D-B522-45F9-BDA1-12C45D357490}">
          <x15:cacheHierarchy aggregatedColumn="20"/>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FFFF-FFFF00000000}" name="PivotChar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C27" firstHeaderRow="0" firstDataRow="1" firstDataCol="1" rowPageCount="2" colPageCount="1"/>
  <pivotFields count="5">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pageFields count="2">
    <pageField fld="1" hier="3" name="[Products].[Product].&amp;[Mid Dress Shirt]" cap="Mid Dress Shirt"/>
    <pageField fld="2" hier="12" name="[Transactions].[Sales Channel].&amp;[Retail]" cap="Retail"/>
  </pageFields>
  <dataFields count="2">
    <dataField name="Sum of Quantity" fld="3" baseField="0" baseItem="0"/>
    <dataField name="Sum of Revenue" fld="4"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multipleItemSelectionAllowed="1" dragToData="1">
      <members count="6" level="1">
        <member name="[Products].[Product].&amp;[Mid Dress Shirt]"/>
        <member name="[Products].[Product].&amp;[High Dress Shirt]"/>
        <member name="[Products].[Product].&amp;[Mid Dress Slacks]"/>
        <member name="[Products].[Product].&amp;[Basic Dress Shirt]"/>
        <member name="[Products].[Product].&amp;[High Dress Slacks]"/>
        <member name="[Products].[Product].&amp;[Basic Dress Slacks]"/>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3" columnCount="2" cacheId="1">
        <x15:pivotRow count="2">
          <x15:c>
            <x15:v>137</x15:v>
          </x15:c>
          <x15:c>
            <x15:v>546.63</x15:v>
          </x15:c>
        </x15:pivotRow>
        <x15:pivotRow count="2">
          <x15:c>
            <x15:v>166</x15:v>
          </x15:c>
          <x15:c>
            <x15:v>2407</x15:v>
          </x15:c>
        </x15:pivotRow>
        <x15:pivotRow count="2">
          <x15:c>
            <x15:v>9</x15:v>
          </x15:c>
          <x15:c>
            <x15:v>40.5</x15:v>
          </x15:c>
        </x15:pivotRow>
        <x15:pivotRow count="2">
          <x15:c>
            <x15:v>176</x15:v>
          </x15:c>
          <x15:c>
            <x15:v>1144</x15:v>
          </x15:c>
        </x15:pivotRow>
        <x15:pivotRow count="2">
          <x15:c>
            <x15:v>134</x15:v>
          </x15:c>
          <x15:c>
            <x15:v>603</x15:v>
          </x15:c>
        </x15:pivotRow>
        <x15:pivotRow count="2">
          <x15:c>
            <x15:v>102</x15:v>
          </x15:c>
          <x15:c>
            <x15:v>1479</x15:v>
          </x15:c>
        </x15:pivotRow>
        <x15:pivotRow count="2">
          <x15:c>
            <x15:v>125</x15:v>
          </x15:c>
          <x15:c>
            <x15:v>873.75</x15:v>
          </x15:c>
        </x15:pivotRow>
        <x15:pivotRow count="2">
          <x15:c>
            <x15:v>131</x15:v>
          </x15:c>
          <x15:c>
            <x15:v>522.69000000000005</x15:v>
          </x15:c>
        </x15:pivotRow>
        <x15:pivotRow count="2">
          <x15:c>
            <x15:v>67</x15:v>
          </x15:c>
          <x15:c>
            <x15:v>468.33000000000004</x15:v>
          </x15:c>
        </x15:pivotRow>
        <x15:pivotRow count="2">
          <x15:c>
            <x15:v>176</x15:v>
          </x15:c>
          <x15:c>
            <x15:v>2552</x15:v>
          </x15:c>
        </x15:pivotRow>
        <x15:pivotRow count="2">
          <x15:c>
            <x15:v>126</x15:v>
          </x15:c>
          <x15:c>
            <x15:v>819</x15:v>
          </x15:c>
        </x15:pivotRow>
        <x15:pivotRow count="2">
          <x15:c>
            <x15:v>18</x15:v>
          </x15:c>
          <x15:c>
            <x15:v>261</x15:v>
          </x15:c>
        </x15:pivotRow>
        <x15:pivotRow count="2">
          <x15:c>
            <x15:v>150</x15:v>
          </x15:c>
          <x15:c>
            <x15:v>675</x15:v>
          </x15:c>
        </x15:pivotRow>
        <x15:pivotRow count="2">
          <x15:c>
            <x15:v>126</x15:v>
          </x15:c>
          <x15:c>
            <x15:v>567</x15:v>
          </x15:c>
        </x15:pivotRow>
        <x15:pivotRow count="2">
          <x15:c>
            <x15:v>82</x15:v>
          </x15:c>
          <x15:c>
            <x15:v>573.18000000000006</x15:v>
          </x15:c>
        </x15:pivotRow>
        <x15:pivotRow count="2">
          <x15:c>
            <x15:v>165</x15:v>
          </x15:c>
          <x15:c>
            <x15:v>742.5</x15:v>
          </x15:c>
        </x15:pivotRow>
        <x15:pivotRow count="2">
          <x15:c>
            <x15:v>5</x15:v>
          </x15:c>
          <x15:c>
            <x15:v>34.950000000000003</x15:v>
          </x15:c>
        </x15:pivotRow>
        <x15:pivotRow count="2">
          <x15:c>
            <x15:v>7</x15:v>
          </x15:c>
          <x15:c>
            <x15:v>31.5</x15:v>
          </x15:c>
        </x15:pivotRow>
        <x15:pivotRow count="2">
          <x15:c>
            <x15:v>37</x15:v>
          </x15:c>
          <x15:c>
            <x15:v>536.5</x15:v>
          </x15:c>
        </x15:pivotRow>
        <x15:pivotRow count="2">
          <x15:c>
            <x15:v>108</x15:v>
          </x15:c>
          <x15:c>
            <x15:v>754.92000000000007</x15:v>
          </x15:c>
        </x15:pivotRow>
        <x15:pivotRow count="2">
          <x15:c>
            <x15:v>104</x15:v>
          </x15:c>
          <x15:c>
            <x15:v>414.96000000000004</x15:v>
          </x15:c>
        </x15:pivotRow>
        <x15:pivotRow count="2">
          <x15:c>
            <x15:v>184</x15:v>
          </x15:c>
          <x15:c>
            <x15:v>1288</x15:v>
          </x15:c>
        </x15:pivotRow>
        <x15:pivotRow count="2">
          <x15:c>
            <x15:v>2335</x15:v>
          </x15:c>
          <x15:c>
            <x15:v>17335.41</x15:v>
          </x15:c>
        </x15:pivotRow>
      </x15:pivotTableData>
    </ext>
    <ext xmlns:x15="http://schemas.microsoft.com/office/spreadsheetml/2010/11/main" uri="{E67621CE-5B39-4880-91FE-76760E9C1902}">
      <x15:pivotTableUISettings>
        <x15:activeTabTopLevelEntity name="[Transaction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11" cacheId="7" applyNumberFormats="0" applyBorderFormats="0" applyFontFormats="0" applyPatternFormats="0" applyAlignmentFormats="0" applyWidthHeightFormats="1" dataCaption="Values" tag="96326b50-9d78-4048-bf7d-51a1aab19823" updatedVersion="5" minRefreshableVersion="3" useAutoFormatting="1" rowGrandTotals="0" colGrandTotals="0" itemPrintTitles="1" createdVersion="5" indent="0" outline="1" outlineData="1" multipleFieldFilters="0">
  <location ref="A3:F8" firstHeaderRow="1" firstDataRow="2" firstDataCol="1" rowPageCount="1" colPageCount="1"/>
  <pivotFields count="4">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 axis="axisCol" allDrilled="1" showAll="0" dataSourceSort="1" defaultAttributeDrillState="1">
      <items count="11">
        <item s="1" x="0"/>
        <item s="1" x="1"/>
        <item s="1" x="2"/>
        <item s="1" x="3"/>
        <item s="1" x="4"/>
        <item x="5"/>
        <item x="6"/>
        <item x="7"/>
        <item x="8"/>
        <item x="9"/>
        <item t="default"/>
      </items>
    </pivotField>
    <pivotField dataField="1" showAll="0"/>
  </pivotFields>
  <rowFields count="1">
    <field x="0"/>
  </rowFields>
  <rowItems count="4">
    <i>
      <x/>
    </i>
    <i>
      <x v="1"/>
    </i>
    <i>
      <x v="2"/>
    </i>
    <i>
      <x v="3"/>
    </i>
  </rowItems>
  <colFields count="1">
    <field x="2"/>
  </colFields>
  <colItems count="5">
    <i>
      <x/>
    </i>
    <i>
      <x v="1"/>
    </i>
    <i>
      <x v="2"/>
    </i>
    <i>
      <x v="3"/>
    </i>
    <i>
      <x v="4"/>
    </i>
  </colItems>
  <pageFields count="1">
    <pageField fld="1" hier="12" name="[Transactions].[Sales Channel].&amp;[Retail]" cap="Retail"/>
  </pageFields>
  <dataFields count="1">
    <dataField name="Sum of Revenue" fld="3" baseField="0" baseItem="0" numFmtId="44"/>
  </dataFields>
  <formats count="11">
    <format dxfId="19">
      <pivotArea collapsedLevelsAreSubtotals="1" fieldPosition="0">
        <references count="2">
          <reference field="0" count="1">
            <x v="0"/>
          </reference>
          <reference field="2" count="1" selected="0">
            <x v="5"/>
          </reference>
        </references>
      </pivotArea>
    </format>
    <format dxfId="18">
      <pivotArea collapsedLevelsAreSubtotals="1" fieldPosition="0">
        <references count="2">
          <reference field="0" count="1">
            <x v="0"/>
          </reference>
          <reference field="2" count="1" selected="0">
            <x v="6"/>
          </reference>
        </references>
      </pivotArea>
    </format>
    <format dxfId="17">
      <pivotArea collapsedLevelsAreSubtotals="1" fieldPosition="0">
        <references count="2">
          <reference field="0" count="1">
            <x v="4"/>
          </reference>
          <reference field="2" count="1" selected="0">
            <x v="7"/>
          </reference>
        </references>
      </pivotArea>
    </format>
    <format dxfId="16">
      <pivotArea collapsedLevelsAreSubtotals="1" fieldPosition="0">
        <references count="2">
          <reference field="0" count="1">
            <x v="5"/>
          </reference>
          <reference field="2" count="1" selected="0">
            <x v="8"/>
          </reference>
        </references>
      </pivotArea>
    </format>
    <format dxfId="15">
      <pivotArea collapsedLevelsAreSubtotals="1" fieldPosition="0">
        <references count="2">
          <reference field="0" count="1">
            <x v="5"/>
          </reference>
          <reference field="2" count="1" selected="0">
            <x v="9"/>
          </reference>
        </references>
      </pivotArea>
    </format>
    <format dxfId="14">
      <pivotArea collapsedLevelsAreSubtotals="1" fieldPosition="0">
        <references count="2">
          <reference field="0" count="1">
            <x v="0"/>
          </reference>
          <reference field="2" count="1" selected="0">
            <x v="0"/>
          </reference>
        </references>
      </pivotArea>
    </format>
    <format dxfId="13">
      <pivotArea collapsedLevelsAreSubtotals="1" fieldPosition="0">
        <references count="2">
          <reference field="0" count="1">
            <x v="0"/>
          </reference>
          <reference field="2" count="1" selected="0">
            <x v="1"/>
          </reference>
        </references>
      </pivotArea>
    </format>
    <format dxfId="12">
      <pivotArea collapsedLevelsAreSubtotals="1" fieldPosition="0">
        <references count="2">
          <reference field="0" count="1">
            <x v="2"/>
          </reference>
          <reference field="2" count="1" selected="0">
            <x v="2"/>
          </reference>
        </references>
      </pivotArea>
    </format>
    <format dxfId="11">
      <pivotArea collapsedLevelsAreSubtotals="1" fieldPosition="0">
        <references count="2">
          <reference field="0" count="1">
            <x v="2"/>
          </reference>
          <reference field="2" count="1" selected="0">
            <x v="3"/>
          </reference>
        </references>
      </pivotArea>
    </format>
    <format dxfId="10">
      <pivotArea collapsedLevelsAreSubtotals="1" fieldPosition="0">
        <references count="2">
          <reference field="0" count="1">
            <x v="2"/>
          </reference>
          <reference field="2" count="1" selected="0">
            <x v="4"/>
          </reference>
        </references>
      </pivotArea>
    </format>
    <format dxfId="9">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ales Channel].&amp;[Reta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activeTabTopLevelEntity name="[State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1" cacheId="9" applyNumberFormats="0" applyBorderFormats="0" applyFontFormats="0" applyPatternFormats="0" applyAlignmentFormats="0" applyWidthHeightFormats="1" dataCaption="Values" tag="b8803b42-3541-49d9-a2a9-48191c8601b2" updatedVersion="5" minRefreshableVersion="3" useAutoFormatting="1" rowGrandTotals="0" colGrandTotals="0" itemPrintTitles="1" createdVersion="5" indent="0" outline="1" outlineData="1" multipleFieldFilters="0">
  <location ref="E52:F64" firstHeaderRow="1" firstDataRow="1" firstDataCol="1"/>
  <pivotFields count="2">
    <pivotField axis="axisRow" allDrilled="1" showAll="0" dataSourceSort="1" defaultAttributeDrillState="1">
      <items count="13">
        <item x="0"/>
        <item x="1"/>
        <item x="2"/>
        <item x="3"/>
        <item x="4"/>
        <item x="5"/>
        <item x="6"/>
        <item x="7"/>
        <item x="8"/>
        <item x="9"/>
        <item x="10"/>
        <item x="11"/>
        <item t="default"/>
      </items>
    </pivotField>
    <pivotField dataField="1" showAll="0"/>
  </pivotFields>
  <rowFields count="1">
    <field x="0"/>
  </rowFields>
  <rowItems count="12">
    <i>
      <x/>
    </i>
    <i>
      <x v="1"/>
    </i>
    <i>
      <x v="2"/>
    </i>
    <i>
      <x v="3"/>
    </i>
    <i>
      <x v="4"/>
    </i>
    <i>
      <x v="5"/>
    </i>
    <i>
      <x v="6"/>
    </i>
    <i>
      <x v="7"/>
    </i>
    <i>
      <x v="8"/>
    </i>
    <i>
      <x v="9"/>
    </i>
    <i>
      <x v="10"/>
    </i>
    <i>
      <x v="11"/>
    </i>
  </rowItems>
  <colItems count="1">
    <i/>
  </colItems>
  <dataFields count="1">
    <dataField name="Average of Profit Margin (%)" fld="1" subtotal="average" baseField="0" baseItem="2"/>
  </dataFields>
  <formats count="8">
    <format dxfId="8">
      <pivotArea collapsedLevelsAreSubtotals="1" fieldPosition="0">
        <references count="1">
          <reference field="0" count="0"/>
        </references>
      </pivotArea>
    </format>
    <format dxfId="7">
      <pivotArea dataOnly="0" labelOnly="1" fieldPosition="0">
        <references count="1">
          <reference field="0" count="1">
            <x v="4"/>
          </reference>
        </references>
      </pivotArea>
    </format>
    <format dxfId="6">
      <pivotArea collapsedLevelsAreSubtotals="1" fieldPosition="0">
        <references count="1">
          <reference field="0" count="1">
            <x v="7"/>
          </reference>
        </references>
      </pivotArea>
    </format>
    <format dxfId="5">
      <pivotArea dataOnly="0" labelOnly="1" fieldPosition="0">
        <references count="1">
          <reference field="0" count="1">
            <x v="7"/>
          </reference>
        </references>
      </pivotArea>
    </format>
    <format dxfId="4">
      <pivotArea collapsedLevelsAreSubtotals="1" fieldPosition="0">
        <references count="1">
          <reference field="0" count="1">
            <x v="7"/>
          </reference>
        </references>
      </pivotArea>
    </format>
    <format dxfId="3">
      <pivotArea dataOnly="0" labelOnly="1" fieldPosition="0">
        <references count="1">
          <reference field="0" count="1">
            <x v="7"/>
          </reference>
        </references>
      </pivotArea>
    </format>
    <format dxfId="2">
      <pivotArea collapsedLevelsAreSubtotals="1" fieldPosition="0">
        <references count="1">
          <reference field="0" count="1">
            <x v="7"/>
          </reference>
        </references>
      </pivotArea>
    </format>
    <format dxfId="1">
      <pivotArea dataOnly="0" labelOnly="1" fieldPosition="0">
        <references count="1">
          <reference field="0" count="1">
            <x v="7"/>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4" cacheId="8" applyNumberFormats="0" applyBorderFormats="0" applyFontFormats="0" applyPatternFormats="0" applyAlignmentFormats="0" applyWidthHeightFormats="1" dataCaption="Values" tag="6835bae0-1e46-4d38-a923-b149eafaa116" updatedVersion="5" minRefreshableVersion="3" useAutoFormatting="1" subtotalHiddenItems="1" itemPrintTitles="1" createdVersion="5" indent="0" outline="1" outlineData="1" multipleFieldFilters="0">
  <location ref="A4:C16" firstHeaderRow="0" firstDataRow="1" firstDataCol="1" rowPageCount="2" colPageCount="1"/>
  <pivotFields count="5">
    <pivotField axis="axisRow" allDrilled="1" showAll="0" dataSourceSort="1" defaultAttributeDrillState="1">
      <items count="12">
        <item x="0"/>
        <item x="1"/>
        <item x="2"/>
        <item x="3"/>
        <item x="4"/>
        <item x="5"/>
        <item x="6"/>
        <item x="7"/>
        <item x="8"/>
        <item x="9"/>
        <item x="10"/>
        <item t="default"/>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2">
    <pageField fld="1" hier="0" name="[Categories].[Category Code].[All]" cap="All"/>
    <pageField fld="2" hier="3" name="[Products].[Product].&amp;[High Dress Tie]" cap="High Dress Tie"/>
  </pageFields>
  <dataFields count="2">
    <dataField name="Average of Unit Price" fld="4" subtotal="average" baseField="0" baseItem="2" numFmtId="44"/>
    <dataField name="Sum of Quantity" fld="3" baseField="0" baseItem="0"/>
  </dataFields>
  <formats count="1">
    <format dxfId="0">
      <pivotArea outline="0" collapsedLevelsAreSubtotals="1" fieldPosition="0">
        <references count="1">
          <reference field="4294967294" count="1" selected="0">
            <x v="0"/>
          </reference>
        </references>
      </pivotArea>
    </format>
  </formats>
  <pivotHierarchies count="34">
    <pivotHierarchy multipleItemSelectionAllowed="1" dragToData="1"/>
    <pivotHierarchy dragToData="1"/>
    <pivotHierarchy dragToData="1"/>
    <pivotHierarchy multipleItemSelectionAllowed="1" dragToData="1">
      <members count="1" level="1">
        <member name="[Products].[Product].&amp;[High Dress Ti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tag="9948b49e-18b9-4fda-9231-317a07e522a9" updatedVersion="5" minRefreshableVersion="3" useAutoFormatting="1" itemPrintTitles="1" createdVersion="5" indent="0" outline="1" outlineData="1" multipleFieldFilters="0">
  <location ref="E72:G89" firstHeaderRow="1" firstDataRow="1" firstDataCol="0"/>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2" cacheId="1" applyNumberFormats="0" applyBorderFormats="0" applyFontFormats="0" applyPatternFormats="0" applyAlignmentFormats="0" applyWidthHeightFormats="1" dataCaption="Values" tag="c3e2ba86-1a8c-45f0-aacf-be31d7cc8255" updatedVersion="5" minRefreshableVersion="3" useAutoFormatting="1" subtotalHiddenItems="1" rowGrandTotals="0" colGrandTotals="0" itemPrintTitles="1" createdVersion="5" indent="0" outline="1" outlineData="1" multipleFieldFilters="0">
  <location ref="A1:B13"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4"/>
    </i>
    <i>
      <x v="6"/>
    </i>
    <i>
      <x v="5"/>
    </i>
    <i>
      <x v="11"/>
    </i>
    <i>
      <x v="9"/>
    </i>
    <i>
      <x v="8"/>
    </i>
    <i>
      <x v="10"/>
    </i>
    <i>
      <x v="1"/>
    </i>
    <i>
      <x/>
    </i>
    <i>
      <x v="3"/>
    </i>
    <i>
      <x v="2"/>
    </i>
  </rowItems>
  <colItems count="1">
    <i/>
  </colItems>
  <dataFields count="1">
    <dataField name="Sum of Revenue" fld="1" baseField="0" baseItem="0" numFmtId="44"/>
  </dataFields>
  <formats count="5">
    <format dxfId="54">
      <pivotArea collapsedLevelsAreSubtotals="1" fieldPosition="0">
        <references count="1">
          <reference field="0" count="1">
            <x v="4"/>
          </reference>
        </references>
      </pivotArea>
    </format>
    <format dxfId="53">
      <pivotArea dataOnly="0" labelOnly="1" fieldPosition="0">
        <references count="1">
          <reference field="0" count="1">
            <x v="4"/>
          </reference>
        </references>
      </pivotArea>
    </format>
    <format dxfId="52">
      <pivotArea collapsedLevelsAreSubtotals="1" fieldPosition="0">
        <references count="1">
          <reference field="0" count="1">
            <x v="7"/>
          </reference>
        </references>
      </pivotArea>
    </format>
    <format dxfId="51">
      <pivotArea dataOnly="0" labelOnly="1" fieldPosition="0">
        <references count="1">
          <reference field="0" count="1">
            <x v="7"/>
          </reference>
        </references>
      </pivotArea>
    </format>
    <format dxfId="50">
      <pivotArea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5" cacheId="2" applyNumberFormats="0" applyBorderFormats="0" applyFontFormats="0" applyPatternFormats="0" applyAlignmentFormats="0" applyWidthHeightFormats="1" dataCaption="Values" tag="1925c96b-8f9c-4552-b893-ac5ca1867f1a" updatedVersion="5" minRefreshableVersion="3" useAutoFormatting="1" subtotalHiddenItems="1" rowGrandTotals="0" colGrandTotals="0" itemPrintTitles="1" createdVersion="5" indent="0" outline="1" outlineData="1" multipleFieldFilters="0" chartFormat="12">
  <location ref="A1:B13"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4"/>
    </i>
    <i>
      <x v="6"/>
    </i>
    <i>
      <x v="5"/>
    </i>
    <i>
      <x v="11"/>
    </i>
    <i>
      <x v="9"/>
    </i>
    <i>
      <x v="8"/>
    </i>
    <i>
      <x v="10"/>
    </i>
    <i>
      <x v="1"/>
    </i>
    <i>
      <x/>
    </i>
    <i>
      <x v="3"/>
    </i>
    <i>
      <x v="2"/>
    </i>
  </rowItems>
  <colItems count="1">
    <i/>
  </colItems>
  <dataFields count="1">
    <dataField name="Sum of Revenue" fld="1" showDataAs="percentOfTotal" baseField="0" baseItem="1" numFmtId="10"/>
  </dataFields>
  <formats count="5">
    <format dxfId="49">
      <pivotArea outline="0" fieldPosition="0">
        <references count="1">
          <reference field="4294967294" count="1">
            <x v="0"/>
          </reference>
        </references>
      </pivotArea>
    </format>
    <format dxfId="48">
      <pivotArea collapsedLevelsAreSubtotals="1" fieldPosition="0">
        <references count="1">
          <reference field="0" count="1">
            <x v="7"/>
          </reference>
        </references>
      </pivotArea>
    </format>
    <format dxfId="47">
      <pivotArea dataOnly="0" labelOnly="1" fieldPosition="0">
        <references count="1">
          <reference field="0" count="1">
            <x v="7"/>
          </reference>
        </references>
      </pivotArea>
    </format>
    <format dxfId="46">
      <pivotArea collapsedLevelsAreSubtotals="1" fieldPosition="0">
        <references count="1">
          <reference field="0" count="1">
            <x v="4"/>
          </reference>
        </references>
      </pivotArea>
    </format>
    <format dxfId="45">
      <pivotArea dataOnly="0" labelOnly="1" fieldPosition="0">
        <references count="1">
          <reference field="0" count="1">
            <x v="4"/>
          </reference>
        </references>
      </pivotArea>
    </format>
  </formats>
  <chartFormats count="1">
    <chartFormat chart="11" format="11"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6" cacheId="3" applyNumberFormats="0" applyBorderFormats="0" applyFontFormats="0" applyPatternFormats="0" applyAlignmentFormats="0" applyWidthHeightFormats="1" dataCaption="Values" tag="710fbe8e-ed56-444c-a986-e63f85f5b419" updatedVersion="5" minRefreshableVersion="3" useAutoFormatting="1" rowGrandTotals="0" colGrandTotals="0" itemPrintTitles="1" createdVersion="5" indent="0" outline="1" outlineData="1" multipleFieldFilters="0" chartFormat="5">
  <location ref="A1:D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Revenue" fld="2" baseField="0" baseItem="0" numFmtId="167"/>
  </dataFields>
  <formats count="2">
    <format dxfId="44">
      <pivotArea dataOnly="0" labelOnly="1" fieldPosition="0">
        <references count="1">
          <reference field="0" count="1">
            <x v="1"/>
          </reference>
        </references>
      </pivotArea>
    </format>
    <format dxfId="43">
      <pivotArea outline="0" collapsedLevelsAreSubtotals="1" fieldPosition="0"/>
    </format>
  </formats>
  <chartFormats count="6">
    <chartFormat chart="3" format="9" series="1">
      <pivotArea type="data" outline="0" fieldPosition="0">
        <references count="1">
          <reference field="1" count="1" selected="0">
            <x v="0"/>
          </reference>
        </references>
      </pivotArea>
    </chartFormat>
    <chartFormat chart="3" format="10" series="1">
      <pivotArea type="data" outline="0" fieldPosition="0">
        <references count="1">
          <reference field="1" count="1" selected="0">
            <x v="1"/>
          </reference>
        </references>
      </pivotArea>
    </chartFormat>
    <chartFormat chart="3" format="11" series="1">
      <pivotArea type="data" outline="0" fieldPosition="0">
        <references count="1">
          <reference field="1" count="1" selected="0">
            <x v="2"/>
          </reference>
        </references>
      </pivotArea>
    </chartFormat>
    <chartFormat chart="3" format="12" series="1">
      <pivotArea type="data" outline="0" fieldPosition="0">
        <references count="2">
          <reference field="4294967294" count="1" selected="0">
            <x v="0"/>
          </reference>
          <reference field="1" count="1" selected="0">
            <x v="1"/>
          </reference>
        </references>
      </pivotArea>
    </chartFormat>
    <chartFormat chart="3" format="13" series="1">
      <pivotArea type="data" outline="0" fieldPosition="0">
        <references count="2">
          <reference field="4294967294" count="1" selected="0">
            <x v="0"/>
          </reference>
          <reference field="1" count="1" selected="0">
            <x v="2"/>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7" cacheId="4" applyNumberFormats="0" applyBorderFormats="0" applyFontFormats="0" applyPatternFormats="0" applyAlignmentFormats="0" applyWidthHeightFormats="1" dataCaption="Values" tag="4d7a9401-ee48-43c0-85d9-39c751535f51" updatedVersion="5" minRefreshableVersion="3" useAutoFormatting="1" rowGrandTotals="0" colGrandTotals="0" itemPrintTitles="1" createdVersion="5" indent="0" outline="1" outlineData="1" multipleFieldFilters="0">
  <location ref="A1:D5"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
    <i>
      <x/>
    </i>
    <i>
      <x v="1"/>
    </i>
    <i>
      <x v="2"/>
    </i>
  </rowItems>
  <colFields count="1">
    <field x="1"/>
  </colFields>
  <colItems count="3">
    <i>
      <x/>
    </i>
    <i>
      <x v="1"/>
    </i>
    <i>
      <x v="2"/>
    </i>
  </colItems>
  <dataFields count="1">
    <dataField name="Sum of Revenue" fld="2" showDataAs="percentOfTotal" baseField="0" baseItem="1" numFmtId="10"/>
  </dataFields>
  <formats count="4">
    <format dxfId="42">
      <pivotArea outline="0" collapsedLevelsAreSubtotals="1" fieldPosition="0"/>
    </format>
    <format dxfId="41">
      <pivotArea dataOnly="0" labelOnly="1" fieldPosition="0">
        <references count="1">
          <reference field="0" count="1">
            <x v="1"/>
          </reference>
        </references>
      </pivotArea>
    </format>
    <format dxfId="40">
      <pivotArea collapsedLevelsAreSubtotals="1" fieldPosition="0">
        <references count="2">
          <reference field="0" count="1">
            <x v="1"/>
          </reference>
          <reference field="1" count="1" selected="0">
            <x v="2"/>
          </reference>
        </references>
      </pivotArea>
    </format>
    <format dxfId="39">
      <pivotArea outline="0" fieldPosition="0">
        <references count="1">
          <reference field="4294967294" count="1">
            <x v="0"/>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8" cacheId="5" applyNumberFormats="0" applyBorderFormats="0" applyFontFormats="0" applyPatternFormats="0" applyAlignmentFormats="0" applyWidthHeightFormats="1" dataCaption="Values" tag="37f745b9-32b4-4ce7-91aa-af7d72ef24da" updatedVersion="5" minRefreshableVersion="3" useAutoFormatting="1" itemPrintTitles="1" createdVersion="5" indent="0" outline="1" outlineData="1" multipleFieldFilters="0" chartFormat="4">
  <location ref="A3:C9" firstHeaderRow="1" firstDataRow="2" firstDataCol="1" rowPageCount="1" colPageCount="1"/>
  <pivotFields count="4">
    <pivotField axis="axisCol" allDrilled="1" showAll="0" dataSourceSort="1" defaultAttributeDrillState="1">
      <items count="2">
        <item s="1" x="0"/>
        <item t="default"/>
      </items>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1"/>
  </rowFields>
  <rowItems count="5">
    <i>
      <x v="3"/>
    </i>
    <i>
      <x/>
    </i>
    <i>
      <x v="1"/>
    </i>
    <i>
      <x v="2"/>
    </i>
    <i t="grand">
      <x/>
    </i>
  </rowItems>
  <colFields count="1">
    <field x="0"/>
  </colFields>
  <colItems count="2">
    <i>
      <x/>
    </i>
    <i t="grand">
      <x/>
    </i>
  </colItems>
  <pageFields count="1">
    <pageField fld="2" hier="4" name="[Products].[Category Code].&amp;[H]" cap="H"/>
  </pageFields>
  <dataFields count="1">
    <dataField name="Sum of Revenue" fld="3" baseField="0" baseItem="0"/>
  </dataFields>
  <formats count="5">
    <format dxfId="38">
      <pivotArea outline="0" collapsedLevelsAreSubtotals="1" fieldPosition="0"/>
    </format>
    <format dxfId="37">
      <pivotArea dataOnly="0" labelOnly="1" fieldPosition="0">
        <references count="1">
          <reference field="0" count="1">
            <x v="0"/>
          </reference>
        </references>
      </pivotArea>
    </format>
    <format dxfId="36">
      <pivotArea dataOnly="0" labelOnly="1" fieldPosition="0">
        <references count="1">
          <reference field="1" count="1">
            <x v="0"/>
          </reference>
        </references>
      </pivotArea>
    </format>
    <format dxfId="35">
      <pivotArea dataOnly="0" labelOnly="1" fieldPosition="0">
        <references count="1">
          <reference field="1" count="1">
            <x v="3"/>
          </reference>
        </references>
      </pivotArea>
    </format>
    <format dxfId="34">
      <pivotArea dataOnly="0" labelOnly="1" fieldPosition="0">
        <references count="1">
          <reference field="1" count="1">
            <x v="1"/>
          </reference>
        </references>
      </pivotArea>
    </format>
  </formats>
  <pivotHierarchies count="34">
    <pivotHierarchy dragToData="1"/>
    <pivotHierarchy dragToData="1"/>
    <pivotHierarchy dragToData="1"/>
    <pivotHierarchy dragToData="1"/>
    <pivotHierarchy multipleItemSelectionAllowed="1" dragToData="1">
      <members count="1" level="1">
        <member name="[Products].[Category Code].&amp;[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6" cacheId="6" applyNumberFormats="0" applyBorderFormats="0" applyFontFormats="0" applyPatternFormats="0" applyAlignmentFormats="0" applyWidthHeightFormats="1" dataCaption="Values" tag="b5bed759-74c8-47d0-bbde-6eae6c4828be" updatedVersion="5" minRefreshableVersion="3" useAutoFormatting="1" rowGrandTotals="0" colGrandTotals="0" itemPrintTitles="1" createdVersion="5" indent="0" outline="1" outlineData="1" multipleFieldFilters="0" chartFormat="9">
  <location ref="A5:B27" firstHeaderRow="1" firstDataRow="1" firstDataCol="1" rowPageCount="3" colPageCount="1"/>
  <pivotFields count="5">
    <pivotField axis="axisPage" allDrilled="1" showAll="0" dataSourceSort="1" defaultAttributeDrillState="1">
      <items count="2">
        <item s="1" x="0"/>
        <item t="default"/>
      </items>
    </pivotField>
    <pivotField axis="axisPage" allDrilled="1" showAl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Page" allDrilled="1" showAll="0" defaultAttributeDrillState="1">
      <items count="1">
        <item t="default"/>
      </items>
    </pivotField>
    <pivotField dataField="1" showAll="0"/>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s>
  <rowFields count="1">
    <field x="4"/>
  </rowFields>
  <rowItems count="22">
    <i>
      <x/>
    </i>
    <i>
      <x v="1"/>
    </i>
    <i>
      <x v="2"/>
    </i>
    <i>
      <x v="3"/>
    </i>
    <i>
      <x v="4"/>
    </i>
    <i>
      <x v="5"/>
    </i>
    <i>
      <x v="6"/>
    </i>
    <i>
      <x v="7"/>
    </i>
    <i>
      <x v="8"/>
    </i>
    <i>
      <x v="9"/>
    </i>
    <i>
      <x v="10"/>
    </i>
    <i>
      <x v="11"/>
    </i>
    <i>
      <x v="12"/>
    </i>
    <i>
      <x v="13"/>
    </i>
    <i>
      <x v="14"/>
    </i>
    <i>
      <x v="15"/>
    </i>
    <i>
      <x v="16"/>
    </i>
    <i>
      <x v="17"/>
    </i>
    <i>
      <x v="18"/>
    </i>
    <i>
      <x v="19"/>
    </i>
    <i>
      <x v="20"/>
    </i>
    <i>
      <x v="21"/>
    </i>
  </rowItems>
  <colItems count="1">
    <i/>
  </colItems>
  <pageFields count="3">
    <pageField fld="1" hier="7" name="[States].[State].[All]" cap="All"/>
    <pageField fld="2" hier="3" name="[Products].[Product].&amp;[Mid Dress Shirt]" cap="Mid Dress Shirt"/>
    <pageField fld="0" hier="12" name="[Transactions].[Sales Channel].&amp;[Retail]" cap="Retail"/>
  </pageFields>
  <dataFields count="1">
    <dataField name="Sum of Quantity" fld="3" baseField="0" baseItem="0"/>
  </dataFields>
  <formats count="7">
    <format dxfId="33">
      <pivotArea dataOnly="0" labelOnly="1" grandCol="1" outline="0" fieldPosition="0"/>
    </format>
    <format dxfId="32">
      <pivotArea dataOnly="0" labelOnly="1" grandCol="1" outline="0"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collapsedLevelsAreSubtotals="1" fieldPosition="0">
        <references count="2">
          <reference field="0" count="0" selected="0"/>
          <reference field="1" count="5">
            <x v="0"/>
            <x v="5"/>
            <x v="7"/>
            <x v="12"/>
            <x v="34"/>
          </reference>
        </references>
      </pivotArea>
    </format>
    <format dxfId="27">
      <pivotArea outline="0" collapsedLevelsAreSubtotals="1" fieldPosition="0">
        <references count="2">
          <reference field="4294967294" count="1" selected="0">
            <x v="0"/>
          </reference>
          <reference field="0" count="0" selected="0"/>
        </references>
      </pivotArea>
    </format>
  </formats>
  <chartFormats count="2">
    <chartFormat chart="6" format="1" series="1">
      <pivotArea type="data" outline="0" fieldPosition="0">
        <references count="2">
          <reference field="4294967294" count="1" selected="0">
            <x v="0"/>
          </reference>
          <reference field="0"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multipleItemSelectionAllowed="1" dragToData="1">
      <members count="6" level="1">
        <member name="[Products].[Product].&amp;[Mid Dress Shirt]"/>
        <member name="[Products].[Product].&amp;[High Dress Shirt]"/>
        <member name="[Products].[Product].&amp;[Mid Dress Slacks]"/>
        <member name="[Products].[Product].&amp;[Basic Dress Shirt]"/>
        <member name="[Products].[Product].&amp;[High Dress Slacks]"/>
        <member name="[Products].[Product].&amp;[Basic Dress Slacks]"/>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9" cacheId="10" applyNumberFormats="0" applyBorderFormats="0" applyFontFormats="0" applyPatternFormats="0" applyAlignmentFormats="0" applyWidthHeightFormats="1" dataCaption="Values" tag="14749d6d-0bb3-4f91-a7aa-9338e5449eb4" updatedVersion="5" minRefreshableVersion="3" useAutoFormatting="1" rowGrandTotals="0" colGrandTotals="0" itemPrintTitles="1" createdVersion="5" indent="0" outline="1" outlineData="1" multipleFieldFilters="0">
  <location ref="A1:B35" firstHeaderRow="1" firstDataRow="2" firstDataCol="1"/>
  <pivotFields count="3">
    <pivotField axis="axisRow" allDrilled="1" showAll="0" sortType="descending" defaultAttributeDrillState="1">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2">
        <item s="1" x="0"/>
        <item t="default"/>
      </items>
    </pivotField>
    <pivotField dataField="1" showAll="0"/>
  </pivotFields>
  <rowFields count="1">
    <field x="0"/>
  </rowFields>
  <rowItems count="33">
    <i>
      <x v="15"/>
    </i>
    <i>
      <x v="24"/>
    </i>
    <i>
      <x v="22"/>
    </i>
    <i>
      <x v="2"/>
    </i>
    <i>
      <x v="1"/>
    </i>
    <i>
      <x v="8"/>
    </i>
    <i>
      <x v="5"/>
    </i>
    <i>
      <x v="9"/>
    </i>
    <i>
      <x v="16"/>
    </i>
    <i>
      <x v="20"/>
    </i>
    <i>
      <x v="17"/>
    </i>
    <i>
      <x v="13"/>
    </i>
    <i>
      <x v="12"/>
    </i>
    <i>
      <x v="11"/>
    </i>
    <i>
      <x v="25"/>
    </i>
    <i>
      <x v="14"/>
    </i>
    <i>
      <x v="29"/>
    </i>
    <i>
      <x v="27"/>
    </i>
    <i>
      <x/>
    </i>
    <i>
      <x v="28"/>
    </i>
    <i>
      <x v="26"/>
    </i>
    <i>
      <x v="30"/>
    </i>
    <i>
      <x v="21"/>
    </i>
    <i>
      <x v="18"/>
    </i>
    <i>
      <x v="6"/>
    </i>
    <i>
      <x v="32"/>
    </i>
    <i>
      <x v="7"/>
    </i>
    <i>
      <x v="4"/>
    </i>
    <i>
      <x v="31"/>
    </i>
    <i>
      <x v="10"/>
    </i>
    <i>
      <x v="3"/>
    </i>
    <i>
      <x v="23"/>
    </i>
    <i>
      <x v="19"/>
    </i>
  </rowItems>
  <colFields count="1">
    <field x="1"/>
  </colFields>
  <colItems count="1">
    <i>
      <x/>
    </i>
  </colItems>
  <dataFields count="1">
    <dataField name="Sum of Revenue" fld="2" showDataAs="percentOfTotal" baseField="0" baseItem="3" numFmtId="10"/>
  </dataFields>
  <formats count="7">
    <format dxfId="26">
      <pivotArea collapsedLevelsAreSubtotals="1" fieldPosition="0">
        <references count="1">
          <reference field="0" count="5">
            <x v="16"/>
            <x v="21"/>
            <x v="33"/>
            <x v="34"/>
            <x v="35"/>
          </reference>
        </references>
      </pivotArea>
    </format>
    <format dxfId="25">
      <pivotArea dataOnly="0" labelOnly="1" fieldPosition="0">
        <references count="1">
          <reference field="0" count="5">
            <x v="16"/>
            <x v="21"/>
            <x v="33"/>
            <x v="34"/>
            <x v="35"/>
          </reference>
        </references>
      </pivotArea>
    </format>
    <format dxfId="24">
      <pivotArea outline="0" fieldPosition="0">
        <references count="1">
          <reference field="4294967294" count="1">
            <x v="0"/>
          </reference>
        </references>
      </pivotArea>
    </format>
    <format dxfId="23">
      <pivotArea collapsedLevelsAreSubtotals="1" fieldPosition="0">
        <references count="1">
          <reference field="0" count="30">
            <x v="0"/>
            <x v="1"/>
            <x v="2"/>
            <x v="3"/>
            <x v="4"/>
            <x v="5"/>
            <x v="6"/>
            <x v="7"/>
            <x v="8"/>
            <x v="9"/>
            <x v="10"/>
            <x v="11"/>
            <x v="12"/>
            <x v="13"/>
            <x v="14"/>
            <x v="16"/>
            <x v="17"/>
            <x v="18"/>
            <x v="19"/>
            <x v="20"/>
            <x v="21"/>
            <x v="23"/>
            <x v="25"/>
            <x v="26"/>
            <x v="27"/>
            <x v="28"/>
            <x v="29"/>
            <x v="30"/>
            <x v="31"/>
            <x v="32"/>
          </reference>
        </references>
      </pivotArea>
    </format>
    <format dxfId="22">
      <pivotArea dataOnly="0" labelOnly="1" fieldPosition="0">
        <references count="1">
          <reference field="0" count="30">
            <x v="0"/>
            <x v="1"/>
            <x v="2"/>
            <x v="3"/>
            <x v="4"/>
            <x v="5"/>
            <x v="6"/>
            <x v="7"/>
            <x v="8"/>
            <x v="9"/>
            <x v="10"/>
            <x v="11"/>
            <x v="12"/>
            <x v="13"/>
            <x v="14"/>
            <x v="16"/>
            <x v="17"/>
            <x v="18"/>
            <x v="19"/>
            <x v="20"/>
            <x v="21"/>
            <x v="23"/>
            <x v="25"/>
            <x v="26"/>
            <x v="27"/>
            <x v="28"/>
            <x v="29"/>
            <x v="30"/>
            <x v="31"/>
            <x v="32"/>
          </reference>
        </references>
      </pivotArea>
    </format>
    <format dxfId="21">
      <pivotArea collapsedLevelsAreSubtotals="1" fieldPosition="0">
        <references count="1">
          <reference field="0" count="5">
            <x v="1"/>
            <x v="2"/>
            <x v="15"/>
            <x v="22"/>
            <x v="24"/>
          </reference>
        </references>
      </pivotArea>
    </format>
    <format dxfId="20">
      <pivotArea dataOnly="0" labelOnly="1" fieldPosition="0">
        <references count="1">
          <reference field="0" count="5">
            <x v="1"/>
            <x v="2"/>
            <x v="15"/>
            <x v="22"/>
            <x v="24"/>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es]"/>
        <x15:activeTabTopLevelEntity name="[Transactions]"/>
      </x15:pivotTableUISettings>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ransactions" displayName="Transactions" ref="A1:I108" totalsRowShown="0" headerRowDxfId="90" headerRowBorderDxfId="89" tableBorderDxfId="88" totalsRowBorderDxfId="87">
  <autoFilter ref="A1:I108" xr:uid="{00000000-0009-0000-0100-000005000000}"/>
  <sortState xmlns:xlrd2="http://schemas.microsoft.com/office/spreadsheetml/2017/richdata2" ref="A7:H113">
    <sortCondition ref="A1:A108"/>
  </sortState>
  <tableColumns count="9">
    <tableColumn id="1" xr3:uid="{00000000-0010-0000-0000-000001000000}" name="Distributor ID" dataDxfId="86"/>
    <tableColumn id="2" xr3:uid="{00000000-0010-0000-0000-000002000000}" name="Distributor Name" dataDxfId="85"/>
    <tableColumn id="11" xr3:uid="{00000000-0010-0000-0000-00000B000000}" name="State Code" dataDxfId="84"/>
    <tableColumn id="4" xr3:uid="{00000000-0010-0000-0000-000004000000}" name="Product Code" dataDxfId="83"/>
    <tableColumn id="5" xr3:uid="{00000000-0010-0000-0000-000005000000}" name="Sales Channel" dataDxfId="82"/>
    <tableColumn id="6" xr3:uid="{00000000-0010-0000-0000-000006000000}" name="Date Sold" dataDxfId="81"/>
    <tableColumn id="7" xr3:uid="{00000000-0010-0000-0000-000007000000}" name="Month Sold" dataDxfId="80"/>
    <tableColumn id="8" xr3:uid="{00000000-0010-0000-0000-000008000000}" name="Quantity" dataDxfId="79"/>
    <tableColumn id="3" xr3:uid="{00000000-0010-0000-0000-000003000000}" name="Unit Price" dataDxfId="7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ducts" displayName="Products" ref="A1:D13" totalsRowShown="0" headerRowDxfId="77" dataDxfId="75" headerRowBorderDxfId="76" tableBorderDxfId="74" totalsRowBorderDxfId="73" headerRowCellStyle="Normal 2">
  <autoFilter ref="A1:D13" xr:uid="{00000000-0009-0000-0100-000006000000}"/>
  <tableColumns count="4">
    <tableColumn id="1" xr3:uid="{00000000-0010-0000-0100-000001000000}" name="Product Code" dataDxfId="72" dataCellStyle="Normal 2"/>
    <tableColumn id="2" xr3:uid="{00000000-0010-0000-0100-000002000000}" name="Product " dataDxfId="71" dataCellStyle="Normal 2"/>
    <tableColumn id="3" xr3:uid="{00000000-0010-0000-0100-000003000000}" name="Category Code" dataDxfId="70" dataCellStyle="Normal 2"/>
    <tableColumn id="5" xr3:uid="{00000000-0010-0000-0100-000005000000}" name="Unit Cost" dataDxfId="69"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ategories" displayName="Categories" ref="A1:B4" totalsRowShown="0" headerRowDxfId="68" dataDxfId="66" headerRowBorderDxfId="67" tableBorderDxfId="65" totalsRowBorderDxfId="64" headerRowCellStyle="Normal 2">
  <autoFilter ref="A1:B4" xr:uid="{00000000-0009-0000-0100-000008000000}"/>
  <tableColumns count="2">
    <tableColumn id="1" xr3:uid="{00000000-0010-0000-0200-000001000000}" name="Category Code" dataDxfId="63" dataCellStyle="Normal 2"/>
    <tableColumn id="2" xr3:uid="{00000000-0010-0000-0200-000002000000}" name="Category" dataDxfId="62"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tates" displayName="States" ref="A1:B52" totalsRowShown="0" headerRowDxfId="61" dataDxfId="59" headerRowBorderDxfId="60" tableBorderDxfId="58" totalsRowBorderDxfId="57" headerRowCellStyle="Normal 2">
  <autoFilter ref="A1:B52" xr:uid="{00000000-0009-0000-0100-000009000000}"/>
  <tableColumns count="2">
    <tableColumn id="3" xr3:uid="{00000000-0010-0000-0300-000003000000}" name="State Code" dataDxfId="56" dataCellStyle="Normal 2"/>
    <tableColumn id="2" xr3:uid="{00000000-0010-0000-0300-000002000000}" name="State" dataDxfId="55"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pivotTable" Target="../pivotTables/pivotTable11.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8.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workbookViewId="0"/>
  </sheetViews>
  <sheetFormatPr defaultColWidth="8.69921875" defaultRowHeight="13.2" x14ac:dyDescent="0.25"/>
  <cols>
    <col min="1" max="16384" width="8.69921875" style="6"/>
  </cols>
  <sheetData>
    <row r="1" spans="1:5" ht="17.399999999999999" x14ac:dyDescent="0.3">
      <c r="A1" s="39" t="s">
        <v>238</v>
      </c>
    </row>
    <row r="2" spans="1:5" ht="17.399999999999999" x14ac:dyDescent="0.3">
      <c r="A2" s="39" t="s">
        <v>204</v>
      </c>
    </row>
    <row r="3" spans="1:5" ht="17.399999999999999" x14ac:dyDescent="0.3">
      <c r="A3" s="39" t="s">
        <v>198</v>
      </c>
    </row>
    <row r="4" spans="1:5" ht="17.399999999999999" x14ac:dyDescent="0.3">
      <c r="A4" s="39" t="s">
        <v>239</v>
      </c>
    </row>
    <row r="5" spans="1:5" x14ac:dyDescent="0.25">
      <c r="E5" s="37"/>
    </row>
    <row r="6" spans="1:5" x14ac:dyDescent="0.25">
      <c r="E6" s="38"/>
    </row>
    <row r="7" spans="1:5" x14ac:dyDescent="0.25">
      <c r="E7" s="38"/>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D1048576"/>
  <sheetViews>
    <sheetView showGridLines="0" zoomScale="80" zoomScaleNormal="80" workbookViewId="0"/>
  </sheetViews>
  <sheetFormatPr defaultRowHeight="13.8" x14ac:dyDescent="0.25"/>
  <cols>
    <col min="1" max="1" width="17.19921875" customWidth="1"/>
    <col min="2" max="4" width="15.69921875" customWidth="1"/>
    <col min="5" max="37" width="2.8984375" customWidth="1"/>
    <col min="38" max="84" width="3.8984375" customWidth="1"/>
    <col min="85" max="85" width="11.3984375" bestFit="1" customWidth="1"/>
  </cols>
  <sheetData>
    <row r="1" spans="1:2" x14ac:dyDescent="0.25">
      <c r="A1" s="30" t="s">
        <v>210</v>
      </c>
      <c r="B1" t="s">
        <v>211</v>
      </c>
    </row>
    <row r="2" spans="1:2" x14ac:dyDescent="0.25">
      <c r="A2" s="85" t="s">
        <v>135</v>
      </c>
      <c r="B2" s="106">
        <v>49583.5</v>
      </c>
    </row>
    <row r="3" spans="1:2" x14ac:dyDescent="0.25">
      <c r="A3" s="98" t="s">
        <v>133</v>
      </c>
      <c r="B3" s="107">
        <v>20938</v>
      </c>
    </row>
    <row r="4" spans="1:2" x14ac:dyDescent="0.25">
      <c r="A4" s="83" t="s">
        <v>134</v>
      </c>
      <c r="B4" s="108">
        <v>9310.68</v>
      </c>
    </row>
    <row r="5" spans="1:2" x14ac:dyDescent="0.25">
      <c r="A5" s="83" t="s">
        <v>136</v>
      </c>
      <c r="B5" s="108">
        <v>7066.8899999999994</v>
      </c>
    </row>
    <row r="6" spans="1:2" x14ac:dyDescent="0.25">
      <c r="A6" s="83" t="s">
        <v>139</v>
      </c>
      <c r="B6" s="108">
        <v>6106.5</v>
      </c>
    </row>
    <row r="7" spans="1:2" x14ac:dyDescent="0.25">
      <c r="A7" s="83" t="s">
        <v>140</v>
      </c>
      <c r="B7" s="108">
        <v>4971.54</v>
      </c>
    </row>
    <row r="8" spans="1:2" x14ac:dyDescent="0.25">
      <c r="A8" s="83" t="s">
        <v>137</v>
      </c>
      <c r="B8" s="108">
        <v>4374.5</v>
      </c>
    </row>
    <row r="9" spans="1:2" x14ac:dyDescent="0.25">
      <c r="A9" s="83" t="s">
        <v>138</v>
      </c>
      <c r="B9" s="108">
        <v>3600</v>
      </c>
    </row>
    <row r="10" spans="1:2" x14ac:dyDescent="0.25">
      <c r="A10" s="83" t="s">
        <v>144</v>
      </c>
      <c r="B10" s="108">
        <v>3479</v>
      </c>
    </row>
    <row r="11" spans="1:2" x14ac:dyDescent="0.25">
      <c r="A11" s="83" t="s">
        <v>141</v>
      </c>
      <c r="B11" s="108">
        <v>3042</v>
      </c>
    </row>
    <row r="12" spans="1:2" x14ac:dyDescent="0.25">
      <c r="A12" s="83" t="s">
        <v>143</v>
      </c>
      <c r="B12" s="108">
        <v>3024</v>
      </c>
    </row>
    <row r="13" spans="1:2" x14ac:dyDescent="0.25">
      <c r="A13" s="83" t="s">
        <v>142</v>
      </c>
      <c r="B13" s="108">
        <v>1963</v>
      </c>
    </row>
    <row r="18" spans="1:4" x14ac:dyDescent="0.25">
      <c r="A18" s="86"/>
      <c r="B18" s="86"/>
      <c r="C18" s="86"/>
      <c r="D18" s="86"/>
    </row>
    <row r="19" spans="1:4" x14ac:dyDescent="0.25">
      <c r="A19" s="87"/>
      <c r="B19" s="88"/>
      <c r="C19" s="88"/>
      <c r="D19" s="88"/>
    </row>
    <row r="20" spans="1:4" x14ac:dyDescent="0.25">
      <c r="A20" s="87"/>
      <c r="B20" s="88"/>
      <c r="C20" s="88"/>
      <c r="D20" s="88"/>
    </row>
    <row r="21" spans="1:4" x14ac:dyDescent="0.25">
      <c r="A21" s="87"/>
      <c r="B21" s="88"/>
      <c r="C21" s="88"/>
      <c r="D21" s="88"/>
    </row>
    <row r="22" spans="1:4" x14ac:dyDescent="0.25">
      <c r="A22" s="87"/>
      <c r="B22" s="88"/>
      <c r="C22" s="88"/>
      <c r="D22" s="88"/>
    </row>
    <row r="23" spans="1:4" x14ac:dyDescent="0.25">
      <c r="A23" s="87"/>
      <c r="B23" s="88"/>
      <c r="C23" s="88"/>
      <c r="D23" s="88"/>
    </row>
    <row r="24" spans="1:4" x14ac:dyDescent="0.25">
      <c r="A24" s="87"/>
      <c r="B24" s="88"/>
      <c r="C24" s="88"/>
      <c r="D24" s="88"/>
    </row>
    <row r="25" spans="1:4" x14ac:dyDescent="0.25">
      <c r="A25" s="87"/>
      <c r="B25" s="88"/>
      <c r="C25" s="88"/>
      <c r="D25" s="88"/>
    </row>
    <row r="26" spans="1:4" x14ac:dyDescent="0.25">
      <c r="A26" s="87"/>
      <c r="B26" s="88"/>
      <c r="C26" s="88"/>
      <c r="D26" s="88"/>
    </row>
    <row r="27" spans="1:4" x14ac:dyDescent="0.25">
      <c r="A27" s="87"/>
      <c r="B27" s="88"/>
      <c r="C27" s="88"/>
      <c r="D27" s="88"/>
    </row>
    <row r="28" spans="1:4" x14ac:dyDescent="0.25">
      <c r="A28" s="87"/>
      <c r="B28" s="88"/>
      <c r="C28" s="88"/>
      <c r="D28" s="88"/>
    </row>
    <row r="29" spans="1:4" x14ac:dyDescent="0.25">
      <c r="A29" s="87"/>
      <c r="B29" s="88"/>
      <c r="C29" s="88"/>
      <c r="D29" s="88"/>
    </row>
    <row r="30" spans="1:4" x14ac:dyDescent="0.25">
      <c r="A30" s="87"/>
      <c r="B30" s="88"/>
      <c r="C30" s="88"/>
      <c r="D30" s="88"/>
    </row>
    <row r="1048576" spans="4:4" x14ac:dyDescent="0.25">
      <c r="D1048576" s="84" t="e">
        <f>GETPIVOTDATA("[Measures].[Sum of Unit Price]",$A$1,"[Products].[Product]","[Products].[Product].&amp;[Basic Dress Slacks]")*GETPIVOTDATA("[Measures].[Sum of Quantity]",$A$1,"[Products].[Product]","[Products].[Product].&amp;[Basic Dress Slacks]")</f>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B13"/>
  <sheetViews>
    <sheetView showGridLines="0" zoomScale="80" zoomScaleNormal="80" workbookViewId="0"/>
  </sheetViews>
  <sheetFormatPr defaultRowHeight="13.8" x14ac:dyDescent="0.25"/>
  <cols>
    <col min="1" max="1" width="17.19921875" customWidth="1"/>
    <col min="2" max="2" width="15.69921875" customWidth="1"/>
  </cols>
  <sheetData>
    <row r="1" spans="1:2" x14ac:dyDescent="0.25">
      <c r="A1" s="30" t="s">
        <v>210</v>
      </c>
      <c r="B1" t="s">
        <v>211</v>
      </c>
    </row>
    <row r="2" spans="1:2" x14ac:dyDescent="0.25">
      <c r="A2" s="85" t="s">
        <v>135</v>
      </c>
      <c r="B2" s="91">
        <v>0.42213233978897075</v>
      </c>
    </row>
    <row r="3" spans="1:2" x14ac:dyDescent="0.25">
      <c r="A3" s="98" t="s">
        <v>133</v>
      </c>
      <c r="B3" s="103">
        <v>0.17825701958315709</v>
      </c>
    </row>
    <row r="4" spans="1:2" x14ac:dyDescent="0.25">
      <c r="A4" s="83" t="s">
        <v>134</v>
      </c>
      <c r="B4" s="90">
        <v>7.9267077423464949E-2</v>
      </c>
    </row>
    <row r="5" spans="1:2" x14ac:dyDescent="0.25">
      <c r="A5" s="83" t="s">
        <v>136</v>
      </c>
      <c r="B5" s="90">
        <v>6.0164425882224516E-2</v>
      </c>
    </row>
    <row r="6" spans="1:2" x14ac:dyDescent="0.25">
      <c r="A6" s="83" t="s">
        <v>139</v>
      </c>
      <c r="B6" s="90">
        <v>5.1988083393091453E-2</v>
      </c>
    </row>
    <row r="7" spans="1:2" x14ac:dyDescent="0.25">
      <c r="A7" s="83" t="s">
        <v>140</v>
      </c>
      <c r="B7" s="90">
        <v>4.232552789848356E-2</v>
      </c>
    </row>
    <row r="8" spans="1:2" x14ac:dyDescent="0.25">
      <c r="A8" s="83" t="s">
        <v>137</v>
      </c>
      <c r="B8" s="90">
        <v>3.7242589175972902E-2</v>
      </c>
    </row>
    <row r="9" spans="1:2" x14ac:dyDescent="0.25">
      <c r="A9" s="83" t="s">
        <v>138</v>
      </c>
      <c r="B9" s="90">
        <v>3.0648833245742933E-2</v>
      </c>
    </row>
    <row r="10" spans="1:2" x14ac:dyDescent="0.25">
      <c r="A10" s="83" t="s">
        <v>144</v>
      </c>
      <c r="B10" s="90">
        <v>2.9618691906094351E-2</v>
      </c>
    </row>
    <row r="11" spans="1:2" x14ac:dyDescent="0.25">
      <c r="A11" s="83" t="s">
        <v>141</v>
      </c>
      <c r="B11" s="90">
        <v>2.5898264092652779E-2</v>
      </c>
    </row>
    <row r="12" spans="1:2" x14ac:dyDescent="0.25">
      <c r="A12" s="83" t="s">
        <v>143</v>
      </c>
      <c r="B12" s="90">
        <v>2.5745019926424063E-2</v>
      </c>
    </row>
    <row r="13" spans="1:2" x14ac:dyDescent="0.25">
      <c r="A13" s="83" t="s">
        <v>142</v>
      </c>
      <c r="B13" s="90">
        <v>1.6712127683720383E-2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A1:R45"/>
  <sheetViews>
    <sheetView showGridLines="0" tabSelected="1" zoomScale="80" workbookViewId="0">
      <selection activeCell="F18" sqref="F18"/>
    </sheetView>
  </sheetViews>
  <sheetFormatPr defaultColWidth="8.69921875" defaultRowHeight="13.2" x14ac:dyDescent="0.25"/>
  <cols>
    <col min="1" max="4" width="8.69921875" style="25"/>
    <col min="5" max="5" width="11.59765625" style="25" customWidth="1"/>
    <col min="6" max="6" width="35.19921875" style="25" customWidth="1"/>
    <col min="7" max="7" width="4.69921875" style="25" customWidth="1"/>
    <col min="8" max="8" width="5" style="25" customWidth="1"/>
    <col min="9" max="9" width="4.8984375" style="25" customWidth="1"/>
    <col min="10" max="11" width="5.19921875" style="25" customWidth="1"/>
    <col min="12" max="12" width="4.69921875" style="25" customWidth="1"/>
    <col min="13" max="13" width="5.19921875" style="25" customWidth="1"/>
    <col min="14" max="15" width="5.69921875" style="25" customWidth="1"/>
    <col min="16" max="16" width="6.19921875" style="25" customWidth="1"/>
    <col min="17" max="16384" width="8.69921875" style="25"/>
  </cols>
  <sheetData>
    <row r="1" spans="1:18" ht="17.399999999999999" x14ac:dyDescent="0.3">
      <c r="A1" s="26" t="str">
        <f>'Cover Page'!A1</f>
        <v>Data Driven Decision Making - Course 3</v>
      </c>
    </row>
    <row r="2" spans="1:18" ht="17.399999999999999" x14ac:dyDescent="0.3">
      <c r="A2" s="26" t="str">
        <f>'Cover Page'!A2</f>
        <v>Week 1</v>
      </c>
    </row>
    <row r="3" spans="1:18" ht="17.399999999999999" x14ac:dyDescent="0.3">
      <c r="A3" s="26" t="str">
        <f>'Cover Page'!A3</f>
        <v>Linking Data &amp; Data Modelling</v>
      </c>
    </row>
    <row r="4" spans="1:18" ht="17.399999999999999" x14ac:dyDescent="0.3">
      <c r="A4" s="26" t="s">
        <v>213</v>
      </c>
    </row>
    <row r="6" spans="1:18" x14ac:dyDescent="0.25">
      <c r="H6" s="35"/>
    </row>
    <row r="7" spans="1:18" ht="15.6" x14ac:dyDescent="0.3">
      <c r="D7" s="17" t="s">
        <v>213</v>
      </c>
    </row>
    <row r="8" spans="1:18" ht="15.6" x14ac:dyDescent="0.3">
      <c r="D8" s="27"/>
    </row>
    <row r="9" spans="1:18" ht="14.25" customHeight="1" x14ac:dyDescent="0.25">
      <c r="D9" s="111" t="s">
        <v>299</v>
      </c>
      <c r="E9" s="111"/>
      <c r="F9" s="111"/>
      <c r="G9" s="111"/>
      <c r="H9" s="111"/>
      <c r="I9" s="111"/>
      <c r="J9" s="111"/>
      <c r="K9" s="111"/>
      <c r="L9" s="111"/>
      <c r="M9" s="111"/>
      <c r="N9" s="111"/>
      <c r="O9" s="111"/>
      <c r="P9" s="111"/>
      <c r="Q9" s="111"/>
      <c r="R9" s="111"/>
    </row>
    <row r="10" spans="1:18" ht="14.25" customHeight="1" x14ac:dyDescent="0.25">
      <c r="D10" s="111"/>
      <c r="E10" s="111"/>
      <c r="F10" s="111"/>
      <c r="G10" s="111"/>
      <c r="H10" s="111"/>
      <c r="I10" s="111"/>
      <c r="J10" s="111"/>
      <c r="K10" s="111"/>
      <c r="L10" s="111"/>
      <c r="M10" s="111"/>
      <c r="N10" s="111"/>
      <c r="O10" s="111"/>
      <c r="P10" s="111"/>
      <c r="Q10" s="111"/>
      <c r="R10" s="111"/>
    </row>
    <row r="12" spans="1:18" ht="15.6" x14ac:dyDescent="0.3">
      <c r="D12" s="17" t="s">
        <v>219</v>
      </c>
      <c r="E12" s="28" t="s">
        <v>218</v>
      </c>
      <c r="F12" s="58"/>
      <c r="R12" s="17"/>
    </row>
    <row r="13" spans="1:18" ht="13.8" x14ac:dyDescent="0.25">
      <c r="D13" s="29"/>
      <c r="E13" s="59" t="s">
        <v>207</v>
      </c>
      <c r="F13" s="93" t="str">
        <f>'Pivot 3a'!A4</f>
        <v>Online</v>
      </c>
      <c r="R13" s="29"/>
    </row>
    <row r="14" spans="1:18" ht="13.8" x14ac:dyDescent="0.25">
      <c r="D14" s="29"/>
      <c r="E14" s="60"/>
      <c r="F14" s="58"/>
      <c r="R14" s="29"/>
    </row>
    <row r="15" spans="1:18" ht="13.8" x14ac:dyDescent="0.25">
      <c r="D15" s="29"/>
      <c r="E15" s="60"/>
      <c r="F15" s="58"/>
      <c r="R15" s="29"/>
    </row>
    <row r="16" spans="1:18" ht="15.6" x14ac:dyDescent="0.3">
      <c r="D16" s="17" t="s">
        <v>220</v>
      </c>
      <c r="E16" s="58" t="s">
        <v>332</v>
      </c>
      <c r="F16" s="58"/>
      <c r="R16" s="17"/>
    </row>
    <row r="17" spans="4:18" ht="13.8" x14ac:dyDescent="0.25">
      <c r="D17" s="29"/>
      <c r="E17" s="59" t="s">
        <v>207</v>
      </c>
      <c r="F17" s="95">
        <f>MAX('Pivot 3b'!D5)</f>
        <v>0.24983115472629269</v>
      </c>
      <c r="R17" s="29"/>
    </row>
    <row r="18" spans="4:18" ht="13.8" x14ac:dyDescent="0.25">
      <c r="D18" s="29"/>
      <c r="E18" s="60"/>
      <c r="F18" s="58"/>
      <c r="R18" s="29"/>
    </row>
    <row r="19" spans="4:18" ht="13.8" x14ac:dyDescent="0.25">
      <c r="D19" s="29"/>
      <c r="E19" s="60"/>
      <c r="F19" s="58"/>
      <c r="R19" s="29"/>
    </row>
    <row r="20" spans="4:18" ht="15.6" x14ac:dyDescent="0.3">
      <c r="D20" s="17" t="s">
        <v>221</v>
      </c>
      <c r="E20" s="28" t="s">
        <v>224</v>
      </c>
      <c r="F20" s="58"/>
      <c r="R20" s="17"/>
    </row>
    <row r="21" spans="4:18" ht="13.8" x14ac:dyDescent="0.25">
      <c r="E21" s="59" t="s">
        <v>207</v>
      </c>
      <c r="F21" s="89" t="str">
        <f>'Pivot 3c'!A5</f>
        <v>High Dress Tie</v>
      </c>
      <c r="R21" s="29"/>
    </row>
    <row r="22" spans="4:18" ht="13.8" x14ac:dyDescent="0.25">
      <c r="E22" s="58"/>
      <c r="F22" s="58"/>
    </row>
    <row r="23" spans="4:18" ht="13.8" x14ac:dyDescent="0.25">
      <c r="E23" s="58"/>
      <c r="F23" s="58"/>
    </row>
    <row r="24" spans="4:18" ht="15.6" x14ac:dyDescent="0.3">
      <c r="D24" s="17" t="s">
        <v>225</v>
      </c>
      <c r="E24" s="60" t="s">
        <v>214</v>
      </c>
      <c r="F24" s="58"/>
      <c r="R24" s="17"/>
    </row>
    <row r="25" spans="4:18" ht="13.8" x14ac:dyDescent="0.25">
      <c r="R25" s="29"/>
    </row>
    <row r="26" spans="4:18" ht="13.8" x14ac:dyDescent="0.25">
      <c r="E26" s="1"/>
      <c r="F26" s="2"/>
      <c r="G26" s="2"/>
      <c r="H26" s="2"/>
      <c r="I26" s="2"/>
      <c r="J26" s="2"/>
      <c r="K26" s="2"/>
      <c r="L26" s="2"/>
      <c r="M26" s="2"/>
      <c r="N26" s="2"/>
      <c r="O26" s="2"/>
      <c r="P26" s="2"/>
      <c r="Q26" s="3"/>
    </row>
    <row r="27" spans="4:18" ht="13.8" x14ac:dyDescent="0.25">
      <c r="E27" s="4"/>
      <c r="F27" s="10"/>
      <c r="G27" s="10"/>
      <c r="H27" s="10"/>
      <c r="I27" s="10"/>
      <c r="J27" s="10"/>
      <c r="K27" s="10"/>
      <c r="L27" s="10"/>
      <c r="M27" s="10"/>
      <c r="N27" s="10"/>
      <c r="O27" s="10"/>
      <c r="P27" s="10"/>
      <c r="Q27" s="5"/>
    </row>
    <row r="28" spans="4:18" ht="13.8" x14ac:dyDescent="0.25">
      <c r="E28" s="4"/>
      <c r="F28" s="10"/>
      <c r="G28" s="10"/>
      <c r="H28" s="10"/>
      <c r="I28" s="10"/>
      <c r="J28" s="10"/>
      <c r="K28" s="10"/>
      <c r="L28" s="10"/>
      <c r="M28" s="10"/>
      <c r="N28" s="10"/>
      <c r="O28" s="10"/>
      <c r="P28" s="10"/>
      <c r="Q28" s="5"/>
    </row>
    <row r="29" spans="4:18" ht="13.8" x14ac:dyDescent="0.25">
      <c r="E29" s="4"/>
      <c r="F29" s="10"/>
      <c r="G29" s="10"/>
      <c r="H29" s="10"/>
      <c r="I29" s="10"/>
      <c r="J29" s="10"/>
      <c r="K29" s="10"/>
      <c r="L29" s="10"/>
      <c r="M29" s="10"/>
      <c r="N29" s="10"/>
      <c r="O29" s="10"/>
      <c r="P29" s="10"/>
      <c r="Q29" s="5"/>
    </row>
    <row r="30" spans="4:18" ht="13.8" x14ac:dyDescent="0.25">
      <c r="E30" s="4"/>
      <c r="F30" s="10"/>
      <c r="G30" s="10"/>
      <c r="H30" s="10"/>
      <c r="I30" s="10"/>
      <c r="J30" s="10"/>
      <c r="K30" s="10"/>
      <c r="L30" s="10"/>
      <c r="M30" s="10"/>
      <c r="N30" s="10"/>
      <c r="O30" s="10"/>
      <c r="P30" s="10"/>
      <c r="Q30" s="5"/>
    </row>
    <row r="31" spans="4:18" ht="13.8" x14ac:dyDescent="0.25">
      <c r="E31" s="4"/>
      <c r="F31" s="10"/>
      <c r="G31" s="10"/>
      <c r="H31" s="10"/>
      <c r="I31" s="10"/>
      <c r="J31" s="10"/>
      <c r="K31" s="10"/>
      <c r="L31" s="10"/>
      <c r="M31" s="10"/>
      <c r="N31" s="10"/>
      <c r="O31" s="10"/>
      <c r="P31" s="10"/>
      <c r="Q31" s="5"/>
    </row>
    <row r="32" spans="4:18" ht="13.8" x14ac:dyDescent="0.25">
      <c r="E32" s="4"/>
      <c r="F32" s="10"/>
      <c r="G32" s="10"/>
      <c r="H32" s="10"/>
      <c r="I32" s="10"/>
      <c r="J32" s="10"/>
      <c r="K32" s="10"/>
      <c r="L32" s="10"/>
      <c r="M32" s="10"/>
      <c r="N32" s="10"/>
      <c r="O32" s="10"/>
      <c r="P32" s="10"/>
      <c r="Q32" s="5"/>
    </row>
    <row r="33" spans="5:17" ht="13.8" x14ac:dyDescent="0.25">
      <c r="E33" s="4"/>
      <c r="F33" s="10"/>
      <c r="G33" s="10"/>
      <c r="H33" s="10"/>
      <c r="I33" s="10"/>
      <c r="J33" s="10"/>
      <c r="K33" s="10"/>
      <c r="L33" s="10"/>
      <c r="M33" s="10"/>
      <c r="N33" s="10"/>
      <c r="O33" s="10"/>
      <c r="P33" s="10"/>
      <c r="Q33" s="5"/>
    </row>
    <row r="34" spans="5:17" ht="13.8" x14ac:dyDescent="0.25">
      <c r="E34" s="4"/>
      <c r="F34" s="10"/>
      <c r="G34" s="10" t="s">
        <v>205</v>
      </c>
      <c r="H34" s="10"/>
      <c r="I34" s="10"/>
      <c r="J34" s="10"/>
      <c r="K34" s="10"/>
      <c r="L34" s="10"/>
      <c r="M34" s="10"/>
      <c r="N34" s="10"/>
      <c r="O34" s="10"/>
      <c r="P34" s="10"/>
      <c r="Q34" s="5"/>
    </row>
    <row r="35" spans="5:17" ht="13.8" x14ac:dyDescent="0.25">
      <c r="E35" s="4"/>
      <c r="F35" s="10"/>
      <c r="G35" s="10"/>
      <c r="H35" s="10"/>
      <c r="I35" s="10"/>
      <c r="J35" s="10"/>
      <c r="K35" s="10"/>
      <c r="L35" s="10"/>
      <c r="M35" s="10"/>
      <c r="N35" s="10"/>
      <c r="O35" s="10"/>
      <c r="P35" s="10"/>
      <c r="Q35" s="5"/>
    </row>
    <row r="36" spans="5:17" ht="13.8" x14ac:dyDescent="0.25">
      <c r="E36" s="4"/>
      <c r="F36" s="10"/>
      <c r="G36" s="10"/>
      <c r="H36" s="10"/>
      <c r="I36" s="10"/>
      <c r="J36" s="10"/>
      <c r="K36" s="10"/>
      <c r="L36" s="10"/>
      <c r="M36" s="10"/>
      <c r="N36" s="10"/>
      <c r="O36" s="10"/>
      <c r="P36" s="10"/>
      <c r="Q36" s="5"/>
    </row>
    <row r="37" spans="5:17" ht="13.8" x14ac:dyDescent="0.25">
      <c r="E37" s="4"/>
      <c r="F37" s="10"/>
      <c r="G37" s="10"/>
      <c r="H37" s="10"/>
      <c r="I37" s="10"/>
      <c r="J37" s="10"/>
      <c r="K37" s="10"/>
      <c r="L37" s="10"/>
      <c r="M37" s="10"/>
      <c r="N37" s="10"/>
      <c r="O37" s="10"/>
      <c r="P37" s="10"/>
      <c r="Q37" s="5"/>
    </row>
    <row r="38" spans="5:17" ht="13.8" x14ac:dyDescent="0.25">
      <c r="E38" s="4"/>
      <c r="F38" s="10"/>
      <c r="G38" s="10"/>
      <c r="H38" s="10"/>
      <c r="I38" s="10"/>
      <c r="J38" s="10"/>
      <c r="K38" s="10"/>
      <c r="L38" s="10"/>
      <c r="M38" s="10"/>
      <c r="N38" s="10"/>
      <c r="O38" s="10"/>
      <c r="P38" s="10"/>
      <c r="Q38" s="5"/>
    </row>
    <row r="39" spans="5:17" ht="13.8" x14ac:dyDescent="0.25">
      <c r="E39" s="4"/>
      <c r="F39" s="10"/>
      <c r="G39" s="10"/>
      <c r="H39" s="10"/>
      <c r="I39" s="10"/>
      <c r="J39" s="10"/>
      <c r="K39" s="10"/>
      <c r="L39" s="10"/>
      <c r="M39" s="10"/>
      <c r="N39" s="10"/>
      <c r="O39" s="10"/>
      <c r="P39" s="10"/>
      <c r="Q39" s="5"/>
    </row>
    <row r="40" spans="5:17" ht="13.8" x14ac:dyDescent="0.25">
      <c r="E40" s="4"/>
      <c r="F40" s="10"/>
      <c r="G40" s="10"/>
      <c r="H40" s="10"/>
      <c r="I40" s="10"/>
      <c r="J40" s="10"/>
      <c r="K40" s="10"/>
      <c r="L40" s="10"/>
      <c r="M40" s="10"/>
      <c r="N40" s="10"/>
      <c r="O40" s="10"/>
      <c r="P40" s="10"/>
      <c r="Q40" s="5"/>
    </row>
    <row r="41" spans="5:17" ht="13.8" x14ac:dyDescent="0.25">
      <c r="E41" s="4"/>
      <c r="F41" s="10"/>
      <c r="G41" s="10"/>
      <c r="H41" s="10"/>
      <c r="I41" s="10"/>
      <c r="J41" s="10"/>
      <c r="K41" s="10"/>
      <c r="L41" s="10"/>
      <c r="M41" s="10"/>
      <c r="N41" s="10"/>
      <c r="O41" s="10"/>
      <c r="P41" s="10"/>
      <c r="Q41" s="5"/>
    </row>
    <row r="42" spans="5:17" ht="13.8" x14ac:dyDescent="0.25">
      <c r="E42" s="4"/>
      <c r="F42" s="10"/>
      <c r="G42" s="10"/>
      <c r="H42" s="10"/>
      <c r="I42" s="10"/>
      <c r="J42" s="10"/>
      <c r="K42" s="10"/>
      <c r="L42" s="10"/>
      <c r="M42" s="10"/>
      <c r="N42" s="10"/>
      <c r="O42" s="10"/>
      <c r="P42" s="10"/>
      <c r="Q42" s="5"/>
    </row>
    <row r="43" spans="5:17" ht="13.8" x14ac:dyDescent="0.25">
      <c r="E43" s="4"/>
      <c r="F43" s="10"/>
      <c r="G43" s="10"/>
      <c r="H43" s="10"/>
      <c r="I43" s="10"/>
      <c r="J43" s="10"/>
      <c r="K43" s="10"/>
      <c r="L43" s="10"/>
      <c r="M43" s="10"/>
      <c r="N43" s="10"/>
      <c r="O43" s="10"/>
      <c r="P43" s="10"/>
      <c r="Q43" s="5"/>
    </row>
    <row r="44" spans="5:17" ht="13.8" x14ac:dyDescent="0.25">
      <c r="E44" s="4"/>
      <c r="F44" s="10"/>
      <c r="G44" s="10"/>
      <c r="H44" s="10"/>
      <c r="I44" s="10"/>
      <c r="J44" s="10"/>
      <c r="K44" s="10"/>
      <c r="L44" s="10"/>
      <c r="M44" s="10"/>
      <c r="N44" s="10"/>
      <c r="O44" s="10"/>
      <c r="P44" s="10"/>
      <c r="Q44" s="5"/>
    </row>
    <row r="45" spans="5:17" ht="13.8" x14ac:dyDescent="0.25">
      <c r="E45" s="11"/>
      <c r="F45" s="12"/>
      <c r="G45" s="12"/>
      <c r="H45" s="12"/>
      <c r="I45" s="12"/>
      <c r="J45" s="12"/>
      <c r="K45" s="12"/>
      <c r="L45" s="12"/>
      <c r="M45" s="12"/>
      <c r="N45" s="12"/>
      <c r="O45" s="12"/>
      <c r="P45" s="12"/>
      <c r="Q45" s="13"/>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D5"/>
  <sheetViews>
    <sheetView showGridLines="0" zoomScale="80" zoomScaleNormal="80" workbookViewId="0"/>
  </sheetViews>
  <sheetFormatPr defaultRowHeight="13.8" x14ac:dyDescent="0.25"/>
  <cols>
    <col min="1" max="1" width="15.69921875" bestFit="1" customWidth="1"/>
    <col min="2" max="4" width="16.19921875" customWidth="1"/>
    <col min="5" max="5" width="11.3984375" bestFit="1" customWidth="1"/>
  </cols>
  <sheetData>
    <row r="1" spans="1:4" x14ac:dyDescent="0.25">
      <c r="A1" s="30" t="s">
        <v>211</v>
      </c>
      <c r="B1" s="30" t="s">
        <v>325</v>
      </c>
    </row>
    <row r="2" spans="1:4" x14ac:dyDescent="0.25">
      <c r="A2" s="30" t="s">
        <v>210</v>
      </c>
      <c r="B2" t="s">
        <v>148</v>
      </c>
      <c r="C2" t="s">
        <v>147</v>
      </c>
      <c r="D2" t="s">
        <v>146</v>
      </c>
    </row>
    <row r="3" spans="1:4" x14ac:dyDescent="0.25">
      <c r="A3" s="83" t="s">
        <v>32</v>
      </c>
      <c r="B3" s="109"/>
      <c r="C3" s="109">
        <v>3061</v>
      </c>
      <c r="D3" s="109">
        <v>7295.24</v>
      </c>
    </row>
    <row r="4" spans="1:4" x14ac:dyDescent="0.25">
      <c r="A4" s="85" t="s">
        <v>15</v>
      </c>
      <c r="B4" s="109">
        <v>5167.5</v>
      </c>
      <c r="C4" s="109">
        <v>7258.2599999999993</v>
      </c>
      <c r="D4" s="109">
        <v>50258.76</v>
      </c>
    </row>
    <row r="5" spans="1:4" x14ac:dyDescent="0.25">
      <c r="A5" s="83" t="s">
        <v>11</v>
      </c>
      <c r="B5" s="109">
        <v>6340.5</v>
      </c>
      <c r="C5" s="109">
        <v>8733.2799999999988</v>
      </c>
      <c r="D5" s="109">
        <v>29345.070000000003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D5"/>
  <sheetViews>
    <sheetView showGridLines="0" zoomScale="80" zoomScaleNormal="80" workbookViewId="0">
      <selection activeCell="D5" sqref="D5"/>
    </sheetView>
  </sheetViews>
  <sheetFormatPr defaultRowHeight="13.8" x14ac:dyDescent="0.25"/>
  <cols>
    <col min="1" max="1" width="15.69921875" bestFit="1" customWidth="1"/>
    <col min="2" max="2" width="16.59765625" bestFit="1" customWidth="1"/>
    <col min="3" max="3" width="7.69921875" bestFit="1" customWidth="1"/>
    <col min="4" max="4" width="8.8984375" bestFit="1" customWidth="1"/>
    <col min="5" max="5" width="11.3984375" bestFit="1" customWidth="1"/>
  </cols>
  <sheetData>
    <row r="1" spans="1:4" x14ac:dyDescent="0.25">
      <c r="A1" s="30" t="s">
        <v>211</v>
      </c>
      <c r="B1" s="30" t="s">
        <v>325</v>
      </c>
    </row>
    <row r="2" spans="1:4" x14ac:dyDescent="0.25">
      <c r="A2" s="30" t="s">
        <v>210</v>
      </c>
      <c r="B2" t="s">
        <v>148</v>
      </c>
      <c r="C2" t="s">
        <v>147</v>
      </c>
      <c r="D2" t="s">
        <v>146</v>
      </c>
    </row>
    <row r="3" spans="1:4" x14ac:dyDescent="0.25">
      <c r="A3" s="83" t="s">
        <v>32</v>
      </c>
      <c r="B3" s="90">
        <v>0</v>
      </c>
      <c r="C3" s="90">
        <v>2.6060021823671977E-2</v>
      </c>
      <c r="D3" s="90">
        <v>6.2108498402131576E-2</v>
      </c>
    </row>
    <row r="4" spans="1:4" x14ac:dyDescent="0.25">
      <c r="A4" s="85" t="s">
        <v>15</v>
      </c>
      <c r="B4" s="90">
        <v>4.3993846054826834E-2</v>
      </c>
      <c r="C4" s="90">
        <v>6.1793666776179465E-2</v>
      </c>
      <c r="D4" s="91">
        <v>0.42788120954939313</v>
      </c>
    </row>
    <row r="5" spans="1:4" x14ac:dyDescent="0.25">
      <c r="A5" s="83" t="s">
        <v>11</v>
      </c>
      <c r="B5" s="90">
        <v>5.3980257554064742E-2</v>
      </c>
      <c r="C5" s="90">
        <v>7.4351345113439396E-2</v>
      </c>
      <c r="D5" s="90">
        <v>0.24983115472629269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C9"/>
  <sheetViews>
    <sheetView showGridLines="0" zoomScale="80" zoomScaleNormal="80" workbookViewId="0"/>
  </sheetViews>
  <sheetFormatPr defaultRowHeight="13.8" x14ac:dyDescent="0.25"/>
  <cols>
    <col min="1" max="1" width="16.09765625" customWidth="1"/>
    <col min="2" max="2" width="16.59765625" bestFit="1" customWidth="1"/>
    <col min="3" max="3" width="11.3984375" bestFit="1" customWidth="1"/>
    <col min="4" max="4" width="7.3984375" customWidth="1"/>
    <col min="5" max="5" width="11.3984375" bestFit="1" customWidth="1"/>
  </cols>
  <sheetData>
    <row r="1" spans="1:3" x14ac:dyDescent="0.25">
      <c r="A1" s="30" t="s">
        <v>132</v>
      </c>
      <c r="B1" t="s" vm="4">
        <v>215</v>
      </c>
    </row>
    <row r="3" spans="1:3" x14ac:dyDescent="0.25">
      <c r="A3" s="30" t="s">
        <v>211</v>
      </c>
      <c r="B3" s="30" t="s">
        <v>325</v>
      </c>
    </row>
    <row r="4" spans="1:3" x14ac:dyDescent="0.25">
      <c r="A4" s="30" t="s">
        <v>210</v>
      </c>
      <c r="B4" s="96" t="s">
        <v>15</v>
      </c>
      <c r="C4" t="s">
        <v>324</v>
      </c>
    </row>
    <row r="5" spans="1:3" x14ac:dyDescent="0.25">
      <c r="A5" s="85" t="s">
        <v>135</v>
      </c>
      <c r="B5" s="94">
        <v>35234</v>
      </c>
      <c r="C5" s="94">
        <v>35234</v>
      </c>
    </row>
    <row r="6" spans="1:3" x14ac:dyDescent="0.25">
      <c r="A6" s="98" t="s">
        <v>133</v>
      </c>
      <c r="B6" s="94">
        <v>8410</v>
      </c>
      <c r="C6" s="94">
        <v>8410</v>
      </c>
    </row>
    <row r="7" spans="1:3" x14ac:dyDescent="0.25">
      <c r="A7" s="98" t="s">
        <v>136</v>
      </c>
      <c r="B7" s="94">
        <v>3767.61</v>
      </c>
      <c r="C7" s="94">
        <v>3767.61</v>
      </c>
    </row>
    <row r="8" spans="1:3" x14ac:dyDescent="0.25">
      <c r="A8" s="83" t="s">
        <v>134</v>
      </c>
      <c r="B8" s="94">
        <v>2847.15</v>
      </c>
      <c r="C8" s="94">
        <v>2847.15</v>
      </c>
    </row>
    <row r="9" spans="1:3" x14ac:dyDescent="0.25">
      <c r="A9" s="83" t="s">
        <v>324</v>
      </c>
      <c r="B9" s="94">
        <v>50258.76</v>
      </c>
      <c r="C9" s="94">
        <v>50258.76</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showGridLines="0" topLeftCell="A2" zoomScale="80" workbookViewId="0">
      <selection activeCell="B1" sqref="B1 B6:C26"/>
    </sheetView>
  </sheetViews>
  <sheetFormatPr defaultColWidth="8.69921875" defaultRowHeight="13.2" x14ac:dyDescent="0.25"/>
  <cols>
    <col min="1" max="1" width="13.59765625" style="6" customWidth="1"/>
    <col min="2" max="2" width="15.69921875" style="6" customWidth="1"/>
    <col min="3" max="3" width="15.09765625" style="6" bestFit="1" customWidth="1"/>
    <col min="4" max="16384" width="8.69921875" style="6"/>
  </cols>
  <sheetData>
    <row r="1" spans="1:6" ht="13.8" x14ac:dyDescent="0.25">
      <c r="A1" s="30" t="s">
        <v>149</v>
      </c>
      <c r="B1" t="s" vm="1">
        <v>222</v>
      </c>
    </row>
    <row r="2" spans="1:6" ht="13.8" x14ac:dyDescent="0.25">
      <c r="A2" s="30" t="s">
        <v>223</v>
      </c>
      <c r="B2" t="s" vm="3">
        <v>229</v>
      </c>
    </row>
    <row r="3" spans="1:6" ht="13.8" x14ac:dyDescent="0.25">
      <c r="A3" s="30" t="s">
        <v>4</v>
      </c>
      <c r="B3" t="s" vm="2">
        <v>11</v>
      </c>
      <c r="C3"/>
    </row>
    <row r="4" spans="1:6" ht="13.8" x14ac:dyDescent="0.25">
      <c r="A4"/>
      <c r="B4"/>
      <c r="C4"/>
    </row>
    <row r="5" spans="1:6" ht="13.8" x14ac:dyDescent="0.25">
      <c r="A5" s="30" t="s">
        <v>210</v>
      </c>
      <c r="B5" s="72" t="s">
        <v>232</v>
      </c>
      <c r="C5"/>
      <c r="E5" s="31" t="s">
        <v>211</v>
      </c>
      <c r="F5" s="31" t="s">
        <v>232</v>
      </c>
    </row>
    <row r="6" spans="1:6" ht="13.8" x14ac:dyDescent="0.25">
      <c r="A6" s="34">
        <v>40915</v>
      </c>
      <c r="B6" s="33">
        <v>137</v>
      </c>
      <c r="C6"/>
      <c r="E6" s="32">
        <v>5569.5</v>
      </c>
      <c r="F6" s="33">
        <v>141</v>
      </c>
    </row>
    <row r="7" spans="1:6" ht="13.8" x14ac:dyDescent="0.25">
      <c r="A7" s="34">
        <v>40931</v>
      </c>
      <c r="B7" s="33">
        <v>166</v>
      </c>
      <c r="C7"/>
      <c r="E7" s="32">
        <v>1479</v>
      </c>
      <c r="F7" s="33">
        <v>102</v>
      </c>
    </row>
    <row r="8" spans="1:6" ht="13.8" x14ac:dyDescent="0.25">
      <c r="A8" s="34">
        <v>40956</v>
      </c>
      <c r="B8" s="33">
        <v>9</v>
      </c>
      <c r="C8"/>
      <c r="E8" s="32">
        <v>913.5</v>
      </c>
      <c r="F8" s="33">
        <v>203</v>
      </c>
    </row>
    <row r="9" spans="1:6" ht="13.8" x14ac:dyDescent="0.25">
      <c r="A9" s="34">
        <v>41002</v>
      </c>
      <c r="B9" s="33">
        <v>176</v>
      </c>
      <c r="C9"/>
      <c r="E9" s="32">
        <v>1144</v>
      </c>
      <c r="F9" s="33">
        <v>176</v>
      </c>
    </row>
    <row r="10" spans="1:6" ht="13.8" x14ac:dyDescent="0.25">
      <c r="A10" s="34">
        <v>41063</v>
      </c>
      <c r="B10" s="33">
        <v>134</v>
      </c>
      <c r="C10"/>
      <c r="E10" s="32">
        <v>873.75</v>
      </c>
      <c r="F10" s="33">
        <v>125</v>
      </c>
    </row>
    <row r="11" spans="1:6" ht="13.8" x14ac:dyDescent="0.25">
      <c r="A11" s="34">
        <v>41068</v>
      </c>
      <c r="B11" s="33">
        <v>102</v>
      </c>
      <c r="C11"/>
      <c r="E11" s="32">
        <v>60</v>
      </c>
      <c r="F11" s="33">
        <v>20</v>
      </c>
    </row>
    <row r="12" spans="1:6" ht="13.8" x14ac:dyDescent="0.25">
      <c r="A12" s="34">
        <v>41070</v>
      </c>
      <c r="B12" s="33">
        <v>125</v>
      </c>
      <c r="C12"/>
      <c r="E12" s="32">
        <v>45</v>
      </c>
      <c r="F12" s="33">
        <v>10</v>
      </c>
    </row>
    <row r="13" spans="1:6" ht="13.8" x14ac:dyDescent="0.25">
      <c r="A13" s="34">
        <v>41071</v>
      </c>
      <c r="B13" s="33">
        <v>131</v>
      </c>
      <c r="C13"/>
      <c r="E13" s="32">
        <v>231</v>
      </c>
      <c r="F13" s="33">
        <v>77</v>
      </c>
    </row>
    <row r="14" spans="1:6" ht="13.8" x14ac:dyDescent="0.25">
      <c r="A14" s="34">
        <v>41077</v>
      </c>
      <c r="B14" s="33">
        <v>67</v>
      </c>
      <c r="C14"/>
      <c r="E14" s="32">
        <v>189</v>
      </c>
      <c r="F14" s="33">
        <v>63</v>
      </c>
    </row>
    <row r="15" spans="1:6" ht="13.8" x14ac:dyDescent="0.25">
      <c r="A15" s="34">
        <v>41084</v>
      </c>
      <c r="B15" s="33">
        <v>176</v>
      </c>
      <c r="C15"/>
      <c r="E15" s="32">
        <v>34.950000000000003</v>
      </c>
      <c r="F15" s="33">
        <v>5</v>
      </c>
    </row>
    <row r="16" spans="1:6" ht="13.8" x14ac:dyDescent="0.25">
      <c r="A16" s="34">
        <v>41087</v>
      </c>
      <c r="B16" s="33">
        <v>126</v>
      </c>
      <c r="C16"/>
      <c r="E16" s="32">
        <v>1069.3200000000002</v>
      </c>
      <c r="F16" s="33">
        <v>268</v>
      </c>
    </row>
    <row r="17" spans="1:6" ht="13.8" x14ac:dyDescent="0.25">
      <c r="A17" s="34">
        <v>41091</v>
      </c>
      <c r="B17" s="33">
        <v>18</v>
      </c>
      <c r="C17"/>
      <c r="E17" s="32">
        <v>468.33000000000004</v>
      </c>
      <c r="F17" s="33">
        <v>67</v>
      </c>
    </row>
    <row r="18" spans="1:6" ht="13.8" x14ac:dyDescent="0.25">
      <c r="A18" s="34">
        <v>41095</v>
      </c>
      <c r="B18" s="33">
        <v>150</v>
      </c>
      <c r="C18"/>
      <c r="E18" s="32">
        <v>536.5</v>
      </c>
      <c r="F18" s="33">
        <v>37</v>
      </c>
    </row>
    <row r="19" spans="1:6" ht="13.8" x14ac:dyDescent="0.25">
      <c r="A19" s="34">
        <v>41107</v>
      </c>
      <c r="B19" s="33">
        <v>126</v>
      </c>
      <c r="C19"/>
      <c r="E19" s="32">
        <v>409.59000000000003</v>
      </c>
      <c r="F19" s="33">
        <v>41</v>
      </c>
    </row>
    <row r="20" spans="1:6" ht="13.8" x14ac:dyDescent="0.25">
      <c r="A20" s="34">
        <v>41109</v>
      </c>
      <c r="B20" s="33">
        <v>82</v>
      </c>
      <c r="C20"/>
      <c r="E20" s="32">
        <v>261</v>
      </c>
      <c r="F20" s="33">
        <v>18</v>
      </c>
    </row>
    <row r="21" spans="1:6" ht="13.8" x14ac:dyDescent="0.25">
      <c r="A21" s="34">
        <v>41114</v>
      </c>
      <c r="B21" s="33">
        <v>165</v>
      </c>
      <c r="C21"/>
      <c r="E21" s="32">
        <v>1458</v>
      </c>
      <c r="F21" s="33">
        <v>324</v>
      </c>
    </row>
    <row r="22" spans="1:6" ht="13.8" x14ac:dyDescent="0.25">
      <c r="A22" s="34">
        <v>41119</v>
      </c>
      <c r="B22" s="33">
        <v>5</v>
      </c>
      <c r="C22"/>
      <c r="E22" s="32">
        <v>6088</v>
      </c>
      <c r="F22" s="33">
        <v>344</v>
      </c>
    </row>
    <row r="23" spans="1:6" ht="13.8" x14ac:dyDescent="0.25">
      <c r="A23" s="34">
        <v>41126</v>
      </c>
      <c r="B23" s="33">
        <v>7</v>
      </c>
      <c r="C23"/>
      <c r="E23" s="32">
        <v>414.96000000000004</v>
      </c>
      <c r="F23" s="33">
        <v>104</v>
      </c>
    </row>
    <row r="24" spans="1:6" ht="13.8" x14ac:dyDescent="0.25">
      <c r="A24" s="34">
        <v>41129</v>
      </c>
      <c r="B24" s="33">
        <v>37</v>
      </c>
      <c r="C24"/>
      <c r="E24" s="32">
        <v>31.5</v>
      </c>
      <c r="F24" s="33">
        <v>7</v>
      </c>
    </row>
    <row r="25" spans="1:6" ht="13.8" x14ac:dyDescent="0.25">
      <c r="A25" s="34">
        <v>41132</v>
      </c>
      <c r="B25" s="33">
        <v>108</v>
      </c>
      <c r="C25"/>
      <c r="E25" s="32">
        <v>500.5</v>
      </c>
      <c r="F25" s="33">
        <v>77</v>
      </c>
    </row>
    <row r="26" spans="1:6" ht="13.8" x14ac:dyDescent="0.25">
      <c r="A26" s="34">
        <v>41133</v>
      </c>
      <c r="B26" s="33">
        <v>104</v>
      </c>
      <c r="C26"/>
      <c r="E26" s="32">
        <v>678</v>
      </c>
      <c r="F26" s="33">
        <v>113</v>
      </c>
    </row>
    <row r="27" spans="1:6" ht="13.8" x14ac:dyDescent="0.25">
      <c r="A27" s="34">
        <v>41147</v>
      </c>
      <c r="B27" s="33">
        <v>184</v>
      </c>
      <c r="C27"/>
      <c r="E27" s="32">
        <v>573.18000000000006</v>
      </c>
      <c r="F27" s="33">
        <v>82</v>
      </c>
    </row>
    <row r="28" spans="1:6" ht="13.8" x14ac:dyDescent="0.25">
      <c r="A28"/>
      <c r="B28"/>
      <c r="C28"/>
      <c r="E28" s="32">
        <v>1078.5</v>
      </c>
      <c r="F28" s="33">
        <v>277</v>
      </c>
    </row>
    <row r="29" spans="1:6" ht="13.8" x14ac:dyDescent="0.25">
      <c r="A29"/>
      <c r="B29"/>
      <c r="C29"/>
      <c r="E29" s="32">
        <v>490.5</v>
      </c>
      <c r="F29" s="33">
        <v>109</v>
      </c>
    </row>
    <row r="30" spans="1:6" ht="13.8" x14ac:dyDescent="0.25">
      <c r="A30"/>
      <c r="B30"/>
      <c r="C30"/>
      <c r="E30" s="32">
        <v>603</v>
      </c>
      <c r="F30" s="33">
        <v>134</v>
      </c>
    </row>
    <row r="31" spans="1:6" ht="13.8" x14ac:dyDescent="0.25">
      <c r="A31"/>
      <c r="B31"/>
      <c r="C31"/>
      <c r="E31" s="32">
        <v>300</v>
      </c>
      <c r="F31" s="33">
        <v>50</v>
      </c>
    </row>
    <row r="32" spans="1:6" ht="13.8" x14ac:dyDescent="0.25">
      <c r="A32"/>
      <c r="B32"/>
      <c r="C32"/>
      <c r="E32" s="32">
        <v>754.92000000000007</v>
      </c>
      <c r="F32" s="33">
        <v>108</v>
      </c>
    </row>
    <row r="33" spans="1:6" ht="13.8" x14ac:dyDescent="0.25">
      <c r="A33"/>
      <c r="B33"/>
      <c r="C33"/>
      <c r="E33" s="32">
        <v>1436.5</v>
      </c>
      <c r="F33" s="33">
        <v>221</v>
      </c>
    </row>
    <row r="34" spans="1:6" ht="13.8" x14ac:dyDescent="0.25">
      <c r="A34"/>
      <c r="B34"/>
      <c r="C34"/>
      <c r="E34" s="32">
        <v>40.5</v>
      </c>
      <c r="F34" s="33">
        <v>9</v>
      </c>
    </row>
    <row r="35" spans="1:6" ht="13.8" x14ac:dyDescent="0.25">
      <c r="A35"/>
      <c r="B35"/>
      <c r="C35"/>
      <c r="E35" s="32">
        <v>2407</v>
      </c>
      <c r="F35" s="33">
        <v>166</v>
      </c>
    </row>
    <row r="36" spans="1:6" ht="13.8" x14ac:dyDescent="0.25">
      <c r="A36"/>
      <c r="B36"/>
      <c r="C36"/>
      <c r="E36" s="32">
        <v>949.05000000000007</v>
      </c>
      <c r="F36" s="33">
        <v>95</v>
      </c>
    </row>
    <row r="37" spans="1:6" ht="13.8" x14ac:dyDescent="0.25">
      <c r="A37"/>
      <c r="B37"/>
      <c r="C37"/>
      <c r="E37" s="32">
        <v>801</v>
      </c>
      <c r="F37" s="33">
        <v>178</v>
      </c>
    </row>
    <row r="38" spans="1:6" ht="13.8" x14ac:dyDescent="0.25">
      <c r="A38"/>
      <c r="B38"/>
      <c r="C38"/>
      <c r="E38" s="32">
        <v>1928.07</v>
      </c>
      <c r="F38" s="33">
        <v>193</v>
      </c>
    </row>
    <row r="39" spans="1:6" ht="13.8" x14ac:dyDescent="0.25">
      <c r="A39"/>
      <c r="B39"/>
      <c r="C39"/>
      <c r="E39" s="32">
        <v>2552</v>
      </c>
      <c r="F39" s="33">
        <v>176</v>
      </c>
    </row>
    <row r="40" spans="1:6" ht="13.8" x14ac:dyDescent="0.25">
      <c r="A40"/>
      <c r="B40"/>
      <c r="C40"/>
      <c r="E40" s="32">
        <v>3980</v>
      </c>
      <c r="F40" s="33">
        <v>199</v>
      </c>
    </row>
    <row r="41" spans="1:6" ht="13.8" x14ac:dyDescent="0.25">
      <c r="A41"/>
      <c r="B41"/>
      <c r="C41"/>
      <c r="E41" s="32">
        <v>1167</v>
      </c>
      <c r="F41" s="33">
        <v>226</v>
      </c>
    </row>
    <row r="42" spans="1:6" ht="13.8" x14ac:dyDescent="0.25">
      <c r="A42"/>
      <c r="B42"/>
      <c r="C42"/>
      <c r="E42" s="32">
        <v>459</v>
      </c>
      <c r="F42" s="33">
        <v>153</v>
      </c>
    </row>
    <row r="43" spans="1:6" ht="13.8" x14ac:dyDescent="0.25">
      <c r="A43"/>
      <c r="B43"/>
      <c r="C43"/>
      <c r="E43" s="32">
        <v>2303.37</v>
      </c>
      <c r="F43" s="33">
        <v>313</v>
      </c>
    </row>
    <row r="44" spans="1:6" ht="13.8" x14ac:dyDescent="0.25">
      <c r="A44"/>
      <c r="B44"/>
      <c r="C44"/>
      <c r="E44" s="32">
        <v>139.86000000000001</v>
      </c>
      <c r="F44" s="33">
        <v>14</v>
      </c>
    </row>
    <row r="45" spans="1:6" ht="13.8" x14ac:dyDescent="0.25">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sheetPr>
  <dimension ref="A1:U46"/>
  <sheetViews>
    <sheetView showGridLines="0" zoomScale="80" workbookViewId="0"/>
  </sheetViews>
  <sheetFormatPr defaultColWidth="8.69921875" defaultRowHeight="13.2" x14ac:dyDescent="0.25"/>
  <cols>
    <col min="1" max="4" width="8.69921875" style="25"/>
    <col min="5" max="5" width="11.59765625" style="25" customWidth="1"/>
    <col min="6" max="6" width="35.19921875" style="25" customWidth="1"/>
    <col min="7" max="7" width="4.69921875" style="25" customWidth="1"/>
    <col min="8" max="8" width="5" style="25" customWidth="1"/>
    <col min="9" max="9" width="4.8984375" style="25" customWidth="1"/>
    <col min="10" max="11" width="5.19921875" style="25" customWidth="1"/>
    <col min="12" max="12" width="4.69921875" style="25" customWidth="1"/>
    <col min="13" max="13" width="5.19921875" style="25" customWidth="1"/>
    <col min="14" max="15" width="5.69921875" style="25" customWidth="1"/>
    <col min="16" max="16" width="6.19921875" style="25" customWidth="1"/>
    <col min="17" max="16384" width="8.69921875" style="25"/>
  </cols>
  <sheetData>
    <row r="1" spans="1:19" ht="17.399999999999999" x14ac:dyDescent="0.3">
      <c r="A1" s="26" t="str">
        <f>'Cover Page'!A1</f>
        <v>Data Driven Decision Making - Course 3</v>
      </c>
    </row>
    <row r="2" spans="1:19" ht="17.399999999999999" x14ac:dyDescent="0.3">
      <c r="A2" s="26" t="str">
        <f>'Cover Page'!A2</f>
        <v>Week 1</v>
      </c>
      <c r="H2" s="35"/>
    </row>
    <row r="3" spans="1:19" ht="17.399999999999999" x14ac:dyDescent="0.3">
      <c r="A3" s="26" t="str">
        <f>'Cover Page'!A3</f>
        <v>Linking Data &amp; Data Modelling</v>
      </c>
    </row>
    <row r="4" spans="1:19" ht="17.399999999999999" x14ac:dyDescent="0.3">
      <c r="A4" s="26" t="s">
        <v>226</v>
      </c>
    </row>
    <row r="7" spans="1:19" ht="15.6" x14ac:dyDescent="0.3">
      <c r="D7" s="17" t="s">
        <v>226</v>
      </c>
    </row>
    <row r="8" spans="1:19" ht="15.6" x14ac:dyDescent="0.3">
      <c r="D8" s="27"/>
    </row>
    <row r="9" spans="1:19" ht="93" customHeight="1" x14ac:dyDescent="0.25">
      <c r="D9" s="112" t="s">
        <v>302</v>
      </c>
      <c r="E9" s="112"/>
      <c r="F9" s="112"/>
      <c r="G9" s="112"/>
      <c r="H9" s="112"/>
      <c r="I9" s="112"/>
      <c r="J9" s="112"/>
      <c r="K9" s="112"/>
      <c r="L9" s="112"/>
      <c r="M9" s="112"/>
      <c r="N9" s="112"/>
      <c r="O9" s="112"/>
      <c r="P9" s="112"/>
      <c r="Q9" s="112"/>
    </row>
    <row r="11" spans="1:19" ht="13.8" x14ac:dyDescent="0.25">
      <c r="D11" t="s">
        <v>295</v>
      </c>
      <c r="S11"/>
    </row>
    <row r="12" spans="1:19" ht="13.8" x14ac:dyDescent="0.25">
      <c r="S12"/>
    </row>
    <row r="13" spans="1:19" ht="15.6" x14ac:dyDescent="0.3">
      <c r="D13" s="17" t="s">
        <v>227</v>
      </c>
      <c r="E13" s="28" t="s">
        <v>228</v>
      </c>
      <c r="F13" s="58"/>
      <c r="G13" s="58"/>
      <c r="S13"/>
    </row>
    <row r="14" spans="1:19" ht="13.8" x14ac:dyDescent="0.25">
      <c r="D14" s="29"/>
      <c r="E14" s="59" t="s">
        <v>207</v>
      </c>
      <c r="F14" s="97">
        <f>SUM('Pivot 4a'!B3:B7)</f>
        <v>0.47409039180438028</v>
      </c>
      <c r="G14" s="58"/>
      <c r="S14"/>
    </row>
    <row r="15" spans="1:19" ht="13.8" x14ac:dyDescent="0.25">
      <c r="D15" s="29"/>
      <c r="E15" s="60"/>
      <c r="F15" s="58"/>
      <c r="G15" s="58"/>
      <c r="S15"/>
    </row>
    <row r="16" spans="1:19" ht="13.8" x14ac:dyDescent="0.25">
      <c r="D16" s="29"/>
      <c r="E16" s="60"/>
      <c r="F16" s="58"/>
      <c r="G16" s="58"/>
      <c r="R16" s="29"/>
      <c r="S16"/>
    </row>
    <row r="17" spans="4:21" ht="15.6" x14ac:dyDescent="0.3">
      <c r="D17" s="17" t="s">
        <v>231</v>
      </c>
      <c r="E17" s="58" t="s">
        <v>230</v>
      </c>
      <c r="F17" s="58"/>
      <c r="G17" s="58"/>
      <c r="R17" s="29"/>
      <c r="S17"/>
    </row>
    <row r="18" spans="4:21" ht="13.8" x14ac:dyDescent="0.25">
      <c r="E18" s="59" t="str">
        <f>'Pivot 4a'!A3</f>
        <v>Louisiana</v>
      </c>
      <c r="F18" s="89" t="str">
        <f>'Pivot 4b'!A7</f>
        <v>High Dress Tie</v>
      </c>
      <c r="G18" s="58"/>
      <c r="R18" s="29"/>
      <c r="S18"/>
    </row>
    <row r="19" spans="4:21" ht="13.8" x14ac:dyDescent="0.25">
      <c r="E19" s="59" t="str">
        <f>'Pivot 4a'!A4</f>
        <v>New York</v>
      </c>
      <c r="F19" s="89" t="str">
        <f>'Pivot 4b'!A7</f>
        <v>High Dress Tie</v>
      </c>
      <c r="G19" s="58"/>
    </row>
    <row r="20" spans="4:21" ht="13.8" x14ac:dyDescent="0.25">
      <c r="E20" s="59" t="str">
        <f>'Pivot 4a'!A5</f>
        <v>Nevada</v>
      </c>
      <c r="F20" s="89" t="str">
        <f>'Pivot 4b'!A7</f>
        <v>High Dress Tie</v>
      </c>
      <c r="G20" s="58"/>
    </row>
    <row r="21" spans="4:21" ht="13.8" x14ac:dyDescent="0.25">
      <c r="E21" s="59" t="str">
        <f>'Pivot 4a'!A6</f>
        <v>Arizona</v>
      </c>
      <c r="F21" s="89" t="str">
        <f>'Pivot 4b'!A5</f>
        <v>High Dress Shirt</v>
      </c>
      <c r="G21" s="58"/>
    </row>
    <row r="22" spans="4:21" ht="13.8" x14ac:dyDescent="0.25">
      <c r="E22" s="59" t="str">
        <f>'Pivot 4a'!A7</f>
        <v>Alaska</v>
      </c>
      <c r="F22" s="89" t="str">
        <f>'Pivot 4b'!A5</f>
        <v>High Dress Shirt</v>
      </c>
      <c r="G22" s="58"/>
    </row>
    <row r="25" spans="4:21" ht="15.6" x14ac:dyDescent="0.3">
      <c r="D25" s="17" t="s">
        <v>298</v>
      </c>
      <c r="E25" t="s">
        <v>300</v>
      </c>
    </row>
    <row r="27" spans="4:21" ht="13.8" x14ac:dyDescent="0.25">
      <c r="E27" s="1"/>
      <c r="F27" s="2"/>
      <c r="G27" s="2"/>
      <c r="H27" s="2"/>
      <c r="I27" s="2"/>
      <c r="J27" s="2"/>
      <c r="K27" s="2"/>
      <c r="L27" s="2"/>
      <c r="M27" s="2"/>
      <c r="N27" s="2"/>
      <c r="O27" s="2"/>
      <c r="P27" s="2"/>
      <c r="Q27" s="3"/>
    </row>
    <row r="28" spans="4:21" ht="13.8" x14ac:dyDescent="0.25">
      <c r="E28" s="4"/>
      <c r="F28" s="10"/>
      <c r="G28" s="10"/>
      <c r="H28" s="10"/>
      <c r="I28" s="10"/>
      <c r="J28" s="10"/>
      <c r="K28" s="10"/>
      <c r="L28" s="10"/>
      <c r="M28" s="10"/>
      <c r="N28" s="10"/>
      <c r="O28" s="10"/>
      <c r="P28" s="10"/>
      <c r="Q28" s="5"/>
    </row>
    <row r="29" spans="4:21" ht="13.8" x14ac:dyDescent="0.25">
      <c r="E29" s="4"/>
      <c r="F29" s="10"/>
      <c r="G29" s="10"/>
      <c r="H29" s="10"/>
      <c r="I29" s="10"/>
      <c r="J29" s="10"/>
      <c r="K29" s="10"/>
      <c r="L29" s="10"/>
      <c r="M29" s="10"/>
      <c r="N29" s="10"/>
      <c r="O29" s="10"/>
      <c r="P29" s="10"/>
      <c r="Q29" s="5"/>
    </row>
    <row r="30" spans="4:21" ht="13.8" x14ac:dyDescent="0.25">
      <c r="E30" s="4"/>
      <c r="F30" s="10"/>
      <c r="G30" s="10"/>
      <c r="H30" s="10"/>
      <c r="I30" s="10"/>
      <c r="J30" s="10"/>
      <c r="K30" s="10"/>
      <c r="L30" s="10"/>
      <c r="M30" s="10"/>
      <c r="N30" s="10"/>
      <c r="O30" s="10"/>
      <c r="P30" s="10"/>
      <c r="Q30" s="5"/>
      <c r="U30"/>
    </row>
    <row r="31" spans="4:21" ht="13.8" x14ac:dyDescent="0.25">
      <c r="E31" s="4"/>
      <c r="F31" s="10"/>
      <c r="G31" s="10"/>
      <c r="H31" s="10"/>
      <c r="I31" s="10"/>
      <c r="J31" s="10"/>
      <c r="K31" s="10"/>
      <c r="L31" s="10"/>
      <c r="M31" s="10"/>
      <c r="N31" s="10"/>
      <c r="O31" s="10"/>
      <c r="P31" s="10"/>
      <c r="Q31" s="5"/>
    </row>
    <row r="32" spans="4:21" ht="13.8" x14ac:dyDescent="0.25">
      <c r="E32" s="4"/>
      <c r="F32" s="10"/>
      <c r="G32" s="10"/>
      <c r="H32" s="10"/>
      <c r="I32" s="10"/>
      <c r="J32" s="10"/>
      <c r="K32" s="10"/>
      <c r="L32" s="10"/>
      <c r="M32" s="10"/>
      <c r="N32" s="10"/>
      <c r="O32" s="10"/>
      <c r="P32" s="10"/>
      <c r="Q32" s="5"/>
    </row>
    <row r="33" spans="5:17" ht="13.8" x14ac:dyDescent="0.25">
      <c r="E33" s="4"/>
      <c r="F33" s="10"/>
      <c r="G33" s="10"/>
      <c r="H33" s="10"/>
      <c r="I33" s="10"/>
      <c r="J33" s="10"/>
      <c r="K33" s="10"/>
      <c r="L33" s="10"/>
      <c r="M33" s="10"/>
      <c r="N33" s="10"/>
      <c r="O33" s="10"/>
      <c r="P33" s="10"/>
      <c r="Q33" s="5"/>
    </row>
    <row r="34" spans="5:17" ht="13.8" x14ac:dyDescent="0.25">
      <c r="E34" s="4"/>
      <c r="F34" s="10"/>
      <c r="G34" s="10"/>
      <c r="H34" s="10"/>
      <c r="I34" s="10"/>
      <c r="J34" s="10"/>
      <c r="K34" s="10"/>
      <c r="L34" s="10"/>
      <c r="M34" s="10"/>
      <c r="N34" s="10"/>
      <c r="O34" s="10"/>
      <c r="P34" s="10"/>
      <c r="Q34" s="5"/>
    </row>
    <row r="35" spans="5:17" ht="13.8" x14ac:dyDescent="0.25">
      <c r="E35" s="4"/>
      <c r="F35" s="10"/>
      <c r="G35" s="10" t="s">
        <v>205</v>
      </c>
      <c r="H35" s="10"/>
      <c r="I35" s="10"/>
      <c r="K35" s="10"/>
      <c r="L35" s="10"/>
      <c r="M35" s="10"/>
      <c r="N35" s="10"/>
      <c r="O35" s="10"/>
      <c r="P35" s="10"/>
      <c r="Q35" s="5"/>
    </row>
    <row r="36" spans="5:17" ht="13.8" x14ac:dyDescent="0.25">
      <c r="E36" s="4"/>
      <c r="F36" s="10"/>
      <c r="G36" s="10"/>
      <c r="H36" s="10"/>
      <c r="I36" s="10"/>
      <c r="J36" s="10"/>
      <c r="K36" s="10"/>
      <c r="L36" s="10"/>
      <c r="M36" s="10"/>
      <c r="N36" s="10"/>
      <c r="O36" s="10"/>
      <c r="P36" s="10"/>
      <c r="Q36" s="5"/>
    </row>
    <row r="37" spans="5:17" ht="13.8" x14ac:dyDescent="0.25">
      <c r="E37" s="4"/>
      <c r="F37" s="10"/>
      <c r="G37" s="10"/>
      <c r="H37" s="10"/>
      <c r="I37" s="10"/>
      <c r="J37" s="10"/>
      <c r="K37" s="10"/>
      <c r="L37" s="10"/>
      <c r="M37" s="10"/>
      <c r="N37" s="10"/>
      <c r="O37" s="10"/>
      <c r="P37" s="10"/>
      <c r="Q37" s="5"/>
    </row>
    <row r="38" spans="5:17" ht="13.8" x14ac:dyDescent="0.25">
      <c r="E38" s="4"/>
      <c r="F38" s="10"/>
      <c r="G38" s="10"/>
      <c r="H38" s="10"/>
      <c r="I38" s="10"/>
      <c r="J38" s="10"/>
      <c r="K38" s="10"/>
      <c r="L38" s="10"/>
      <c r="M38" s="10"/>
      <c r="N38" s="10"/>
      <c r="O38" s="10"/>
      <c r="P38" s="10"/>
      <c r="Q38" s="5"/>
    </row>
    <row r="39" spans="5:17" ht="13.8" x14ac:dyDescent="0.25">
      <c r="E39" s="4"/>
      <c r="F39" s="10"/>
      <c r="G39" s="10"/>
      <c r="H39" s="10"/>
      <c r="I39" s="10"/>
      <c r="J39" s="10"/>
      <c r="K39" s="10"/>
      <c r="L39" s="10"/>
      <c r="M39" s="10"/>
      <c r="N39" s="10"/>
      <c r="O39" s="10"/>
      <c r="P39" s="10"/>
      <c r="Q39" s="5"/>
    </row>
    <row r="40" spans="5:17" ht="13.8" x14ac:dyDescent="0.25">
      <c r="E40" s="4"/>
      <c r="F40" s="10"/>
      <c r="G40" s="10"/>
      <c r="H40" s="10"/>
      <c r="I40" s="10"/>
      <c r="J40" s="10"/>
      <c r="K40" s="10"/>
      <c r="L40" s="10"/>
      <c r="M40" s="10"/>
      <c r="N40" s="10"/>
      <c r="O40" s="10"/>
      <c r="P40" s="10"/>
      <c r="Q40" s="5"/>
    </row>
    <row r="41" spans="5:17" ht="13.8" x14ac:dyDescent="0.25">
      <c r="E41" s="4"/>
      <c r="F41" s="10"/>
      <c r="G41" s="10"/>
      <c r="H41" s="10"/>
      <c r="I41" s="10"/>
      <c r="J41" s="10"/>
      <c r="K41" s="10"/>
      <c r="L41" s="10"/>
      <c r="M41" s="10"/>
      <c r="N41" s="10"/>
      <c r="O41" s="10"/>
      <c r="P41" s="10"/>
      <c r="Q41" s="5"/>
    </row>
    <row r="42" spans="5:17" ht="13.8" x14ac:dyDescent="0.25">
      <c r="E42" s="4"/>
      <c r="F42" s="10"/>
      <c r="G42" s="10"/>
      <c r="H42" s="10"/>
      <c r="I42" s="10"/>
      <c r="J42" s="10"/>
      <c r="K42" s="10"/>
      <c r="L42" s="10"/>
      <c r="M42" s="10"/>
      <c r="N42" s="10"/>
      <c r="O42" s="10"/>
      <c r="P42" s="10"/>
      <c r="Q42" s="5"/>
    </row>
    <row r="43" spans="5:17" ht="13.8" x14ac:dyDescent="0.25">
      <c r="E43" s="4"/>
      <c r="F43" s="10"/>
      <c r="G43" s="10"/>
      <c r="H43" s="10"/>
      <c r="I43" s="10"/>
      <c r="J43" s="10"/>
      <c r="K43" s="10"/>
      <c r="L43" s="10"/>
      <c r="M43" s="10"/>
      <c r="N43" s="10"/>
      <c r="O43" s="10"/>
      <c r="P43" s="10"/>
      <c r="Q43" s="5"/>
    </row>
    <row r="44" spans="5:17" ht="13.8" x14ac:dyDescent="0.25">
      <c r="E44" s="4"/>
      <c r="F44" s="10"/>
      <c r="G44" s="10"/>
      <c r="H44" s="10"/>
      <c r="I44" s="10"/>
      <c r="J44" s="10"/>
      <c r="K44" s="10"/>
      <c r="L44" s="10"/>
      <c r="M44" s="10"/>
      <c r="N44" s="10"/>
      <c r="O44" s="10"/>
      <c r="P44" s="10"/>
      <c r="Q44" s="5"/>
    </row>
    <row r="45" spans="5:17" ht="13.8" x14ac:dyDescent="0.25">
      <c r="E45" s="4"/>
      <c r="F45" s="10"/>
      <c r="G45" s="10"/>
      <c r="H45" s="10"/>
      <c r="I45" s="10"/>
      <c r="J45" s="10"/>
      <c r="K45" s="10"/>
      <c r="L45" s="10"/>
      <c r="M45" s="10"/>
      <c r="N45" s="10"/>
      <c r="O45" s="10"/>
      <c r="P45" s="10"/>
      <c r="Q45" s="5"/>
    </row>
    <row r="46" spans="5:17" ht="13.8" x14ac:dyDescent="0.25">
      <c r="E46" s="11"/>
      <c r="F46" s="12"/>
      <c r="G46" s="12"/>
      <c r="H46" s="12"/>
      <c r="I46" s="12"/>
      <c r="J46" s="12"/>
      <c r="K46" s="12"/>
      <c r="L46" s="12"/>
      <c r="M46" s="12"/>
      <c r="N46" s="12"/>
      <c r="O46" s="12"/>
      <c r="P46" s="12"/>
      <c r="Q46" s="13"/>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sheetPr>
  <dimension ref="A1:B35"/>
  <sheetViews>
    <sheetView showGridLines="0" zoomScale="80" zoomScaleNormal="80" workbookViewId="0"/>
  </sheetViews>
  <sheetFormatPr defaultRowHeight="13.8" x14ac:dyDescent="0.25"/>
  <cols>
    <col min="1" max="1" width="17.09765625" bestFit="1" customWidth="1"/>
    <col min="2" max="2" width="16.59765625" bestFit="1" customWidth="1"/>
    <col min="3" max="3" width="11.3984375" bestFit="1" customWidth="1"/>
    <col min="4" max="4" width="6" bestFit="1" customWidth="1"/>
    <col min="5" max="5" width="11.3984375" bestFit="1" customWidth="1"/>
  </cols>
  <sheetData>
    <row r="1" spans="1:2" x14ac:dyDescent="0.25">
      <c r="A1" s="30" t="s">
        <v>211</v>
      </c>
      <c r="B1" s="30" t="s">
        <v>325</v>
      </c>
    </row>
    <row r="2" spans="1:2" x14ac:dyDescent="0.25">
      <c r="A2" s="30" t="s">
        <v>210</v>
      </c>
      <c r="B2" t="s">
        <v>11</v>
      </c>
    </row>
    <row r="3" spans="1:2" x14ac:dyDescent="0.25">
      <c r="A3" s="85" t="s">
        <v>167</v>
      </c>
      <c r="B3" s="91">
        <v>0.12538595663777877</v>
      </c>
    </row>
    <row r="4" spans="1:2" x14ac:dyDescent="0.25">
      <c r="A4" s="85" t="s">
        <v>179</v>
      </c>
      <c r="B4" s="91">
        <v>0.10806223033689524</v>
      </c>
    </row>
    <row r="5" spans="1:2" x14ac:dyDescent="0.25">
      <c r="A5" s="85" t="s">
        <v>175</v>
      </c>
      <c r="B5" s="91">
        <v>0.10763448400847837</v>
      </c>
    </row>
    <row r="6" spans="1:2" x14ac:dyDescent="0.25">
      <c r="A6" s="85" t="s">
        <v>152</v>
      </c>
      <c r="B6" s="91">
        <v>7.8819014900205653E-2</v>
      </c>
    </row>
    <row r="7" spans="1:2" x14ac:dyDescent="0.25">
      <c r="A7" s="85" t="s">
        <v>151</v>
      </c>
      <c r="B7" s="91">
        <v>5.4188705921022262E-2</v>
      </c>
    </row>
    <row r="8" spans="1:2" x14ac:dyDescent="0.25">
      <c r="A8" s="98" t="s">
        <v>293</v>
      </c>
      <c r="B8" s="103">
        <v>4.4757349638723194E-2</v>
      </c>
    </row>
    <row r="9" spans="1:2" x14ac:dyDescent="0.25">
      <c r="A9" s="98" t="s">
        <v>155</v>
      </c>
      <c r="B9" s="103">
        <v>4.1784062396932831E-2</v>
      </c>
    </row>
    <row r="10" spans="1:2" x14ac:dyDescent="0.25">
      <c r="A10" s="98" t="s">
        <v>160</v>
      </c>
      <c r="B10" s="103">
        <v>4.1018621598713154E-2</v>
      </c>
    </row>
    <row r="11" spans="1:2" x14ac:dyDescent="0.25">
      <c r="A11" s="98" t="s">
        <v>168</v>
      </c>
      <c r="B11" s="103">
        <v>3.6659436252852111E-2</v>
      </c>
    </row>
    <row r="12" spans="1:2" x14ac:dyDescent="0.25">
      <c r="A12" s="98" t="s">
        <v>172</v>
      </c>
      <c r="B12" s="103">
        <v>3.5761844352116268E-2</v>
      </c>
    </row>
    <row r="13" spans="1:2" x14ac:dyDescent="0.25">
      <c r="A13" s="98" t="s">
        <v>263</v>
      </c>
      <c r="B13" s="103">
        <v>3.3296674722555847E-2</v>
      </c>
    </row>
    <row r="14" spans="1:2" x14ac:dyDescent="0.25">
      <c r="A14" s="98" t="s">
        <v>164</v>
      </c>
      <c r="B14" s="103">
        <v>2.4775517601198588E-2</v>
      </c>
    </row>
    <row r="15" spans="1:2" x14ac:dyDescent="0.25">
      <c r="A15" s="98" t="s">
        <v>163</v>
      </c>
      <c r="B15" s="103">
        <v>2.1586105898734432E-2</v>
      </c>
    </row>
    <row r="16" spans="1:2" x14ac:dyDescent="0.25">
      <c r="A16" s="98" t="s">
        <v>162</v>
      </c>
      <c r="B16" s="103">
        <v>1.9670702866012961E-2</v>
      </c>
    </row>
    <row r="17" spans="1:2" x14ac:dyDescent="0.25">
      <c r="A17" s="98" t="s">
        <v>180</v>
      </c>
      <c r="B17" s="103">
        <v>1.9147276437818626E-2</v>
      </c>
    </row>
    <row r="18" spans="1:2" x14ac:dyDescent="0.25">
      <c r="A18" s="98" t="s">
        <v>166</v>
      </c>
      <c r="B18" s="103">
        <v>1.8438118051232751E-2</v>
      </c>
    </row>
    <row r="19" spans="1:2" x14ac:dyDescent="0.25">
      <c r="A19" s="98" t="s">
        <v>192</v>
      </c>
      <c r="B19" s="103">
        <v>1.6995487276235201E-2</v>
      </c>
    </row>
    <row r="20" spans="1:2" x14ac:dyDescent="0.25">
      <c r="A20" s="98" t="s">
        <v>188</v>
      </c>
      <c r="B20" s="103">
        <v>1.6825289263454592E-2</v>
      </c>
    </row>
    <row r="21" spans="1:2" x14ac:dyDescent="0.25">
      <c r="A21" s="98" t="s">
        <v>150</v>
      </c>
      <c r="B21" s="103">
        <v>1.6715876255238484E-2</v>
      </c>
    </row>
    <row r="22" spans="1:2" x14ac:dyDescent="0.25">
      <c r="A22" s="98" t="s">
        <v>189</v>
      </c>
      <c r="B22" s="103">
        <v>1.5974974588491148E-2</v>
      </c>
    </row>
    <row r="23" spans="1:2" x14ac:dyDescent="0.25">
      <c r="A23" s="98" t="s">
        <v>181</v>
      </c>
      <c r="B23" s="103">
        <v>1.3901755673548503E-2</v>
      </c>
    </row>
    <row r="24" spans="1:2" x14ac:dyDescent="0.25">
      <c r="A24" s="98" t="s">
        <v>194</v>
      </c>
      <c r="B24" s="103">
        <v>1.3575317686072464E-2</v>
      </c>
    </row>
    <row r="25" spans="1:2" x14ac:dyDescent="0.25">
      <c r="A25" s="98" t="s">
        <v>173</v>
      </c>
      <c r="B25" s="103">
        <v>1.2903981080104505E-2</v>
      </c>
    </row>
    <row r="26" spans="1:2" x14ac:dyDescent="0.25">
      <c r="A26" s="98" t="s">
        <v>170</v>
      </c>
      <c r="B26" s="103">
        <v>1.2764850958545751E-2</v>
      </c>
    </row>
    <row r="27" spans="1:2" x14ac:dyDescent="0.25">
      <c r="A27" s="98" t="s">
        <v>156</v>
      </c>
      <c r="B27" s="103">
        <v>1.2306261868553551E-2</v>
      </c>
    </row>
    <row r="28" spans="1:2" x14ac:dyDescent="0.25">
      <c r="A28" s="98" t="s">
        <v>197</v>
      </c>
      <c r="B28" s="103">
        <v>1.1767301494748288E-2</v>
      </c>
    </row>
    <row r="29" spans="1:2" x14ac:dyDescent="0.25">
      <c r="A29" s="98" t="s">
        <v>157</v>
      </c>
      <c r="B29" s="103">
        <v>1.1120278890606126E-2</v>
      </c>
    </row>
    <row r="30" spans="1:2" x14ac:dyDescent="0.25">
      <c r="A30" s="98" t="s">
        <v>154</v>
      </c>
      <c r="B30" s="103">
        <v>1.0253754881092149E-2</v>
      </c>
    </row>
    <row r="31" spans="1:2" x14ac:dyDescent="0.25">
      <c r="A31" s="98" t="s">
        <v>195</v>
      </c>
      <c r="B31" s="103">
        <v>7.564356123582667E-3</v>
      </c>
    </row>
    <row r="32" spans="1:2" x14ac:dyDescent="0.25">
      <c r="A32" s="98" t="s">
        <v>161</v>
      </c>
      <c r="B32" s="103">
        <v>5.8758837745686793E-3</v>
      </c>
    </row>
    <row r="33" spans="1:2" x14ac:dyDescent="0.25">
      <c r="A33" s="98" t="s">
        <v>153</v>
      </c>
      <c r="B33" s="103">
        <v>5.2004948349630839E-3</v>
      </c>
    </row>
    <row r="34" spans="1:2" x14ac:dyDescent="0.25">
      <c r="A34" s="98" t="s">
        <v>176</v>
      </c>
      <c r="B34" s="103">
        <v>4.2549503195152506E-3</v>
      </c>
    </row>
    <row r="35" spans="1:2" x14ac:dyDescent="0.25">
      <c r="A35" s="98" t="s">
        <v>171</v>
      </c>
      <c r="B35" s="103">
        <v>1.0130834094083929E-3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sheetPr>
  <dimension ref="A1:F8"/>
  <sheetViews>
    <sheetView showGridLines="0" zoomScale="80" zoomScaleNormal="80" workbookViewId="0"/>
  </sheetViews>
  <sheetFormatPr defaultRowHeight="13.8" x14ac:dyDescent="0.25"/>
  <cols>
    <col min="1" max="1" width="15.69921875" customWidth="1"/>
    <col min="2" max="2" width="16.59765625" customWidth="1"/>
    <col min="3" max="6" width="10.8984375" bestFit="1" customWidth="1"/>
    <col min="7" max="7" width="11.3984375" bestFit="1" customWidth="1"/>
    <col min="8" max="8" width="11.59765625" bestFit="1" customWidth="1"/>
    <col min="9" max="9" width="9.09765625" bestFit="1" customWidth="1"/>
    <col min="10" max="10" width="18.5" bestFit="1" customWidth="1"/>
    <col min="11" max="11" width="7" customWidth="1"/>
    <col min="12" max="12" width="8" customWidth="1"/>
    <col min="13" max="13" width="6.69921875" customWidth="1"/>
    <col min="14" max="14" width="5.69921875" customWidth="1"/>
    <col min="15" max="15" width="6.59765625" customWidth="1"/>
    <col min="16" max="16" width="7.19921875" customWidth="1"/>
    <col min="17" max="17" width="5" customWidth="1"/>
    <col min="18" max="18" width="7.3984375" customWidth="1"/>
    <col min="19" max="19" width="9.19921875" bestFit="1" customWidth="1"/>
    <col min="20" max="20" width="9.3984375" bestFit="1" customWidth="1"/>
    <col min="21" max="21" width="6.19921875" customWidth="1"/>
    <col min="22" max="22" width="8.8984375" bestFit="1" customWidth="1"/>
    <col min="23" max="23" width="14.59765625" bestFit="1" customWidth="1"/>
    <col min="24" max="24" width="8.8984375" bestFit="1" customWidth="1"/>
    <col min="25" max="25" width="10.09765625" bestFit="1" customWidth="1"/>
    <col min="26" max="26" width="10.69921875" bestFit="1" customWidth="1"/>
    <col min="27" max="28" width="8.5" customWidth="1"/>
    <col min="29" max="29" width="9.19921875" bestFit="1" customWidth="1"/>
    <col min="30" max="30" width="7.59765625" customWidth="1"/>
    <col min="31" max="31" width="14.8984375" bestFit="1" customWidth="1"/>
    <col min="32" max="32" width="11.19921875" bestFit="1" customWidth="1"/>
    <col min="33" max="33" width="11.59765625" bestFit="1" customWidth="1"/>
    <col min="34" max="34" width="9.3984375" bestFit="1" customWidth="1"/>
    <col min="35" max="35" width="13.8984375" bestFit="1" customWidth="1"/>
    <col min="36" max="36" width="12.5" bestFit="1" customWidth="1"/>
    <col min="37" max="37" width="5.09765625" customWidth="1"/>
    <col min="38" max="38" width="9.69921875" bestFit="1" customWidth="1"/>
    <col min="39" max="39" width="7.59765625" customWidth="1"/>
    <col min="40" max="40" width="12.69921875" bestFit="1" customWidth="1"/>
    <col min="41" max="41" width="12.5" bestFit="1" customWidth="1"/>
    <col min="42" max="42" width="14.09765625" bestFit="1" customWidth="1"/>
    <col min="43" max="43" width="12.69921875" bestFit="1" customWidth="1"/>
    <col min="44" max="44" width="10.8984375" bestFit="1" customWidth="1"/>
    <col min="45" max="45" width="6.19921875" customWidth="1"/>
    <col min="46" max="46" width="5" customWidth="1"/>
    <col min="47" max="47" width="8.5" customWidth="1"/>
    <col min="48" max="48" width="7.59765625" customWidth="1"/>
    <col min="49" max="49" width="11.19921875" bestFit="1" customWidth="1"/>
    <col min="50" max="50" width="12.5" bestFit="1" customWidth="1"/>
    <col min="51" max="51" width="9.8984375" bestFit="1" customWidth="1"/>
    <col min="52" max="52" width="9.19921875" bestFit="1" customWidth="1"/>
    <col min="53" max="53" width="11.3984375" bestFit="1" customWidth="1"/>
  </cols>
  <sheetData>
    <row r="1" spans="1:6" x14ac:dyDescent="0.25">
      <c r="A1" s="30" t="s">
        <v>4</v>
      </c>
      <c r="B1" t="s" vm="2">
        <v>11</v>
      </c>
    </row>
    <row r="3" spans="1:6" x14ac:dyDescent="0.25">
      <c r="A3" s="30" t="s">
        <v>211</v>
      </c>
      <c r="B3" s="30" t="s">
        <v>325</v>
      </c>
    </row>
    <row r="4" spans="1:6" x14ac:dyDescent="0.25">
      <c r="A4" s="30" t="s">
        <v>210</v>
      </c>
      <c r="B4" t="s">
        <v>151</v>
      </c>
      <c r="C4" t="s">
        <v>152</v>
      </c>
      <c r="D4" t="s">
        <v>167</v>
      </c>
      <c r="E4" t="s">
        <v>175</v>
      </c>
      <c r="F4" t="s">
        <v>179</v>
      </c>
    </row>
    <row r="5" spans="1:6" x14ac:dyDescent="0.25">
      <c r="A5" s="83" t="s">
        <v>133</v>
      </c>
      <c r="B5" s="106">
        <v>2407</v>
      </c>
      <c r="C5" s="106">
        <v>2552</v>
      </c>
      <c r="D5" s="108"/>
      <c r="E5" s="108"/>
      <c r="F5" s="108"/>
    </row>
    <row r="6" spans="1:6" x14ac:dyDescent="0.25">
      <c r="A6" s="83" t="s">
        <v>134</v>
      </c>
      <c r="B6" s="108"/>
      <c r="C6" s="108">
        <v>949.05000000000007</v>
      </c>
      <c r="D6" s="108"/>
      <c r="E6" s="108"/>
      <c r="F6" s="108"/>
    </row>
    <row r="7" spans="1:6" x14ac:dyDescent="0.25">
      <c r="A7" s="83" t="s">
        <v>135</v>
      </c>
      <c r="B7" s="108"/>
      <c r="C7" s="108"/>
      <c r="D7" s="106">
        <v>5569.5</v>
      </c>
      <c r="E7" s="106">
        <v>3980</v>
      </c>
      <c r="F7" s="106">
        <v>4800</v>
      </c>
    </row>
    <row r="8" spans="1:6" x14ac:dyDescent="0.25">
      <c r="A8" s="83" t="s">
        <v>139</v>
      </c>
      <c r="B8" s="108"/>
      <c r="C8" s="108"/>
      <c r="D8" s="108"/>
      <c r="E8" s="108">
        <v>801</v>
      </c>
      <c r="F8"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
  <sheetViews>
    <sheetView showGridLines="0" zoomScale="80" workbookViewId="0"/>
  </sheetViews>
  <sheetFormatPr defaultColWidth="8.69921875" defaultRowHeight="13.2" x14ac:dyDescent="0.25"/>
  <cols>
    <col min="1" max="16384" width="8.69921875" style="25"/>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sheetPr>
  <dimension ref="A1:W69"/>
  <sheetViews>
    <sheetView showGridLines="0" topLeftCell="A33" zoomScale="80" workbookViewId="0">
      <selection activeCell="D52" sqref="D52"/>
    </sheetView>
  </sheetViews>
  <sheetFormatPr defaultColWidth="8.69921875" defaultRowHeight="13.2" x14ac:dyDescent="0.25"/>
  <cols>
    <col min="1" max="4" width="8.69921875" style="25"/>
    <col min="5" max="5" width="17.19921875" style="25" customWidth="1"/>
    <col min="6" max="6" width="26.3984375" style="25" customWidth="1"/>
    <col min="7" max="7" width="6.59765625" style="25" customWidth="1"/>
    <col min="8" max="8" width="10.5" style="25" customWidth="1"/>
    <col min="9" max="9" width="4.8984375" style="25" customWidth="1"/>
    <col min="10" max="11" width="5.19921875" style="25" customWidth="1"/>
    <col min="12" max="12" width="4.69921875" style="25" customWidth="1"/>
    <col min="13" max="13" width="5.19921875" style="25" customWidth="1"/>
    <col min="14" max="15" width="5.69921875" style="25" customWidth="1"/>
    <col min="16" max="16" width="6.19921875" style="25" customWidth="1"/>
    <col min="17" max="20" width="8.69921875" style="25"/>
    <col min="21" max="21" width="10.69921875" style="25" bestFit="1" customWidth="1"/>
    <col min="22" max="23" width="9" style="25" bestFit="1" customWidth="1"/>
    <col min="24" max="16384" width="8.69921875" style="25"/>
  </cols>
  <sheetData>
    <row r="1" spans="1:19" ht="17.399999999999999" x14ac:dyDescent="0.3">
      <c r="A1" s="26" t="str">
        <f>'Cover Page'!A1</f>
        <v>Data Driven Decision Making - Course 3</v>
      </c>
    </row>
    <row r="2" spans="1:19" ht="17.399999999999999" x14ac:dyDescent="0.3">
      <c r="A2" s="26" t="str">
        <f>'Cover Page'!A2</f>
        <v>Week 1</v>
      </c>
    </row>
    <row r="3" spans="1:19" ht="17.399999999999999" x14ac:dyDescent="0.3">
      <c r="A3" s="26" t="str">
        <f>'Cover Page'!A3</f>
        <v>Linking Data &amp; Data Modelling</v>
      </c>
    </row>
    <row r="4" spans="1:19" ht="17.399999999999999" x14ac:dyDescent="0.3">
      <c r="A4" s="26" t="s">
        <v>233</v>
      </c>
      <c r="H4" s="35"/>
    </row>
    <row r="5" spans="1:19" x14ac:dyDescent="0.25">
      <c r="H5" s="35"/>
    </row>
    <row r="7" spans="1:19" ht="15.6" x14ac:dyDescent="0.3">
      <c r="D7" s="17" t="s">
        <v>233</v>
      </c>
    </row>
    <row r="8" spans="1:19" ht="15.6" x14ac:dyDescent="0.3">
      <c r="D8" s="27"/>
      <c r="H8"/>
    </row>
    <row r="9" spans="1:19" ht="64.5" customHeight="1" x14ac:dyDescent="0.25">
      <c r="D9" s="112" t="s">
        <v>301</v>
      </c>
      <c r="E9" s="112"/>
      <c r="F9" s="112"/>
      <c r="G9" s="112"/>
      <c r="H9" s="112"/>
      <c r="I9" s="112"/>
      <c r="J9" s="112"/>
      <c r="K9" s="112"/>
      <c r="L9" s="112"/>
      <c r="M9" s="112"/>
      <c r="N9" s="112"/>
      <c r="O9" s="112"/>
      <c r="P9" s="112"/>
      <c r="Q9" s="112"/>
      <c r="R9" s="112"/>
    </row>
    <row r="10" spans="1:19" ht="13.8" x14ac:dyDescent="0.25">
      <c r="R10" s="29"/>
      <c r="S10"/>
    </row>
    <row r="11" spans="1:19" ht="15.6" x14ac:dyDescent="0.3">
      <c r="D11" s="17" t="s">
        <v>234</v>
      </c>
      <c r="E11" s="28" t="s">
        <v>304</v>
      </c>
      <c r="R11" s="29"/>
      <c r="S11"/>
    </row>
    <row r="12" spans="1:19" ht="15.6" x14ac:dyDescent="0.3">
      <c r="D12" s="17"/>
      <c r="E12" s="28" t="s">
        <v>305</v>
      </c>
      <c r="R12" s="29"/>
      <c r="S12"/>
    </row>
    <row r="13" spans="1:19" ht="15.6" x14ac:dyDescent="0.3">
      <c r="D13" s="17"/>
      <c r="E13" s="28"/>
      <c r="R13" s="29"/>
      <c r="S13"/>
    </row>
    <row r="14" spans="1:19" ht="15.6" x14ac:dyDescent="0.3">
      <c r="D14" s="17"/>
      <c r="E14" s="66" t="s">
        <v>306</v>
      </c>
      <c r="F14" s="61"/>
      <c r="G14" s="61"/>
      <c r="R14" s="29"/>
      <c r="S14"/>
    </row>
    <row r="15" spans="1:19" ht="15.6" x14ac:dyDescent="0.3">
      <c r="D15" s="17"/>
      <c r="E15" s="65" t="s">
        <v>307</v>
      </c>
      <c r="F15" s="61"/>
      <c r="G15" s="61"/>
      <c r="R15" s="29"/>
      <c r="S15"/>
    </row>
    <row r="16" spans="1:19" ht="15.6" x14ac:dyDescent="0.3">
      <c r="D16" s="17"/>
      <c r="E16" s="65" t="s">
        <v>309</v>
      </c>
      <c r="F16" s="61"/>
      <c r="G16" s="61"/>
      <c r="R16" s="29"/>
      <c r="S16"/>
    </row>
    <row r="17" spans="4:19" ht="15.6" x14ac:dyDescent="0.3">
      <c r="D17" s="17"/>
      <c r="E17" s="65" t="s">
        <v>308</v>
      </c>
      <c r="F17" s="61"/>
      <c r="G17" s="61"/>
      <c r="R17" s="29"/>
      <c r="S17"/>
    </row>
    <row r="18" spans="4:19" ht="15.6" x14ac:dyDescent="0.3">
      <c r="D18" s="17"/>
      <c r="E18" s="61"/>
      <c r="F18" s="62" t="s">
        <v>236</v>
      </c>
      <c r="G18" s="62" t="s">
        <v>7</v>
      </c>
      <c r="R18" s="29"/>
      <c r="S18"/>
    </row>
    <row r="19" spans="4:19" ht="15.6" x14ac:dyDescent="0.3">
      <c r="D19" s="17"/>
      <c r="E19" s="63">
        <v>40912</v>
      </c>
      <c r="F19" s="64">
        <v>39.5</v>
      </c>
      <c r="G19" s="64">
        <v>141</v>
      </c>
      <c r="R19" s="29"/>
      <c r="S19"/>
    </row>
    <row r="20" spans="4:19" ht="15.6" x14ac:dyDescent="0.3">
      <c r="D20" s="17"/>
      <c r="E20" s="63">
        <v>41082</v>
      </c>
      <c r="F20" s="64">
        <v>30</v>
      </c>
      <c r="G20" s="64">
        <v>160</v>
      </c>
      <c r="R20" s="29"/>
      <c r="S20"/>
    </row>
    <row r="21" spans="4:19" ht="15.6" x14ac:dyDescent="0.3">
      <c r="D21" s="17"/>
      <c r="E21" s="63">
        <v>41085</v>
      </c>
      <c r="F21" s="64" t="s">
        <v>237</v>
      </c>
      <c r="G21" s="64" t="s">
        <v>237</v>
      </c>
      <c r="R21" s="29"/>
      <c r="S21"/>
    </row>
    <row r="22" spans="4:19" ht="15.6" x14ac:dyDescent="0.3">
      <c r="D22" s="17"/>
      <c r="E22" s="63">
        <v>41088</v>
      </c>
      <c r="F22" s="64" t="s">
        <v>237</v>
      </c>
      <c r="G22" s="64" t="s">
        <v>237</v>
      </c>
      <c r="R22" s="29"/>
      <c r="S22"/>
    </row>
    <row r="23" spans="4:19" ht="15.6" x14ac:dyDescent="0.3">
      <c r="D23" s="17"/>
      <c r="E23" s="63">
        <v>41093</v>
      </c>
      <c r="F23" s="64" t="s">
        <v>237</v>
      </c>
      <c r="G23" s="64" t="s">
        <v>237</v>
      </c>
      <c r="R23" s="29"/>
      <c r="S23"/>
    </row>
    <row r="24" spans="4:19" x14ac:dyDescent="0.25">
      <c r="E24" s="63">
        <v>41129</v>
      </c>
      <c r="F24" s="64" t="s">
        <v>237</v>
      </c>
      <c r="G24" s="64" t="s">
        <v>237</v>
      </c>
    </row>
    <row r="25" spans="4:19" x14ac:dyDescent="0.25">
      <c r="E25" s="63"/>
      <c r="F25" s="64"/>
      <c r="G25" s="64"/>
    </row>
    <row r="26" spans="4:19" ht="15.6" x14ac:dyDescent="0.3">
      <c r="D26" s="17" t="s">
        <v>235</v>
      </c>
      <c r="E26" t="s">
        <v>303</v>
      </c>
      <c r="F26" s="36"/>
      <c r="G26" s="36"/>
    </row>
    <row r="28" spans="4:19" ht="13.8" x14ac:dyDescent="0.25">
      <c r="E28" s="1"/>
      <c r="F28" s="2"/>
      <c r="G28" s="2"/>
      <c r="H28" s="2"/>
      <c r="I28" s="2"/>
      <c r="J28" s="2"/>
      <c r="K28" s="2"/>
      <c r="L28" s="2"/>
      <c r="M28" s="2"/>
      <c r="N28" s="2"/>
      <c r="O28" s="2"/>
      <c r="P28" s="2"/>
      <c r="Q28" s="3"/>
    </row>
    <row r="29" spans="4:19" ht="13.8" x14ac:dyDescent="0.25">
      <c r="E29" s="4"/>
      <c r="F29" s="10"/>
      <c r="G29" s="10"/>
      <c r="H29" s="10"/>
      <c r="I29" s="10"/>
      <c r="J29" s="10"/>
      <c r="K29" s="10"/>
      <c r="L29" s="10"/>
      <c r="M29" s="10"/>
      <c r="N29" s="10"/>
      <c r="O29" s="10"/>
      <c r="P29" s="10"/>
      <c r="Q29" s="5"/>
      <c r="S29" s="73"/>
    </row>
    <row r="30" spans="4:19" ht="13.8" x14ac:dyDescent="0.25">
      <c r="E30" s="4"/>
      <c r="F30" s="10"/>
      <c r="G30" s="10"/>
      <c r="H30" s="10"/>
      <c r="I30" s="10"/>
      <c r="J30" s="10"/>
      <c r="K30" s="10"/>
      <c r="L30" s="10"/>
      <c r="M30" s="10"/>
      <c r="N30" s="10"/>
      <c r="O30" s="10"/>
      <c r="P30" s="10"/>
      <c r="Q30" s="5"/>
      <c r="R30" s="29"/>
    </row>
    <row r="31" spans="4:19" ht="13.8" x14ac:dyDescent="0.25">
      <c r="E31" s="4"/>
      <c r="F31" s="10"/>
      <c r="G31" s="10"/>
      <c r="H31" s="10"/>
      <c r="I31" s="10"/>
      <c r="J31" s="10"/>
      <c r="K31" s="10"/>
      <c r="L31" s="10"/>
      <c r="M31" s="10"/>
      <c r="N31" s="10"/>
      <c r="O31" s="10"/>
      <c r="P31" s="10"/>
      <c r="Q31" s="5"/>
    </row>
    <row r="32" spans="4:19" ht="13.8" x14ac:dyDescent="0.25">
      <c r="E32" s="4"/>
      <c r="F32" s="10"/>
      <c r="G32" s="10"/>
      <c r="H32" s="10"/>
      <c r="I32" s="10"/>
      <c r="J32" s="10"/>
      <c r="K32" s="10"/>
      <c r="L32" s="10"/>
      <c r="M32" s="10"/>
      <c r="N32" s="10"/>
      <c r="O32" s="10"/>
      <c r="P32" s="10"/>
      <c r="Q32" s="5"/>
    </row>
    <row r="33" spans="5:23" ht="13.8" x14ac:dyDescent="0.25">
      <c r="E33" s="4"/>
      <c r="F33" s="10"/>
      <c r="G33" s="10"/>
      <c r="H33" s="10"/>
      <c r="I33" s="10"/>
      <c r="J33" s="10"/>
      <c r="K33" s="10"/>
      <c r="L33" s="10"/>
      <c r="M33" s="10"/>
      <c r="N33" s="10"/>
      <c r="O33" s="10"/>
      <c r="P33" s="10"/>
      <c r="Q33" s="5"/>
    </row>
    <row r="34" spans="5:23" ht="13.8" x14ac:dyDescent="0.25">
      <c r="E34" s="4"/>
      <c r="F34" s="10"/>
      <c r="G34" s="10"/>
      <c r="H34" s="10"/>
      <c r="I34" s="10"/>
      <c r="J34" s="10"/>
      <c r="K34" s="10"/>
      <c r="L34" s="10"/>
      <c r="M34" s="10"/>
      <c r="N34" s="10"/>
      <c r="O34" s="10"/>
      <c r="P34" s="10"/>
      <c r="Q34" s="5"/>
    </row>
    <row r="35" spans="5:23" ht="13.8" x14ac:dyDescent="0.25">
      <c r="E35" s="4"/>
      <c r="F35" s="10"/>
      <c r="G35" s="10"/>
      <c r="H35" s="10"/>
      <c r="I35" s="10"/>
      <c r="J35" s="10"/>
      <c r="K35" s="10"/>
      <c r="L35" s="10"/>
      <c r="M35" s="10"/>
      <c r="N35" s="10"/>
      <c r="O35" s="10"/>
      <c r="P35" s="10"/>
      <c r="Q35" s="5"/>
    </row>
    <row r="36" spans="5:23" ht="13.8" x14ac:dyDescent="0.25">
      <c r="E36" s="4"/>
      <c r="F36" s="10"/>
      <c r="H36" s="10" t="s">
        <v>205</v>
      </c>
      <c r="I36" s="10"/>
      <c r="J36" s="10"/>
      <c r="K36" s="10"/>
      <c r="L36" s="10"/>
      <c r="M36" s="10"/>
      <c r="N36" s="10"/>
      <c r="O36" s="10"/>
      <c r="P36" s="10"/>
      <c r="Q36" s="5"/>
    </row>
    <row r="37" spans="5:23" ht="13.8" x14ac:dyDescent="0.25">
      <c r="E37" s="4"/>
      <c r="F37" s="10"/>
      <c r="G37" s="10"/>
      <c r="H37" s="10"/>
      <c r="I37" s="10"/>
      <c r="J37" s="10"/>
      <c r="K37" s="10"/>
      <c r="L37" s="10"/>
      <c r="M37" s="10"/>
      <c r="N37" s="10"/>
      <c r="O37" s="10"/>
      <c r="P37" s="10"/>
      <c r="Q37" s="5"/>
    </row>
    <row r="38" spans="5:23" ht="13.8" x14ac:dyDescent="0.25">
      <c r="E38" s="4"/>
      <c r="F38" s="10"/>
      <c r="G38" s="10"/>
      <c r="H38" s="10"/>
      <c r="I38" s="10"/>
      <c r="J38" s="10"/>
      <c r="K38" s="10"/>
      <c r="L38" s="10"/>
      <c r="M38" s="10"/>
      <c r="N38" s="10"/>
      <c r="O38" s="10"/>
      <c r="P38" s="10"/>
      <c r="Q38" s="5"/>
      <c r="S38"/>
    </row>
    <row r="39" spans="5:23" ht="13.8" x14ac:dyDescent="0.25">
      <c r="E39" s="4"/>
      <c r="F39" s="10"/>
      <c r="G39" s="10"/>
      <c r="H39" s="10"/>
      <c r="I39" s="10"/>
      <c r="J39" s="10"/>
      <c r="K39" s="10"/>
      <c r="L39" s="10"/>
      <c r="M39" s="10"/>
      <c r="N39" s="10"/>
      <c r="O39" s="10"/>
      <c r="P39" s="10"/>
      <c r="Q39" s="5"/>
      <c r="R39" s="29"/>
      <c r="S39"/>
    </row>
    <row r="40" spans="5:23" ht="13.8" x14ac:dyDescent="0.25">
      <c r="E40" s="4"/>
      <c r="F40" s="10"/>
      <c r="G40" s="10"/>
      <c r="H40" s="10"/>
      <c r="I40" s="10"/>
      <c r="J40" s="10"/>
      <c r="K40" s="10"/>
      <c r="L40" s="10"/>
      <c r="M40" s="10"/>
      <c r="N40" s="10"/>
      <c r="O40" s="10"/>
      <c r="P40" s="10"/>
      <c r="Q40" s="5"/>
    </row>
    <row r="41" spans="5:23" ht="13.8" x14ac:dyDescent="0.25">
      <c r="E41" s="4"/>
      <c r="F41" s="10"/>
      <c r="G41" s="10"/>
      <c r="H41" s="10"/>
      <c r="I41" s="10"/>
      <c r="J41" s="10"/>
      <c r="K41" s="10"/>
      <c r="L41" s="10"/>
      <c r="M41" s="10"/>
      <c r="N41" s="10"/>
      <c r="O41" s="10"/>
      <c r="P41" s="10"/>
      <c r="Q41" s="5"/>
    </row>
    <row r="42" spans="5:23" ht="13.8" x14ac:dyDescent="0.25">
      <c r="E42" s="4"/>
      <c r="F42" s="10"/>
      <c r="G42" s="10"/>
      <c r="H42" s="10"/>
      <c r="I42" s="10"/>
      <c r="J42" s="10"/>
      <c r="K42" s="10"/>
      <c r="L42" s="10"/>
      <c r="M42" s="10"/>
      <c r="N42" s="10"/>
      <c r="O42" s="10"/>
      <c r="P42" s="10"/>
      <c r="Q42" s="5"/>
      <c r="U42" s="63"/>
      <c r="V42" s="64"/>
      <c r="W42" s="64"/>
    </row>
    <row r="43" spans="5:23" ht="13.8" x14ac:dyDescent="0.25">
      <c r="E43" s="4"/>
      <c r="F43" s="10"/>
      <c r="G43" s="10"/>
      <c r="H43" s="10"/>
      <c r="I43" s="10"/>
      <c r="J43" s="10"/>
      <c r="K43" s="10"/>
      <c r="L43" s="10"/>
      <c r="M43" s="10"/>
      <c r="N43" s="10"/>
      <c r="O43" s="10"/>
      <c r="P43" s="10"/>
      <c r="Q43" s="5"/>
      <c r="U43" s="63"/>
      <c r="V43" s="64"/>
      <c r="W43" s="64"/>
    </row>
    <row r="44" spans="5:23" ht="13.8" x14ac:dyDescent="0.25">
      <c r="E44" s="4"/>
      <c r="F44" s="10"/>
      <c r="G44" s="10"/>
      <c r="H44" s="10"/>
      <c r="I44" s="10"/>
      <c r="J44" s="10"/>
      <c r="K44" s="10"/>
      <c r="L44" s="10"/>
      <c r="M44" s="10"/>
      <c r="N44" s="10"/>
      <c r="O44" s="10"/>
      <c r="P44" s="10"/>
      <c r="Q44" s="5"/>
    </row>
    <row r="45" spans="5:23" ht="13.8" x14ac:dyDescent="0.25">
      <c r="E45" s="4"/>
      <c r="F45" s="10"/>
      <c r="G45" s="10"/>
      <c r="H45" s="10"/>
      <c r="I45" s="10"/>
      <c r="J45" s="10"/>
      <c r="K45" s="10"/>
      <c r="L45" s="10"/>
      <c r="M45" s="10"/>
      <c r="N45" s="10"/>
      <c r="O45" s="10"/>
      <c r="P45" s="10"/>
      <c r="Q45" s="5"/>
    </row>
    <row r="46" spans="5:23" ht="13.8" x14ac:dyDescent="0.25">
      <c r="E46" s="4"/>
      <c r="F46" s="10"/>
      <c r="G46" s="10"/>
      <c r="H46" s="10"/>
      <c r="I46" s="10"/>
      <c r="J46" s="10"/>
      <c r="K46" s="10"/>
      <c r="L46" s="10"/>
      <c r="M46" s="10"/>
      <c r="N46" s="10"/>
      <c r="O46" s="10"/>
      <c r="P46" s="10"/>
      <c r="Q46" s="5"/>
    </row>
    <row r="47" spans="5:23" ht="13.8" x14ac:dyDescent="0.25">
      <c r="E47" s="11"/>
      <c r="F47" s="12"/>
      <c r="G47" s="12"/>
      <c r="H47" s="12"/>
      <c r="I47" s="12"/>
      <c r="J47" s="12"/>
      <c r="K47" s="12"/>
      <c r="L47" s="12"/>
      <c r="M47" s="12"/>
      <c r="N47" s="12"/>
      <c r="O47" s="12"/>
      <c r="P47" s="12"/>
      <c r="Q47" s="13"/>
    </row>
    <row r="50" spans="4:21" ht="15.6" x14ac:dyDescent="0.3">
      <c r="D50" s="17" t="s">
        <v>317</v>
      </c>
      <c r="E50" s="73" t="s">
        <v>318</v>
      </c>
    </row>
    <row r="52" spans="4:21" ht="13.95" customHeight="1" x14ac:dyDescent="0.25">
      <c r="D52" s="100" t="s">
        <v>327</v>
      </c>
      <c r="E52" s="30" t="s">
        <v>210</v>
      </c>
      <c r="F52" t="s">
        <v>328</v>
      </c>
      <c r="H52" s="113" t="s">
        <v>329</v>
      </c>
      <c r="I52" s="113"/>
      <c r="J52" s="113"/>
      <c r="K52" s="113"/>
      <c r="L52" s="113"/>
      <c r="M52" s="113"/>
      <c r="N52" s="113"/>
      <c r="O52" s="113"/>
      <c r="P52" s="113"/>
      <c r="Q52" s="113"/>
      <c r="R52" s="113"/>
      <c r="S52" s="113"/>
      <c r="T52" s="113"/>
      <c r="U52" s="113"/>
    </row>
    <row r="53" spans="4:21" ht="13.8" x14ac:dyDescent="0.25">
      <c r="E53" s="83" t="s">
        <v>141</v>
      </c>
      <c r="F53" s="99">
        <v>0.25</v>
      </c>
      <c r="G53"/>
      <c r="H53" s="113"/>
      <c r="I53" s="113"/>
      <c r="J53" s="113"/>
      <c r="K53" s="113"/>
      <c r="L53" s="113"/>
      <c r="M53" s="113"/>
      <c r="N53" s="113"/>
      <c r="O53" s="113"/>
      <c r="P53" s="113"/>
      <c r="Q53" s="113"/>
      <c r="R53" s="113"/>
      <c r="S53" s="113"/>
      <c r="T53" s="113"/>
      <c r="U53" s="113"/>
    </row>
    <row r="54" spans="4:21" ht="13.8" x14ac:dyDescent="0.25">
      <c r="E54" s="83" t="s">
        <v>144</v>
      </c>
      <c r="F54" s="99">
        <v>0.25</v>
      </c>
      <c r="G54"/>
      <c r="H54" s="113"/>
      <c r="I54" s="113"/>
      <c r="J54" s="113"/>
      <c r="K54" s="113"/>
      <c r="L54" s="113"/>
      <c r="M54" s="113"/>
      <c r="N54" s="113"/>
      <c r="O54" s="113"/>
      <c r="P54" s="113"/>
      <c r="Q54" s="113"/>
      <c r="R54" s="113"/>
      <c r="S54" s="113"/>
      <c r="T54" s="113"/>
      <c r="U54" s="113"/>
    </row>
    <row r="55" spans="4:21" ht="13.8" x14ac:dyDescent="0.25">
      <c r="E55" s="83" t="s">
        <v>142</v>
      </c>
      <c r="F55" s="99">
        <v>0.25</v>
      </c>
      <c r="G55"/>
      <c r="H55" s="113"/>
      <c r="I55" s="113"/>
      <c r="J55" s="113"/>
      <c r="K55" s="113"/>
      <c r="L55" s="113"/>
      <c r="M55" s="113"/>
      <c r="N55" s="113"/>
      <c r="O55" s="113"/>
      <c r="P55" s="113"/>
      <c r="Q55" s="113"/>
      <c r="R55" s="113"/>
      <c r="S55" s="113"/>
      <c r="T55" s="113"/>
      <c r="U55" s="113"/>
    </row>
    <row r="56" spans="4:21" ht="13.8" x14ac:dyDescent="0.25">
      <c r="E56" s="83" t="s">
        <v>143</v>
      </c>
      <c r="F56" s="99">
        <v>0.25</v>
      </c>
      <c r="G56"/>
      <c r="H56" s="113"/>
      <c r="I56" s="113"/>
      <c r="J56" s="113"/>
      <c r="K56" s="113"/>
      <c r="L56" s="113"/>
      <c r="M56" s="113"/>
      <c r="N56" s="113"/>
      <c r="O56" s="113"/>
      <c r="P56" s="113"/>
      <c r="Q56" s="113"/>
      <c r="R56" s="113"/>
      <c r="S56" s="113"/>
      <c r="T56" s="113"/>
      <c r="U56" s="113"/>
    </row>
    <row r="57" spans="4:21" ht="13.8" x14ac:dyDescent="0.25">
      <c r="E57" s="98" t="s">
        <v>133</v>
      </c>
      <c r="F57" s="99">
        <v>0.25</v>
      </c>
      <c r="G57"/>
      <c r="H57" s="113"/>
      <c r="I57" s="113"/>
      <c r="J57" s="113"/>
      <c r="K57" s="113"/>
      <c r="L57" s="113"/>
      <c r="M57" s="113"/>
      <c r="N57" s="113"/>
      <c r="O57" s="113"/>
      <c r="P57" s="113"/>
      <c r="Q57" s="113"/>
      <c r="R57" s="113"/>
      <c r="S57" s="113"/>
      <c r="T57" s="113"/>
      <c r="U57" s="113"/>
    </row>
    <row r="58" spans="4:21" ht="13.8" x14ac:dyDescent="0.25">
      <c r="E58" s="83" t="s">
        <v>136</v>
      </c>
      <c r="F58" s="99">
        <v>0.25000000000000006</v>
      </c>
      <c r="G58"/>
    </row>
    <row r="59" spans="4:21" ht="13.8" x14ac:dyDescent="0.25">
      <c r="E59" s="83" t="s">
        <v>134</v>
      </c>
      <c r="F59" s="99">
        <v>0.25</v>
      </c>
      <c r="G59"/>
    </row>
    <row r="60" spans="4:21" ht="13.8" x14ac:dyDescent="0.25">
      <c r="E60" s="104" t="s">
        <v>135</v>
      </c>
      <c r="F60" s="105">
        <v>0.77537518568103747</v>
      </c>
      <c r="G60"/>
    </row>
    <row r="61" spans="4:21" ht="13.8" x14ac:dyDescent="0.25">
      <c r="E61" s="83" t="s">
        <v>137</v>
      </c>
      <c r="F61" s="99">
        <v>0.25</v>
      </c>
      <c r="G61"/>
    </row>
    <row r="62" spans="4:21" ht="13.8" x14ac:dyDescent="0.25">
      <c r="E62" s="83" t="s">
        <v>140</v>
      </c>
      <c r="F62" s="99">
        <v>0.25</v>
      </c>
      <c r="G62"/>
    </row>
    <row r="63" spans="4:21" ht="13.8" x14ac:dyDescent="0.25">
      <c r="E63" s="83" t="s">
        <v>138</v>
      </c>
      <c r="F63" s="99">
        <v>0.25</v>
      </c>
      <c r="G63"/>
    </row>
    <row r="64" spans="4:21" ht="13.8" x14ac:dyDescent="0.25">
      <c r="E64" s="83" t="s">
        <v>139</v>
      </c>
      <c r="F64" s="99">
        <v>0.25</v>
      </c>
      <c r="G64"/>
    </row>
    <row r="65" spans="5:7" ht="13.8" x14ac:dyDescent="0.25">
      <c r="E65"/>
      <c r="F65"/>
      <c r="G65"/>
    </row>
    <row r="66" spans="5:7" ht="13.8" x14ac:dyDescent="0.25">
      <c r="E66"/>
      <c r="F66"/>
      <c r="G66"/>
    </row>
    <row r="67" spans="5:7" ht="13.8" x14ac:dyDescent="0.25">
      <c r="E67"/>
      <c r="F67"/>
      <c r="G67"/>
    </row>
    <row r="68" spans="5:7" ht="13.8" x14ac:dyDescent="0.25">
      <c r="E68"/>
      <c r="F68"/>
      <c r="G68"/>
    </row>
    <row r="69" spans="5:7" ht="13.8" x14ac:dyDescent="0.25">
      <c r="E69"/>
      <c r="F69"/>
      <c r="G69"/>
    </row>
  </sheetData>
  <mergeCells count="2">
    <mergeCell ref="D9:R9"/>
    <mergeCell ref="H52:U57"/>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sheetPr>
  <dimension ref="A1:F16"/>
  <sheetViews>
    <sheetView showGridLines="0" zoomScale="80" zoomScaleNormal="80" workbookViewId="0"/>
  </sheetViews>
  <sheetFormatPr defaultRowHeight="13.8" x14ac:dyDescent="0.25"/>
  <cols>
    <col min="1" max="1" width="13.59765625" bestFit="1" customWidth="1"/>
    <col min="2" max="2" width="20" customWidth="1"/>
    <col min="3" max="3" width="15.09765625" bestFit="1" customWidth="1"/>
    <col min="5" max="5" width="15.19921875" bestFit="1" customWidth="1"/>
    <col min="6" max="6" width="20" bestFit="1" customWidth="1"/>
  </cols>
  <sheetData>
    <row r="1" spans="1:6" x14ac:dyDescent="0.25">
      <c r="A1" s="30" t="s">
        <v>132</v>
      </c>
      <c r="B1" t="s" vm="5">
        <v>222</v>
      </c>
    </row>
    <row r="2" spans="1:6" x14ac:dyDescent="0.25">
      <c r="A2" s="30" t="s">
        <v>223</v>
      </c>
      <c r="B2" t="s" vm="6">
        <v>135</v>
      </c>
    </row>
    <row r="4" spans="1:6" x14ac:dyDescent="0.25">
      <c r="A4" s="30" t="s">
        <v>210</v>
      </c>
      <c r="B4" t="s">
        <v>326</v>
      </c>
      <c r="C4" t="s">
        <v>232</v>
      </c>
      <c r="E4" s="31" t="s">
        <v>232</v>
      </c>
      <c r="F4" s="31" t="s">
        <v>326</v>
      </c>
    </row>
    <row r="5" spans="1:6" x14ac:dyDescent="0.25">
      <c r="A5" s="34">
        <v>40912</v>
      </c>
      <c r="B5" s="108">
        <v>25</v>
      </c>
      <c r="C5" s="84">
        <v>188</v>
      </c>
      <c r="E5" s="84">
        <v>188</v>
      </c>
      <c r="F5" s="110">
        <v>25</v>
      </c>
    </row>
    <row r="6" spans="1:6" x14ac:dyDescent="0.25">
      <c r="A6" s="34">
        <v>40966</v>
      </c>
      <c r="B6" s="108">
        <v>30</v>
      </c>
      <c r="C6" s="84">
        <v>160</v>
      </c>
      <c r="E6" s="84">
        <v>160</v>
      </c>
      <c r="F6" s="110">
        <v>30</v>
      </c>
    </row>
    <row r="7" spans="1:6" x14ac:dyDescent="0.25">
      <c r="A7" s="34">
        <v>41028</v>
      </c>
      <c r="B7" s="108">
        <v>50</v>
      </c>
      <c r="C7" s="84">
        <v>47</v>
      </c>
      <c r="E7" s="84">
        <v>47</v>
      </c>
      <c r="F7" s="110">
        <v>50</v>
      </c>
    </row>
    <row r="8" spans="1:6" x14ac:dyDescent="0.25">
      <c r="A8" s="34">
        <v>41092</v>
      </c>
      <c r="B8" s="108">
        <v>29</v>
      </c>
      <c r="C8" s="84">
        <v>170</v>
      </c>
      <c r="E8" s="84">
        <v>170</v>
      </c>
      <c r="F8" s="110">
        <v>29</v>
      </c>
    </row>
    <row r="9" spans="1:6" x14ac:dyDescent="0.25">
      <c r="A9" s="34">
        <v>41096</v>
      </c>
      <c r="B9" s="108">
        <v>20</v>
      </c>
      <c r="C9" s="84">
        <v>199</v>
      </c>
      <c r="E9" s="84">
        <v>199</v>
      </c>
      <c r="F9" s="110">
        <v>20</v>
      </c>
    </row>
    <row r="10" spans="1:6" x14ac:dyDescent="0.25">
      <c r="A10" s="34">
        <v>41099</v>
      </c>
      <c r="B10" s="108">
        <v>18</v>
      </c>
      <c r="C10" s="84">
        <v>205</v>
      </c>
      <c r="E10" s="84">
        <v>205</v>
      </c>
      <c r="F10" s="110">
        <v>18</v>
      </c>
    </row>
    <row r="11" spans="1:6" x14ac:dyDescent="0.25">
      <c r="A11" s="34">
        <v>41102</v>
      </c>
      <c r="B11" s="108">
        <v>23</v>
      </c>
      <c r="C11" s="84">
        <v>188</v>
      </c>
      <c r="E11" s="84">
        <v>188</v>
      </c>
      <c r="F11" s="110">
        <v>23</v>
      </c>
    </row>
    <row r="12" spans="1:6" x14ac:dyDescent="0.25">
      <c r="A12" s="34">
        <v>41114</v>
      </c>
      <c r="B12" s="108">
        <v>45</v>
      </c>
      <c r="C12" s="84">
        <v>116</v>
      </c>
      <c r="E12" s="84">
        <v>116</v>
      </c>
      <c r="F12" s="110">
        <v>45</v>
      </c>
    </row>
    <row r="13" spans="1:6" x14ac:dyDescent="0.25">
      <c r="A13" s="34">
        <v>41248</v>
      </c>
      <c r="B13" s="108">
        <v>40</v>
      </c>
      <c r="C13" s="84">
        <v>147</v>
      </c>
      <c r="E13" s="84">
        <v>147</v>
      </c>
      <c r="F13" s="110">
        <v>40</v>
      </c>
    </row>
    <row r="14" spans="1:6" x14ac:dyDescent="0.25">
      <c r="A14" s="34">
        <v>41255</v>
      </c>
      <c r="B14" s="108">
        <v>39.5</v>
      </c>
      <c r="C14" s="84">
        <v>141</v>
      </c>
      <c r="E14" s="84">
        <v>141</v>
      </c>
      <c r="F14" s="110">
        <v>39.5</v>
      </c>
    </row>
    <row r="15" spans="1:6" x14ac:dyDescent="0.25">
      <c r="A15" s="34">
        <v>41270</v>
      </c>
      <c r="B15" s="108">
        <v>60</v>
      </c>
      <c r="C15" s="84">
        <v>69</v>
      </c>
      <c r="E15" s="84">
        <v>69</v>
      </c>
      <c r="F15" s="110">
        <v>60</v>
      </c>
    </row>
    <row r="16" spans="1:6" x14ac:dyDescent="0.25">
      <c r="A16" s="83" t="s">
        <v>324</v>
      </c>
      <c r="B16" s="108">
        <v>34.5</v>
      </c>
      <c r="C16" s="84">
        <v>1630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8"/>
  <sheetViews>
    <sheetView showGridLines="0" zoomScale="80" zoomScaleNormal="80" workbookViewId="0">
      <pane ySplit="1" topLeftCell="A2" activePane="bottomLeft" state="frozen"/>
      <selection pane="bottomLeft"/>
    </sheetView>
  </sheetViews>
  <sheetFormatPr defaultRowHeight="13.8" x14ac:dyDescent="0.25"/>
  <cols>
    <col min="1" max="1" width="17.8984375" bestFit="1" customWidth="1"/>
    <col min="2" max="2" width="12.5" customWidth="1"/>
    <col min="3" max="3" width="14.8984375" customWidth="1"/>
    <col min="4" max="4" width="15.3984375" customWidth="1"/>
    <col min="5" max="5" width="11.19921875" customWidth="1"/>
    <col min="6" max="6" width="12.69921875" customWidth="1"/>
    <col min="7" max="7" width="10" customWidth="1"/>
  </cols>
  <sheetData>
    <row r="1" spans="1:9" x14ac:dyDescent="0.25">
      <c r="A1" s="13" t="s">
        <v>0</v>
      </c>
      <c r="B1" s="15" t="s">
        <v>1</v>
      </c>
      <c r="C1" s="15" t="s">
        <v>2</v>
      </c>
      <c r="D1" s="15" t="s">
        <v>3</v>
      </c>
      <c r="E1" s="15" t="s">
        <v>4</v>
      </c>
      <c r="F1" s="15" t="s">
        <v>5</v>
      </c>
      <c r="G1" s="15" t="s">
        <v>6</v>
      </c>
      <c r="H1" s="15" t="s">
        <v>7</v>
      </c>
      <c r="I1" s="15" t="s">
        <v>8</v>
      </c>
    </row>
    <row r="2" spans="1:9" x14ac:dyDescent="0.25">
      <c r="A2" s="14">
        <v>23263</v>
      </c>
      <c r="B2" s="7" t="s">
        <v>102</v>
      </c>
      <c r="C2" s="7" t="s">
        <v>270</v>
      </c>
      <c r="D2" s="7" t="s">
        <v>10</v>
      </c>
      <c r="E2" s="7" t="s">
        <v>11</v>
      </c>
      <c r="F2" s="8">
        <v>41096</v>
      </c>
      <c r="G2" s="7">
        <v>7</v>
      </c>
      <c r="H2" s="7">
        <v>199</v>
      </c>
      <c r="I2" s="101">
        <v>20</v>
      </c>
    </row>
    <row r="3" spans="1:9" x14ac:dyDescent="0.25">
      <c r="A3" s="14">
        <v>23264</v>
      </c>
      <c r="B3" s="7" t="s">
        <v>116</v>
      </c>
      <c r="C3" s="7" t="s">
        <v>284</v>
      </c>
      <c r="D3" s="7" t="s">
        <v>13</v>
      </c>
      <c r="E3" s="7" t="s">
        <v>11</v>
      </c>
      <c r="F3" s="8">
        <v>41139</v>
      </c>
      <c r="G3" s="7">
        <v>8</v>
      </c>
      <c r="H3" s="7">
        <v>41</v>
      </c>
      <c r="I3" s="101">
        <v>9.99</v>
      </c>
    </row>
    <row r="4" spans="1:9" x14ac:dyDescent="0.25">
      <c r="A4" s="14">
        <v>23265</v>
      </c>
      <c r="B4" s="7" t="s">
        <v>112</v>
      </c>
      <c r="C4" s="7" t="s">
        <v>280</v>
      </c>
      <c r="D4" s="7" t="s">
        <v>10</v>
      </c>
      <c r="E4" s="7" t="s">
        <v>15</v>
      </c>
      <c r="F4" s="8">
        <v>41248</v>
      </c>
      <c r="G4" s="7">
        <v>12</v>
      </c>
      <c r="H4" s="7">
        <v>147</v>
      </c>
      <c r="I4" s="101">
        <v>40</v>
      </c>
    </row>
    <row r="5" spans="1:9" x14ac:dyDescent="0.25">
      <c r="A5" s="14">
        <v>23266</v>
      </c>
      <c r="B5" s="7" t="s">
        <v>52</v>
      </c>
      <c r="C5" s="7" t="s">
        <v>273</v>
      </c>
      <c r="D5" s="7" t="s">
        <v>17</v>
      </c>
      <c r="E5" s="7" t="s">
        <v>15</v>
      </c>
      <c r="F5" s="8">
        <v>41132</v>
      </c>
      <c r="G5" s="7">
        <v>8</v>
      </c>
      <c r="H5" s="7">
        <v>95</v>
      </c>
      <c r="I5" s="101">
        <v>6.5</v>
      </c>
    </row>
    <row r="6" spans="1:9" x14ac:dyDescent="0.25">
      <c r="A6" s="14">
        <v>23267</v>
      </c>
      <c r="B6" s="7" t="s">
        <v>114</v>
      </c>
      <c r="C6" s="7" t="s">
        <v>282</v>
      </c>
      <c r="D6" s="7" t="s">
        <v>13</v>
      </c>
      <c r="E6" s="7" t="s">
        <v>15</v>
      </c>
      <c r="F6" s="8">
        <v>41101</v>
      </c>
      <c r="G6" s="7">
        <v>7</v>
      </c>
      <c r="H6" s="7">
        <v>42</v>
      </c>
      <c r="I6" s="101">
        <v>9.99</v>
      </c>
    </row>
    <row r="7" spans="1:9" x14ac:dyDescent="0.25">
      <c r="A7" s="14">
        <v>23268</v>
      </c>
      <c r="B7" s="7" t="s">
        <v>56</v>
      </c>
      <c r="C7" s="7" t="s">
        <v>276</v>
      </c>
      <c r="D7" s="7" t="s">
        <v>10</v>
      </c>
      <c r="E7" s="7" t="s">
        <v>15</v>
      </c>
      <c r="F7" s="8">
        <v>41102</v>
      </c>
      <c r="G7" s="7">
        <v>7</v>
      </c>
      <c r="H7" s="7">
        <v>188</v>
      </c>
      <c r="I7" s="101">
        <v>23</v>
      </c>
    </row>
    <row r="8" spans="1:9" x14ac:dyDescent="0.25">
      <c r="A8" s="14">
        <v>23269</v>
      </c>
      <c r="B8" s="7" t="s">
        <v>70</v>
      </c>
      <c r="C8" s="7" t="s">
        <v>289</v>
      </c>
      <c r="D8" s="7" t="s">
        <v>21</v>
      </c>
      <c r="E8" s="7" t="s">
        <v>11</v>
      </c>
      <c r="F8" s="8">
        <v>41063</v>
      </c>
      <c r="G8" s="7">
        <v>6</v>
      </c>
      <c r="H8" s="7">
        <v>134</v>
      </c>
      <c r="I8" s="101">
        <v>4.5</v>
      </c>
    </row>
    <row r="9" spans="1:9" x14ac:dyDescent="0.25">
      <c r="A9" s="14">
        <v>23270</v>
      </c>
      <c r="B9" s="7" t="s">
        <v>67</v>
      </c>
      <c r="C9" s="7" t="s">
        <v>286</v>
      </c>
      <c r="D9" s="7" t="s">
        <v>13</v>
      </c>
      <c r="E9" s="7" t="s">
        <v>15</v>
      </c>
      <c r="F9" s="8">
        <v>41067</v>
      </c>
      <c r="G9" s="7">
        <v>6</v>
      </c>
      <c r="H9" s="7">
        <v>13</v>
      </c>
      <c r="I9" s="101">
        <v>9.99</v>
      </c>
    </row>
    <row r="10" spans="1:9" x14ac:dyDescent="0.25">
      <c r="A10" s="14">
        <v>23271</v>
      </c>
      <c r="B10" s="7" t="s">
        <v>106</v>
      </c>
      <c r="C10" s="7" t="s">
        <v>274</v>
      </c>
      <c r="D10" s="7" t="s">
        <v>10</v>
      </c>
      <c r="E10" s="7" t="s">
        <v>11</v>
      </c>
      <c r="F10" s="8">
        <v>40966</v>
      </c>
      <c r="G10" s="7">
        <v>2</v>
      </c>
      <c r="H10" s="7">
        <v>160</v>
      </c>
      <c r="I10" s="101">
        <v>30</v>
      </c>
    </row>
    <row r="11" spans="1:9" x14ac:dyDescent="0.25">
      <c r="A11" s="14">
        <v>23272</v>
      </c>
      <c r="B11" s="7" t="s">
        <v>121</v>
      </c>
      <c r="C11" s="7" t="s">
        <v>248</v>
      </c>
      <c r="D11" s="7" t="s">
        <v>13</v>
      </c>
      <c r="E11" s="7" t="s">
        <v>11</v>
      </c>
      <c r="F11" s="8">
        <v>41121</v>
      </c>
      <c r="G11" s="7">
        <v>7</v>
      </c>
      <c r="H11" s="7">
        <v>193</v>
      </c>
      <c r="I11" s="101">
        <v>9.99</v>
      </c>
    </row>
    <row r="12" spans="1:9" x14ac:dyDescent="0.25">
      <c r="A12" s="14">
        <v>23273</v>
      </c>
      <c r="B12" s="7" t="s">
        <v>88</v>
      </c>
      <c r="C12" s="7" t="s">
        <v>254</v>
      </c>
      <c r="D12" s="7" t="s">
        <v>26</v>
      </c>
      <c r="E12" s="7" t="s">
        <v>11</v>
      </c>
      <c r="F12" s="8">
        <v>41256</v>
      </c>
      <c r="G12" s="7">
        <v>12</v>
      </c>
      <c r="H12" s="7">
        <v>109</v>
      </c>
      <c r="I12" s="101">
        <v>4.5</v>
      </c>
    </row>
    <row r="13" spans="1:9" x14ac:dyDescent="0.25">
      <c r="A13" s="14">
        <v>23274</v>
      </c>
      <c r="B13" s="7" t="s">
        <v>69</v>
      </c>
      <c r="C13" s="7" t="s">
        <v>288</v>
      </c>
      <c r="D13" s="7" t="s">
        <v>28</v>
      </c>
      <c r="E13" s="7" t="s">
        <v>15</v>
      </c>
      <c r="F13" s="8">
        <v>41143</v>
      </c>
      <c r="G13" s="7">
        <v>8</v>
      </c>
      <c r="H13" s="7">
        <v>30</v>
      </c>
      <c r="I13" s="101">
        <v>6.99</v>
      </c>
    </row>
    <row r="14" spans="1:9" x14ac:dyDescent="0.25">
      <c r="A14" s="14">
        <v>23275</v>
      </c>
      <c r="B14" s="7" t="s">
        <v>122</v>
      </c>
      <c r="C14" s="7" t="s">
        <v>290</v>
      </c>
      <c r="D14" s="7" t="s">
        <v>10</v>
      </c>
      <c r="E14" s="7" t="s">
        <v>15</v>
      </c>
      <c r="F14" s="8">
        <v>40912</v>
      </c>
      <c r="G14" s="7">
        <v>1</v>
      </c>
      <c r="H14" s="7">
        <v>188</v>
      </c>
      <c r="I14" s="101">
        <v>25</v>
      </c>
    </row>
    <row r="15" spans="1:9" x14ac:dyDescent="0.25">
      <c r="A15" s="14">
        <v>23276</v>
      </c>
      <c r="B15" s="7" t="s">
        <v>87</v>
      </c>
      <c r="C15" s="7" t="s">
        <v>253</v>
      </c>
      <c r="D15" s="7" t="s">
        <v>31</v>
      </c>
      <c r="E15" s="7" t="s">
        <v>32</v>
      </c>
      <c r="F15" s="8">
        <v>41122</v>
      </c>
      <c r="G15" s="7">
        <v>8</v>
      </c>
      <c r="H15" s="7">
        <v>168</v>
      </c>
      <c r="I15" s="101">
        <v>14.5</v>
      </c>
    </row>
    <row r="16" spans="1:9" x14ac:dyDescent="0.25">
      <c r="A16" s="14">
        <v>23278</v>
      </c>
      <c r="B16" s="7" t="s">
        <v>75</v>
      </c>
      <c r="C16" s="7" t="s">
        <v>241</v>
      </c>
      <c r="D16" s="7" t="s">
        <v>13</v>
      </c>
      <c r="E16" s="7" t="s">
        <v>15</v>
      </c>
      <c r="F16" s="8">
        <v>41145</v>
      </c>
      <c r="G16" s="7">
        <v>8</v>
      </c>
      <c r="H16" s="7">
        <v>41</v>
      </c>
      <c r="I16" s="101">
        <v>9.99</v>
      </c>
    </row>
    <row r="17" spans="1:9" x14ac:dyDescent="0.25">
      <c r="A17" s="14">
        <v>23279</v>
      </c>
      <c r="B17" s="7" t="s">
        <v>83</v>
      </c>
      <c r="C17" s="7" t="s">
        <v>249</v>
      </c>
      <c r="D17" s="7" t="s">
        <v>35</v>
      </c>
      <c r="E17" s="7" t="s">
        <v>15</v>
      </c>
      <c r="F17" s="8">
        <v>41020</v>
      </c>
      <c r="G17" s="7">
        <v>4</v>
      </c>
      <c r="H17" s="7">
        <v>57</v>
      </c>
      <c r="I17" s="101">
        <v>3.99</v>
      </c>
    </row>
    <row r="18" spans="1:9" x14ac:dyDescent="0.25">
      <c r="A18" s="14">
        <v>23280</v>
      </c>
      <c r="B18" s="7" t="s">
        <v>27</v>
      </c>
      <c r="C18" s="7" t="s">
        <v>251</v>
      </c>
      <c r="D18" s="7" t="s">
        <v>17</v>
      </c>
      <c r="E18" s="7" t="s">
        <v>11</v>
      </c>
      <c r="F18" s="8">
        <v>41002</v>
      </c>
      <c r="G18" s="7">
        <v>4</v>
      </c>
      <c r="H18" s="7">
        <v>176</v>
      </c>
      <c r="I18" s="101">
        <v>6.5</v>
      </c>
    </row>
    <row r="19" spans="1:9" x14ac:dyDescent="0.25">
      <c r="A19" s="14">
        <v>23281</v>
      </c>
      <c r="B19" s="7" t="s">
        <v>20</v>
      </c>
      <c r="C19" s="7" t="s">
        <v>246</v>
      </c>
      <c r="D19" s="7" t="s">
        <v>35</v>
      </c>
      <c r="E19" s="7" t="s">
        <v>15</v>
      </c>
      <c r="F19" s="8">
        <v>41103</v>
      </c>
      <c r="G19" s="7">
        <v>7</v>
      </c>
      <c r="H19" s="7">
        <v>65</v>
      </c>
      <c r="I19" s="101">
        <v>3.99</v>
      </c>
    </row>
    <row r="20" spans="1:9" x14ac:dyDescent="0.25">
      <c r="A20" s="14">
        <v>23282</v>
      </c>
      <c r="B20" s="7" t="s">
        <v>68</v>
      </c>
      <c r="C20" s="7" t="s">
        <v>287</v>
      </c>
      <c r="D20" s="7" t="s">
        <v>35</v>
      </c>
      <c r="E20" s="7" t="s">
        <v>15</v>
      </c>
      <c r="F20" s="8">
        <v>41142</v>
      </c>
      <c r="G20" s="7">
        <v>8</v>
      </c>
      <c r="H20" s="7">
        <v>151</v>
      </c>
      <c r="I20" s="101">
        <v>3.99</v>
      </c>
    </row>
    <row r="21" spans="1:9" x14ac:dyDescent="0.25">
      <c r="A21" s="14">
        <v>23283</v>
      </c>
      <c r="B21" s="7" t="s">
        <v>126</v>
      </c>
      <c r="C21" s="7" t="s">
        <v>242</v>
      </c>
      <c r="D21" s="7" t="s">
        <v>31</v>
      </c>
      <c r="E21" s="7" t="s">
        <v>11</v>
      </c>
      <c r="F21" s="8">
        <v>41084</v>
      </c>
      <c r="G21" s="7">
        <v>6</v>
      </c>
      <c r="H21" s="7">
        <v>176</v>
      </c>
      <c r="I21" s="101">
        <v>14.5</v>
      </c>
    </row>
    <row r="22" spans="1:9" x14ac:dyDescent="0.25">
      <c r="A22" s="14">
        <v>23284</v>
      </c>
      <c r="B22" s="7" t="s">
        <v>97</v>
      </c>
      <c r="C22" s="7" t="s">
        <v>265</v>
      </c>
      <c r="D22" s="7" t="s">
        <v>41</v>
      </c>
      <c r="E22" s="7" t="s">
        <v>32</v>
      </c>
      <c r="F22" s="8">
        <v>41077</v>
      </c>
      <c r="G22" s="7">
        <v>6</v>
      </c>
      <c r="H22" s="7">
        <v>125</v>
      </c>
      <c r="I22" s="101">
        <v>6</v>
      </c>
    </row>
    <row r="23" spans="1:9" x14ac:dyDescent="0.25">
      <c r="A23" s="14">
        <v>23285</v>
      </c>
      <c r="B23" s="7" t="s">
        <v>74</v>
      </c>
      <c r="C23" s="7" t="s">
        <v>240</v>
      </c>
      <c r="D23" s="7" t="s">
        <v>21</v>
      </c>
      <c r="E23" s="7" t="s">
        <v>11</v>
      </c>
      <c r="F23" s="8">
        <v>41114</v>
      </c>
      <c r="G23" s="7">
        <v>7</v>
      </c>
      <c r="H23" s="7">
        <v>165</v>
      </c>
      <c r="I23" s="101">
        <v>4.5</v>
      </c>
    </row>
    <row r="24" spans="1:9" x14ac:dyDescent="0.25">
      <c r="A24" s="14">
        <v>23286</v>
      </c>
      <c r="B24" s="7" t="s">
        <v>129</v>
      </c>
      <c r="C24" s="7" t="s">
        <v>245</v>
      </c>
      <c r="D24" s="7" t="s">
        <v>31</v>
      </c>
      <c r="E24" s="7" t="s">
        <v>11</v>
      </c>
      <c r="F24" s="8">
        <v>41129</v>
      </c>
      <c r="G24" s="7">
        <v>8</v>
      </c>
      <c r="H24" s="7">
        <v>37</v>
      </c>
      <c r="I24" s="101">
        <v>14.5</v>
      </c>
    </row>
    <row r="25" spans="1:9" x14ac:dyDescent="0.25">
      <c r="A25" s="14">
        <v>23287</v>
      </c>
      <c r="B25" s="7" t="s">
        <v>65</v>
      </c>
      <c r="C25" s="7" t="s">
        <v>284</v>
      </c>
      <c r="D25" s="7" t="s">
        <v>41</v>
      </c>
      <c r="E25" s="7" t="s">
        <v>11</v>
      </c>
      <c r="F25" s="8">
        <v>41077</v>
      </c>
      <c r="G25" s="7">
        <v>6</v>
      </c>
      <c r="H25" s="7">
        <v>50</v>
      </c>
      <c r="I25" s="101">
        <v>6</v>
      </c>
    </row>
    <row r="26" spans="1:9" x14ac:dyDescent="0.25">
      <c r="A26" s="14">
        <v>23288</v>
      </c>
      <c r="B26" s="7" t="s">
        <v>85</v>
      </c>
      <c r="C26" s="7" t="s">
        <v>251</v>
      </c>
      <c r="D26" s="7" t="s">
        <v>41</v>
      </c>
      <c r="E26" s="7" t="s">
        <v>11</v>
      </c>
      <c r="F26" s="8">
        <v>41074</v>
      </c>
      <c r="G26" s="7">
        <v>6</v>
      </c>
      <c r="H26" s="7">
        <v>113</v>
      </c>
      <c r="I26" s="101">
        <v>6</v>
      </c>
    </row>
    <row r="27" spans="1:9" x14ac:dyDescent="0.25">
      <c r="A27" s="14">
        <v>23289</v>
      </c>
      <c r="B27" s="7" t="s">
        <v>84</v>
      </c>
      <c r="C27" s="7" t="s">
        <v>250</v>
      </c>
      <c r="D27" s="7" t="s">
        <v>21</v>
      </c>
      <c r="E27" s="7" t="s">
        <v>15</v>
      </c>
      <c r="F27" s="8">
        <v>41123</v>
      </c>
      <c r="G27" s="7">
        <v>8</v>
      </c>
      <c r="H27" s="7">
        <v>85</v>
      </c>
      <c r="I27" s="101">
        <v>4.5</v>
      </c>
    </row>
    <row r="28" spans="1:9" x14ac:dyDescent="0.25">
      <c r="A28" s="14">
        <v>23290</v>
      </c>
      <c r="B28" s="7" t="s">
        <v>119</v>
      </c>
      <c r="C28" s="7" t="s">
        <v>287</v>
      </c>
      <c r="D28" s="7" t="s">
        <v>28</v>
      </c>
      <c r="E28" s="7" t="s">
        <v>11</v>
      </c>
      <c r="F28" s="8">
        <v>41132</v>
      </c>
      <c r="G28" s="7">
        <v>8</v>
      </c>
      <c r="H28" s="7">
        <v>108</v>
      </c>
      <c r="I28" s="101">
        <v>6.99</v>
      </c>
    </row>
    <row r="29" spans="1:9" x14ac:dyDescent="0.25">
      <c r="A29" s="14">
        <v>23291</v>
      </c>
      <c r="B29" s="7" t="s">
        <v>9</v>
      </c>
      <c r="C29" s="7" t="s">
        <v>292</v>
      </c>
      <c r="D29" s="7" t="s">
        <v>31</v>
      </c>
      <c r="E29" s="7" t="s">
        <v>15</v>
      </c>
      <c r="F29" s="8">
        <v>41139</v>
      </c>
      <c r="G29" s="7">
        <v>8</v>
      </c>
      <c r="H29" s="7">
        <v>73</v>
      </c>
      <c r="I29" s="101">
        <v>14.5</v>
      </c>
    </row>
    <row r="30" spans="1:9" x14ac:dyDescent="0.25">
      <c r="A30" s="14">
        <v>23292</v>
      </c>
      <c r="B30" s="7" t="s">
        <v>48</v>
      </c>
      <c r="C30" s="7" t="s">
        <v>269</v>
      </c>
      <c r="D30" s="7" t="s">
        <v>31</v>
      </c>
      <c r="E30" s="7" t="s">
        <v>15</v>
      </c>
      <c r="F30" s="8">
        <v>40911</v>
      </c>
      <c r="G30" s="7">
        <v>1</v>
      </c>
      <c r="H30" s="7">
        <v>157</v>
      </c>
      <c r="I30" s="101">
        <v>14.5</v>
      </c>
    </row>
    <row r="31" spans="1:9" x14ac:dyDescent="0.25">
      <c r="A31" s="14">
        <v>23294</v>
      </c>
      <c r="B31" s="7" t="s">
        <v>23</v>
      </c>
      <c r="C31" s="7" t="s">
        <v>248</v>
      </c>
      <c r="D31" s="7" t="s">
        <v>31</v>
      </c>
      <c r="E31" s="7" t="s">
        <v>15</v>
      </c>
      <c r="F31" s="8">
        <v>41082</v>
      </c>
      <c r="G31" s="7">
        <v>6</v>
      </c>
      <c r="H31" s="7">
        <v>208</v>
      </c>
      <c r="I31" s="101">
        <v>14.5</v>
      </c>
    </row>
    <row r="32" spans="1:9" x14ac:dyDescent="0.25">
      <c r="A32" s="14">
        <v>23296</v>
      </c>
      <c r="B32" s="7" t="s">
        <v>43</v>
      </c>
      <c r="C32" s="7" t="s">
        <v>264</v>
      </c>
      <c r="D32" s="7" t="s">
        <v>31</v>
      </c>
      <c r="E32" s="7" t="s">
        <v>11</v>
      </c>
      <c r="F32" s="8">
        <v>41068</v>
      </c>
      <c r="G32" s="7">
        <v>6</v>
      </c>
      <c r="H32" s="7">
        <v>102</v>
      </c>
      <c r="I32" s="101">
        <v>14.5</v>
      </c>
    </row>
    <row r="33" spans="1:9" x14ac:dyDescent="0.25">
      <c r="A33" s="14">
        <v>23297</v>
      </c>
      <c r="B33" s="7" t="s">
        <v>58</v>
      </c>
      <c r="C33" s="7" t="s">
        <v>278</v>
      </c>
      <c r="D33" s="7" t="s">
        <v>35</v>
      </c>
      <c r="E33" s="7" t="s">
        <v>15</v>
      </c>
      <c r="F33" s="8">
        <v>41133</v>
      </c>
      <c r="G33" s="7">
        <v>8</v>
      </c>
      <c r="H33" s="7">
        <v>170</v>
      </c>
      <c r="I33" s="101">
        <v>3.99</v>
      </c>
    </row>
    <row r="34" spans="1:9" x14ac:dyDescent="0.25">
      <c r="A34" s="14">
        <v>23298</v>
      </c>
      <c r="B34" s="7" t="s">
        <v>127</v>
      </c>
      <c r="C34" s="7" t="s">
        <v>243</v>
      </c>
      <c r="D34" s="7" t="s">
        <v>54</v>
      </c>
      <c r="E34" s="7" t="s">
        <v>11</v>
      </c>
      <c r="F34" s="8">
        <v>41118</v>
      </c>
      <c r="G34" s="7">
        <v>7</v>
      </c>
      <c r="H34" s="7">
        <v>77</v>
      </c>
      <c r="I34" s="101">
        <v>3</v>
      </c>
    </row>
    <row r="35" spans="1:9" x14ac:dyDescent="0.25">
      <c r="A35" s="14">
        <v>23299</v>
      </c>
      <c r="B35" s="7" t="s">
        <v>91</v>
      </c>
      <c r="C35" s="7" t="s">
        <v>257</v>
      </c>
      <c r="D35" s="7" t="s">
        <v>17</v>
      </c>
      <c r="E35" s="7" t="s">
        <v>11</v>
      </c>
      <c r="F35" s="8">
        <v>41087</v>
      </c>
      <c r="G35" s="7">
        <v>6</v>
      </c>
      <c r="H35" s="7">
        <v>126</v>
      </c>
      <c r="I35" s="101">
        <v>6.5</v>
      </c>
    </row>
    <row r="36" spans="1:9" x14ac:dyDescent="0.25">
      <c r="A36" s="14">
        <v>23300</v>
      </c>
      <c r="B36" s="7" t="s">
        <v>130</v>
      </c>
      <c r="C36" s="7" t="s">
        <v>246</v>
      </c>
      <c r="D36" s="7" t="s">
        <v>41</v>
      </c>
      <c r="E36" s="7" t="s">
        <v>15</v>
      </c>
      <c r="F36" s="8">
        <v>40915</v>
      </c>
      <c r="G36" s="7">
        <v>1</v>
      </c>
      <c r="H36" s="7">
        <v>82</v>
      </c>
      <c r="I36" s="101">
        <v>6</v>
      </c>
    </row>
    <row r="37" spans="1:9" x14ac:dyDescent="0.25">
      <c r="A37" s="14">
        <v>23301</v>
      </c>
      <c r="B37" s="7" t="s">
        <v>47</v>
      </c>
      <c r="C37" s="7" t="s">
        <v>268</v>
      </c>
      <c r="D37" s="7" t="s">
        <v>28</v>
      </c>
      <c r="E37" s="7" t="s">
        <v>11</v>
      </c>
      <c r="F37" s="8">
        <v>41109</v>
      </c>
      <c r="G37" s="7">
        <v>7</v>
      </c>
      <c r="H37" s="7">
        <v>82</v>
      </c>
      <c r="I37" s="101">
        <v>6.99</v>
      </c>
    </row>
    <row r="38" spans="1:9" x14ac:dyDescent="0.25">
      <c r="A38" s="14">
        <v>23302</v>
      </c>
      <c r="B38" s="7" t="s">
        <v>101</v>
      </c>
      <c r="C38" s="7" t="s">
        <v>269</v>
      </c>
      <c r="D38" s="7" t="s">
        <v>59</v>
      </c>
      <c r="E38" s="7" t="s">
        <v>15</v>
      </c>
      <c r="F38" s="8">
        <v>41117</v>
      </c>
      <c r="G38" s="7">
        <v>7</v>
      </c>
      <c r="H38" s="7">
        <v>135</v>
      </c>
      <c r="I38" s="101">
        <v>7</v>
      </c>
    </row>
    <row r="39" spans="1:9" x14ac:dyDescent="0.25">
      <c r="A39" s="14">
        <v>23303</v>
      </c>
      <c r="B39" s="7" t="s">
        <v>39</v>
      </c>
      <c r="C39" s="7" t="s">
        <v>259</v>
      </c>
      <c r="D39" s="7" t="s">
        <v>13</v>
      </c>
      <c r="E39" s="7" t="s">
        <v>11</v>
      </c>
      <c r="F39" s="8">
        <v>41138</v>
      </c>
      <c r="G39" s="7">
        <v>8</v>
      </c>
      <c r="H39" s="7">
        <v>163</v>
      </c>
      <c r="I39" s="101">
        <v>9.99</v>
      </c>
    </row>
    <row r="40" spans="1:9" x14ac:dyDescent="0.25">
      <c r="A40" s="14">
        <v>23304</v>
      </c>
      <c r="B40" s="7" t="s">
        <v>111</v>
      </c>
      <c r="C40" s="7" t="s">
        <v>279</v>
      </c>
      <c r="D40" s="7" t="s">
        <v>17</v>
      </c>
      <c r="E40" s="7" t="s">
        <v>15</v>
      </c>
      <c r="F40" s="8">
        <v>41061</v>
      </c>
      <c r="G40" s="7">
        <v>6</v>
      </c>
      <c r="H40" s="7">
        <v>48</v>
      </c>
      <c r="I40" s="101">
        <v>6.5</v>
      </c>
    </row>
    <row r="41" spans="1:9" x14ac:dyDescent="0.25">
      <c r="A41" s="14">
        <v>23305</v>
      </c>
      <c r="B41" s="7" t="s">
        <v>19</v>
      </c>
      <c r="C41" s="7" t="s">
        <v>245</v>
      </c>
      <c r="D41" s="7" t="s">
        <v>59</v>
      </c>
      <c r="E41" s="7" t="s">
        <v>11</v>
      </c>
      <c r="F41" s="8">
        <v>41147</v>
      </c>
      <c r="G41" s="7">
        <v>8</v>
      </c>
      <c r="H41" s="7">
        <v>184</v>
      </c>
      <c r="I41" s="101">
        <v>7</v>
      </c>
    </row>
    <row r="42" spans="1:9" x14ac:dyDescent="0.25">
      <c r="A42" s="14">
        <v>23306</v>
      </c>
      <c r="B42" s="7" t="s">
        <v>103</v>
      </c>
      <c r="C42" s="7" t="s">
        <v>271</v>
      </c>
      <c r="D42" s="7" t="s">
        <v>54</v>
      </c>
      <c r="E42" s="7" t="s">
        <v>11</v>
      </c>
      <c r="F42" s="8">
        <v>41068</v>
      </c>
      <c r="G42" s="7">
        <v>6</v>
      </c>
      <c r="H42" s="7">
        <v>63</v>
      </c>
      <c r="I42" s="101">
        <v>3</v>
      </c>
    </row>
    <row r="43" spans="1:9" x14ac:dyDescent="0.25">
      <c r="A43" s="14">
        <v>23307</v>
      </c>
      <c r="B43" s="7" t="s">
        <v>45</v>
      </c>
      <c r="C43" s="7" t="s">
        <v>266</v>
      </c>
      <c r="D43" s="7" t="s">
        <v>17</v>
      </c>
      <c r="E43" s="7" t="s">
        <v>15</v>
      </c>
      <c r="F43" s="8">
        <v>41094</v>
      </c>
      <c r="G43" s="7">
        <v>7</v>
      </c>
      <c r="H43" s="7">
        <v>64</v>
      </c>
      <c r="I43" s="101">
        <v>6.5</v>
      </c>
    </row>
    <row r="44" spans="1:9" x14ac:dyDescent="0.25">
      <c r="A44" s="14">
        <v>23308</v>
      </c>
      <c r="B44" s="7" t="s">
        <v>107</v>
      </c>
      <c r="C44" s="7" t="s">
        <v>275</v>
      </c>
      <c r="D44" s="7" t="s">
        <v>26</v>
      </c>
      <c r="E44" s="7" t="s">
        <v>11</v>
      </c>
      <c r="F44" s="8">
        <v>41099</v>
      </c>
      <c r="G44" s="7">
        <v>7</v>
      </c>
      <c r="H44" s="7">
        <v>189</v>
      </c>
      <c r="I44" s="101">
        <v>4.5</v>
      </c>
    </row>
    <row r="45" spans="1:9" x14ac:dyDescent="0.25">
      <c r="A45" s="14">
        <v>23309</v>
      </c>
      <c r="B45" s="7" t="s">
        <v>109</v>
      </c>
      <c r="C45" s="7" t="s">
        <v>277</v>
      </c>
      <c r="D45" s="7" t="s">
        <v>54</v>
      </c>
      <c r="E45" s="7" t="s">
        <v>15</v>
      </c>
      <c r="F45" s="8">
        <v>41083</v>
      </c>
      <c r="G45" s="7">
        <v>6</v>
      </c>
      <c r="H45" s="7">
        <v>179</v>
      </c>
      <c r="I45" s="101">
        <v>3</v>
      </c>
    </row>
    <row r="46" spans="1:9" x14ac:dyDescent="0.25">
      <c r="A46" s="14">
        <v>23310</v>
      </c>
      <c r="B46" s="7" t="s">
        <v>33</v>
      </c>
      <c r="C46" s="7" t="s">
        <v>254</v>
      </c>
      <c r="D46" s="7" t="s">
        <v>28</v>
      </c>
      <c r="E46" s="7" t="s">
        <v>11</v>
      </c>
      <c r="F46" s="8">
        <v>41077</v>
      </c>
      <c r="G46" s="7">
        <v>6</v>
      </c>
      <c r="H46" s="7">
        <v>67</v>
      </c>
      <c r="I46" s="101">
        <v>6.99</v>
      </c>
    </row>
    <row r="47" spans="1:9" x14ac:dyDescent="0.25">
      <c r="A47" s="14">
        <v>23311</v>
      </c>
      <c r="B47" s="7" t="s">
        <v>89</v>
      </c>
      <c r="C47" s="7" t="s">
        <v>255</v>
      </c>
      <c r="D47" s="7" t="s">
        <v>41</v>
      </c>
      <c r="E47" s="7" t="s">
        <v>11</v>
      </c>
      <c r="F47" s="8">
        <v>41072</v>
      </c>
      <c r="G47" s="7">
        <v>6</v>
      </c>
      <c r="H47" s="7">
        <v>100</v>
      </c>
      <c r="I47" s="101">
        <v>6</v>
      </c>
    </row>
    <row r="48" spans="1:9" x14ac:dyDescent="0.25">
      <c r="A48" s="14">
        <v>23312</v>
      </c>
      <c r="B48" s="7" t="s">
        <v>81</v>
      </c>
      <c r="C48" s="7" t="s">
        <v>247</v>
      </c>
      <c r="D48" s="7" t="s">
        <v>54</v>
      </c>
      <c r="E48" s="7" t="s">
        <v>11</v>
      </c>
      <c r="F48" s="8">
        <v>41096</v>
      </c>
      <c r="G48" s="7">
        <v>7</v>
      </c>
      <c r="H48" s="7">
        <v>153</v>
      </c>
      <c r="I48" s="101">
        <v>3</v>
      </c>
    </row>
    <row r="49" spans="1:9" x14ac:dyDescent="0.25">
      <c r="A49" s="14">
        <v>23314</v>
      </c>
      <c r="B49" s="7" t="s">
        <v>100</v>
      </c>
      <c r="C49" s="7" t="s">
        <v>268</v>
      </c>
      <c r="D49" s="7" t="s">
        <v>54</v>
      </c>
      <c r="E49" s="7" t="s">
        <v>15</v>
      </c>
      <c r="F49" s="8">
        <v>41131</v>
      </c>
      <c r="G49" s="7">
        <v>8</v>
      </c>
      <c r="H49" s="7">
        <v>116</v>
      </c>
      <c r="I49" s="101">
        <v>3</v>
      </c>
    </row>
    <row r="50" spans="1:9" x14ac:dyDescent="0.25">
      <c r="A50" s="14">
        <v>23315</v>
      </c>
      <c r="B50" s="7" t="s">
        <v>25</v>
      </c>
      <c r="C50" s="7" t="s">
        <v>250</v>
      </c>
      <c r="D50" s="7" t="s">
        <v>28</v>
      </c>
      <c r="E50" s="7" t="s">
        <v>15</v>
      </c>
      <c r="F50" s="8">
        <v>41102</v>
      </c>
      <c r="G50" s="7">
        <v>7</v>
      </c>
      <c r="H50" s="7">
        <v>84</v>
      </c>
      <c r="I50" s="101">
        <v>6.99</v>
      </c>
    </row>
    <row r="51" spans="1:9" x14ac:dyDescent="0.25">
      <c r="A51" s="14">
        <v>23316</v>
      </c>
      <c r="B51" s="7" t="s">
        <v>113</v>
      </c>
      <c r="C51" s="7" t="s">
        <v>281</v>
      </c>
      <c r="D51" s="7" t="s">
        <v>73</v>
      </c>
      <c r="E51" s="7" t="s">
        <v>15</v>
      </c>
      <c r="F51" s="8">
        <v>41061</v>
      </c>
      <c r="G51" s="7">
        <v>6</v>
      </c>
      <c r="H51" s="7">
        <v>43</v>
      </c>
      <c r="I51" s="101">
        <v>6.5</v>
      </c>
    </row>
    <row r="52" spans="1:9" x14ac:dyDescent="0.25">
      <c r="A52" s="14">
        <v>23317</v>
      </c>
      <c r="B52" s="7" t="s">
        <v>78</v>
      </c>
      <c r="C52" s="7" t="s">
        <v>244</v>
      </c>
      <c r="D52" s="7" t="s">
        <v>21</v>
      </c>
      <c r="E52" s="7" t="s">
        <v>11</v>
      </c>
      <c r="F52" s="8">
        <v>40956</v>
      </c>
      <c r="G52" s="7">
        <v>2</v>
      </c>
      <c r="H52" s="7">
        <v>9</v>
      </c>
      <c r="I52" s="101">
        <v>4.5</v>
      </c>
    </row>
    <row r="53" spans="1:9" x14ac:dyDescent="0.25">
      <c r="A53" s="14">
        <v>23318</v>
      </c>
      <c r="B53" s="7" t="s">
        <v>61</v>
      </c>
      <c r="C53" s="7" t="s">
        <v>280</v>
      </c>
      <c r="D53" s="7" t="s">
        <v>31</v>
      </c>
      <c r="E53" s="7" t="s">
        <v>32</v>
      </c>
      <c r="F53" s="8">
        <v>41099</v>
      </c>
      <c r="G53" s="7">
        <v>7</v>
      </c>
      <c r="H53" s="7">
        <v>197</v>
      </c>
      <c r="I53" s="101">
        <v>14.5</v>
      </c>
    </row>
    <row r="54" spans="1:9" x14ac:dyDescent="0.25">
      <c r="A54" s="14">
        <v>23320</v>
      </c>
      <c r="B54" s="7" t="s">
        <v>40</v>
      </c>
      <c r="C54" s="7" t="s">
        <v>260</v>
      </c>
      <c r="D54" s="7" t="s">
        <v>26</v>
      </c>
      <c r="E54" s="7" t="s">
        <v>32</v>
      </c>
      <c r="F54" s="8">
        <v>41075</v>
      </c>
      <c r="G54" s="7">
        <v>6</v>
      </c>
      <c r="H54" s="7">
        <v>203</v>
      </c>
      <c r="I54" s="101">
        <v>4.5</v>
      </c>
    </row>
    <row r="55" spans="1:9" x14ac:dyDescent="0.25">
      <c r="A55" s="14">
        <v>23322</v>
      </c>
      <c r="B55" s="7" t="s">
        <v>77</v>
      </c>
      <c r="C55" s="7" t="s">
        <v>248</v>
      </c>
      <c r="D55" s="7" t="s">
        <v>54</v>
      </c>
      <c r="E55" s="7" t="s">
        <v>11</v>
      </c>
      <c r="F55" s="8">
        <v>41009</v>
      </c>
      <c r="G55" s="7">
        <v>4</v>
      </c>
      <c r="H55" s="7">
        <v>20</v>
      </c>
      <c r="I55" s="101">
        <v>3</v>
      </c>
    </row>
    <row r="56" spans="1:9" x14ac:dyDescent="0.25">
      <c r="A56" s="14">
        <v>23323</v>
      </c>
      <c r="B56" s="7" t="s">
        <v>96</v>
      </c>
      <c r="C56" s="7" t="s">
        <v>264</v>
      </c>
      <c r="D56" s="7" t="s">
        <v>26</v>
      </c>
      <c r="E56" s="7" t="s">
        <v>32</v>
      </c>
      <c r="F56" s="8">
        <v>41272</v>
      </c>
      <c r="G56" s="7">
        <v>12</v>
      </c>
      <c r="H56" s="7">
        <v>196</v>
      </c>
      <c r="I56" s="101">
        <v>4.5</v>
      </c>
    </row>
    <row r="57" spans="1:9" x14ac:dyDescent="0.25">
      <c r="A57" s="14">
        <v>23324</v>
      </c>
      <c r="B57" s="7" t="s">
        <v>24</v>
      </c>
      <c r="C57" s="7" t="s">
        <v>249</v>
      </c>
      <c r="D57" s="7" t="s">
        <v>26</v>
      </c>
      <c r="E57" s="7" t="s">
        <v>15</v>
      </c>
      <c r="F57" s="8">
        <v>41134</v>
      </c>
      <c r="G57" s="7">
        <v>8</v>
      </c>
      <c r="H57" s="7">
        <v>106</v>
      </c>
      <c r="I57" s="101">
        <v>4.5</v>
      </c>
    </row>
    <row r="58" spans="1:9" x14ac:dyDescent="0.25">
      <c r="A58" s="14">
        <v>23325</v>
      </c>
      <c r="B58" s="7" t="s">
        <v>62</v>
      </c>
      <c r="C58" s="7" t="s">
        <v>281</v>
      </c>
      <c r="D58" s="7" t="s">
        <v>28</v>
      </c>
      <c r="E58" s="7" t="s">
        <v>15</v>
      </c>
      <c r="F58" s="8">
        <v>41082</v>
      </c>
      <c r="G58" s="7">
        <v>6</v>
      </c>
      <c r="H58" s="7">
        <v>184</v>
      </c>
      <c r="I58" s="101">
        <v>6.99</v>
      </c>
    </row>
    <row r="59" spans="1:9" x14ac:dyDescent="0.25">
      <c r="A59" s="14">
        <v>23326</v>
      </c>
      <c r="B59" s="7" t="s">
        <v>110</v>
      </c>
      <c r="C59" s="7" t="s">
        <v>278</v>
      </c>
      <c r="D59" s="7" t="s">
        <v>35</v>
      </c>
      <c r="E59" s="7" t="s">
        <v>15</v>
      </c>
      <c r="F59" s="8">
        <v>41142</v>
      </c>
      <c r="G59" s="7">
        <v>8</v>
      </c>
      <c r="H59" s="7">
        <v>28</v>
      </c>
      <c r="I59" s="101">
        <v>3.99</v>
      </c>
    </row>
    <row r="60" spans="1:9" x14ac:dyDescent="0.25">
      <c r="A60" s="14">
        <v>23327</v>
      </c>
      <c r="B60" s="7" t="s">
        <v>36</v>
      </c>
      <c r="C60" s="7" t="s">
        <v>256</v>
      </c>
      <c r="D60" s="7" t="s">
        <v>41</v>
      </c>
      <c r="E60" s="7" t="s">
        <v>15</v>
      </c>
      <c r="F60" s="8">
        <v>40939</v>
      </c>
      <c r="G60" s="7">
        <v>1</v>
      </c>
      <c r="H60" s="7">
        <v>41</v>
      </c>
      <c r="I60" s="101">
        <v>6</v>
      </c>
    </row>
    <row r="61" spans="1:9" x14ac:dyDescent="0.25">
      <c r="A61" s="14">
        <v>23328</v>
      </c>
      <c r="B61" s="7" t="s">
        <v>51</v>
      </c>
      <c r="C61" s="7" t="s">
        <v>272</v>
      </c>
      <c r="D61" s="7" t="s">
        <v>54</v>
      </c>
      <c r="E61" s="7" t="s">
        <v>15</v>
      </c>
      <c r="F61" s="8">
        <v>40923</v>
      </c>
      <c r="G61" s="7">
        <v>1</v>
      </c>
      <c r="H61" s="7">
        <v>10</v>
      </c>
      <c r="I61" s="101">
        <v>3</v>
      </c>
    </row>
    <row r="62" spans="1:9" x14ac:dyDescent="0.25">
      <c r="A62" s="14">
        <v>23329</v>
      </c>
      <c r="B62" s="7" t="s">
        <v>125</v>
      </c>
      <c r="C62" s="7" t="s">
        <v>241</v>
      </c>
      <c r="D62" s="7" t="s">
        <v>31</v>
      </c>
      <c r="E62" s="7" t="s">
        <v>11</v>
      </c>
      <c r="F62" s="8">
        <v>40931</v>
      </c>
      <c r="G62" s="7">
        <v>1</v>
      </c>
      <c r="H62" s="7">
        <v>166</v>
      </c>
      <c r="I62" s="101">
        <v>14.5</v>
      </c>
    </row>
    <row r="63" spans="1:9" x14ac:dyDescent="0.25">
      <c r="A63" s="14">
        <v>23332</v>
      </c>
      <c r="B63" s="7" t="s">
        <v>76</v>
      </c>
      <c r="C63" s="7" t="s">
        <v>242</v>
      </c>
      <c r="D63" s="7" t="s">
        <v>13</v>
      </c>
      <c r="E63" s="7" t="s">
        <v>32</v>
      </c>
      <c r="F63" s="8">
        <v>40950</v>
      </c>
      <c r="G63" s="7">
        <v>2</v>
      </c>
      <c r="H63" s="7">
        <v>141</v>
      </c>
      <c r="I63" s="101">
        <v>9.99</v>
      </c>
    </row>
    <row r="64" spans="1:9" x14ac:dyDescent="0.25">
      <c r="A64" s="14">
        <v>23333</v>
      </c>
      <c r="B64" s="7" t="s">
        <v>79</v>
      </c>
      <c r="C64" s="7" t="s">
        <v>245</v>
      </c>
      <c r="D64" s="7" t="s">
        <v>21</v>
      </c>
      <c r="E64" s="7" t="s">
        <v>11</v>
      </c>
      <c r="F64" s="8">
        <v>41126</v>
      </c>
      <c r="G64" s="7">
        <v>8</v>
      </c>
      <c r="H64" s="7">
        <v>7</v>
      </c>
      <c r="I64" s="101">
        <v>4.5</v>
      </c>
    </row>
    <row r="65" spans="1:9" x14ac:dyDescent="0.25">
      <c r="A65" s="14">
        <v>23334</v>
      </c>
      <c r="B65" s="7" t="s">
        <v>94</v>
      </c>
      <c r="C65" s="7" t="s">
        <v>260</v>
      </c>
      <c r="D65" s="7" t="s">
        <v>73</v>
      </c>
      <c r="E65" s="7" t="s">
        <v>15</v>
      </c>
      <c r="F65" s="8">
        <v>41260</v>
      </c>
      <c r="G65" s="7">
        <v>12</v>
      </c>
      <c r="H65" s="7">
        <v>65</v>
      </c>
      <c r="I65" s="101">
        <v>6.5</v>
      </c>
    </row>
    <row r="66" spans="1:9" x14ac:dyDescent="0.25">
      <c r="A66" s="14">
        <v>23335</v>
      </c>
      <c r="B66" s="7" t="s">
        <v>123</v>
      </c>
      <c r="C66" s="7" t="s">
        <v>291</v>
      </c>
      <c r="D66" s="7" t="s">
        <v>13</v>
      </c>
      <c r="E66" s="7" t="s">
        <v>15</v>
      </c>
      <c r="F66" s="8">
        <v>41134</v>
      </c>
      <c r="G66" s="7">
        <v>8</v>
      </c>
      <c r="H66" s="7">
        <v>22</v>
      </c>
      <c r="I66" s="101">
        <v>9.99</v>
      </c>
    </row>
    <row r="67" spans="1:9" x14ac:dyDescent="0.25">
      <c r="A67" s="14">
        <v>23336</v>
      </c>
      <c r="B67" s="7" t="s">
        <v>86</v>
      </c>
      <c r="C67" s="7" t="s">
        <v>252</v>
      </c>
      <c r="D67" s="7" t="s">
        <v>31</v>
      </c>
      <c r="E67" s="7" t="s">
        <v>11</v>
      </c>
      <c r="F67" s="8">
        <v>41091</v>
      </c>
      <c r="G67" s="7">
        <v>7</v>
      </c>
      <c r="H67" s="7">
        <v>18</v>
      </c>
      <c r="I67" s="101">
        <v>14.5</v>
      </c>
    </row>
    <row r="68" spans="1:9" x14ac:dyDescent="0.25">
      <c r="A68" s="14">
        <v>23337</v>
      </c>
      <c r="B68" s="7" t="s">
        <v>57</v>
      </c>
      <c r="C68" s="7" t="s">
        <v>277</v>
      </c>
      <c r="D68" s="7" t="s">
        <v>28</v>
      </c>
      <c r="E68" s="7" t="s">
        <v>32</v>
      </c>
      <c r="F68" s="8">
        <v>41097</v>
      </c>
      <c r="G68" s="7">
        <v>7</v>
      </c>
      <c r="H68" s="7">
        <v>85</v>
      </c>
      <c r="I68" s="101">
        <v>6.99</v>
      </c>
    </row>
    <row r="69" spans="1:9" x14ac:dyDescent="0.25">
      <c r="A69" s="14">
        <v>23338</v>
      </c>
      <c r="B69" s="7" t="s">
        <v>128</v>
      </c>
      <c r="C69" s="7" t="s">
        <v>244</v>
      </c>
      <c r="D69" s="7" t="s">
        <v>35</v>
      </c>
      <c r="E69" s="7" t="s">
        <v>11</v>
      </c>
      <c r="F69" s="8">
        <v>41133</v>
      </c>
      <c r="G69" s="7">
        <v>8</v>
      </c>
      <c r="H69" s="7">
        <v>104</v>
      </c>
      <c r="I69" s="101">
        <v>3.99</v>
      </c>
    </row>
    <row r="70" spans="1:9" x14ac:dyDescent="0.25">
      <c r="A70" s="14">
        <v>23339</v>
      </c>
      <c r="B70" s="7" t="s">
        <v>82</v>
      </c>
      <c r="C70" s="7" t="s">
        <v>248</v>
      </c>
      <c r="D70" s="7" t="s">
        <v>73</v>
      </c>
      <c r="E70" s="7" t="s">
        <v>15</v>
      </c>
      <c r="F70" s="8">
        <v>41101</v>
      </c>
      <c r="G70" s="7">
        <v>7</v>
      </c>
      <c r="H70" s="7">
        <v>22</v>
      </c>
      <c r="I70" s="101">
        <v>6.5</v>
      </c>
    </row>
    <row r="71" spans="1:9" x14ac:dyDescent="0.25">
      <c r="A71" s="14">
        <v>23340</v>
      </c>
      <c r="B71" s="7" t="s">
        <v>46</v>
      </c>
      <c r="C71" s="7" t="s">
        <v>267</v>
      </c>
      <c r="D71" s="7" t="s">
        <v>21</v>
      </c>
      <c r="E71" s="7" t="s">
        <v>11</v>
      </c>
      <c r="F71" s="8">
        <v>41095</v>
      </c>
      <c r="G71" s="7">
        <v>7</v>
      </c>
      <c r="H71" s="7">
        <v>150</v>
      </c>
      <c r="I71" s="101">
        <v>4.5</v>
      </c>
    </row>
    <row r="72" spans="1:9" x14ac:dyDescent="0.25">
      <c r="A72" s="14">
        <v>23341</v>
      </c>
      <c r="B72" s="7" t="s">
        <v>53</v>
      </c>
      <c r="C72" s="7" t="s">
        <v>274</v>
      </c>
      <c r="D72" s="7" t="s">
        <v>54</v>
      </c>
      <c r="E72" s="7" t="s">
        <v>15</v>
      </c>
      <c r="F72" s="8">
        <v>41026</v>
      </c>
      <c r="G72" s="7">
        <v>4</v>
      </c>
      <c r="H72" s="7">
        <v>14</v>
      </c>
      <c r="I72" s="101">
        <v>3</v>
      </c>
    </row>
    <row r="73" spans="1:9" x14ac:dyDescent="0.25">
      <c r="A73" s="14">
        <v>23342</v>
      </c>
      <c r="B73" s="7" t="s">
        <v>105</v>
      </c>
      <c r="C73" s="7" t="s">
        <v>273</v>
      </c>
      <c r="D73" s="7" t="s">
        <v>35</v>
      </c>
      <c r="E73" s="7" t="s">
        <v>15</v>
      </c>
      <c r="F73" s="8">
        <v>41088</v>
      </c>
      <c r="G73" s="7">
        <v>6</v>
      </c>
      <c r="H73" s="7">
        <v>80</v>
      </c>
      <c r="I73" s="101">
        <v>3.99</v>
      </c>
    </row>
    <row r="74" spans="1:9" x14ac:dyDescent="0.25">
      <c r="A74" s="14">
        <v>23343</v>
      </c>
      <c r="B74" s="7" t="s">
        <v>18</v>
      </c>
      <c r="C74" s="7" t="s">
        <v>244</v>
      </c>
      <c r="D74" s="7" t="s">
        <v>54</v>
      </c>
      <c r="E74" s="7" t="s">
        <v>15</v>
      </c>
      <c r="F74" s="8">
        <v>41144</v>
      </c>
      <c r="G74" s="7">
        <v>8</v>
      </c>
      <c r="H74" s="7">
        <v>135</v>
      </c>
      <c r="I74" s="101">
        <v>3</v>
      </c>
    </row>
    <row r="75" spans="1:9" x14ac:dyDescent="0.25">
      <c r="A75" s="14">
        <v>23344</v>
      </c>
      <c r="B75" s="7" t="s">
        <v>64</v>
      </c>
      <c r="C75" s="7" t="s">
        <v>283</v>
      </c>
      <c r="D75" s="7" t="s">
        <v>26</v>
      </c>
      <c r="E75" s="7" t="s">
        <v>11</v>
      </c>
      <c r="F75" s="8">
        <v>41265</v>
      </c>
      <c r="G75" s="7">
        <v>12</v>
      </c>
      <c r="H75" s="7">
        <v>135</v>
      </c>
      <c r="I75" s="101">
        <v>4.5</v>
      </c>
    </row>
    <row r="76" spans="1:9" x14ac:dyDescent="0.25">
      <c r="A76" s="14">
        <v>23345</v>
      </c>
      <c r="B76" s="7" t="s">
        <v>50</v>
      </c>
      <c r="C76" s="7" t="s">
        <v>271</v>
      </c>
      <c r="D76" s="7" t="s">
        <v>26</v>
      </c>
      <c r="E76" s="7" t="s">
        <v>15</v>
      </c>
      <c r="F76" s="8">
        <v>41150</v>
      </c>
      <c r="G76" s="7">
        <v>8</v>
      </c>
      <c r="H76" s="7">
        <v>16</v>
      </c>
      <c r="I76" s="101">
        <v>4.5</v>
      </c>
    </row>
    <row r="77" spans="1:9" x14ac:dyDescent="0.25">
      <c r="A77" s="14">
        <v>23346</v>
      </c>
      <c r="B77" s="7" t="s">
        <v>22</v>
      </c>
      <c r="C77" s="7" t="s">
        <v>247</v>
      </c>
      <c r="D77" s="7" t="s">
        <v>28</v>
      </c>
      <c r="E77" s="7" t="s">
        <v>11</v>
      </c>
      <c r="F77" s="8">
        <v>41119</v>
      </c>
      <c r="G77" s="7">
        <v>7</v>
      </c>
      <c r="H77" s="7">
        <v>5</v>
      </c>
      <c r="I77" s="101">
        <v>6.99</v>
      </c>
    </row>
    <row r="78" spans="1:9" x14ac:dyDescent="0.25">
      <c r="A78" s="14">
        <v>23347</v>
      </c>
      <c r="B78" s="7" t="s">
        <v>14</v>
      </c>
      <c r="C78" s="7" t="s">
        <v>242</v>
      </c>
      <c r="D78" s="7" t="s">
        <v>13</v>
      </c>
      <c r="E78" s="7" t="s">
        <v>11</v>
      </c>
      <c r="F78" s="8">
        <v>41088</v>
      </c>
      <c r="G78" s="7">
        <v>6</v>
      </c>
      <c r="H78" s="7">
        <v>95</v>
      </c>
      <c r="I78" s="101">
        <v>9.99</v>
      </c>
    </row>
    <row r="79" spans="1:9" x14ac:dyDescent="0.25">
      <c r="A79" s="14">
        <v>23348</v>
      </c>
      <c r="B79" s="7" t="s">
        <v>60</v>
      </c>
      <c r="C79" s="7" t="s">
        <v>279</v>
      </c>
      <c r="D79" s="7" t="s">
        <v>59</v>
      </c>
      <c r="E79" s="7" t="s">
        <v>15</v>
      </c>
      <c r="F79" s="8">
        <v>41146</v>
      </c>
      <c r="G79" s="7">
        <v>8</v>
      </c>
      <c r="H79" s="7">
        <v>105</v>
      </c>
      <c r="I79" s="101">
        <v>7</v>
      </c>
    </row>
    <row r="80" spans="1:9" x14ac:dyDescent="0.25">
      <c r="A80" s="14">
        <v>23349</v>
      </c>
      <c r="B80" s="7" t="s">
        <v>55</v>
      </c>
      <c r="C80" s="7" t="s">
        <v>275</v>
      </c>
      <c r="D80" s="7" t="s">
        <v>59</v>
      </c>
      <c r="E80" s="7" t="s">
        <v>15</v>
      </c>
      <c r="F80" s="8">
        <v>41112</v>
      </c>
      <c r="G80" s="7">
        <v>7</v>
      </c>
      <c r="H80" s="7">
        <v>73</v>
      </c>
      <c r="I80" s="101">
        <v>7</v>
      </c>
    </row>
    <row r="81" spans="1:9" x14ac:dyDescent="0.25">
      <c r="A81" s="14">
        <v>23350</v>
      </c>
      <c r="B81" s="7" t="s">
        <v>29</v>
      </c>
      <c r="C81" s="7" t="s">
        <v>252</v>
      </c>
      <c r="D81" s="7" t="s">
        <v>17</v>
      </c>
      <c r="E81" s="7" t="s">
        <v>15</v>
      </c>
      <c r="F81" s="8">
        <v>41085</v>
      </c>
      <c r="G81" s="7">
        <v>6</v>
      </c>
      <c r="H81" s="7">
        <v>93</v>
      </c>
      <c r="I81" s="101">
        <v>6.5</v>
      </c>
    </row>
    <row r="82" spans="1:9" x14ac:dyDescent="0.25">
      <c r="A82" s="14">
        <v>23351</v>
      </c>
      <c r="B82" s="7" t="s">
        <v>38</v>
      </c>
      <c r="C82" s="7" t="s">
        <v>258</v>
      </c>
      <c r="D82" s="7" t="s">
        <v>41</v>
      </c>
      <c r="E82" s="7" t="s">
        <v>15</v>
      </c>
      <c r="F82" s="8">
        <v>41124</v>
      </c>
      <c r="G82" s="7">
        <v>8</v>
      </c>
      <c r="H82" s="7">
        <v>89</v>
      </c>
      <c r="I82" s="101">
        <v>6</v>
      </c>
    </row>
    <row r="83" spans="1:9" x14ac:dyDescent="0.25">
      <c r="A83" s="14">
        <v>23352</v>
      </c>
      <c r="B83" s="7" t="s">
        <v>104</v>
      </c>
      <c r="C83" s="7" t="s">
        <v>272</v>
      </c>
      <c r="D83" s="7" t="s">
        <v>35</v>
      </c>
      <c r="E83" s="7" t="s">
        <v>15</v>
      </c>
      <c r="F83" s="8">
        <v>41097</v>
      </c>
      <c r="G83" s="7">
        <v>7</v>
      </c>
      <c r="H83" s="7">
        <v>122</v>
      </c>
      <c r="I83" s="101">
        <v>3.99</v>
      </c>
    </row>
    <row r="84" spans="1:9" x14ac:dyDescent="0.25">
      <c r="A84" s="14">
        <v>23353</v>
      </c>
      <c r="B84" s="7" t="s">
        <v>30</v>
      </c>
      <c r="C84" s="7" t="s">
        <v>253</v>
      </c>
      <c r="D84" s="7" t="s">
        <v>28</v>
      </c>
      <c r="E84" s="7" t="s">
        <v>11</v>
      </c>
      <c r="F84" s="8">
        <v>41070</v>
      </c>
      <c r="G84" s="7">
        <v>6</v>
      </c>
      <c r="H84" s="7">
        <v>125</v>
      </c>
      <c r="I84" s="101">
        <v>6.99</v>
      </c>
    </row>
    <row r="85" spans="1:9" x14ac:dyDescent="0.25">
      <c r="A85" s="14">
        <v>23354</v>
      </c>
      <c r="B85" s="7" t="s">
        <v>71</v>
      </c>
      <c r="C85" s="7" t="s">
        <v>290</v>
      </c>
      <c r="D85" s="7" t="s">
        <v>54</v>
      </c>
      <c r="E85" s="7" t="s">
        <v>11</v>
      </c>
      <c r="F85" s="8">
        <v>41124</v>
      </c>
      <c r="G85" s="7">
        <v>8</v>
      </c>
      <c r="H85" s="7">
        <v>112</v>
      </c>
      <c r="I85" s="101">
        <v>3</v>
      </c>
    </row>
    <row r="86" spans="1:9" x14ac:dyDescent="0.25">
      <c r="A86" s="14">
        <v>23355</v>
      </c>
      <c r="B86" s="7" t="s">
        <v>98</v>
      </c>
      <c r="C86" s="7" t="s">
        <v>266</v>
      </c>
      <c r="D86" s="7" t="s">
        <v>26</v>
      </c>
      <c r="E86" s="7" t="s">
        <v>11</v>
      </c>
      <c r="F86" s="8">
        <v>41026</v>
      </c>
      <c r="G86" s="7">
        <v>4</v>
      </c>
      <c r="H86" s="7">
        <v>10</v>
      </c>
      <c r="I86" s="101">
        <v>4.5</v>
      </c>
    </row>
    <row r="87" spans="1:9" x14ac:dyDescent="0.25">
      <c r="A87" s="14">
        <v>23356</v>
      </c>
      <c r="B87" s="7" t="s">
        <v>95</v>
      </c>
      <c r="C87" s="7" t="s">
        <v>262</v>
      </c>
      <c r="D87" s="7" t="s">
        <v>35</v>
      </c>
      <c r="E87" s="7" t="s">
        <v>15</v>
      </c>
      <c r="F87" s="8">
        <v>41081</v>
      </c>
      <c r="G87" s="7">
        <v>6</v>
      </c>
      <c r="H87" s="7">
        <v>201</v>
      </c>
      <c r="I87" s="101">
        <v>3.99</v>
      </c>
    </row>
    <row r="88" spans="1:9" x14ac:dyDescent="0.25">
      <c r="A88" s="14">
        <v>23357</v>
      </c>
      <c r="B88" s="7" t="s">
        <v>44</v>
      </c>
      <c r="C88" s="7" t="s">
        <v>265</v>
      </c>
      <c r="D88" s="7" t="s">
        <v>21</v>
      </c>
      <c r="E88" s="7" t="s">
        <v>11</v>
      </c>
      <c r="F88" s="8">
        <v>41107</v>
      </c>
      <c r="G88" s="7">
        <v>7</v>
      </c>
      <c r="H88" s="7">
        <v>126</v>
      </c>
      <c r="I88" s="101">
        <v>4.5</v>
      </c>
    </row>
    <row r="89" spans="1:9" x14ac:dyDescent="0.25">
      <c r="A89" s="14">
        <v>23358</v>
      </c>
      <c r="B89" s="7" t="s">
        <v>12</v>
      </c>
      <c r="C89" s="7" t="s">
        <v>292</v>
      </c>
      <c r="D89" s="7" t="s">
        <v>35</v>
      </c>
      <c r="E89" s="7" t="s">
        <v>11</v>
      </c>
      <c r="F89" s="8">
        <v>41071</v>
      </c>
      <c r="G89" s="7">
        <v>6</v>
      </c>
      <c r="H89" s="7">
        <v>131</v>
      </c>
      <c r="I89" s="101">
        <v>3.99</v>
      </c>
    </row>
    <row r="90" spans="1:9" x14ac:dyDescent="0.25">
      <c r="A90" s="14">
        <v>23360</v>
      </c>
      <c r="B90" s="7" t="s">
        <v>115</v>
      </c>
      <c r="C90" s="7" t="s">
        <v>283</v>
      </c>
      <c r="D90" s="7" t="s">
        <v>13</v>
      </c>
      <c r="E90" s="7" t="s">
        <v>11</v>
      </c>
      <c r="F90" s="8">
        <v>41073</v>
      </c>
      <c r="G90" s="7">
        <v>6</v>
      </c>
      <c r="H90" s="7">
        <v>14</v>
      </c>
      <c r="I90" s="101">
        <v>9.99</v>
      </c>
    </row>
    <row r="91" spans="1:9" x14ac:dyDescent="0.25">
      <c r="A91" s="14">
        <v>23361</v>
      </c>
      <c r="B91" s="7" t="s">
        <v>80</v>
      </c>
      <c r="C91" s="7" t="s">
        <v>246</v>
      </c>
      <c r="D91" s="7" t="s">
        <v>35</v>
      </c>
      <c r="E91" s="7" t="s">
        <v>11</v>
      </c>
      <c r="F91" s="8">
        <v>40915</v>
      </c>
      <c r="G91" s="7">
        <v>1</v>
      </c>
      <c r="H91" s="7">
        <v>137</v>
      </c>
      <c r="I91" s="101">
        <v>3.99</v>
      </c>
    </row>
    <row r="92" spans="1:9" x14ac:dyDescent="0.25">
      <c r="A92" s="14">
        <v>23362</v>
      </c>
      <c r="B92" s="7" t="s">
        <v>66</v>
      </c>
      <c r="C92" s="7" t="s">
        <v>285</v>
      </c>
      <c r="D92" s="7" t="s">
        <v>54</v>
      </c>
      <c r="E92" s="7" t="s">
        <v>15</v>
      </c>
      <c r="F92" s="8">
        <v>41139</v>
      </c>
      <c r="G92" s="7">
        <v>8</v>
      </c>
      <c r="H92" s="7">
        <v>129</v>
      </c>
      <c r="I92" s="101">
        <v>3</v>
      </c>
    </row>
    <row r="93" spans="1:9" x14ac:dyDescent="0.25">
      <c r="A93" s="14">
        <v>23364</v>
      </c>
      <c r="B93" s="7" t="s">
        <v>120</v>
      </c>
      <c r="C93" s="7" t="s">
        <v>288</v>
      </c>
      <c r="D93" s="7" t="s">
        <v>28</v>
      </c>
      <c r="E93" s="7" t="s">
        <v>15</v>
      </c>
      <c r="F93" s="8">
        <v>41093</v>
      </c>
      <c r="G93" s="7">
        <v>7</v>
      </c>
      <c r="H93" s="7">
        <v>37</v>
      </c>
      <c r="I93" s="101">
        <v>6.99</v>
      </c>
    </row>
    <row r="94" spans="1:9" x14ac:dyDescent="0.25">
      <c r="A94" s="14">
        <v>23365</v>
      </c>
      <c r="B94" s="7" t="s">
        <v>42</v>
      </c>
      <c r="C94" s="7" t="s">
        <v>262</v>
      </c>
      <c r="D94" s="7" t="s">
        <v>10</v>
      </c>
      <c r="E94" s="7" t="s">
        <v>15</v>
      </c>
      <c r="F94" s="8">
        <v>41099</v>
      </c>
      <c r="G94" s="7">
        <v>7</v>
      </c>
      <c r="H94" s="7">
        <v>205</v>
      </c>
      <c r="I94" s="101">
        <v>18</v>
      </c>
    </row>
    <row r="95" spans="1:9" x14ac:dyDescent="0.25">
      <c r="A95" s="14">
        <v>23367</v>
      </c>
      <c r="B95" s="7" t="s">
        <v>108</v>
      </c>
      <c r="C95" s="7" t="s">
        <v>276</v>
      </c>
      <c r="D95" s="7" t="s">
        <v>73</v>
      </c>
      <c r="E95" s="7" t="s">
        <v>11</v>
      </c>
      <c r="F95" s="8">
        <v>41023</v>
      </c>
      <c r="G95" s="7">
        <v>4</v>
      </c>
      <c r="H95" s="7">
        <v>95</v>
      </c>
      <c r="I95" s="101">
        <v>6.5</v>
      </c>
    </row>
    <row r="96" spans="1:9" x14ac:dyDescent="0.25">
      <c r="A96" s="14">
        <v>23368</v>
      </c>
      <c r="B96" s="7" t="s">
        <v>93</v>
      </c>
      <c r="C96" s="7" t="s">
        <v>259</v>
      </c>
      <c r="D96" s="7" t="s">
        <v>28</v>
      </c>
      <c r="E96" s="7" t="s">
        <v>15</v>
      </c>
      <c r="F96" s="8">
        <v>41146</v>
      </c>
      <c r="G96" s="7">
        <v>8</v>
      </c>
      <c r="H96" s="7">
        <v>204</v>
      </c>
      <c r="I96" s="101">
        <v>6.99</v>
      </c>
    </row>
    <row r="97" spans="1:9" x14ac:dyDescent="0.25">
      <c r="A97" s="14">
        <v>23369</v>
      </c>
      <c r="B97" s="7" t="s">
        <v>124</v>
      </c>
      <c r="C97" s="7" t="s">
        <v>240</v>
      </c>
      <c r="D97" s="7" t="s">
        <v>10</v>
      </c>
      <c r="E97" s="7" t="s">
        <v>15</v>
      </c>
      <c r="F97" s="8">
        <v>41092</v>
      </c>
      <c r="G97" s="7">
        <v>7</v>
      </c>
      <c r="H97" s="7">
        <v>170</v>
      </c>
      <c r="I97" s="101">
        <v>29</v>
      </c>
    </row>
    <row r="98" spans="1:9" x14ac:dyDescent="0.25">
      <c r="A98" s="14">
        <v>23370</v>
      </c>
      <c r="B98" s="7" t="s">
        <v>63</v>
      </c>
      <c r="C98" s="7" t="s">
        <v>282</v>
      </c>
      <c r="D98" s="7" t="s">
        <v>10</v>
      </c>
      <c r="E98" s="7" t="s">
        <v>15</v>
      </c>
      <c r="F98" s="8">
        <v>41028</v>
      </c>
      <c r="G98" s="7">
        <v>4</v>
      </c>
      <c r="H98" s="7">
        <v>47</v>
      </c>
      <c r="I98" s="101">
        <v>50</v>
      </c>
    </row>
    <row r="99" spans="1:9" x14ac:dyDescent="0.25">
      <c r="A99" s="14">
        <v>23371</v>
      </c>
      <c r="B99" s="7" t="s">
        <v>118</v>
      </c>
      <c r="C99" s="7" t="s">
        <v>286</v>
      </c>
      <c r="D99" s="7" t="s">
        <v>17</v>
      </c>
      <c r="E99" s="7" t="s">
        <v>32</v>
      </c>
      <c r="F99" s="8">
        <v>41136</v>
      </c>
      <c r="G99" s="7">
        <v>8</v>
      </c>
      <c r="H99" s="7">
        <v>71</v>
      </c>
      <c r="I99" s="101">
        <v>6.5</v>
      </c>
    </row>
    <row r="100" spans="1:9" x14ac:dyDescent="0.25">
      <c r="A100" s="14">
        <v>23372</v>
      </c>
      <c r="B100" s="7" t="s">
        <v>92</v>
      </c>
      <c r="C100" s="7" t="s">
        <v>258</v>
      </c>
      <c r="D100" s="7" t="s">
        <v>10</v>
      </c>
      <c r="E100" s="7" t="s">
        <v>11</v>
      </c>
      <c r="F100" s="8">
        <v>41255</v>
      </c>
      <c r="G100" s="7">
        <v>12</v>
      </c>
      <c r="H100" s="7">
        <v>141</v>
      </c>
      <c r="I100" s="101">
        <v>39.5</v>
      </c>
    </row>
    <row r="101" spans="1:9" x14ac:dyDescent="0.25">
      <c r="A101" s="14">
        <v>23373</v>
      </c>
      <c r="B101" s="7" t="s">
        <v>16</v>
      </c>
      <c r="C101" s="7" t="s">
        <v>243</v>
      </c>
      <c r="D101" s="7" t="s">
        <v>10</v>
      </c>
      <c r="E101" s="7" t="s">
        <v>15</v>
      </c>
      <c r="F101" s="8">
        <v>41114</v>
      </c>
      <c r="G101" s="7">
        <v>7</v>
      </c>
      <c r="H101" s="7">
        <v>116</v>
      </c>
      <c r="I101" s="101">
        <v>45</v>
      </c>
    </row>
    <row r="102" spans="1:9" x14ac:dyDescent="0.25">
      <c r="A102" s="14">
        <v>23374</v>
      </c>
      <c r="B102" s="7" t="s">
        <v>34</v>
      </c>
      <c r="C102" s="7" t="s">
        <v>255</v>
      </c>
      <c r="D102" s="7" t="s">
        <v>73</v>
      </c>
      <c r="E102" s="7" t="s">
        <v>11</v>
      </c>
      <c r="F102" s="8">
        <v>41257</v>
      </c>
      <c r="G102" s="7">
        <v>12</v>
      </c>
      <c r="H102" s="7">
        <v>77</v>
      </c>
      <c r="I102" s="101">
        <v>6.5</v>
      </c>
    </row>
    <row r="103" spans="1:9" x14ac:dyDescent="0.25">
      <c r="A103" s="14">
        <v>23375</v>
      </c>
      <c r="B103" s="7" t="s">
        <v>99</v>
      </c>
      <c r="C103" s="7" t="s">
        <v>267</v>
      </c>
      <c r="D103" s="7" t="s">
        <v>26</v>
      </c>
      <c r="E103" s="7" t="s">
        <v>11</v>
      </c>
      <c r="F103" s="8">
        <v>41029</v>
      </c>
      <c r="G103" s="7">
        <v>4</v>
      </c>
      <c r="H103" s="7">
        <v>203</v>
      </c>
      <c r="I103" s="101">
        <v>4.5</v>
      </c>
    </row>
    <row r="104" spans="1:9" x14ac:dyDescent="0.25">
      <c r="A104" s="14">
        <v>23376</v>
      </c>
      <c r="B104" s="7" t="s">
        <v>90</v>
      </c>
      <c r="C104" s="7" t="s">
        <v>256</v>
      </c>
      <c r="D104" s="7" t="s">
        <v>31</v>
      </c>
      <c r="E104" s="7" t="s">
        <v>15</v>
      </c>
      <c r="F104" s="8">
        <v>41113</v>
      </c>
      <c r="G104" s="7">
        <v>7</v>
      </c>
      <c r="H104" s="7">
        <v>142</v>
      </c>
      <c r="I104" s="101">
        <v>14.5</v>
      </c>
    </row>
    <row r="105" spans="1:9" x14ac:dyDescent="0.25">
      <c r="A105" s="14">
        <v>23377</v>
      </c>
      <c r="B105" s="7" t="s">
        <v>72</v>
      </c>
      <c r="C105" s="7" t="s">
        <v>291</v>
      </c>
      <c r="D105" s="7" t="s">
        <v>26</v>
      </c>
      <c r="E105" s="7" t="s">
        <v>32</v>
      </c>
      <c r="F105" s="8">
        <v>41075</v>
      </c>
      <c r="G105" s="7">
        <v>6</v>
      </c>
      <c r="H105" s="7">
        <v>12</v>
      </c>
      <c r="I105" s="101">
        <v>4.5</v>
      </c>
    </row>
    <row r="106" spans="1:9" x14ac:dyDescent="0.25">
      <c r="A106" s="14">
        <v>23378</v>
      </c>
      <c r="B106" s="7" t="s">
        <v>49</v>
      </c>
      <c r="C106" s="7" t="s">
        <v>270</v>
      </c>
      <c r="D106" s="7" t="s">
        <v>26</v>
      </c>
      <c r="E106" s="7" t="s">
        <v>11</v>
      </c>
      <c r="F106" s="8">
        <v>41078</v>
      </c>
      <c r="G106" s="7">
        <v>6</v>
      </c>
      <c r="H106" s="7">
        <v>178</v>
      </c>
      <c r="I106" s="101">
        <v>4.5</v>
      </c>
    </row>
    <row r="107" spans="1:9" x14ac:dyDescent="0.25">
      <c r="A107" s="14">
        <v>23379</v>
      </c>
      <c r="B107" s="7" t="s">
        <v>37</v>
      </c>
      <c r="C107" s="7" t="s">
        <v>257</v>
      </c>
      <c r="D107" s="7" t="s">
        <v>10</v>
      </c>
      <c r="E107" s="7" t="s">
        <v>15</v>
      </c>
      <c r="F107" s="8">
        <v>41270</v>
      </c>
      <c r="G107" s="7">
        <v>12</v>
      </c>
      <c r="H107" s="7">
        <v>69</v>
      </c>
      <c r="I107" s="101">
        <v>60</v>
      </c>
    </row>
    <row r="108" spans="1:9" x14ac:dyDescent="0.25">
      <c r="A108" s="3">
        <v>23380</v>
      </c>
      <c r="B108" s="9" t="s">
        <v>117</v>
      </c>
      <c r="C108" s="9" t="s">
        <v>285</v>
      </c>
      <c r="D108" s="9" t="s">
        <v>13</v>
      </c>
      <c r="E108" s="9" t="s">
        <v>15</v>
      </c>
      <c r="F108" s="16">
        <v>41112</v>
      </c>
      <c r="G108" s="9">
        <v>7</v>
      </c>
      <c r="H108" s="9">
        <v>167</v>
      </c>
      <c r="I108" s="102">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zoomScale="80" workbookViewId="0"/>
  </sheetViews>
  <sheetFormatPr defaultColWidth="8.69921875" defaultRowHeight="13.2" x14ac:dyDescent="0.25"/>
  <cols>
    <col min="1" max="1" width="18.09765625" style="6" bestFit="1" customWidth="1"/>
    <col min="2" max="2" width="14.3984375" style="6" customWidth="1"/>
    <col min="3" max="4" width="10.3984375" style="6" customWidth="1"/>
    <col min="5" max="16384" width="8.69921875" style="6"/>
  </cols>
  <sheetData>
    <row r="1" spans="1:4" ht="13.8" x14ac:dyDescent="0.25">
      <c r="A1" s="40" t="s">
        <v>3</v>
      </c>
      <c r="B1" s="41" t="s">
        <v>131</v>
      </c>
      <c r="C1" s="41" t="s">
        <v>132</v>
      </c>
      <c r="D1" s="42" t="s">
        <v>316</v>
      </c>
    </row>
    <row r="2" spans="1:4" ht="13.8" x14ac:dyDescent="0.25">
      <c r="A2" s="43" t="s">
        <v>31</v>
      </c>
      <c r="B2" s="44" t="s">
        <v>133</v>
      </c>
      <c r="C2" s="44" t="s">
        <v>215</v>
      </c>
      <c r="D2" s="45">
        <v>10.875</v>
      </c>
    </row>
    <row r="3" spans="1:4" ht="13.8" x14ac:dyDescent="0.25">
      <c r="A3" s="43" t="s">
        <v>13</v>
      </c>
      <c r="B3" s="44" t="s">
        <v>134</v>
      </c>
      <c r="C3" s="44" t="s">
        <v>215</v>
      </c>
      <c r="D3" s="45">
        <v>7.4924999999999997</v>
      </c>
    </row>
    <row r="4" spans="1:4" ht="13.8" x14ac:dyDescent="0.25">
      <c r="A4" s="43" t="s">
        <v>10</v>
      </c>
      <c r="B4" s="44" t="s">
        <v>135</v>
      </c>
      <c r="C4" s="44" t="s">
        <v>215</v>
      </c>
      <c r="D4" s="45">
        <v>6.75</v>
      </c>
    </row>
    <row r="5" spans="1:4" ht="13.8" x14ac:dyDescent="0.25">
      <c r="A5" s="43" t="s">
        <v>28</v>
      </c>
      <c r="B5" s="44" t="s">
        <v>136</v>
      </c>
      <c r="C5" s="44" t="s">
        <v>215</v>
      </c>
      <c r="D5" s="45">
        <v>5.2424999999999997</v>
      </c>
    </row>
    <row r="6" spans="1:4" ht="13.8" x14ac:dyDescent="0.25">
      <c r="A6" s="43" t="s">
        <v>17</v>
      </c>
      <c r="B6" s="44" t="s">
        <v>137</v>
      </c>
      <c r="C6" s="44" t="s">
        <v>216</v>
      </c>
      <c r="D6" s="45">
        <v>4.875</v>
      </c>
    </row>
    <row r="7" spans="1:4" ht="13.8" x14ac:dyDescent="0.25">
      <c r="A7" s="43" t="s">
        <v>41</v>
      </c>
      <c r="B7" s="44" t="s">
        <v>138</v>
      </c>
      <c r="C7" s="44" t="s">
        <v>216</v>
      </c>
      <c r="D7" s="45">
        <v>4.5</v>
      </c>
    </row>
    <row r="8" spans="1:4" ht="13.8" x14ac:dyDescent="0.25">
      <c r="A8" s="43" t="s">
        <v>26</v>
      </c>
      <c r="B8" s="44" t="s">
        <v>139</v>
      </c>
      <c r="C8" s="44" t="s">
        <v>216</v>
      </c>
      <c r="D8" s="45">
        <v>3.375</v>
      </c>
    </row>
    <row r="9" spans="1:4" ht="13.8" x14ac:dyDescent="0.25">
      <c r="A9" s="43" t="s">
        <v>35</v>
      </c>
      <c r="B9" s="44" t="s">
        <v>140</v>
      </c>
      <c r="C9" s="44" t="s">
        <v>216</v>
      </c>
      <c r="D9" s="45">
        <v>2.9925000000000002</v>
      </c>
    </row>
    <row r="10" spans="1:4" ht="13.8" x14ac:dyDescent="0.25">
      <c r="A10" s="43" t="s">
        <v>21</v>
      </c>
      <c r="B10" s="44" t="s">
        <v>141</v>
      </c>
      <c r="C10" s="44" t="s">
        <v>217</v>
      </c>
      <c r="D10" s="45">
        <v>3.375</v>
      </c>
    </row>
    <row r="11" spans="1:4" ht="13.8" x14ac:dyDescent="0.25">
      <c r="A11" s="43" t="s">
        <v>73</v>
      </c>
      <c r="B11" s="44" t="s">
        <v>142</v>
      </c>
      <c r="C11" s="44" t="s">
        <v>217</v>
      </c>
      <c r="D11" s="45">
        <v>4.875</v>
      </c>
    </row>
    <row r="12" spans="1:4" ht="13.8" x14ac:dyDescent="0.25">
      <c r="A12" s="43" t="s">
        <v>54</v>
      </c>
      <c r="B12" s="44" t="s">
        <v>143</v>
      </c>
      <c r="C12" s="44" t="s">
        <v>217</v>
      </c>
      <c r="D12" s="45">
        <v>2.25</v>
      </c>
    </row>
    <row r="13" spans="1:4" ht="13.8" x14ac:dyDescent="0.25">
      <c r="A13" s="46" t="s">
        <v>59</v>
      </c>
      <c r="B13" s="47" t="s">
        <v>144</v>
      </c>
      <c r="C13" s="47" t="s">
        <v>217</v>
      </c>
      <c r="D13" s="48">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zoomScale="80" workbookViewId="0"/>
  </sheetViews>
  <sheetFormatPr defaultColWidth="8.69921875" defaultRowHeight="13.2" x14ac:dyDescent="0.25"/>
  <cols>
    <col min="1" max="1" width="11.5" style="6" bestFit="1" customWidth="1"/>
    <col min="2" max="16384" width="8.69921875" style="6"/>
  </cols>
  <sheetData>
    <row r="1" spans="1:2" ht="13.8" x14ac:dyDescent="0.25">
      <c r="A1" s="40" t="s">
        <v>132</v>
      </c>
      <c r="B1" s="42" t="s">
        <v>145</v>
      </c>
    </row>
    <row r="2" spans="1:2" ht="13.8" x14ac:dyDescent="0.25">
      <c r="A2" s="43" t="s">
        <v>215</v>
      </c>
      <c r="B2" s="49" t="s">
        <v>146</v>
      </c>
    </row>
    <row r="3" spans="1:2" ht="13.8" x14ac:dyDescent="0.25">
      <c r="A3" s="43" t="s">
        <v>216</v>
      </c>
      <c r="B3" s="49" t="s">
        <v>147</v>
      </c>
    </row>
    <row r="4" spans="1:2" ht="13.8" x14ac:dyDescent="0.25">
      <c r="A4" s="46" t="s">
        <v>217</v>
      </c>
      <c r="B4" s="50"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2"/>
  <sheetViews>
    <sheetView showGridLines="0" zoomScale="80" workbookViewId="0">
      <pane ySplit="1" topLeftCell="A2" activePane="bottomLeft" state="frozen"/>
      <selection pane="bottomLeft"/>
    </sheetView>
  </sheetViews>
  <sheetFormatPr defaultColWidth="8.69921875" defaultRowHeight="13.2" x14ac:dyDescent="0.25"/>
  <cols>
    <col min="1" max="2" width="18.09765625" style="6" bestFit="1" customWidth="1"/>
    <col min="3" max="16384" width="8.69921875" style="6"/>
  </cols>
  <sheetData>
    <row r="1" spans="1:2" ht="13.8" x14ac:dyDescent="0.25">
      <c r="A1" s="51" t="s">
        <v>2</v>
      </c>
      <c r="B1" s="42" t="s">
        <v>149</v>
      </c>
    </row>
    <row r="2" spans="1:2" ht="13.8" x14ac:dyDescent="0.25">
      <c r="A2" s="52" t="s">
        <v>240</v>
      </c>
      <c r="B2" s="49" t="s">
        <v>150</v>
      </c>
    </row>
    <row r="3" spans="1:2" ht="13.8" x14ac:dyDescent="0.25">
      <c r="A3" s="52" t="s">
        <v>241</v>
      </c>
      <c r="B3" s="49" t="s">
        <v>151</v>
      </c>
    </row>
    <row r="4" spans="1:2" ht="13.8" x14ac:dyDescent="0.25">
      <c r="A4" s="52" t="s">
        <v>242</v>
      </c>
      <c r="B4" s="49" t="s">
        <v>152</v>
      </c>
    </row>
    <row r="5" spans="1:2" ht="13.8" x14ac:dyDescent="0.25">
      <c r="A5" s="52" t="s">
        <v>243</v>
      </c>
      <c r="B5" s="49" t="s">
        <v>153</v>
      </c>
    </row>
    <row r="6" spans="1:2" ht="13.8" x14ac:dyDescent="0.25">
      <c r="A6" s="52" t="s">
        <v>244</v>
      </c>
      <c r="B6" s="49" t="s">
        <v>154</v>
      </c>
    </row>
    <row r="7" spans="1:2" ht="13.8" x14ac:dyDescent="0.25">
      <c r="A7" s="52" t="s">
        <v>245</v>
      </c>
      <c r="B7" s="49" t="s">
        <v>155</v>
      </c>
    </row>
    <row r="8" spans="1:2" ht="13.8" x14ac:dyDescent="0.25">
      <c r="A8" s="52" t="s">
        <v>246</v>
      </c>
      <c r="B8" s="49" t="s">
        <v>156</v>
      </c>
    </row>
    <row r="9" spans="1:2" ht="13.8" x14ac:dyDescent="0.25">
      <c r="A9" s="52" t="s">
        <v>247</v>
      </c>
      <c r="B9" s="49" t="s">
        <v>157</v>
      </c>
    </row>
    <row r="10" spans="1:2" ht="13.8" x14ac:dyDescent="0.25">
      <c r="A10" s="54" t="s">
        <v>248</v>
      </c>
      <c r="B10" s="55" t="s">
        <v>293</v>
      </c>
    </row>
    <row r="11" spans="1:2" ht="13.8" x14ac:dyDescent="0.25">
      <c r="A11" s="52" t="s">
        <v>249</v>
      </c>
      <c r="B11" s="49" t="s">
        <v>158</v>
      </c>
    </row>
    <row r="12" spans="1:2" ht="13.8" x14ac:dyDescent="0.25">
      <c r="A12" s="52" t="s">
        <v>250</v>
      </c>
      <c r="B12" s="49" t="s">
        <v>159</v>
      </c>
    </row>
    <row r="13" spans="1:2" ht="13.8" x14ac:dyDescent="0.25">
      <c r="A13" s="52" t="s">
        <v>251</v>
      </c>
      <c r="B13" s="49" t="s">
        <v>160</v>
      </c>
    </row>
    <row r="14" spans="1:2" ht="13.8" x14ac:dyDescent="0.25">
      <c r="A14" s="52" t="s">
        <v>252</v>
      </c>
      <c r="B14" s="49" t="s">
        <v>161</v>
      </c>
    </row>
    <row r="15" spans="1:2" ht="13.8" x14ac:dyDescent="0.25">
      <c r="A15" s="52" t="s">
        <v>253</v>
      </c>
      <c r="B15" s="49" t="s">
        <v>162</v>
      </c>
    </row>
    <row r="16" spans="1:2" ht="13.8" x14ac:dyDescent="0.25">
      <c r="A16" s="52" t="s">
        <v>254</v>
      </c>
      <c r="B16" s="49" t="s">
        <v>163</v>
      </c>
    </row>
    <row r="17" spans="1:2" ht="13.8" x14ac:dyDescent="0.25">
      <c r="A17" s="52" t="s">
        <v>255</v>
      </c>
      <c r="B17" s="49" t="s">
        <v>164</v>
      </c>
    </row>
    <row r="18" spans="1:2" ht="13.8" x14ac:dyDescent="0.25">
      <c r="A18" s="52" t="s">
        <v>256</v>
      </c>
      <c r="B18" s="49" t="s">
        <v>165</v>
      </c>
    </row>
    <row r="19" spans="1:2" ht="13.8" x14ac:dyDescent="0.25">
      <c r="A19" s="52" t="s">
        <v>257</v>
      </c>
      <c r="B19" s="49" t="s">
        <v>166</v>
      </c>
    </row>
    <row r="20" spans="1:2" ht="13.8" x14ac:dyDescent="0.25">
      <c r="A20" s="52" t="s">
        <v>258</v>
      </c>
      <c r="B20" s="49" t="s">
        <v>167</v>
      </c>
    </row>
    <row r="21" spans="1:2" ht="13.8" x14ac:dyDescent="0.25">
      <c r="A21" s="52" t="s">
        <v>259</v>
      </c>
      <c r="B21" s="49" t="s">
        <v>168</v>
      </c>
    </row>
    <row r="22" spans="1:2" ht="13.8" x14ac:dyDescent="0.25">
      <c r="A22" s="52" t="s">
        <v>260</v>
      </c>
      <c r="B22" s="49" t="s">
        <v>169</v>
      </c>
    </row>
    <row r="23" spans="1:2" ht="13.8" x14ac:dyDescent="0.25">
      <c r="A23" s="52" t="s">
        <v>262</v>
      </c>
      <c r="B23" s="49" t="s">
        <v>261</v>
      </c>
    </row>
    <row r="24" spans="1:2" ht="13.8" x14ac:dyDescent="0.25">
      <c r="A24" s="52" t="s">
        <v>264</v>
      </c>
      <c r="B24" s="49" t="s">
        <v>263</v>
      </c>
    </row>
    <row r="25" spans="1:2" ht="13.8" x14ac:dyDescent="0.25">
      <c r="A25" s="52" t="s">
        <v>265</v>
      </c>
      <c r="B25" s="49" t="s">
        <v>170</v>
      </c>
    </row>
    <row r="26" spans="1:2" ht="13.8" x14ac:dyDescent="0.25">
      <c r="A26" s="52" t="s">
        <v>266</v>
      </c>
      <c r="B26" s="49" t="s">
        <v>171</v>
      </c>
    </row>
    <row r="27" spans="1:2" ht="13.8" x14ac:dyDescent="0.25">
      <c r="A27" s="52" t="s">
        <v>267</v>
      </c>
      <c r="B27" s="49" t="s">
        <v>172</v>
      </c>
    </row>
    <row r="28" spans="1:2" ht="13.8" x14ac:dyDescent="0.25">
      <c r="A28" s="52" t="s">
        <v>268</v>
      </c>
      <c r="B28" s="49" t="s">
        <v>173</v>
      </c>
    </row>
    <row r="29" spans="1:2" ht="13.8" x14ac:dyDescent="0.25">
      <c r="A29" s="52" t="s">
        <v>269</v>
      </c>
      <c r="B29" s="49" t="s">
        <v>174</v>
      </c>
    </row>
    <row r="30" spans="1:2" ht="13.8" x14ac:dyDescent="0.25">
      <c r="A30" s="52" t="s">
        <v>270</v>
      </c>
      <c r="B30" s="49" t="s">
        <v>175</v>
      </c>
    </row>
    <row r="31" spans="1:2" ht="13.8" x14ac:dyDescent="0.25">
      <c r="A31" s="52" t="s">
        <v>271</v>
      </c>
      <c r="B31" s="49" t="s">
        <v>176</v>
      </c>
    </row>
    <row r="32" spans="1:2" ht="13.8" x14ac:dyDescent="0.25">
      <c r="A32" s="52" t="s">
        <v>272</v>
      </c>
      <c r="B32" s="49" t="s">
        <v>177</v>
      </c>
    </row>
    <row r="33" spans="1:4" ht="13.8" x14ac:dyDescent="0.25">
      <c r="A33" s="52" t="s">
        <v>273</v>
      </c>
      <c r="B33" s="49" t="s">
        <v>178</v>
      </c>
    </row>
    <row r="34" spans="1:4" ht="13.8" x14ac:dyDescent="0.25">
      <c r="A34" s="52" t="s">
        <v>274</v>
      </c>
      <c r="B34" s="49" t="s">
        <v>179</v>
      </c>
    </row>
    <row r="35" spans="1:4" ht="13.8" x14ac:dyDescent="0.25">
      <c r="A35" s="52" t="s">
        <v>275</v>
      </c>
      <c r="B35" s="49" t="s">
        <v>180</v>
      </c>
    </row>
    <row r="36" spans="1:4" ht="13.8" x14ac:dyDescent="0.25">
      <c r="A36" s="52" t="s">
        <v>276</v>
      </c>
      <c r="B36" s="49" t="s">
        <v>181</v>
      </c>
    </row>
    <row r="37" spans="1:4" ht="13.8" x14ac:dyDescent="0.25">
      <c r="A37" s="52" t="s">
        <v>277</v>
      </c>
      <c r="B37" s="49" t="s">
        <v>182</v>
      </c>
    </row>
    <row r="38" spans="1:4" ht="13.8" x14ac:dyDescent="0.25">
      <c r="A38" s="52" t="s">
        <v>278</v>
      </c>
      <c r="B38" s="49" t="s">
        <v>183</v>
      </c>
    </row>
    <row r="39" spans="1:4" ht="13.8" x14ac:dyDescent="0.25">
      <c r="A39" s="52" t="s">
        <v>279</v>
      </c>
      <c r="B39" s="49" t="s">
        <v>184</v>
      </c>
    </row>
    <row r="40" spans="1:4" ht="13.8" x14ac:dyDescent="0.25">
      <c r="A40" s="52" t="s">
        <v>280</v>
      </c>
      <c r="B40" s="49" t="s">
        <v>185</v>
      </c>
    </row>
    <row r="41" spans="1:4" ht="13.8" x14ac:dyDescent="0.25">
      <c r="A41" s="52" t="s">
        <v>281</v>
      </c>
      <c r="B41" s="49" t="s">
        <v>186</v>
      </c>
    </row>
    <row r="42" spans="1:4" ht="13.8" x14ac:dyDescent="0.25">
      <c r="A42" s="52" t="s">
        <v>282</v>
      </c>
      <c r="B42" s="49" t="s">
        <v>187</v>
      </c>
    </row>
    <row r="43" spans="1:4" ht="13.8" x14ac:dyDescent="0.25">
      <c r="A43" s="52" t="s">
        <v>283</v>
      </c>
      <c r="B43" s="49" t="s">
        <v>188</v>
      </c>
    </row>
    <row r="44" spans="1:4" ht="13.8" x14ac:dyDescent="0.25">
      <c r="A44" s="52" t="s">
        <v>284</v>
      </c>
      <c r="B44" s="49" t="s">
        <v>189</v>
      </c>
    </row>
    <row r="45" spans="1:4" ht="13.8" x14ac:dyDescent="0.25">
      <c r="A45" s="52" t="s">
        <v>285</v>
      </c>
      <c r="B45" s="49" t="s">
        <v>190</v>
      </c>
    </row>
    <row r="46" spans="1:4" ht="13.8" x14ac:dyDescent="0.25">
      <c r="A46" s="52" t="s">
        <v>286</v>
      </c>
      <c r="B46" s="49" t="s">
        <v>191</v>
      </c>
      <c r="D46"/>
    </row>
    <row r="47" spans="1:4" ht="13.8" x14ac:dyDescent="0.25">
      <c r="A47" s="52" t="s">
        <v>287</v>
      </c>
      <c r="B47" s="49" t="s">
        <v>192</v>
      </c>
      <c r="D47"/>
    </row>
    <row r="48" spans="1:4" ht="13.8" x14ac:dyDescent="0.25">
      <c r="A48" s="52" t="s">
        <v>288</v>
      </c>
      <c r="B48" s="49" t="s">
        <v>193</v>
      </c>
      <c r="D48"/>
    </row>
    <row r="49" spans="1:4" ht="13.8" x14ac:dyDescent="0.25">
      <c r="A49" s="52" t="s">
        <v>289</v>
      </c>
      <c r="B49" s="49" t="s">
        <v>194</v>
      </c>
      <c r="D49"/>
    </row>
    <row r="50" spans="1:4" ht="13.8" x14ac:dyDescent="0.25">
      <c r="A50" s="52" t="s">
        <v>290</v>
      </c>
      <c r="B50" s="49" t="s">
        <v>195</v>
      </c>
      <c r="D50"/>
    </row>
    <row r="51" spans="1:4" ht="13.8" x14ac:dyDescent="0.25">
      <c r="A51" s="53" t="s">
        <v>291</v>
      </c>
      <c r="B51" s="49" t="s">
        <v>196</v>
      </c>
      <c r="D51"/>
    </row>
    <row r="52" spans="1:4" ht="13.8" x14ac:dyDescent="0.25">
      <c r="A52" s="54" t="s">
        <v>292</v>
      </c>
      <c r="B52" s="50" t="s">
        <v>197</v>
      </c>
      <c r="D52"/>
    </row>
    <row r="53" spans="1:4" ht="13.8" x14ac:dyDescent="0.25">
      <c r="D53"/>
    </row>
    <row r="54" spans="1:4" ht="13.8" x14ac:dyDescent="0.25">
      <c r="D54"/>
    </row>
    <row r="55" spans="1:4" ht="13.8" x14ac:dyDescent="0.25">
      <c r="D55"/>
    </row>
    <row r="56" spans="1:4" ht="13.8" x14ac:dyDescent="0.25">
      <c r="D56"/>
    </row>
    <row r="57" spans="1:4" ht="13.8" x14ac:dyDescent="0.25">
      <c r="D57"/>
    </row>
    <row r="58" spans="1:4" ht="13.8" x14ac:dyDescent="0.25">
      <c r="D58"/>
    </row>
    <row r="59" spans="1:4" ht="13.8" x14ac:dyDescent="0.25">
      <c r="D59"/>
    </row>
    <row r="60" spans="1:4" ht="13.8" x14ac:dyDescent="0.25">
      <c r="D60"/>
    </row>
    <row r="61" spans="1:4" ht="13.8" x14ac:dyDescent="0.25">
      <c r="D61"/>
    </row>
    <row r="62" spans="1:4" ht="13.8" x14ac:dyDescent="0.25">
      <c r="D62"/>
    </row>
    <row r="63" spans="1:4" ht="13.8" x14ac:dyDescent="0.25">
      <c r="D63"/>
    </row>
    <row r="64" spans="1:4" ht="13.8" x14ac:dyDescent="0.25">
      <c r="D64"/>
    </row>
    <row r="65" spans="4:4" ht="13.8" x14ac:dyDescent="0.25">
      <c r="D65"/>
    </row>
    <row r="66" spans="4:4" ht="13.8" x14ac:dyDescent="0.25">
      <c r="D66"/>
    </row>
    <row r="67" spans="4:4" ht="13.8" x14ac:dyDescent="0.25">
      <c r="D67"/>
    </row>
    <row r="68" spans="4:4" ht="13.8" x14ac:dyDescent="0.25">
      <c r="D68"/>
    </row>
    <row r="69" spans="4:4" ht="13.8" x14ac:dyDescent="0.25">
      <c r="D69"/>
    </row>
    <row r="70" spans="4:4" ht="13.8" x14ac:dyDescent="0.25">
      <c r="D70"/>
    </row>
    <row r="71" spans="4:4" ht="13.8" x14ac:dyDescent="0.25">
      <c r="D71"/>
    </row>
    <row r="72" spans="4:4" ht="13.8" x14ac:dyDescent="0.25">
      <c r="D72"/>
    </row>
    <row r="73" spans="4:4" ht="13.8" x14ac:dyDescent="0.25">
      <c r="D73"/>
    </row>
    <row r="74" spans="4:4" ht="13.8" x14ac:dyDescent="0.25">
      <c r="D74"/>
    </row>
    <row r="75" spans="4:4" ht="13.8" x14ac:dyDescent="0.25">
      <c r="D75"/>
    </row>
    <row r="76" spans="4:4" ht="13.8" x14ac:dyDescent="0.25">
      <c r="D76"/>
    </row>
    <row r="77" spans="4:4" ht="13.8" x14ac:dyDescent="0.25">
      <c r="D77"/>
    </row>
    <row r="78" spans="4:4" ht="13.8" x14ac:dyDescent="0.25">
      <c r="D78"/>
    </row>
    <row r="79" spans="4:4" ht="13.8" x14ac:dyDescent="0.25">
      <c r="D79"/>
    </row>
    <row r="80" spans="4:4" ht="13.8" x14ac:dyDescent="0.25">
      <c r="D80"/>
    </row>
    <row r="81" spans="4:4" ht="13.8" x14ac:dyDescent="0.25">
      <c r="D81"/>
    </row>
    <row r="82" spans="4:4" ht="13.8" x14ac:dyDescent="0.25">
      <c r="D82"/>
    </row>
    <row r="83" spans="4:4" ht="13.8" x14ac:dyDescent="0.25">
      <c r="D83"/>
    </row>
    <row r="84" spans="4:4" ht="13.8" x14ac:dyDescent="0.25">
      <c r="D84"/>
    </row>
    <row r="85" spans="4:4" ht="13.8" x14ac:dyDescent="0.25">
      <c r="D85"/>
    </row>
    <row r="86" spans="4:4" ht="13.8" x14ac:dyDescent="0.25">
      <c r="D86"/>
    </row>
    <row r="87" spans="4:4" ht="13.8" x14ac:dyDescent="0.25">
      <c r="D87"/>
    </row>
    <row r="88" spans="4:4" ht="13.8" x14ac:dyDescent="0.25">
      <c r="D88"/>
    </row>
    <row r="89" spans="4:4" ht="13.8" x14ac:dyDescent="0.25">
      <c r="D89"/>
    </row>
    <row r="90" spans="4:4" ht="13.8" x14ac:dyDescent="0.25">
      <c r="D90"/>
    </row>
    <row r="91" spans="4:4" ht="13.8" x14ac:dyDescent="0.25">
      <c r="D91"/>
    </row>
    <row r="92" spans="4:4" ht="13.8" x14ac:dyDescent="0.25">
      <c r="D92"/>
    </row>
    <row r="93" spans="4:4" ht="13.8" x14ac:dyDescent="0.25">
      <c r="D93"/>
    </row>
    <row r="94" spans="4:4" ht="13.8" x14ac:dyDescent="0.25">
      <c r="D94"/>
    </row>
    <row r="95" spans="4:4" ht="13.8" x14ac:dyDescent="0.25">
      <c r="D95"/>
    </row>
    <row r="96" spans="4:4" ht="13.8" x14ac:dyDescent="0.25">
      <c r="D96"/>
    </row>
    <row r="97" spans="4:4" ht="13.8" x14ac:dyDescent="0.25">
      <c r="D97"/>
    </row>
    <row r="98" spans="4:4" ht="13.8" x14ac:dyDescent="0.25">
      <c r="D98"/>
    </row>
    <row r="99" spans="4:4" ht="13.8" x14ac:dyDescent="0.25">
      <c r="D99"/>
    </row>
    <row r="100" spans="4:4" ht="13.8" x14ac:dyDescent="0.25">
      <c r="D100"/>
    </row>
    <row r="101" spans="4:4" ht="13.8" x14ac:dyDescent="0.25">
      <c r="D101"/>
    </row>
    <row r="102" spans="4:4" ht="13.8" x14ac:dyDescent="0.25">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4"/>
  <sheetViews>
    <sheetView showGridLines="0" zoomScale="80" workbookViewId="0"/>
  </sheetViews>
  <sheetFormatPr defaultColWidth="8.69921875" defaultRowHeight="13.2" x14ac:dyDescent="0.25"/>
  <cols>
    <col min="1" max="16384" width="8.69921875" style="6"/>
  </cols>
  <sheetData>
    <row r="1" spans="1:1" ht="17.399999999999999" x14ac:dyDescent="0.3">
      <c r="A1" s="26"/>
    </row>
    <row r="2" spans="1:1" ht="17.399999999999999" x14ac:dyDescent="0.3">
      <c r="A2" s="26"/>
    </row>
    <row r="3" spans="1:1" ht="17.399999999999999" x14ac:dyDescent="0.3">
      <c r="A3" s="26"/>
    </row>
    <row r="4" spans="1:1" ht="17.399999999999999" x14ac:dyDescent="0.3">
      <c r="A4" s="2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L89"/>
  <sheetViews>
    <sheetView showGridLines="0" zoomScale="80" workbookViewId="0">
      <selection activeCell="D9" sqref="D9:L9"/>
    </sheetView>
  </sheetViews>
  <sheetFormatPr defaultColWidth="8.69921875" defaultRowHeight="13.2" x14ac:dyDescent="0.25"/>
  <cols>
    <col min="1" max="3" width="5.59765625" style="6" customWidth="1"/>
    <col min="4" max="4" width="20.59765625" style="6" customWidth="1"/>
    <col min="5" max="5" width="3.59765625" style="6" customWidth="1"/>
    <col min="6" max="6" width="20.59765625" style="6" customWidth="1"/>
    <col min="7" max="7" width="3.5" style="6" customWidth="1"/>
    <col min="8" max="8" width="20.59765625" style="6" customWidth="1"/>
    <col min="9" max="9" width="2.3984375" style="6" customWidth="1"/>
    <col min="10" max="10" width="32" style="6" customWidth="1"/>
    <col min="11" max="11" width="37.3984375" style="6" customWidth="1"/>
    <col min="12" max="12" width="1" style="6" customWidth="1"/>
    <col min="13" max="13" width="8.19921875" style="6" customWidth="1"/>
    <col min="14" max="16384" width="8.69921875" style="6"/>
  </cols>
  <sheetData>
    <row r="1" spans="1:12" ht="17.399999999999999" x14ac:dyDescent="0.3">
      <c r="A1" s="26" t="str">
        <f>'Cover Page'!A1</f>
        <v>Data Driven Decision Making - Course 3</v>
      </c>
    </row>
    <row r="2" spans="1:12" ht="17.399999999999999" x14ac:dyDescent="0.3">
      <c r="A2" s="26" t="str">
        <f>'Cover Page'!A2</f>
        <v>Week 1</v>
      </c>
    </row>
    <row r="3" spans="1:12" ht="17.399999999999999" x14ac:dyDescent="0.3">
      <c r="A3" s="26" t="str">
        <f>'Cover Page'!A3</f>
        <v>Linking Data &amp; Data Modelling</v>
      </c>
    </row>
    <row r="4" spans="1:12" ht="17.399999999999999" x14ac:dyDescent="0.3">
      <c r="A4" s="26" t="s">
        <v>294</v>
      </c>
    </row>
    <row r="7" spans="1:12" ht="15.6" x14ac:dyDescent="0.3">
      <c r="D7" s="17" t="s">
        <v>294</v>
      </c>
    </row>
    <row r="8" spans="1:12" ht="13.8" x14ac:dyDescent="0.25">
      <c r="D8"/>
      <c r="F8" s="18"/>
    </row>
    <row r="9" spans="1:12" ht="107.25" customHeight="1" x14ac:dyDescent="0.25">
      <c r="D9" s="111" t="s">
        <v>330</v>
      </c>
      <c r="E9" s="111"/>
      <c r="F9" s="111"/>
      <c r="G9" s="111"/>
      <c r="H9" s="111"/>
      <c r="I9" s="111"/>
      <c r="J9" s="111"/>
      <c r="K9" s="111"/>
      <c r="L9" s="111"/>
    </row>
    <row r="12" spans="1:12" ht="13.8" x14ac:dyDescent="0.25">
      <c r="D12" s="19" t="s">
        <v>200</v>
      </c>
      <c r="E12"/>
      <c r="F12" s="20" t="s">
        <v>201</v>
      </c>
      <c r="H12" s="56" t="s">
        <v>202</v>
      </c>
    </row>
    <row r="13" spans="1:12" ht="13.8" x14ac:dyDescent="0.25">
      <c r="D13" s="21" t="s">
        <v>0</v>
      </c>
      <c r="E13"/>
      <c r="F13" s="22" t="s">
        <v>3</v>
      </c>
      <c r="H13" s="23" t="s">
        <v>132</v>
      </c>
    </row>
    <row r="14" spans="1:12" ht="13.8" x14ac:dyDescent="0.25">
      <c r="D14" s="21" t="s">
        <v>1</v>
      </c>
      <c r="E14"/>
      <c r="F14" s="22" t="s">
        <v>131</v>
      </c>
      <c r="H14" s="23" t="s">
        <v>145</v>
      </c>
    </row>
    <row r="15" spans="1:12" ht="13.8" x14ac:dyDescent="0.25">
      <c r="D15" s="21" t="s">
        <v>2</v>
      </c>
      <c r="E15" s="10"/>
      <c r="F15" s="22" t="s">
        <v>132</v>
      </c>
    </row>
    <row r="16" spans="1:12" ht="13.8" x14ac:dyDescent="0.25">
      <c r="D16" s="21" t="s">
        <v>3</v>
      </c>
      <c r="F16" s="22" t="s">
        <v>8</v>
      </c>
    </row>
    <row r="17" spans="4:11" ht="13.8" x14ac:dyDescent="0.25">
      <c r="D17" s="21" t="s">
        <v>4</v>
      </c>
      <c r="H17" s="57" t="s">
        <v>203</v>
      </c>
    </row>
    <row r="18" spans="4:11" ht="13.8" x14ac:dyDescent="0.25">
      <c r="D18" s="21" t="s">
        <v>5</v>
      </c>
      <c r="H18" s="24" t="s">
        <v>2</v>
      </c>
    </row>
    <row r="19" spans="4:11" ht="13.8" x14ac:dyDescent="0.25">
      <c r="D19" s="21" t="s">
        <v>6</v>
      </c>
      <c r="H19" s="24" t="s">
        <v>149</v>
      </c>
    </row>
    <row r="20" spans="4:11" ht="13.8" x14ac:dyDescent="0.25">
      <c r="D20" s="21" t="s">
        <v>7</v>
      </c>
    </row>
    <row r="25" spans="4:11" ht="15.6" x14ac:dyDescent="0.3">
      <c r="D25" s="17" t="s">
        <v>315</v>
      </c>
      <c r="E25" s="28" t="s">
        <v>310</v>
      </c>
      <c r="F25" s="58"/>
      <c r="G25" s="25"/>
      <c r="H25" s="25"/>
      <c r="I25" s="25"/>
      <c r="J25" s="25"/>
      <c r="K25" s="25"/>
    </row>
    <row r="26" spans="4:11" ht="13.8" thickBot="1" x14ac:dyDescent="0.3"/>
    <row r="27" spans="4:11" ht="14.4" thickBot="1" x14ac:dyDescent="0.3">
      <c r="H27" s="67" t="s">
        <v>311</v>
      </c>
      <c r="I27" s="10"/>
      <c r="J27" s="67" t="s">
        <v>312</v>
      </c>
      <c r="K27" s="67" t="s">
        <v>313</v>
      </c>
    </row>
    <row r="28" spans="4:11" ht="14.4" thickBot="1" x14ac:dyDescent="0.3">
      <c r="H28" s="68" t="s">
        <v>200</v>
      </c>
      <c r="I28" s="10"/>
      <c r="J28" s="69" t="s">
        <v>3</v>
      </c>
      <c r="K28" s="69" t="s">
        <v>319</v>
      </c>
    </row>
    <row r="29" spans="4:11" ht="14.4" thickBot="1" x14ac:dyDescent="0.3">
      <c r="H29" s="68" t="s">
        <v>201</v>
      </c>
      <c r="I29" s="10"/>
      <c r="J29" s="69" t="s">
        <v>3</v>
      </c>
      <c r="K29" s="69" t="s">
        <v>320</v>
      </c>
    </row>
    <row r="30" spans="4:11" ht="14.4" thickBot="1" x14ac:dyDescent="0.3">
      <c r="H30" s="68" t="s">
        <v>202</v>
      </c>
      <c r="I30" s="10"/>
      <c r="J30" s="69" t="s">
        <v>132</v>
      </c>
      <c r="K30" s="69" t="s">
        <v>321</v>
      </c>
    </row>
    <row r="31" spans="4:11" ht="14.4" thickBot="1" x14ac:dyDescent="0.3">
      <c r="H31" s="68" t="s">
        <v>203</v>
      </c>
      <c r="I31" s="10"/>
      <c r="J31" s="69" t="s">
        <v>2</v>
      </c>
      <c r="K31" s="69" t="s">
        <v>322</v>
      </c>
    </row>
    <row r="35" spans="4:7" ht="15.6" x14ac:dyDescent="0.3">
      <c r="D35" s="17" t="s">
        <v>314</v>
      </c>
      <c r="E35" s="28" t="s">
        <v>323</v>
      </c>
    </row>
    <row r="37" spans="4:7" x14ac:dyDescent="0.25">
      <c r="E37" s="70" t="s">
        <v>205</v>
      </c>
      <c r="F37" s="71"/>
      <c r="G37" s="71"/>
    </row>
    <row r="72" spans="5:7" ht="13.8" x14ac:dyDescent="0.25">
      <c r="E72" s="74"/>
      <c r="F72" s="75"/>
      <c r="G72" s="76"/>
    </row>
    <row r="73" spans="5:7" ht="13.8" x14ac:dyDescent="0.25">
      <c r="E73" s="77"/>
      <c r="F73" s="78"/>
      <c r="G73" s="79"/>
    </row>
    <row r="74" spans="5:7" ht="13.8" x14ac:dyDescent="0.25">
      <c r="E74" s="77"/>
      <c r="F74" s="78"/>
      <c r="G74" s="79"/>
    </row>
    <row r="75" spans="5:7" ht="13.8" x14ac:dyDescent="0.25">
      <c r="E75" s="77"/>
      <c r="F75" s="78"/>
      <c r="G75" s="79"/>
    </row>
    <row r="76" spans="5:7" ht="13.8" x14ac:dyDescent="0.25">
      <c r="E76" s="77"/>
      <c r="F76" s="78"/>
      <c r="G76" s="79"/>
    </row>
    <row r="77" spans="5:7" ht="13.8" x14ac:dyDescent="0.25">
      <c r="E77" s="77"/>
      <c r="F77" s="78"/>
      <c r="G77" s="79"/>
    </row>
    <row r="78" spans="5:7" ht="13.8" x14ac:dyDescent="0.25">
      <c r="E78" s="77"/>
      <c r="F78" s="78"/>
      <c r="G78" s="79"/>
    </row>
    <row r="79" spans="5:7" ht="13.8" x14ac:dyDescent="0.25">
      <c r="E79" s="77"/>
      <c r="F79" s="78"/>
      <c r="G79" s="79"/>
    </row>
    <row r="80" spans="5:7" ht="13.8" x14ac:dyDescent="0.25">
      <c r="E80" s="77"/>
      <c r="F80" s="78"/>
      <c r="G80" s="79"/>
    </row>
    <row r="81" spans="5:7" ht="13.8" x14ac:dyDescent="0.25">
      <c r="E81" s="77"/>
      <c r="F81" s="78"/>
      <c r="G81" s="79"/>
    </row>
    <row r="82" spans="5:7" ht="13.8" x14ac:dyDescent="0.25">
      <c r="E82" s="77"/>
      <c r="F82" s="78"/>
      <c r="G82" s="79"/>
    </row>
    <row r="83" spans="5:7" ht="13.8" x14ac:dyDescent="0.25">
      <c r="E83" s="77"/>
      <c r="F83" s="78"/>
      <c r="G83" s="79"/>
    </row>
    <row r="84" spans="5:7" ht="13.8" x14ac:dyDescent="0.25">
      <c r="E84" s="77"/>
      <c r="F84" s="78"/>
      <c r="G84" s="79"/>
    </row>
    <row r="85" spans="5:7" ht="13.8" x14ac:dyDescent="0.25">
      <c r="E85" s="77"/>
      <c r="F85" s="78"/>
      <c r="G85" s="79"/>
    </row>
    <row r="86" spans="5:7" ht="13.8" x14ac:dyDescent="0.25">
      <c r="E86" s="77"/>
      <c r="F86" s="78"/>
      <c r="G86" s="79"/>
    </row>
    <row r="87" spans="5:7" ht="13.8" x14ac:dyDescent="0.25">
      <c r="E87" s="77"/>
      <c r="F87" s="78"/>
      <c r="G87" s="79"/>
    </row>
    <row r="88" spans="5:7" ht="13.8" x14ac:dyDescent="0.25">
      <c r="E88" s="77"/>
      <c r="F88" s="78"/>
      <c r="G88" s="79"/>
    </row>
    <row r="89" spans="5:7" ht="13.8" x14ac:dyDescent="0.25">
      <c r="E89" s="80"/>
      <c r="F89" s="81"/>
      <c r="G89" s="82"/>
    </row>
  </sheetData>
  <mergeCells count="1">
    <mergeCell ref="D9:L9"/>
  </mergeCells>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S41"/>
  <sheetViews>
    <sheetView showGridLines="0" zoomScale="80" workbookViewId="0">
      <selection activeCell="D9" sqref="D9:Q11"/>
    </sheetView>
  </sheetViews>
  <sheetFormatPr defaultColWidth="8.69921875" defaultRowHeight="13.2" x14ac:dyDescent="0.25"/>
  <cols>
    <col min="1" max="4" width="8.69921875" style="25"/>
    <col min="5" max="5" width="11.59765625" style="25" customWidth="1"/>
    <col min="6" max="6" width="35.09765625" style="25" customWidth="1"/>
    <col min="7" max="7" width="4.69921875" style="25" customWidth="1"/>
    <col min="8" max="8" width="5" style="25" customWidth="1"/>
    <col min="9" max="9" width="4.8984375" style="25" customWidth="1"/>
    <col min="10" max="11" width="5.19921875" style="25" customWidth="1"/>
    <col min="12" max="12" width="4.69921875" style="25" customWidth="1"/>
    <col min="13" max="13" width="5.19921875" style="25" customWidth="1"/>
    <col min="14" max="15" width="5.69921875" style="25" customWidth="1"/>
    <col min="16" max="16" width="6.19921875" style="25" customWidth="1"/>
    <col min="17" max="16384" width="8.69921875" style="25"/>
  </cols>
  <sheetData>
    <row r="1" spans="1:19" ht="17.399999999999999" x14ac:dyDescent="0.3">
      <c r="A1" s="26" t="str">
        <f>'Cover Page'!A1</f>
        <v>Data Driven Decision Making - Course 3</v>
      </c>
    </row>
    <row r="2" spans="1:19" ht="17.399999999999999" x14ac:dyDescent="0.3">
      <c r="A2" s="26" t="str">
        <f>'Cover Page'!A2</f>
        <v>Week 1</v>
      </c>
    </row>
    <row r="3" spans="1:19" ht="17.399999999999999" x14ac:dyDescent="0.3">
      <c r="A3" s="26" t="str">
        <f>'Cover Page'!A3</f>
        <v>Linking Data &amp; Data Modelling</v>
      </c>
    </row>
    <row r="4" spans="1:19" ht="17.399999999999999" x14ac:dyDescent="0.3">
      <c r="A4" s="26" t="s">
        <v>199</v>
      </c>
      <c r="L4"/>
    </row>
    <row r="5" spans="1:19" ht="13.8" x14ac:dyDescent="0.25">
      <c r="L5"/>
    </row>
    <row r="6" spans="1:19" x14ac:dyDescent="0.25">
      <c r="H6" s="35"/>
    </row>
    <row r="7" spans="1:19" ht="15.6" x14ac:dyDescent="0.3">
      <c r="D7" s="17" t="s">
        <v>199</v>
      </c>
    </row>
    <row r="8" spans="1:19" ht="15.6" x14ac:dyDescent="0.3">
      <c r="D8" s="27"/>
    </row>
    <row r="9" spans="1:19" ht="14.25" customHeight="1" x14ac:dyDescent="0.25">
      <c r="D9" s="111" t="s">
        <v>331</v>
      </c>
      <c r="E9" s="111"/>
      <c r="F9" s="111"/>
      <c r="G9" s="111"/>
      <c r="H9" s="111"/>
      <c r="I9" s="111"/>
      <c r="J9" s="111"/>
      <c r="K9" s="111"/>
      <c r="L9" s="111"/>
      <c r="M9" s="111"/>
      <c r="N9" s="111"/>
      <c r="O9" s="111"/>
      <c r="P9" s="111"/>
      <c r="Q9" s="111"/>
    </row>
    <row r="10" spans="1:19" ht="14.25" customHeight="1" x14ac:dyDescent="0.25">
      <c r="D10" s="111"/>
      <c r="E10" s="111"/>
      <c r="F10" s="111"/>
      <c r="G10" s="111"/>
      <c r="H10" s="111"/>
      <c r="I10" s="111"/>
      <c r="J10" s="111"/>
      <c r="K10" s="111"/>
      <c r="L10" s="111"/>
      <c r="M10" s="111"/>
      <c r="N10" s="111"/>
      <c r="O10" s="111"/>
      <c r="P10" s="111"/>
      <c r="Q10" s="111"/>
    </row>
    <row r="11" spans="1:19" x14ac:dyDescent="0.25">
      <c r="D11" s="111"/>
      <c r="E11" s="111"/>
      <c r="F11" s="111"/>
      <c r="G11" s="111"/>
      <c r="H11" s="111"/>
      <c r="I11" s="111"/>
      <c r="J11" s="111"/>
      <c r="K11" s="111"/>
      <c r="L11" s="111"/>
      <c r="M11" s="111"/>
      <c r="N11" s="111"/>
      <c r="O11" s="111"/>
      <c r="P11" s="111"/>
      <c r="Q11" s="111"/>
    </row>
    <row r="12" spans="1:19" ht="15.6" x14ac:dyDescent="0.3">
      <c r="D12" s="17" t="s">
        <v>206</v>
      </c>
      <c r="E12" s="28" t="s">
        <v>296</v>
      </c>
      <c r="F12" s="58"/>
      <c r="S12"/>
    </row>
    <row r="13" spans="1:19" ht="13.8" x14ac:dyDescent="0.25">
      <c r="D13" s="29"/>
      <c r="E13" s="59" t="s">
        <v>207</v>
      </c>
      <c r="F13" s="89" t="str">
        <f>'Pivot 2a'!A2</f>
        <v>High Dress Tie</v>
      </c>
      <c r="S13"/>
    </row>
    <row r="14" spans="1:19" ht="13.8" x14ac:dyDescent="0.25">
      <c r="D14" s="29"/>
      <c r="E14" s="60"/>
      <c r="F14" s="58"/>
      <c r="S14"/>
    </row>
    <row r="15" spans="1:19" ht="13.8" x14ac:dyDescent="0.25">
      <c r="D15" s="29"/>
      <c r="E15" s="60"/>
      <c r="F15" s="58"/>
      <c r="S15"/>
    </row>
    <row r="16" spans="1:19" ht="15.6" x14ac:dyDescent="0.3">
      <c r="D16" s="17" t="s">
        <v>208</v>
      </c>
      <c r="E16" s="28" t="s">
        <v>297</v>
      </c>
      <c r="F16" s="58"/>
      <c r="S16"/>
    </row>
    <row r="17" spans="4:19" ht="13.8" x14ac:dyDescent="0.25">
      <c r="D17" s="29"/>
      <c r="E17" s="59" t="s">
        <v>207</v>
      </c>
      <c r="F17" s="92">
        <f>GETPIVOTDATA("[Measures].[Sum of Revenue]",'Pivot 2b'!$A$1,"[Products].[Product]","[Products].[Product].&amp;[High Dress Tie]")</f>
        <v>0.42213233978897075</v>
      </c>
      <c r="S17"/>
    </row>
    <row r="20" spans="4:19" ht="15.6" x14ac:dyDescent="0.3">
      <c r="D20" s="17" t="s">
        <v>209</v>
      </c>
      <c r="E20" t="s">
        <v>212</v>
      </c>
    </row>
    <row r="22" spans="4:19" ht="13.8" x14ac:dyDescent="0.25">
      <c r="E22" s="1"/>
      <c r="F22" s="2"/>
      <c r="G22" s="2"/>
      <c r="H22" s="2"/>
      <c r="I22" s="2"/>
      <c r="J22" s="2"/>
      <c r="K22" s="2"/>
      <c r="L22" s="2"/>
      <c r="M22" s="2"/>
      <c r="N22" s="2"/>
      <c r="O22" s="2"/>
      <c r="P22" s="2"/>
      <c r="Q22" s="3"/>
    </row>
    <row r="23" spans="4:19" ht="13.8" x14ac:dyDescent="0.25">
      <c r="E23" s="4"/>
      <c r="F23" s="10"/>
      <c r="G23" s="10"/>
      <c r="H23" s="10"/>
      <c r="I23" s="10"/>
      <c r="J23" s="10"/>
      <c r="K23" s="10"/>
      <c r="L23" s="10"/>
      <c r="M23" s="10"/>
      <c r="N23" s="10"/>
      <c r="O23" s="10"/>
      <c r="P23" s="10"/>
      <c r="Q23" s="5"/>
    </row>
    <row r="24" spans="4:19" ht="13.8" x14ac:dyDescent="0.25">
      <c r="E24" s="4"/>
      <c r="F24" s="10"/>
      <c r="G24" s="10"/>
      <c r="H24" s="10"/>
      <c r="I24" s="10"/>
      <c r="J24" s="10"/>
      <c r="K24" s="10"/>
      <c r="L24" s="10"/>
      <c r="M24" s="10"/>
      <c r="N24" s="10"/>
      <c r="O24" s="10"/>
      <c r="P24" s="10"/>
      <c r="Q24" s="5"/>
    </row>
    <row r="25" spans="4:19" ht="13.8" x14ac:dyDescent="0.25">
      <c r="E25" s="4"/>
      <c r="F25" s="10"/>
      <c r="G25" s="10"/>
      <c r="H25" s="10"/>
      <c r="I25" s="10"/>
      <c r="J25" s="10"/>
      <c r="K25" s="10"/>
      <c r="L25" s="10"/>
      <c r="M25" s="10"/>
      <c r="N25" s="10"/>
      <c r="O25" s="10"/>
      <c r="P25" s="10"/>
      <c r="Q25" s="5"/>
    </row>
    <row r="26" spans="4:19" ht="13.8" x14ac:dyDescent="0.25">
      <c r="E26" s="4"/>
      <c r="F26" s="10"/>
      <c r="G26" s="10"/>
      <c r="H26" s="10"/>
      <c r="I26" s="10"/>
      <c r="J26" s="10"/>
      <c r="K26" s="10"/>
      <c r="L26" s="10"/>
      <c r="M26" s="10"/>
      <c r="N26" s="10"/>
      <c r="O26" s="10"/>
      <c r="P26" s="10"/>
      <c r="Q26" s="5"/>
    </row>
    <row r="27" spans="4:19" ht="13.8" x14ac:dyDescent="0.25">
      <c r="E27" s="4"/>
      <c r="F27" s="10"/>
      <c r="G27" s="10"/>
      <c r="H27" s="10"/>
      <c r="I27" s="10"/>
      <c r="J27" s="10"/>
      <c r="K27" s="10"/>
      <c r="L27" s="10"/>
      <c r="M27" s="10"/>
      <c r="N27" s="10"/>
      <c r="O27" s="10"/>
      <c r="P27" s="10"/>
      <c r="Q27" s="5"/>
    </row>
    <row r="28" spans="4:19" ht="13.8" x14ac:dyDescent="0.25">
      <c r="E28" s="4"/>
      <c r="F28" s="10"/>
      <c r="G28" s="10"/>
      <c r="H28" s="10"/>
      <c r="I28" s="10"/>
      <c r="J28" s="10"/>
      <c r="K28" s="10"/>
      <c r="L28" s="10"/>
      <c r="M28" s="10"/>
      <c r="N28" s="10"/>
      <c r="O28" s="10"/>
      <c r="P28" s="10"/>
      <c r="Q28" s="5"/>
    </row>
    <row r="29" spans="4:19" ht="13.8" x14ac:dyDescent="0.25">
      <c r="E29" s="4"/>
      <c r="F29" s="10"/>
      <c r="G29" s="10"/>
      <c r="H29" s="10"/>
      <c r="I29" s="10"/>
      <c r="J29" s="10"/>
      <c r="K29" s="10"/>
      <c r="L29" s="10"/>
      <c r="M29" s="10"/>
      <c r="N29" s="10"/>
      <c r="O29" s="10"/>
      <c r="P29" s="10"/>
      <c r="Q29" s="5"/>
    </row>
    <row r="30" spans="4:19" ht="13.8" x14ac:dyDescent="0.25">
      <c r="E30" s="4"/>
      <c r="G30" s="10" t="s">
        <v>205</v>
      </c>
      <c r="H30" s="10"/>
      <c r="I30" s="10"/>
      <c r="K30" s="10"/>
      <c r="L30" s="10"/>
      <c r="M30" s="10"/>
      <c r="N30" s="10"/>
      <c r="O30" s="10"/>
      <c r="P30" s="10"/>
      <c r="Q30" s="5"/>
    </row>
    <row r="31" spans="4:19" ht="13.8" x14ac:dyDescent="0.25">
      <c r="E31" s="4"/>
      <c r="F31" s="10"/>
      <c r="G31" s="10"/>
      <c r="H31" s="10"/>
      <c r="I31" s="10"/>
      <c r="J31" s="10"/>
      <c r="K31" s="10"/>
      <c r="L31" s="10"/>
      <c r="M31" s="10"/>
      <c r="N31" s="10"/>
      <c r="O31" s="10"/>
      <c r="P31" s="10"/>
      <c r="Q31" s="5"/>
    </row>
    <row r="32" spans="4:19" ht="13.8" x14ac:dyDescent="0.25">
      <c r="E32" s="4"/>
      <c r="F32" s="10"/>
      <c r="G32" s="10"/>
      <c r="H32" s="10"/>
      <c r="I32" s="10"/>
      <c r="J32" s="10"/>
      <c r="K32" s="10"/>
      <c r="L32" s="10"/>
      <c r="M32" s="10"/>
      <c r="N32" s="10"/>
      <c r="O32" s="10"/>
      <c r="P32" s="10"/>
      <c r="Q32" s="5"/>
    </row>
    <row r="33" spans="5:17" ht="13.8" x14ac:dyDescent="0.25">
      <c r="E33" s="4"/>
      <c r="F33" s="10"/>
      <c r="G33" s="10"/>
      <c r="H33" s="10"/>
      <c r="I33" s="10"/>
      <c r="J33" s="10"/>
      <c r="K33" s="10"/>
      <c r="L33" s="10"/>
      <c r="M33" s="10"/>
      <c r="N33" s="10"/>
      <c r="O33" s="10"/>
      <c r="P33" s="10"/>
      <c r="Q33" s="5"/>
    </row>
    <row r="34" spans="5:17" ht="13.8" x14ac:dyDescent="0.25">
      <c r="E34" s="4"/>
      <c r="F34" s="10"/>
      <c r="G34" s="10"/>
      <c r="H34" s="10"/>
      <c r="I34" s="10"/>
      <c r="J34" s="10"/>
      <c r="K34" s="10"/>
      <c r="L34" s="10"/>
      <c r="M34" s="10"/>
      <c r="N34" s="10"/>
      <c r="O34" s="10"/>
      <c r="P34" s="10"/>
      <c r="Q34" s="5"/>
    </row>
    <row r="35" spans="5:17" ht="13.8" x14ac:dyDescent="0.25">
      <c r="E35" s="4"/>
      <c r="F35" s="10"/>
      <c r="G35" s="10"/>
      <c r="H35" s="10"/>
      <c r="I35" s="10"/>
      <c r="J35" s="10"/>
      <c r="K35" s="10"/>
      <c r="L35" s="10"/>
      <c r="M35" s="10"/>
      <c r="N35" s="10"/>
      <c r="O35" s="10"/>
      <c r="P35" s="10"/>
      <c r="Q35" s="5"/>
    </row>
    <row r="36" spans="5:17" ht="13.8" x14ac:dyDescent="0.25">
      <c r="E36" s="4"/>
      <c r="F36" s="10"/>
      <c r="G36" s="10"/>
      <c r="H36" s="10"/>
      <c r="I36" s="10"/>
      <c r="J36" s="10"/>
      <c r="K36" s="10"/>
      <c r="L36" s="10"/>
      <c r="M36" s="10"/>
      <c r="N36" s="10"/>
      <c r="O36" s="10"/>
      <c r="P36" s="10"/>
      <c r="Q36" s="5"/>
    </row>
    <row r="37" spans="5:17" ht="13.8" x14ac:dyDescent="0.25">
      <c r="E37" s="4"/>
      <c r="F37" s="10"/>
      <c r="G37" s="10"/>
      <c r="H37" s="10"/>
      <c r="I37" s="10"/>
      <c r="J37" s="10"/>
      <c r="K37" s="10"/>
      <c r="L37" s="10"/>
      <c r="M37" s="10"/>
      <c r="N37" s="10"/>
      <c r="O37" s="10"/>
      <c r="P37" s="10"/>
      <c r="Q37" s="5"/>
    </row>
    <row r="38" spans="5:17" ht="13.8" x14ac:dyDescent="0.25">
      <c r="E38" s="4"/>
      <c r="F38" s="10"/>
      <c r="G38" s="10"/>
      <c r="H38" s="10"/>
      <c r="I38" s="10"/>
      <c r="J38" s="10"/>
      <c r="K38" s="10"/>
      <c r="L38" s="10"/>
      <c r="M38" s="10"/>
      <c r="N38" s="10"/>
      <c r="O38" s="10"/>
      <c r="P38" s="10"/>
      <c r="Q38" s="5"/>
    </row>
    <row r="39" spans="5:17" ht="13.8" x14ac:dyDescent="0.25">
      <c r="E39" s="4"/>
      <c r="F39" s="10"/>
      <c r="G39" s="10"/>
      <c r="H39" s="10"/>
      <c r="I39" s="10"/>
      <c r="J39" s="10"/>
      <c r="K39" s="10"/>
      <c r="L39" s="10"/>
      <c r="M39" s="10"/>
      <c r="N39" s="10"/>
      <c r="O39" s="10"/>
      <c r="P39" s="10"/>
      <c r="Q39" s="5"/>
    </row>
    <row r="40" spans="5:17" ht="13.8" x14ac:dyDescent="0.25">
      <c r="E40" s="4"/>
      <c r="F40" s="10"/>
      <c r="G40" s="10"/>
      <c r="H40" s="10"/>
      <c r="I40" s="10"/>
      <c r="J40" s="10"/>
      <c r="K40" s="10"/>
      <c r="L40" s="10"/>
      <c r="M40" s="10"/>
      <c r="N40" s="10"/>
      <c r="O40" s="10"/>
      <c r="P40" s="10"/>
      <c r="Q40" s="5"/>
    </row>
    <row r="41" spans="5:17" ht="13.8" x14ac:dyDescent="0.25">
      <c r="E41" s="11"/>
      <c r="F41" s="12"/>
      <c r="G41" s="12"/>
      <c r="H41" s="12"/>
      <c r="I41" s="12"/>
      <c r="J41" s="12"/>
      <c r="K41" s="12"/>
      <c r="L41" s="12"/>
      <c r="M41" s="12"/>
      <c r="N41" s="12"/>
      <c r="O41" s="12"/>
      <c r="P41" s="12"/>
      <c r="Q41" s="13"/>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r a n s a c t i o n s - 3 5 0 7 9 7 6 1 - 2 c 0 8 - 4 f b 0 - a 1 d 1 - 3 0 c 4 a 3 3 9 5 e 0 6 , P r o d u c t s - a 1 2 e 5 3 2 7 - f 9 c 0 - 4 c 8 4 - 9 a b b - 8 0 0 7 a 5 3 6 c 8 b 2 , C a t e g o r i e s - 7 d 7 3 8 3 1 1 - e b 7 a - 4 f 4 1 - b 4 e d - 2 2 3 4 9 4 7 3 a 2 9 9 , S t a t e s - 8 b 8 e a d 4 5 - 4 5 f 6 - 4 e 7 c - a 0 d c - 3 f 1 2 2 1 c 3 5 b 7 8 ] ] > < / C u s t o m C o n t e n t > < / G e m i n i > 
</file>

<file path=customXml/item10.xml>��< ? x m l   v e r s i o n = " 1 . 0 "   e n c o d i n g = " U T F - 1 6 " ? > < G e m i n i   x m l n s = " h t t p : / / g e m i n i / p i v o t c u s t o m i z a t i o n / T a b l e C o u n t I n S a n d b o x " > < C u s t o m C o n t e n t > < ! [ C D A T A [ 4 ] ] > < / C u s t o m C o n t e n t > < / G e m i n i > 
</file>

<file path=customXml/item11.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12.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13.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14.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15.xml>��< ? x m l   v e r s i o n = " 1 . 0 "   e n c o d i n g = " U T F - 1 6 " ? > < G e m i n i   x m l n s = " h t t p : / / g e m i n i / p i v o t c u s t o m i z a t i o n / 6 8 3 5 b a e 0 - 1 e 4 6 - 4 d 3 8 - a 9 2 3 - b 1 4 9 e a f a a 1 1 6 " > < C u s t o m C o n t e n t > < ! [ C D A T A [ < ? x m l   v e r s i o n = " 1 . 0 "   e n c o d i n g = " u t f - 1 6 " ? > < S e t t i n g s > < H S l i c e r s S h a p e > 0 ; 0 ; 0 ; 0 < / H S l i c e r s S h a p e > < V S l i c e r s S h a p e > 0 ; 0 ; 0 ; 0 < / V S l i c e r s S h a p e > < S l i c e r S h e e t N a m e > P i v o t   5 a < / S l i c e r S h e e t N a m e > < S A H o s t H a s h > 9 8 3 1 8 1 1 4 4 < / S A H o s t H a s h > < G e m i n i F i e l d L i s t V i s i b l e > T r u e < / G e m i n i F i e l d L i s t V i s i b l e > < / S e t t i n g s > ] ] > < / C u s t o m C o n t e n t > < / G e m i n i > 
</file>

<file path=customXml/item16.xml>��< ? x m l   v e r s i o n = " 1 . 0 "   e n c o d i n g = " U T F - 1 6 " ? > < G e m i n i   x m l n s = " h t t p : / / g e m i n i / p i v o t c u s t o m i z a t i o n / 9 9 4 8 b 4 9 e - 1 8 b 9 - 4 f d a - 9 2 3 1 - 3 1 7 a 0 7 e 5 2 2 a 9 " > < C u s t o m C o n t e n t > < ! [ C D A T A [ < ? x m l   v e r s i o n = " 1 . 0 "   e n c o d i n g = " u t f - 1 6 " ? > < S e t t i n g s > < H S l i c e r s S h a p e > 0 ; 0 ; 0 ; 0 < / H S l i c e r s S h a p e > < V S l i c e r s S h a p e > 0 ; 0 ; 0 ; 0 < / V S l i c e r s S h a p e > < S l i c e r S h e e t N a m e > E x e r c i s e   1   -   ( A N S ) < / S l i c e r S h e e t N a m e > < S A H o s t H a s h > 1 4 4 8 6 9 0 7 0 < / S A H o s t H a s h > < G e m i n i F i e l d L i s t V i s i b l e > T r u e < / G e m i n i F i e l d L i s t V i s i b l e > < / S e t t i n g s > ] ] > < / C u s t o m C o n t e n t > < / G e m i n i > 
</file>

<file path=customXml/item17.xml>��< ? x m l   v e r s i o n = " 1 . 0 "   e n c o d i n g = " U T F - 1 6 " ? > < G e m i n i   x m l n s = " h t t p : / / g e m i n i / p i v o t c u s t o m i z a t i o n / T a b l e X M L _ C a t e g o r i e s - 7 d 7 3 8 3 1 1 - e b 7 a - 4 f 4 1 - b 4 e d - 2 2 3 4 9 4 7 3 a 2 9 9 " > < 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19.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2.xml>��< ? x m l   v e r s i o n = " 1 . 0 "   e n c o d i n g = " U T F - 1 6 " ? > < G e m i n i   x m l n s = " h t t p : / / g e m i n i / p i v o t c u s t o m i z a t i o n / 7 1 0 f b e 8 e - e d 5 6 - 4 4 4 c - a 9 8 6 - e 6 3 f 8 5 f 5 b 4 1 9 " > < C u s t o m C o n t e n t > < ! [ C D A T A [ < ? x m l   v e r s i o n = " 1 . 0 "   e n c o d i n g = " u t f - 1 6 " ? > < S e t t i n g s > < H S l i c e r s S h a p e > 0 ; 0 ; 0 ; 0 < / H S l i c e r s S h a p e > < V S l i c e r s S h a p e > 0 ; 0 ; 0 ; 0 < / V S l i c e r s S h a p e > < S l i c e r S h e e t N a m e > P i v o t   3 a < / S l i c e r S h e e t N a m e > < S A H o s t H a s h > 1 9 4 0 9 8 0 8 2 6 < / S A H o s t H a s h > < G e m i n i F i e l d L i s t V i s i b l e > T r u e < / G e m i n i F i e l d L i s t V i s i b l e > < / S e t t i n g s > ] ] > < / C u s t o m C o n t e n t > < / G e m i n i > 
</file>

<file path=customXml/item20.xml>��< ? x m l   v e r s i o n = " 1 . 0 "   e n c o d i n g = " U T F - 1 6 " ? > < G e m i n i   x m l n s = " h t t p : / / g e m i n i / p i v o t c u s t o m i z a t i o n / 1 4 7 4 9 d 6 d - 0 b b 3 - 4 f 9 1 - a 7 a a - 9 3 3 8 e 5 4 4 9 e b 4 " > < C u s t o m C o n t e n t > < ! [ C D A T A [ < ? x m l   v e r s i o n = " 1 . 0 "   e n c o d i n g = " u t f - 1 6 " ? > < S e t t i n g s > < H S l i c e r s S h a p e > 0 ; 0 ; 0 ; 0 < / H S l i c e r s S h a p e > < V S l i c e r s S h a p e > 0 ; 0 ; 0 ; 0 < / V S l i c e r s S h a p e > < S l i c e r S h e e t N a m e > P i v o t   4 a < / S l i c e r S h e e t N a m e > < S A H o s t H a s h > 2 1 2 6 5 3 2 1 6 < / S A H o s t H a s h > < G e m i n i F i e l d L i s t V i s i b l e > T r u e < / G e m i n i F i e l d L i s t V i s i b l e > < / S e t t i n g s > ] ] > < / C u s t o m C o n t e n t > < / G e m i n i > 
</file>

<file path=customXml/item21.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24.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2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3 5 0 7 9 7 6 1 - 2 c 0 8 - 4 f b 0 - a 1 d 1 - 3 0 c 4 a 3 3 9 5 e 0 6 & l t ; / K e y & g t ; & l t ; V a l u e   x m l n s : a = " h t t p : / / s c h e m a s . d a t a c o n t r a c t . o r g / 2 0 0 4 / 0 7 / M i c r o s o f t . A n a l y s i s S e r v i c e s . C o m m o n " & g t ; & l t ; a : H a s F o c u s & g t ; f a l s e & l t ; / a : H a s F o c u s & g t ; & l t ; a : S i z e A t D p i 9 6 & g t ; 1 0 8 & l t ; / a : S i z e A t D p i 9 6 & g t ; & l t ; a : V i s i b l e & g t ; f a l s e & l t ; / a : V i s i b l e & g t ; & l t ; / V a l u e & g t ; & l t ; / K e y V a l u e O f s t r i n g S a n d b o x E d i t o r . M e a s u r e G r i d S t a t e S c d E 3 5 R y & g t ; & l t ; K e y V a l u e O f s t r i n g S a n d b o x E d i t o r . M e a s u r e G r i d S t a t e S c d E 3 5 R y & g t ; & l t ; K e y & g t ; P r o d u c t s - a 1 2 e 5 3 2 7 - f 9 c 0 - 4 c 8 4 - 9 a b b - 8 0 0 7 a 5 3 6 c 8 b 2 & 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a t e g o r i e s - 7 d 7 3 8 3 1 1 - e b 7 a - 4 f 4 1 - b 4 e d - 2 2 3 4 9 4 7 3 a 2 9 9 & 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S t a t e s - 8 b 8 e a d 4 5 - 4 5 f 6 - 4 e 7 c - a 0 d c - 3 f 1 2 2 1 c 3 5 b 7 8 & l t ; / K e y & g t ; & l t ; V a l u e   x m l n s : a = " h t t p : / / s c h e m a s . d a t a c o n t r a c t . o r g / 2 0 0 4 / 0 7 / M i c r o s o f t . A n a l y s i s S e r v i c e s . C o m m o n " & g t ; & l t ; a : H a s F o c u s & g t ; t r u e & l t ; / a : H a s F o c u s & g t ; & l t ; a : S i z e A t D p i 9 6 & g t ; 1 0 0 & l t ; / a : S i z e A t D p i 9 6 & g t ; & l t ; a : V i s i b l e & g t ; t r u e & l t ; / a : V i s i b l e & g t ; & l t ; / V a l u e & g t ; & l t ; / K e y V a l u e O f s t r i n g S a n d b o x E d i t o r . M e a s u r e G r i d S t a t e S c d E 3 5 R y & g t ; & l t ; / A r r a y O f K e y V a l u e O f s t r i n g S a n d b o x E d i t o r . M e a s u r e G r i d S t a t e S c d E 3 5 R y & g t ; < / C u s t o m C o n t e n t > < / G e m i n i > 
</file>

<file path=customXml/item26.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27.xml>��< ? x m l   v e r s i o n = " 1 . 0 "   e n c o d i n g = " U T F - 1 6 " ? > < G e m i n i   x m l n s = " h t t p : / / g e m i n i / p i v o t c u s t o m i z a t i o n / 1 9 2 5 c 9 6 b - 8 f 9 c - 4 5 5 2 - b 8 9 3 - a c 5 c a 1 8 6 7 f 1 a " > < C u s t o m C o n t e n t > < ! [ C D A T A [ < ? x m l   v e r s i o n = " 1 . 0 "   e n c o d i n g = " u t f - 1 6 " ? > < S e t t i n g s > < H S l i c e r s S h a p e > 0 ; 0 ; 0 ; 0 < / H S l i c e r s S h a p e > < V S l i c e r s S h a p e > 0 ; 0 ; 0 ; 0 < / V S l i c e r s S h a p e > < S l i c e r S h e e t N a m e > P i v o t   2 b < / S l i c e r S h e e t N a m e > < S A H o s t H a s h > 1 9 4 0 9 8 0 8 2 6 < / S A H o s t H a s h > < G e m i n i F i e l d L i s t V i s i b l e > T r u e < / G e m i n i F i e l d L i s t V i s i b l e > < / S e t t i n g s > ] ] > < / C u s t o m C o n t e n t > < / G e m i n i > 
</file>

<file path=customXml/item28.xml>��< ? x m l   v e r s i o n = " 1 . 0 "   e n c o d i n g = " U T F - 1 6 " ? > < G e m i n i   x m l n s = " h t t p : / / g e m i n i / p i v o t c u s t o m i z a t i o n / 3 7 f 7 4 5 b 9 - 3 2 b 4 - 4 c e 7 - 9 1 a a - a f 7 d 7 2 e f 2 4 d a " > < C u s t o m C o n t e n t > < ! [ C D A T A [ < ? x m l   v e r s i o n = " 1 . 0 "   e n c o d i n g = " u t f - 1 6 " ? > < S e t t i n g s > < H S l i c e r s S h a p e > 0 ; 0 ; 0 ; 0 < / H S l i c e r s S h a p e > < V S l i c e r s S h a p e > 0 ; 0 ; 0 ; 0 < / V S l i c e r s S h a p e > < S l i c e r S h e e t N a m e > P i v o t   3 c < / S l i c e r S h e e t N a m e > < S A H o s t H a s h > 5 6 4 0 2 5 1 0 7 < / S A H o s t H a s h > < G e m i n i F i e l d L i s t V i s i b l e > T r u e < / G e m i n i F i e l d L i s t V i s i b l e > < / S e t t i n g s > ] ] > < / C u s t o m C o n t e n t > < / G e m i n i > 
</file>

<file path=customXml/item29.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3.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30.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31.xml>��< ? x m l   v e r s i o n = " 1 . 0 "   e n c o d i n g = " U T F - 1 6 " ? > < G e m i n i   x m l n s = " h t t p : / / g e m i n i / p i v o t c u s t o m i z a t i o n / L i n k e d T a b l e U p d a t e M o d e " > < C u s t o m C o n t e n t > < ! [ C D A T A [ T r u e ] ] > < / C u s t o m C o n t e n t > < / G e m i n i > 
</file>

<file path=customXml/item32.xml>��< ? x m l   v e r s i o n = " 1 . 0 "   e n c o d i n g = " U T F - 1 6 " ? > < G e m i n i   x m l n s = " h t t p : / / g e m i n i / p i v o t c u s t o m i z a t i o n / S h o w H i d d e n " > < C u s t o m C o n t e n t > F a l s e < / C u s t o m C o n t e n t > < / G e m i n i > 
</file>

<file path=customXml/item33.xml>��< ? x m l   v e r s i o n = " 1 . 0 "   e n c o d i n g = " U T F - 1 6 " ? > < G e m i n i   x m l n s = " h t t p : / / g e m i n i / p i v o t c u s t o m i z a t i o n / I s S a n d b o x E m b e d d e d " > < C u s t o m C o n t e n t > < ! [ C D A T A [ y e s ] ] > < / C u s t o m C o n t e n t > < / G e m i n i > 
</file>

<file path=customXml/item34.xml>��< ? x m l   v e r s i o n = " 1 . 0 "   e n c o d i n g = " U T F - 1 6 " ? > < G e m i n i   x m l n s = " h t t p : / / g e m i n i / p i v o t c u s t o m i z a t i o n / S a n d b o x N o n E m p t y " > < C u s t o m C o n t e n t > < ! [ C D A T A [ 1 ] ] > < / C u s t o m C o n t e n t > < / G e m i n i > 
</file>

<file path=customXml/item35.xml>��< ? x m l   v e r s i o n = " 1 . 0 "   e n c o d i n g = " U T F - 1 6 " ? > < G e m i n i   x m l n s = " h t t p : / / g e m i n i / p i v o t c u s t o m i z a t i o n / C l i e n t W i n d o w X M L " > < C u s t o m C o n t e n t > < ! [ C D A T A [ T r a n s a c t i o n s - 3 5 0 7 9 7 6 1 - 2 c 0 8 - 4 f b 0 - a 1 d 1 - 3 0 c 4 a 3 3 9 5 e 0 6 ] ] > < / C u s t o m C o n t e n t > < / G e m i n i > 
</file>

<file path=customXml/item36.xml>��< ? x m l   v e r s i o n = " 1 . 0 "   e n c o d i n g = " U T F - 1 6 " ? > < G e m i n i   x m l n s = " h t t p : / / g e m i n i / p i v o t c u s t o m i z a t i o n / T a b l e X M L _ S t a t e s - 8 b 8 e a d 4 5 - 4 5 f 6 - 4 e 7 c - a 0 d c - 3 f 1 2 2 1 c 3 5 b 7 8 " > < 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4 d 7 a 9 4 0 1 - e e 4 8 - 4 3 c 0 - 8 5 d 9 - 3 9 c 7 5 1 5 3 5 f 5 1 " > < C u s t o m C o n t e n t > < ! [ C D A T A [ < ? x m l   v e r s i o n = " 1 . 0 "   e n c o d i n g = " u t f - 1 6 " ? > < S e t t i n g s > < H S l i c e r s S h a p e > 0 ; 0 ; 0 ; 0 < / H S l i c e r s S h a p e > < V S l i c e r s S h a p e > 0 ; 0 ; 0 ; 0 < / V S l i c e r s S h a p e > < S l i c e r S h e e t N a m e > P i v o t   3 b < / S l i c e r S h e e t N a m e > < S A H o s t H a s h > 1 9 4 0 9 8 0 8 2 6 < / S A H o s t H a s h > < G e m i n i F i e l d L i s t V i s i b l e > T r u e < / G e m i n i F i e l d L i s t V i s i b l e > < / S e t t i n g s > ] ] > < / C u s t o m C o n t e n t > < / G e m i n i > 
</file>

<file path=customXml/item38.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39.xml>��< ? x m l   v e r s i o n = " 1 . 0 "   e n c o d i n g = " U T F - 1 6 " ? > < G e m i n i   x m l n s = " h t t p : / / g e m i n i / p i v o t c u s t o m i z a t i o n / T a b l e X M L _ P r o d u c t s - a 1 2 e 5 3 2 7 - f 9 c 0 - 4 c 8 4 - 9 a b b - 8 0 0 7 a 5 3 6 c 8 b 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  C o d e & l t ; / s t r i n g & g t ; & l t ; / k e y & g t ; & l t ; v a l u e & g t ; & l t ; i n t & g t ; 1 4 7 & l t ; / i n t & g t ; & l t ; / v a l u e & g t ; & l t ; / i t e m & g t ; & l t ; i t e m & g t ; & l t ; k e y & g t ; & l t ; s t r i n g & g t ; P r o d u c t & l t ; / s t r i n g & g t ; & l t ; / k e y & g t ; & l t ; v a l u e & g t ; & l t ; i n t & g t ; 1 0 4 & l t ; / i n t & g t ; & l t ; / v a l u e & g t ; & l t ; / i t e m & g t ; & l t ; i t e m & g t ; & l t ; k e y & g t ; & l t ; s t r i n g & g t ; C a t e g o r y   C o d e & l t ; / s t r i n g & g t ; & l t ; / k e y & g t ; & l t ; v a l u e & g t ; & l t ; i n t & g t ; 1 5 5 & l t ; / i n t & g t ; & l t ; / v a l u e & g t ; & l t ; / i t e m & g t ; & l t ; i t e m & g t ; & l t ; k e y & g t ; & l t ; s t r i n g & g t ; U n i t   C o s t & l t ; / s t r i n g & g t ; & l t ; / k e y & g t ; & l t ; v a l u e & g t ; & l t ; i n t & g t ; 1 1 3 & l t ; / i n t & g t ; & l t ; / v a l u e & g t ; & l t ; / i t e m & g t ; & l t ; / C o l u m n W i d t h s & g t ; & l t ; C o l u m n D i s p l a y I n d e x & g t ; & l t ; i t e m & g t ; & l t ; k e y & g t ; & l t ; s t r i n g & g t ; P r o d u c t   C o d e & l t ; / s t r i n g & g t ; & l t ; / k e y & g t ; & l t ; v a l u e & g t ; & l t ; i n t & g t ; 0 & l t ; / i n t & g t ; & l t ; / v a l u e & g t ; & l t ; / i t e m & g t ; & l t ; i t e m & g t ; & l t ; k e y & g t ; & l t ; s t r i n g & g t ; P r o d u c t & l t ; / s t r i n g & g t ; & l t ; / k e y & g t ; & l t ; v a l u e & g t ; & l t ; i n t & g t ; 1 & l t ; / i n t & g t ; & l t ; / v a l u e & g t ; & l t ; / i t e m & g t ; & l t ; i t e m & g t ; & l t ; k e y & g t ; & l t ; s t r i n g & g t ; C a t e g o r y   C o d e & l t ; / s t r i n g & g t ; & l t ; / k e y & g t ; & l t ; v a l u e & g t ; & l t ; i n t & g t ; 2 & l t ; / i n t & g t ; & l t ; / v a l u e & g t ; & l t ; / i t e m & g t ; & l t ; i t e m & g t ; & l t ; k e y & g t ; & l t ; s t r i n g & g t ; U n i t   C o s t & l t ; / s t r i n g & g t ; & l t ; / k e y & g t ; & l t ; v a l u e & g t ; & l t ; i n t & g t ; 3 & l t ; / i n t & g t ; & l t ; / v a l u e & g t ; & l t ; / i t e m & g t ; & l t ; / C o l u m n D i s p l a y I n d e x & g t ; & l t ; C o l u m n F r o z e n 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C o s 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 C o s t & l t ; / K e y & g t ; & l t ; / a : K e y & g t ; & l t ; a : V a l u e 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 T a g s \ T a b l e s \ & a m p ; l t ; T a b l e s \ C a t e g o r i e s & a m p ; g t ; & l t ; / K e y & g t ; & l t ; / D i a g r a m O b j e c t K e y & g t ; & l t ; D i a g r a m O b j e c t K e y & g t ; & l t ; K e y & g t ; D y n a m i c   T a g s \ T a b l e s \ & a m p ; l t ; T a b l e s \ P r o d u c t s & a m p ; g t ; & l t ; / K e y & g t ; & l t ; / D i a g r a m O b j e c t K e y & g t ; & l t ; D i a g r a m O b j e c t K e y & g t ; & l t ; K e y & g t ; D y n a m i c   T a g s \ T a b l e s \ & a m p ; l t ; T a b l e s \ S t a t e s & a m p ; g t ; & l t ; / K e y & g t ; & l t ; / D i a g r a m O b j e c t K e y & g t ; & l t ; D i a g r a m O b j e c t K e y & g t ; & l t ; K e y & g t ; D y n a m i c   T a g s \ T a b l e s \ & a m p ; l t ; T a b l e s \ T r a n s a c t i o n s & a m p ; g t ; & l t ; / K e y & g t ; & l t ; / D i a g r a m O b j e c t K e y & g t ; & l t ; D i a g r a m O b j e c t K e y & g t ; & l t ; K e y & g t ; T a b l e s \ C a t e g o r i e s & l t ; / K e y & g t ; & l t ; / D i a g r a m O b j e c t K e y & g t ; & l t ; D i a g r a m O b j e c t K e y & g t ; & l t ; K e y & g t ; T a b l e s \ C a t e g o r i e s \ C o l u m n s \ C a t e g o r y   C o d e & l t ; / K e y & g t ; & l t ; / D i a g r a m O b j e c t K e y & g t ; & l t ; D i a g r a m O b j e c t K e y & g t ; & l t ; K e y & g t ; T a b l e s \ C a t e g o r i e s \ C o l u m n s \ C a t e g o r y & l t ; / K e y & g t ; & l t ; / D i a g r a m O b j e c t K e y & g t ; & l t ; D i a g r a m O b j e c t K e y & g t ; & l t ; K e y & g t ; T a b l e s \ P r o d u c t s & l t ; / K e y & g t ; & l t ; / D i a g r a m O b j e c t K e y & g t ; & l t ; D i a g r a m O b j e c t K e y & g t ; & l t ; K e y & g t ; T a b l e s \ P r o d u c t s \ C o l u m n s \ P r o d u c t   C o d e & l t ; / K e y & g t ; & l t ; / D i a g r a m O b j e c t K e y & g t ; & l t ; D i a g r a m O b j e c t K e y & g t ; & l t ; K e y & g t ; T a b l e s \ P r o d u c t s \ C o l u m n s \ P r o d u c t & l t ; / K e y & g t ; & l t ; / D i a g r a m O b j e c t K e y & g t ; & l t ; D i a g r a m O b j e c t K e y & g t ; & l t ; K e y & g t ; T a b l e s \ P r o d u c t s \ C o l u m n s \ C a t e g o r y   C o d e & l t ; / K e y & g t ; & l t ; / D i a g r a m O b j e c t K e y & g t ; & l t ; D i a g r a m O b j e c t K e y & g t ; & l t ; K e y & g t ; T a b l e s \ P r o d u c t s \ C o l u m n s \ U n i t   C o s t & l t ; / K e y & g t ; & l t ; / D i a g r a m O b j e c t K e y & g t ; & l t ; D i a g r a m O b j e c t K e y & g t ; & l t ; K e y & g t ; T a b l e s \ P r o d u c t s \ S u m   o f   U n i t   P r i c e \ A d d i t i o n a l   I n f o \ I m p l i c i t   C a l c u l a t e d   F i e l d & l t ; / K e y & g t ; & l t ; / D i a g r a m O b j e c t K e y & g t ; & l t ; D i a g r a m O b j e c t K e y & g t ; & l t ; K e y & g t ; T a b l e s \ S t a t e s & l t ; / K e y & g t ; & l t ; / D i a g r a m O b j e c t K e y & g t ; & l t ; D i a g r a m O b j e c t K e y & g t ; & l t ; K e y & g t ; T a b l e s \ S t a t e s \ C o l u m n s \ S t a t e   C o d e & l t ; / K e y & g t ; & l t ; / D i a g r a m O b j e c t K e y & g t ; & l t ; D i a g r a m O b j e c t K e y & g t ; & l t ; K e y & g t ; T a b l e s \ S t a t e s \ C o l u m n s \ S t a t e & l t ; / K e y & g t ; & l t ; / D i a g r a m O b j e c t K e y & g t ; & l t ; D i a g r a m O b j e c t K e y & g t ; & l t ; K e y & g t ; T a b l e s \ T r a n s a c t i o n s & l t ; / K e y & g t ; & l t ; / D i a g r a m O b j e c t K e y & g t ; & l t ; D i a g r a m O b j e c t K e y & g t ; & l t ; K e y & g t ; T a b l e s \ T r a n s a c t i o n s \ C o l u m n s \ D i s t r i b u t o r   I D & l t ; / K e y & g t ; & l t ; / D i a g r a m O b j e c t K e y & g t ; & l t ; D i a g r a m O b j e c t K e y & g t ; & l t ; K e y & g t ; T a b l e s \ T r a n s a c t i o n s \ C o l u m n s \ D i s t r i b u t o r   N a m e & l t ; / K e y & g t ; & l t ; / D i a g r a m O b j e c t K e y & g t ; & l t ; D i a g r a m O b j e c t K e y & g t ; & l t ; K e y & g t ; T a b l e s \ T r a n s a c t i o n s \ C o l u m n s \ S t a t e   C o d e & l t ; / K e y & g t ; & l t ; / D i a g r a m O b j e c t K e y & g t ; & l t ; D i a g r a m O b j e c t K e y & g t ; & l t ; K e y & g t ; T a b l e s \ T r a n s a c t i o n s \ C o l u m n s \ P r o d u c t   C o d e & l t ; / K e y & g t ; & l t ; / D i a g r a m O b j e c t K e y & g t ; & l t ; D i a g r a m O b j e c t K e y & g t ; & l t ; K e y & g t ; T a b l e s \ T r a n s a c t i o n s \ C o l u m n s \ S a l e s   C h a n n e l & l t ; / K e y & g t ; & l t ; / D i a g r a m O b j e c t K e y & g t ; & l t ; D i a g r a m O b j e c t K e y & g t ; & l t ; K e y & g t ; T a b l e s \ T r a n s a c t i o n s \ C o l u m n s \ D a t e   S o l d & l t ; / K e y & g t ; & l t ; / D i a g r a m O b j e c t K e y & g t ; & l t ; D i a g r a m O b j e c t K e y & g t ; & l t ; K e y & g t ; T a b l e s \ T r a n s a c t i o n s \ C o l u m n s \ M o n t h   S o l d & l t ; / K e y & g t ; & l t ; / D i a g r a m O b j e c t K e y & g t ; & l t ; D i a g r a m O b j e c t K e y & g t ; & l t ; K e y & g t ; T a b l e s \ T r a n s a c t i o n s \ C o l u m n s \ Q u a n t i t y & l t ; / K e y & g t ; & l t ; / D i a g r a m O b j e c t K e y & g t ; & l t ; D i a g r a m O b j e c t K e y & g t ; & l t ; K e y & g t ; T a b l e s \ T r a n s a c t i o n s \ C o l u m n s \ U n i t   P r i c e & l t ; / K e y & g t ; & l t ; / D i a g r a m O b j e c t K e y & g t ; & l t ; D i a g r a m O b j e c t K e y & g t ; & l t ; K e y & g t ; T a b l e s \ T r a n s a c t i o n s \ M e a s u r e s \ S u m   o f   Q u a n t i t y & l t ; / K e y & g t ; & l t ; / D i a g r a m O b j e c t K e y & g t ; & l t ; D i a g r a m O b j e c t K e y & g t ; & l t ; K e y & g t ; T a b l e s \ T r a n s a c t i o n s \ S u m   o f   Q u a n t i t y \ A d d i t i o n a l   I n f o \ I m p l i c i t   C a l c u l a t e d   F i e l d & l t ; / K e y & g t ; & l t ; / D i a g r a m O b j e c t K e y & g t ; & l t ; D i a g r a m O b j e c t K e y & g t ; & l t ; K e y & g t ; T a b l e s \ T r a n s a c t i o n s \ S u m   o f   R e v e n u e \ A d d i t i o n a l   I n f o \ I m p l i c i t   C a l c u l a t e d   F i e l d & l t ; / K e y & g t ; & l t ; / D i a g r a m O b j e c t K e y & g t ; & l t ; D i a g r a m O b j e c t K e y & g t ; & l t ; K e y & g t ; T a b l e s \ T r a n s a c t i o n s \ M e a s u r e s \ S u m   o f   U n i t   P r i c e   2 & l t ; / K e y & g t ; & l t ; / D i a g r a m O b j e c t K e y & g t ; & l t ; D i a g r a m O b j e c t K e y & g t ; & l t ; K e y & g t ; T a b l e s \ T r a n s a c t i o n s \ S u m   o f   U n i t   P r i c e   2 \ A d d i t i o n a l   I n f o \ I m p l i c i t   C a l c u l a t e d   F i e l d & l t ; / K e y & g t ; & l t ; / D i a g r a m O b j e c t K e y & g t ; & l t ; D i a g r a m O b j e c t K e y & g t ; & l t ; K e y & g t ; T a b l e s \ T r a n s a c t i o n s \ M e a s u r e s \ A v e r a g e   o f   U n i t   P r i c e & l t ; / K e y & g t ; & l t ; / D i a g r a m O b j e c t K e y & g t ; & l t ; D i a g r a m O b j e c t K e y & g t ; & l t ; K e y & g t ; T a b l e s \ T r a n s a c t i o n s \ A v e r a g e   o f   U n i t   P r i c e \ A d d i t i o n a l   I n f o \ I m p l i c i t   C a l c u l a t e d   F i e l d & l t ; / K e y & g t ; & l t ; / D i a g r a m O b j e c t K e y & g t ; & l t ; D i a g r a m O b j e c t K e y & g t ; & l t ; K e y & g t ; R e l a t i o n s h i p s \ & a m p ; l t ; T a b l e s \ T r a n s a c t i o n s \ C o l u m n s \ P r o d u c t   C o d e & a m p ; g t ; - & a m p ; l t ; T a b l e s \ P r o d u c t s \ C o l u m n s \ P r o d u c t   C o d e & a m p ; g t ; & l t ; / K e y & g t ; & l t ; / D i a g r a m O b j e c t K e y & g t ; & l t ; D i a g r a m O b j e c t K e y & g t ; & l t ; K e y & g t ; R e l a t i o n s h i p s \ & a m p ; l t ; T a b l e s \ T r a n s a c t i o n s \ C o l u m n s \ P r o d u c t   C o d e & a m p ; g t ; - & a m p ; l t ; T a b l e s \ P r o d u c t s \ C o l u m n s \ P r o d u c t   C o d e & a m p ; g t ; \ F K & l t ; / K e y & g t ; & l t ; / D i a g r a m O b j e c t K e y & g t ; & l t ; D i a g r a m O b j e c t K e y & g t ; & l t ; K e y & g t ; R e l a t i o n s h i p s \ & a m p ; l t ; T a b l e s \ T r a n s a c t i o n s \ C o l u m n s \ P r o d u c t   C o d e & a m p ; g t ; - & a m p ; l t ; T a b l e s \ P r o d u c t s \ C o l u m n s \ P r o d u c t   C o d e & a m p ; g t ; \ P K & l t ; / K e y & g t ; & l t ; / D i a g r a m O b j e c t K e y & g t ; & l t ; D i a g r a m O b j e c t K e y & g t ; & l t ; K e y & g t ; R e l a t i o n s h i p s \ & a m p ; l t ; T a b l e s \ T r a n s a c t i o n s \ C o l u m n s \ S t a t e   C o d e & a m p ; g t ; - & a m p ; l t ; T a b l e s \ S t a t e s \ C o l u m n s \ S t a t e   C o d e & a m p ; g t ; & l t ; / K e y & g t ; & l t ; / D i a g r a m O b j e c t K e y & g t ; & l t ; D i a g r a m O b j e c t K e y & g t ; & l t ; K e y & g t ; R e l a t i o n s h i p s \ & a m p ; l t ; T a b l e s \ T r a n s a c t i o n s \ C o l u m n s \ S t a t e   C o d e & a m p ; g t ; - & a m p ; l t ; T a b l e s \ S t a t e s \ C o l u m n s \ S t a t e   C o d e & a m p ; g t ; \ F K & l t ; / K e y & g t ; & l t ; / D i a g r a m O b j e c t K e y & g t ; & l t ; D i a g r a m O b j e c t K e y & g t ; & l t ; K e y & g t ; R e l a t i o n s h i p s \ & a m p ; l t ; T a b l e s \ T r a n s a c t i o n s \ C o l u m n s \ S t a t e   C o d e & a m p ; g t ; - & a m p ; l t ; T a b l e s \ S t a t e s \ C o l u m n s \ S t a t e   C o d e & a m p ; g t ; \ P K & l t ; / K e y & g t ; & l t ; / D i a g r a m O b j e c t K e y & g t ; & l t ; D i a g r a m O b j e c t K e y & g t ; & l t ; K e y & g t ; R e l a t i o n s h i p s \ & a m p ; l t ; T a b l e s \ P r o d u c t s \ C o l u m n s \ C a t e g o r y   C o d e & a m p ; g t ; - & a m p ; l t ; T a b l e s \ C a t e g o r i e s \ C o l u m n s \ C a t e g o r y   C o d e & a m p ; g t ; & l t ; / K e y & g t ; & l t ; / D i a g r a m O b j e c t K e y & g t ; & l t ; D i a g r a m O b j e c t K e y & g t ; & l t ; K e y & g t ; R e l a t i o n s h i p s \ & a m p ; l t ; T a b l e s \ P r o d u c t s \ C o l u m n s \ C a t e g o r y   C o d e & a m p ; g t ; - & a m p ; l t ; T a b l e s \ C a t e g o r i e s \ C o l u m n s \ C a t e g o r y   C o d e & a m p ; g t ; \ F K & l t ; / K e y & g t ; & l t ; / D i a g r a m O b j e c t K e y & g t ; & l t ; D i a g r a m O b j e c t K e y & g t ; & l t ; K e y & g t ; R e l a t i o n s h i p s \ & a m p ; l t ; T a b l e s \ P r o d u c t s \ C o l u m n s \ C a t e g o r y   C o d e & a m p ; g t ; - & a m p ; l t ; T a b l e s \ C a t e g o r i e s \ C o l u m n s \ C a t e g o r y   C o d e & a m p ; g t ; \ P K & l t ; / K e y & g t ; & l t ; / D i a g r a m O b j e c t K e y & g t ; & l t ; / A l l K e y s & g t ; & l t ; S e l e c t e d K e y s & g t ; & l t ; D i a g r a m O b j e c t K e y & g t ; & l t ; K e y & g t ; T a b l e s \ T r a n s a c t i o n 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 T a g s \ T a b l e s \ & a m p ; l t ; T a b l e s \ C a t e g o r i e s & a m p ; g t ; & l t ; / K e y & g t ; & l t ; / a : K e y & g t ; & l t ; a : V a l u e 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 T a g s \ T a b l e s \ & a m p ; l t ; T a b l e s \ S t a t e s & a m p ; g t ; & l t ; / K e y & g t ; & l t ; / a : K e y & g t ; & l t ; a : V a l u e   i : t y p e = " D i a g r a m D i s p l a y T a g V i e w S t a t e " & g t ; & l t ; I s N o t F i l t e r e d O u t & g t ; t r u e & l t ; / I s N o t F i l t e r e d O u t & g t ; & l t ; / a : V a l u e & g t ; & l t ; / a : K e y V a l u e O f D i a g r a m O b j e c t K e y a n y T y p e z b w N T n L X & g t ; & l t ; a : K e y V a l u e O f D i a g r a m O b j e c t K e y a n y T y p e z b w N T n L X & g t ; & l t ; a : K e y & g t ; & l t ; K e y & g t ; D y n a m i c   T a g s \ T a b l e s \ & a m p ; l t ; T a b l e s \ T r a n s a c t i o n s & a m p ; g t ; & l t ; / K e y & g t ; & l t ; / a : K e y & g t ; & l t ; a : V a l u e   i : t y p e = " D i a g r a m D i s p l a y T a g V i e w S t a t e " & g t ; & l t ; I s N o t F i l t e r e d O u t & g t ; t r u e & l t ; / I s N o t F i l t e r e d O u t & g t ; & l t ; / a : V a l u e & g t ; & l t ; / a : K e y V a l u e O f D i a g r a m O b j e c t K e y a n y T y p e z b w N T n L X & g t ; & l t ; a : K e y V a l u e O f D i a g r a m O b j e c t K e y a n y T y p e z b w N T n L X & g t ; & l t ; a : K e y & g t ; & l t ; K e y & g t ; T a b l e s \ C a t e g o r i e s & l t ; / K e y & g t ; & l t ; / a : K e y & g t ; & l t ; a : V a l u e   i : t y p e = " D i a g r a m D i s p l a y N o d e V i e w S t a t e " & g t ; & l t ; H e i g h t & g t ; 1 5 0 & l t ; / H e i g h t & g t ; & l t ; I s E x p a n d e d & g t ; t r u e & l t ; / I s E x p a n d e d & g t ; & l t ; L a y e d O u t & g t ; t r u e & l t ; / L a y e d O u t & g t ; & l t ; L e f t & g t ; 6 0 0 . 6 0 7 6 2 1 1 3 5 3 3 1 5 6 & l t ; / L e f t & g t ; & l t ; T a b I n d e x & g t ; 2 & l t ; / T a b I n d e x & g t ; & l t ; W i d t h & g t ; 2 0 0 & l t ; / W i d t h & g t ; & l t ; / a : V a l u e & g t ; & l t ; / a : K e y V a l u e O f D i a g r a m O b j e c t K e y a n y T y p e z b w N T n L X & g t ; & l t ; a : K e y V a l u e O f D i a g r a m O b j e c t K e y a n y T y p e z b w N T n L X & g t ; & l t ; a : K e y & g t ; & l t ; K e y & g t ; T a b l e s \ C a t e g o r i e s \ C o l u m n s \ C a t e g o r y   C o d e & l t ; / K e y & g t ; & l t ; / a : K e y & g t ; & l t ; a : V a l u e   i : t y p e = " D i a g r a m D i s p l a y N o d e V i e w S t a t e " & g t ; & l t ; H e i g h t & g t ; 1 5 0 & l t ; / H e i g h t & g t ; & l t ; I s E x p a n d e d & g t ; t r u e & l t ; / I s E x p a n d e d & g t ; & l t ; W i d t h & g t ; 2 0 0 & l t ; / W i d t h & g t ; & l t ; / a : V a l u e & g t ; & l t ; / a : K e y V a l u e O f D i a g r a m O b j e c t K e y a n y T y p e z b w N T n L X & g t ; & l t ; a : K e y V a l u e O f D i a g r a m O b j e c t K e y a n y T y p e z b w N T n L X & g t ; & l t ; a : K e y & g t ; & l t ; K e y & g t ; T a b l e s \ C a t e g o r i e 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P r o d u c t s \ C o l u m n s \ P r o d u c t   C o d e & l t ; / K e y & g t ; & l t ; / a : K e y & g t ; & l t ; a : V a l u e   i : t y p e = " D i a g r a m D i s p l a y N o d e V i e w S t a t e " & g t ; & l t ; H e i g h t & g t ; 1 5 0 & l t ; / H e i g h t & g t ; & l t ; I s E x p a n d e d & g t ; t r u e & l t ; / I s E x p a n d e d & g t ; & l t ; W i d t h & g t ; 2 0 0 & l t ; / W i d t h & g t ; & l t ; / a : V a l u e & g t ; & l t ; / a : K e y V a l u e O f D i a g r a m O b j e c t K e y a n y T y p e z b w N T n L X & g t ; & l t ; a : K e y V a l u e O f D i a g r a m O b j e c t K e y a n y T y p e z b w N T n L X & g t ; & l t ; a : K e y & g t ; & l t ; K e y & g t ; T a b l e s \ P r o d u c t s \ C o l u m n s \ P r o d u c t & 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  C o d e & l t ; / K e y & g t ; & l t ; / a : K e y & g t ; & l t ; a : V a l u e   i : t y p e = " D i a g r a m D i s p l a y N o d e V i e w S t a t e " & g t ; & l t ; H e i g h t & g t ; 1 5 0 & l t ; / H e i g h t & g t ; & l t ; I s E x p a n d e d & g t ; t r u e & l t ; / I s E x p a n d e d & g t ; & l t ; W i d t h & g t ; 2 0 0 & l t ; / W i d t h & g t ; & l t ; / a : V a l u e & g t ; & l t ; / a : K e y V a l u e O f D i a g r a m O b j e c t K e y a n y T y p e z b w N T n L X & g t ; & l t ; a : K e y V a l u e O f D i a g r a m O b j e c t K e y a n y T y p e z b w N T n L X & g t ; & l t ; a : K e y & g t ; & l t ; K e y & g t ; T a b l e s \ P r o d u c t s \ C o l u m n s \ U n i t   C o s t & l t ; / K e y & g t ; & l t ; / a : K e y & g t ; & l t ; a : V a l u e   i : t y p e = " D i a g r a m D i s p l a y N o d e V i e w S t a t e " & g t ; & l t ; H e i g h t & g t ; 1 5 0 & l t ; / H e i g h t & g t ; & l t ; I s E x p a n d e d & g t ; t r u e & l t ; / I s E x p a n d e d & g t ; & l t ; W i d t h & g t ; 2 0 0 & l t ; / W i d t h & g t ; & l t ; / a : V a l u e & g t ; & l t ; / a : K e y V a l u e O f D i a g r a m O b j e c t K e y a n y T y p e z b w N T n L X & g t ; & l t ; a : K e y V a l u e O f D i a g r a m O b j e c t K e y a n y T y p e z b w N T n L X & g t ; & l t ; a : K e y & g t ; & l t ; K e y & g t ; T a b l e s \ P r o d u c t s \ S u m   o f   U n i t   P r i c e \ A d d i t i o n a l   I n f o \ I m p l i c i t   C a l c u l a t e d   F i e l d & l t ; / K e y & g t ; & l t ; / a : K e y & g t ; & l t ; a : V a l u e   i : t y p e = " D i a g r a m D i s p l a y V i e w S t a t e I D i a g r a m T a g A d d i t i o n a l I n f o " / & g t ; & l t ; / a : K e y V a l u e O f D i a g r a m O b j e c t K e y a n y T y p e z b w N T n L X & g t ; & l t ; a : K e y V a l u e O f D i a g r a m O b j e c t K e y a n y T y p e z b w N T n L X & g t ; & l t ; a : K e y & g t ; & l t ; K e y & g t ; T a b l e s \ S t a t e s & l t ; / K e y & g t ; & l t ; / a : K e y & g t ; & l t ; a : V a l u e   i : t y p e = " D i a g r a m D i s p l a y N o d e V i e w S t a t e " & g t ; & l t ; H e i g h t & g t ; 1 5 0 & l t ; / H e i g h t & g t ; & l t ; I s E x p a n d e d & g t ; t r u e & l t ; / I s E x p a n d e d & g t ; & l t ; L a y e d O u t & g t ; t r u e & l t ; / L a y e d O u t & g t ; & l t ; L e f t & g t ; 3 3 0 . 9 1 1 4 3 1 7 0 2 9 9 7 2 2 & l t ; / L e f t & g t ; & l t ; T a b I n d e x & g t ; 3 & l t ; / T a b I n d e x & g t ; & l t ; T o p & g t ; 1 8 4 . 4 0 0 0 0 0 0 0 0 0 0 0 0 3 & l t ; / T o p & g t ; & l t ; W i d t h & g t ; 2 0 0 & l t ; / W i d t h & g t ; & l t ; / a : V a l u e & g t ; & l t ; / a : K e y V a l u e O f D i a g r a m O b j e c t K e y a n y T y p e z b w N T n L X & g t ; & l t ; a : K e y V a l u e O f D i a g r a m O b j e c t K e y a n y T y p e z b w N T n L X & g t ; & l t ; a : K e y & g t ; & l t ; K e y & g t ; T a b l e s \ S t a t e s \ C o l u m n s \ S t a t e   C o d e & l t ; / K e y & g t ; & l t ; / a : K e y & g t ; & l t ; a : V a l u e   i : t y p e = " D i a g r a m D i s p l a y N o d e V i e w S t a t e " & g t ; & l t ; H e i g h t & g t ; 1 5 0 & l t ; / H e i g h t & g t ; & l t ; I s E x p a n d e d & g t ; t r u e & l t ; / I s E x p a n d e d & g t ; & l t ; W i d t h & g t ; 2 0 0 & l t ; / W i d t h & g t ; & l t ; / a : V a l u e & g t ; & l t ; / a : K e y V a l u e O f D i a g r a m O b j e c t K e y a n y T y p e z b w N T n L X & g t ; & l t ; a : K e y V a l u e O f D i a g r a m O b j e c t K e y a n y T y p e z b w N T n L X & g t ; & l t ; a : K e y & g t ; & l t ; K e y & g t ; T a b l e s \ S t a t e s \ C o l u m n s \ S t a t e & l t ; / K e y & g t ; & l t ; / a : K e y & g t ; & l t ; a : V a l u e   i : t y p e = " D i a g r a m D i s p l a y N o d e V i e w S t a t e " & g t ; & l t ; H e i g h t & g t ; 1 5 0 & l t ; / H e i g h t & g t ; & l t ; I s E x p a n d e d & g t ; t r u e & l t ; / I s E x p a n d e d & g t ; & l t ; W i d t h & g t ; 2 0 0 & l t ; / W i d t h & g t ; & l t ; / a : V a l u e & g t ; & l t ; / a : K e y V a l u e O f D i a g r a m O b j e c t K e y a n y T y p e z b w N T n L X & g t ; & l t ; a : K e y V a l u e O f D i a g r a m O b j e c t K e y a n y T y p e z b w N T n L X & g t ; & l t ; a : K e y & g t ; & l t ; K e y & g t ; T a b l e s \ T r a n s a c t i o n s & l t ; / K e y & g t ; & l t ; / a : K e y & g t ; & l t ; a : V a l u e   i : t y p e = " D i a g r a m D i s p l a y N o d e V i e w S t a t e " & g t ; & l t ; H e i g h t & g t ; 3 3 8 . 8 0 0 0 0 0 0 0 0 0 0 0 0 7 & l t ; / H e i g h t & g t ; & l t ; I s E x p a n d e d & g t ; t r u e & l t ; / I s E x p a n d e d & g t ; & l t ; I s F o c u s e d & g t ; t r u e & l t ; / I s F o c u s e d & g t ; & l t ; L a y e d O u t & g t ; t r u e & l t ; / L a y e d O u t & g t ; & l t ; W i d t h & g t ; 2 0 0 & l t ; / W i d t h & g t ; & l t ; / a : V a l u e & g t ; & l t ; / a : K e y V a l u e O f D i a g r a m O b j e c t K e y a n y T y p e z b w N T n L X & g t ; & l t ; a : K e y V a l u e O f D i a g r a m O b j e c t K e y a n y T y p e z b w N T n L X & g t ; & l t ; a : K e y & g t ; & l t ; K e y & g t ; T a b l e s \ T r a n s a c t i o n s \ C o l u m n s \ D i s t r i b u t o r   I D & l t ; / K e y & g t ; & l t ; / a : K e y & g t ; & l t ; a : V a l u e   i : t y p e = " D i a g r a m D i s p l a y N o d e V i e w S t a t e " & g t ; & l t ; H e i g h t & g t ; 1 5 0 & l t ; / H e i g h t & g t ; & l t ; I s E x p a n d e d & g t ; t r u e & l t ; / I s E x p a n d e d & g t ; & l t ; W i d t h & g t ; 2 0 0 & l t ; / W i d t h & g t ; & l t ; / a : V a l u e & g t ; & l t ; / a : K e y V a l u e O f D i a g r a m O b j e c t K e y a n y T y p e z b w N T n L X & g t ; & l t ; a : K e y V a l u e O f D i a g r a m O b j e c t K e y a n y T y p e z b w N T n L X & g t ; & l t ; a : K e y & g t ; & l t ; K e y & g t ; T a b l e s \ T r a n s a c t i o n s \ C o l u m n s \ D i s t r i b u t o r   N a m e & l t ; / K e y & g t ; & l t ; / a : K e y & g t ; & l t ; a : V a l u e   i : t y p e = " D i a g r a m D i s p l a y N o d e V i e w S t a t e " & g t ; & l t ; H e i g h t & g t ; 1 5 0 & l t ; / H e i g h t & g t ; & l t ; I s E x p a n d e d & g t ; t r u e & l t ; / I s E x p a n d e d & g t ; & l t ; W i d t h & g t ; 2 0 0 & l t ; / W i d t h & g t ; & l t ; / a : V a l u e & g t ; & l t ; / a : K e y V a l u e O f D i a g r a m O b j e c t K e y a n y T y p e z b w N T n L X & g t ; & l t ; a : K e y V a l u e O f D i a g r a m O b j e c t K e y a n y T y p e z b w N T n L X & g t ; & l t ; a : K e y & g t ; & l t ; K e y & g t ; T a b l e s \ T r a n s a c t i o n s \ C o l u m n s \ S t a t e   C o d e & l t ; / K e y & g t ; & l t ; / a : K e y & g t ; & l t ; a : V a l u e   i : t y p e = " D i a g r a m D i s p l a y N o d e V i e w S t a t e " & g t ; & l t ; H e i g h t & g t ; 1 5 0 & l t ; / H e i g h t & g t ; & l t ; I s E x p a n d e d & g t ; t r u e & l t ; / I s E x p a n d e d & g t ; & l t ; W i d t h & g t ; 2 0 0 & l t ; / W i d t h & g t ; & l t ; / a : V a l u e & g t ; & l t ; / a : K e y V a l u e O f D i a g r a m O b j e c t K e y a n y T y p e z b w N T n L X & g t ; & l t ; a : K e y V a l u e O f D i a g r a m O b j e c t K e y a n y T y p e z b w N T n L X & g t ; & l t ; a : K e y & g t ; & l t ; K e y & g t ; T a b l e s \ T r a n s a c t i o n s \ C o l u m n s \ P r o d u c t   C o d e & l t ; / K e y & g t ; & l t ; / a : K e y & g t ; & l t ; a : V a l u e   i : t y p e = " D i a g r a m D i s p l a y N o d e V i e w S t a t e " & g t ; & l t ; H e i g h t & g t ; 1 5 0 & l t ; / H e i g h t & g t ; & l t ; I s E x p a n d e d & g t ; t r u e & l t ; / I s E x p a n d e d & g t ; & l t ; W i d t h & g t ; 2 0 0 & l t ; / W i d t h & g t ; & l t ; / a : V a l u e & g t ; & l t ; / a : K e y V a l u e O f D i a g r a m O b j e c t K e y a n y T y p e z b w N T n L X & g t ; & l t ; a : K e y V a l u e O f D i a g r a m O b j e c t K e y a n y T y p e z b w N T n L X & g t ; & l t ; a : K e y & g t ; & l t ; K e y & g t ; T a b l e s \ T r a n s a c t i o n s \ C o l u m n s \ S a l e s   C h a n n e l & l t ; / K e y & g t ; & l t ; / a : K e y & g t ; & l t ; a : V a l u e   i : t y p e = " D i a g r a m D i s p l a y N o d e V i e w S t a t e " & g t ; & l t ; H e i g h t & g t ; 1 5 0 & l t ; / H e i g h t & g t ; & l t ; I s E x p a n d e d & g t ; t r u e & l t ; / I s E x p a n d e d & g t ; & l t ; W i d t h & g t ; 2 0 0 & l t ; / W i d t h & g t ; & l t ; / a : V a l u e & g t ; & l t ; / a : K e y V a l u e O f D i a g r a m O b j e c t K e y a n y T y p e z b w N T n L X & g t ; & l t ; a : K e y V a l u e O f D i a g r a m O b j e c t K e y a n y T y p e z b w N T n L X & g t ; & l t ; a : K e y & g t ; & l t ; K e y & g t ; T a b l e s \ T r a n s a c t i o n s \ C o l u m n s \ D a t e   S o l d & l t ; / K e y & g t ; & l t ; / a : K e y & g t ; & l t ; a : V a l u e   i : t y p e = " D i a g r a m D i s p l a y N o d e V i e w S t a t e " & g t ; & l t ; H e i g h t & g t ; 1 5 0 & l t ; / H e i g h t & g t ; & l t ; I s E x p a n d e d & g t ; t r u e & l t ; / I s E x p a n d e d & g t ; & l t ; W i d t h & g t ; 2 0 0 & l t ; / W i d t h & g t ; & l t ; / a : V a l u e & g t ; & l t ; / a : K e y V a l u e O f D i a g r a m O b j e c t K e y a n y T y p e z b w N T n L X & g t ; & l t ; a : K e y V a l u e O f D i a g r a m O b j e c t K e y a n y T y p e z b w N T n L X & g t ; & l t ; a : K e y & g t ; & l t ; K e y & g t ; T a b l e s \ T r a n s a c t i o n s \ C o l u m n s \ M o n t h   S o l d & l t ; / K e y & g t ; & l t ; / a : K e y & g t ; & l t ; a : V a l u e   i : t y p e = " D i a g r a m D i s p l a y N o d e V i e w S t a t e " & g t ; & l t ; H e i g h t & g t ; 1 5 0 & l t ; / H e i g h t & g t ; & l t ; I s E x p a n d e d & g t ; t r u e & l t ; / I s E x p a n d e d & g t ; & l t ; W i d t h & g t ; 2 0 0 & l t ; / W i d t h & g t ; & l t ; / a : V a l u e & g t ; & l t ; / a : K e y V a l u e O f D i a g r a m O b j e c t K e y a n y T y p e z b w N T n L X & g t ; & l t ; a : K e y V a l u e O f D i a g r a m O b j e c t K e y a n y T y p e z b w N T n L X & g t ; & l t ; a : K e y & g t ; & l t ; K e y & g t ; T a b l e s \ T r a n s a c t i o n s \ C o l u m n s \ Q u a n t i t y & l t ; / K e y & g t ; & l t ; / a : K e y & g t ; & l t ; a : V a l u e   i : t y p e = " D i a g r a m D i s p l a y N o d e V i e w S t a t e " & g t ; & l t ; H e i g h t & g t ; 1 5 0 & l t ; / H e i g h t & g t ; & l t ; I s E x p a n d e d & g t ; t r u e & l t ; / I s E x p a n d e d & g t ; & l t ; W i d t h & g t ; 2 0 0 & l t ; / W i d t h & g t ; & l t ; / a : V a l u e & g t ; & l t ; / a : K e y V a l u e O f D i a g r a m O b j e c t K e y a n y T y p e z b w N T n L X & g t ; & l t ; a : K e y V a l u e O f D i a g r a m O b j e c t K e y a n y T y p e z b w N T n L X & g t ; & l t ; a : K e y & g t ; & l t ; K e y & g t ; T a b l e s \ T r a n s a c t i o n s \ C o l u m n s \ U n i t   P r i c e & l t ; / K e y & g t ; & l t ; / a : K e y & g t ; & l t ; a : V a l u e   i : t y p e = " D i a g r a m D i s p l a y N o d e V i e w S t a t e " & g t ; & l t ; H e i g h t & g t ; 1 5 0 & l t ; / H e i g h t & g t ; & l t ; I s E x p a n d e d & g t ; t r u e & l t ; / I s E x p a n d e d & g t ; & l t ; W i d t h & g t ; 2 0 0 & l t ; / W i d t h & g t ; & l t ; / a : V a l u e & g t ; & l t ; / a : K e y V a l u e O f D i a g r a m O b j e c t K e y a n y T y p e z b w N T n L X & g t ; & l t ; a : K e y V a l u e O f D i a g r a m O b j e c t K e y a n y T y p e z b w N T n L X & g t ; & l t ; a : K e y & g t ; & l t ; K e y & g t ; T a b l e s \ T r a n s a c t i o n s \ 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r a n s a c t i o n s \ S u m   o f   Q u a n t i t y \ A d d i t i o n a l   I n f o \ I m p l i c i t   C a l c u l a t e d   F i e l d & l t ; / K e y & g t ; & l t ; / a : K e y & g t ; & l t ; a : V a l u e   i : t y p e = " D i a g r a m D i s p l a y V i e w S t a t e I D i a g r a m T a g A d d i t i o n a l I n f o " / & g t ; & l t ; / a : K e y V a l u e O f D i a g r a m O b j e c t K e y a n y T y p e z b w N T n L X & g t ; & l t ; a : K e y V a l u e O f D i a g r a m O b j e c t K e y a n y T y p e z b w N T n L X & g t ; & l t ; a : K e y & g t ; & l t ; K e y & g t ; T a b l e s \ T r a n s a c t i o n s \ S u m   o f   R e v e n u e \ A d d i t i o n a l   I n f o \ I m p l i c i t   C a l c u l a t e d   F i e l d & l t ; / K e y & g t ; & l t ; / a : K e y & g t ; & l t ; a : V a l u e   i : t y p e = " D i a g r a m D i s p l a y V i e w S t a t e I D i a g r a m T a g A d d i t i o n a l I n f o " / & g t ; & l t ; / a : K e y V a l u e O f D i a g r a m O b j e c t K e y a n y T y p e z b w N T n L X & g t ; & l t ; a : K e y V a l u e O f D i a g r a m O b j e c t K e y a n y T y p e z b w N T n L X & g t ; & l t ; a : K e y & g t ; & l t ; K e y & g t ; T a b l e s \ T r a n s a c t i o n s \ M e a s u r e s \ S u m   o f   U n i t   P r i c e   2 & l t ; / K e y & g t ; & l t ; / a : K e y & g t ; & l t ; a : V a l u e   i : t y p e = " D i a g r a m D i s p l a y N o d e V i e w S t a t e " & g t ; & l t ; H e i g h t & g t ; 1 5 0 & l t ; / H e i g h t & g t ; & l t ; I s E x p a n d e d & g t ; t r u e & l t ; / I s E x p a n d e d & g t ; & l t ; W i d t h & g t ; 2 0 0 & l t ; / W i d t h & g t ; & l t ; / a : V a l u e & g t ; & l t ; / a : K e y V a l u e O f D i a g r a m O b j e c t K e y a n y T y p e z b w N T n L X & g t ; & l t ; a : K e y V a l u e O f D i a g r a m O b j e c t K e y a n y T y p e z b w N T n L X & g t ; & l t ; a : K e y & g t ; & l t ; K e y & g t ; T a b l e s \ T r a n s a c t i o n s \ S u m   o f   U n i t   P r i c e   2 \ A d d i t i o n a l   I n f o \ I m p l i c i t   C a l c u l a t e d   F i e l d & l t ; / K e y & g t ; & l t ; / a : K e y & g t ; & l t ; a : V a l u e   i : t y p e = " D i a g r a m D i s p l a y V i e w S t a t e I D i a g r a m T a g A d d i t i o n a l I n f o " / & g t ; & l t ; / a : K e y V a l u e O f D i a g r a m O b j e c t K e y a n y T y p e z b w N T n L X & g t ; & l t ; a : K e y V a l u e O f D i a g r a m O b j e c t K e y a n y T y p e z b w N T n L X & g t ; & l t ; a : K e y & g t ; & l t ; K e y & g t ; T a b l e s \ T r a n s a c t i o n s \ M e a s u r e s \ A v e r a g e   o f   U n i t   P r i c e & l t ; / K e y & g t ; & l t ; / a : K e y & g t ; & l t ; a : V a l u e   i : t y p e = " D i a g r a m D i s p l a y N o d e V i e w S t a t e " & g t ; & l t ; H e i g h t & g t ; 1 5 0 & l t ; / H e i g h t & g t ; & l t ; I s E x p a n d e d & g t ; t r u e & l t ; / I s E x p a n d e d & g t ; & l t ; W i d t h & g t ; 2 0 0 & l t ; / W i d t h & g t ; & l t ; / a : V a l u e & g t ; & l t ; / a : K e y V a l u e O f D i a g r a m O b j e c t K e y a n y T y p e z b w N T n L X & g t ; & l t ; a : K e y V a l u e O f D i a g r a m O b j e c t K e y a n y T y p e z b w N T n L X & g t ; & l t ; a : K e y & g t ; & l t ; K e y & g t ; T a b l e s \ T r a n s a c t i o n s \ A v e r a g e   o f   U n i t   P r i c e \ A d d i t i o n a l   I n f o \ I m p l i c i t   C a l c u l a t e d   F i e l d & l t ; / K e y & g t ; & l t ; / a : K e y & g t ; & l t ; a : V a l u e   i : t y p e = " D i a g r a m D i s p l a y V i e w S t a t e I D i a g r a m T a g A d d i t i o n a l I n f o " / & g t ; & l t ; / a : K e y V a l u e O f D i a g r a m O b j e c t K e y a n y T y p e z b w N T n L X & g t ; & l t ; a : K e y V a l u e O f D i a g r a m O b j e c t K e y a n y T y p e z b w N T n L X & g t ; & l t ; a : K e y & g t ; & l t ; K e y & g t ; R e l a t i o n s h i p s \ & a m p ; l t ; T a b l e s \ T r a n s a c t i o n s \ C o l u m n s \ P r o d u c t   C o d e & a m p ; g t ; - & a m p ; l t ; T a b l e s \ P r o d u c t s \ C o l u m n s \ P r o d u c t   C o d e & a m p ; g t ; & l t ; / K e y & g t ; & l t ; / a : K e y & g t ; & l t ; a : V a l u e   i : t y p e = " D i a g r a m D i s p l a y L i n k V i e w S t a t e " & g t ; & l t ; A u t o m a t i o n P r o p e r t y H e l p e r T e x t & g t ; E n d   p o i n t   1 :   ( 2 0 8 , 1 6 3 . 4 ) .   E n d   p o i n t   2 :   ( 3 2 1 . 9 0 3 8 1 0 5 6 7 6 6 6 , 7 5 )   & l t ; / A u t o m a t i o n P r o p e r t y H e l p e r T e x t & g t ; & l t ; L a y e d O u t & g t ; t r u e & l t ; / L a y e d O u t & g t ; & l t ; P o i n t s   x m l n s : b = " h t t p : / / s c h e m a s . d a t a c o n t r a c t . o r g / 2 0 0 4 / 0 7 / S y s t e m . W i n d o w s " & g t ; & l t ; b : P o i n t & g t ; & l t ; b : _ x & g t ; 2 0 8 & l t ; / b : _ x & g t ; & l t ; b : _ y & g t ; 1 6 3 . 4 & l t ; / b : _ y & g t ; & l t ; / b : P o i n t & g t ; & l t ; b : P o i n t & g t ; & l t ; b : _ x & g t ; 2 6 2 . 9 5 1 9 0 5 5 & l t ; / b : _ x & g t ; & l t ; b : _ y & g t ; 1 6 3 . 4 & l t ; / b : _ y & g t ; & l t ; / b : P o i n t & g t ; & l t ; b : P o i n t & g t ; & l t ; b : _ x & g t ; 2 6 4 . 9 5 1 9 0 5 5 & l t ; / b : _ x & g t ; & l t ; b : _ y & g t ; 1 6 1 . 4 & l t ; / b : _ y & g t ; & l t ; / b : P o i n t & g t ; & l t ; b : P o i n t & g t ; & l t ; b : _ x & g t ; 2 6 4 . 9 5 1 9 0 5 5 & l t ; / b : _ x & g t ; & l t ; b : _ y & g t ; 7 7 & l t ; / b : _ y & g t ; & l t ; / b : P o i n t & g t ; & l t ; b : P o i n t & g t ; & l t ; b : _ x & g t ; 2 6 6 . 9 5 1 9 0 5 5 & l t ; / b : _ x & g t ; & l t ; b : _ y & g t ; 7 5 & l t ; / b : _ y & g t ; & l t ; / b : P o i n t & g t ; & l t ; b : P o i n t & g t ; & l t ; b : _ x & g t ; 3 2 1 . 9 0 3 8 1 0 5 6 7 6 6 5 8 & l t ; / b : _ x & g t ; & l t ; b : _ y & g t ; 7 5 & l t ; / b : _ y & g t ; & l t ; / b : P o i n t & g t ; & l t ; / P o i n t s & g t ; & l t ; / a : V a l u e & g t ; & l t ; / a : K e y V a l u e O f D i a g r a m O b j e c t K e y a n y T y p e z b w N T n L X & g t ; & l t ; a : K e y V a l u e O f D i a g r a m O b j e c t K e y a n y T y p e z b w N T n L X & g t ; & l t ; a : K e y & g t ; & l t ; K e y & g t ; R e l a t i o n s h i p s \ & a m p ; l t ; T a b l e s \ T r a n s a c t i o n s \ C o l u m n s \ P r o d u c t   C o d e & a m p ; g t ; - & a m p ; l t ; T a b l e s \ P r o d u c t s \ C o l u m n s \ P r o d u c t   C o d e & a m p ; g t ; \ F K & l t ; / K e y & g t ; & l t ; / a : K e y & g t ; & l t ; a : V a l u e   i : t y p e = " D i a g r a m D i s p l a y L i n k E n d p o i n t V i e w S t a t e " & g t ; & l t ; L o c a t i o n   x m l n s : b = " h t t p : / / s c h e m a s . d a t a c o n t r a c t . o r g / 2 0 0 4 / 0 7 / S y s t e m . W i n d o w s " & g t ; & l t ; b : _ x & g t ; 2 0 0 & l t ; / b : _ x & g t ; & l t ; b : _ y & g t ; 1 6 3 . 4 & l t ; / b : _ y & g t ; & l t ; / L o c a t i o n & g t ; & l t ; S h a p e R o t a t e A n g l e & g t ; 3 6 0 & l t ; / S h a p e R o t a t e A n g l e & g t ; & l t ; / a : V a l u e & g t ; & l t ; / a : K e y V a l u e O f D i a g r a m O b j e c t K e y a n y T y p e z b w N T n L X & g t ; & l t ; a : K e y V a l u e O f D i a g r a m O b j e c t K e y a n y T y p e z b w N T n L X & g t ; & l t ; a : K e y & g t ; & l t ; K e y & g t ; R e l a t i o n s h i p s \ & a m p ; l t ; T a b l e s \ T r a n s a c t i o n s \ C o l u m n s \ P r o d u c t   C o d e & a m p ; g t ; - & a m p ; l t ; T a b l e s \ P r o d u c t s \ C o l u m n s \ P r o d u c t   C o d e & a m p ; g t ; \ P K & l t ; / K e y & g t ; & l t ; / a : K e y & g t ; & l t ; a : V a l u e 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a : K e y V a l u e O f D i a g r a m O b j e c t K e y a n y T y p e z b w N T n L X & g t ; & l t ; a : K e y & g t ; & l t ; K e y & g t ; R e l a t i o n s h i p s \ & a m p ; l t ; T a b l e s \ T r a n s a c t i o n s \ C o l u m n s \ S t a t e   C o d e & a m p ; g t ; - & a m p ; l t ; T a b l e s \ S t a t e s \ C o l u m n s \ S t a t e   C o d e & a m p ; g t ; & l t ; / K e y & g t ; & l t ; / a : K e y & g t ; & l t ; a : V a l u e   i : t y p e = " D i a g r a m D i s p l a y L i n k V i e w S t a t e " & g t ; & l t ; A u t o m a t i o n P r o p e r t y H e l p e r T e x t & g t ; E n d   p o i n t   1 :   ( 2 0 8 , 1 7 5 . 4 ) .   E n d   p o i n t   2 :   ( 3 2 2 . 9 1 1 4 3 1 7 0 2 9 9 7 , 2 5 9 . 4 )   & l t ; / A u t o m a t i o n P r o p e r t y H e l p e r T e x t & g t ; & l t ; L a y e d O u t & g t ; t r u e & l t ; / L a y e d O u t & g t ; & l t ; P o i n t s   x m l n s : b = " h t t p : / / s c h e m a s . d a t a c o n t r a c t . o r g / 2 0 0 4 / 0 7 / S y s t e m . W i n d o w s " & g t ; & l t ; b : P o i n t & g t ; & l t ; b : _ x & g t ; 2 0 8 & l t ; / b : _ x & g t ; & l t ; b : _ y & g t ; 1 7 5 . 4 & l t ; / b : _ y & g t ; & l t ; / b : P o i n t & g t ; & l t ; b : P o i n t & g t ; & l t ; b : _ x & g t ; 2 6 3 . 4 5 5 7 1 6 & l t ; / b : _ x & g t ; & l t ; b : _ y & g t ; 1 7 5 . 4 & l t ; / b : _ y & g t ; & l t ; / b : P o i n t & g t ; & l t ; b : P o i n t & g t ; & l t ; b : _ x & g t ; 2 6 5 . 4 5 5 7 1 6 & l t ; / b : _ x & g t ; & l t ; b : _ y & g t ; 1 7 7 . 4 & l t ; / b : _ y & g t ; & l t ; / b : P o i n t & g t ; & l t ; b : P o i n t & g t ; & l t ; b : _ x & g t ; 2 6 5 . 4 5 5 7 1 6 & l t ; / b : _ x & g t ; & l t ; b : _ y & g t ; 2 5 7 . 4 & l t ; / b : _ y & g t ; & l t ; / b : P o i n t & g t ; & l t ; b : P o i n t & g t ; & l t ; b : _ x & g t ; 2 6 7 . 4 5 5 7 1 6 & l t ; / b : _ x & g t ; & l t ; b : _ y & g t ; 2 5 9 . 4 & l t ; / b : _ y & g t ; & l t ; / b : P o i n t & g t ; & l t ; b : P o i n t & g t ; & l t ; b : _ x & g t ; 3 2 2 . 9 1 1 4 3 1 7 0 2 9 9 7 2 2 & l t ; / b : _ x & g t ; & l t ; b : _ y & g t ; 2 5 9 . 4 & l t ; / b : _ y & g t ; & l t ; / b : P o i n t & g t ; & l t ; / P o i n t s & g t ; & l t ; / a : V a l u e & g t ; & l t ; / a : K e y V a l u e O f D i a g r a m O b j e c t K e y a n y T y p e z b w N T n L X & g t ; & l t ; a : K e y V a l u e O f D i a g r a m O b j e c t K e y a n y T y p e z b w N T n L X & g t ; & l t ; a : K e y & g t ; & l t ; K e y & g t ; R e l a t i o n s h i p s \ & a m p ; l t ; T a b l e s \ T r a n s a c t i o n s \ C o l u m n s \ S t a t e   C o d e & a m p ; g t ; - & a m p ; l t ; T a b l e s \ S t a t e s \ C o l u m n s \ S t a t e   C o d e & a m p ; g t ; \ F K & l t ; / K e y & g t ; & l t ; / a : K e y & g t ; & l t ; a : V a l u e   i : t y p e = " D i a g r a m D i s p l a y L i n k E n d p o i n t V i e w S t a t e " & g t ; & l t ; L o c a t i o n   x m l n s : b = " h t t p : / / s c h e m a s . d a t a c o n t r a c t . o r g / 2 0 0 4 / 0 7 / S y s t e m . W i n d o w s " & g t ; & l t ; b : _ x & g t ; 2 0 0 & l t ; / b : _ x & g t ; & l t ; b : _ y & g t ; 1 7 5 . 4 & l t ; / b : _ y & g t ; & l t ; / L o c a t i o n & g t ; & l t ; S h a p e R o t a t e A n g l e & g t ; 3 6 0 & l t ; / S h a p e R o t a t e A n g l e & g t ; & l t ; / a : V a l u e & g t ; & l t ; / a : K e y V a l u e O f D i a g r a m O b j e c t K e y a n y T y p e z b w N T n L X & g t ; & l t ; a : K e y V a l u e O f D i a g r a m O b j e c t K e y a n y T y p e z b w N T n L X & g t ; & l t ; a : K e y & g t ; & l t ; K e y & g t ; R e l a t i o n s h i p s \ & a m p ; l t ; T a b l e s \ T r a n s a c t i o n s \ C o l u m n s \ S t a t e   C o d e & a m p ; g t ; - & a m p ; l t ; T a b l e s \ S t a t e s \ C o l u m n s \ S t a t e   C o d e & a m p ; g t ; \ P K & l t ; / K e y & g t ; & l t ; / a : K e y & g t ; & l t ; a : V a l u e   i : t y p e = " D i a g r a m D i s p l a y L i n k E n d p o i n t V i e w S t a t e " & g t ; & l t ; L o c a t i o n   x m l n s : b = " h t t p : / / s c h e m a s . d a t a c o n t r a c t . o r g / 2 0 0 4 / 0 7 / S y s t e m . W i n d o w s " & g t ; & l t ; b : _ x & g t ; 3 3 0 . 9 1 1 4 3 1 7 0 2 9 9 7 2 2 & l t ; / b : _ x & g t ; & l t ; b : _ y & g t ; 2 5 9 . 4 & l t ; / b : _ y & g t ; & l t ; / L o c a t i o n & g t ; & l t ; S h a p e R o t a t e A n g l e & g t ; 1 8 0 & l t ; / S h a p e R o t a t e A n g l e & g t ; & l t ; / a : V a l u e & g t ; & l t ; / a : K e y V a l u e O f D i a g r a m O b j e c t K e y a n y T y p e z b w N T n L X & g t ; & l t ; a : K e y V a l u e O f D i a g r a m O b j e c t K e y a n y T y p e z b w N T n L X & g t ; & l t ; a : K e y & g t ; & l t ; K e y & g t ; R e l a t i o n s h i p s \ & a m p ; l t ; T a b l e s \ P r o d u c t s \ C o l u m n s \ C a t e g o r y   C o d e & a m p ; g t ; - & a m p ; l t ; T a b l e s \ C a t e g o r i e s \ C o l u m n s \ C a t e g o r y   C o d e & a m p ; g t ; & l t ; / K e y & g t ; & l t ; / a : K e y & g t ; & l t ; a : V a l u e   i : t y p e = " D i a g r a m D i s p l a y L i n k V i e w S t a t e " & g t ; & l t ; A u t o m a t i o n P r o p e r t y H e l p e r T e x t & g t ; E n d   p o i n t   1 :   ( 5 3 7 . 9 0 3 8 1 0 5 6 7 6 6 6 , 7 5 ) .   E n d   p o i n t   2 :   ( 5 9 2 . 6 0 7 6 2 1 1 3 5 3 3 2 , 7 5 )   & l t ; / A u t o m a t i o n P r o p e r t y H e l p e r T e x t & g t ; & l t ; L a y e d O u t & g t ; t r u e & l t ; / L a y e d O u t & g t ; & l t ; P o i n t s   x m l n s : b = " h t t p : / / s c h e m a s . d a t a c o n t r a c t . o r g / 2 0 0 4 / 0 7 / S y s t e m . W i n d o w s " & g t ; & l t ; b : P o i n t & g t ; & l t ; b : _ x & g t ; 5 3 7 . 9 0 3 8 1 0 5 6 7 6 6 5 8 & l t ; / b : _ x & g t ; & l t ; b : _ y & g t ; 7 5 & l t ; / b : _ y & g t ; & l t ; / b : P o i n t & g t ; & l t ; b : P o i n t & g t ; & l t ; b : _ x & g t ; 5 9 2 . 6 0 7 6 2 1 1 3 5 3 3 1 5 6 & l t ; / b : _ x & g t ; & l t ; b : _ y & g t ; 7 5 & l t ; / b : _ y & g t ; & l t ; / b : P o i n t & g t ; & l t ; / P o i n t s & g t ; & l t ; / a : V a l u e & g t ; & l t ; / a : K e y V a l u e O f D i a g r a m O b j e c t K e y a n y T y p e z b w N T n L X & g t ; & l t ; a : K e y V a l u e O f D i a g r a m O b j e c t K e y a n y T y p e z b w N T n L X & g t ; & l t ; a : K e y & g t ; & l t ; K e y & g t ; R e l a t i o n s h i p s \ & a m p ; l t ; T a b l e s \ P r o d u c t s \ C o l u m n s \ C a t e g o r y   C o d e & a m p ; g t ; - & a m p ; l t ; T a b l e s \ C a t e g o r i e s \ C o l u m n s \ C a t e g o r y   C o d e & a m p ; g t ; \ F K & l t ; / K e y & g t ; & l t ; / a : K e y & g t ; & l t ; a : V a l u e   i : t y p e = " D i a g r a m D i s p l a y L i n k E n d p o i n t V i e w S t a t e " & g t ; & l t ; L o c a t i o n   x m l n s : b = " h t t p : / / s c h e m a s . d a t a c o n t r a c t . o r g / 2 0 0 4 / 0 7 / S y s t e m . W i n d o w s " & g t ; & l t ; b : _ x & g t ; 5 2 9 . 9 0 3 8 1 0 5 6 7 6 6 5 8 & l t ; / b : _ x & g t ; & l t ; b : _ y & g t ; 7 5 & l t ; / b : _ y & g t ; & l t ; / L o c a t i o n & g t ; & l t ; S h a p e R o t a t e A n g l e & g t ; 3 6 0 & l t ; / S h a p e R o t a t e A n g l e & g t ; & l t ; / a : V a l u e & g t ; & l t ; / a : K e y V a l u e O f D i a g r a m O b j e c t K e y a n y T y p e z b w N T n L X & g t ; & l t ; a : K e y V a l u e O f D i a g r a m O b j e c t K e y a n y T y p e z b w N T n L X & g t ; & l t ; a : K e y & g t ; & l t ; K e y & g t ; R e l a t i o n s h i p s \ & a m p ; l t ; T a b l e s \ P r o d u c t s \ C o l u m n s \ C a t e g o r y   C o d e & a m p ; g t ; - & a m p ; l t ; T a b l e s \ C a t e g o r i e s \ C o l u m n s \ C a t e g o r y   C o d e & a m p ; g t ; \ P K & l t ; / K e y & g t ; & l t ; / a : K e y & g t ; & l t ; a : V a l u e   i : t y p e = " D i a g r a m D i s p l a y L i n k E n d p o i n t V i e w S t a t e " & g t ; & l t ; L o c a t i o n   x m l n s : b = " h t t p : / / s c h e m a s . d a t a c o n t r a c t . o r g / 2 0 0 4 / 0 7 / S y s t e m . W i n d o w s " & g t ; & l t ; b : _ x & g t ; 6 0 0 . 6 0 7 6 2 1 1 3 5 3 3 1 5 6 & l t ; / b : _ x & g t ; & l t ; b : _ y & g t ; 7 5 & l t ; / b : _ y & g t ; & l t ; / L o c a t i o n & g t ; & l t ; S h a p e R o t a t e A n g l e & g t ; 1 8 0 & l t ; / S h a p e R o t a t e A n g l e & g t ; & l t ; / a : V a l u e & g t ; & l t ; / a : K e y V a l u e O f D i a g r a m O b j e c t K e y a n y T y p e z b w N T n L X & g t ; & l t ; / V i e w S t a t e s & g t ; & l t ; / D i a g r a m M a n a g e r . S e r i a l i z a b l e D i a g r a m & g t ; & l t ; / A r r a y O f D i a g r a m M a n a g e r . S e r i a l i z a b l e D i a g r a m & g t ; < / C u s t o m C o n t e n t > < / G e m i n i > 
</file>

<file path=customXml/item40.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41.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42.xml>��< ? x m l   v e r s i o n = " 1 . 0 "   e n c o d i n g = " U T F - 1 6 " ? > < G e m i n i   x m l n s = " h t t p : / / g e m i n i / p i v o t c u s t o m i z a t i o n / T a b l e X M L _ T r a n s a c t i o n s - 3 5 0 7 9 7 6 1 - 2 c 0 8 - 4 f b 0 - a 1 d 1 - 3 0 c 4 a 3 3 9 5 e 0 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U n i t   P r i c e & l t ; / s t r i n g & g t ; & l t ; / k e y & g t ; & l t ; v a l u e & g t ; & l t ; i n t & g t ; 1 1 7 & l t ; / i n t & g t ; & l t ; / v a l u e & g t ; & l t ; / i t e m & g t ; & l t ; i t e m & g t ; & l t ; k e y & g t ; & l t ; s t r i n g & g t ; P r o f i t   M a r g i n   ( % ) & l t ; / s t r i n g & g t ; & l t ; / k e y & g t ; & l t ; v a l u e & g t ; & l t ; i n t & g t ; 1 9 1 & l t ; / i n t & g t ; & l t ; / v a l u e & g t ; & l t ; / i t e m & g t ; & l t ; i t e m & g t ; & l t ; k e y & g t ; & l t ; s t r i n g & g t ; U n i t   C o s t & l t ; / s t r i n g & g t ; & l t ; / k e y & g t ; & l t ; v a l u e & g t ; & l t ; i n t & g t ; 1 4 7 & l t ; / i n t & g t ; & l t ; / v a l u e & g t ; & l t ; / i t e m & g t ; & l t ; i t e m & g t ; & l t ; k e y & g t ; & l t ; s t r i n g & g t ; T o t a l   C o s t & l t ; / s t r i n g & g t ; & l t ; / k e y & g t ; & l t ; v a l u e & g t ; & l t ; i n t & g t ; 1 4 7 & l t ; / i n t & g t ; & l t ; / v a l u e & g t ; & l t ; / i t e m & g t ; & l t ; i t e m & g t ; & l t ; k e y & g t ; & l t ; s t r i n g & g t ; R e v e n u e & l t ; / s t r i n g & g t ; & l t ; / k e y & g t ; & l t ; v a l u e & g t ; & l t ; i n t & g t ; 1 9 1 & 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U n i t   P r i c e & l t ; / s t r i n g & g t ; & l t ; / k e y & g t ; & l t ; v a l u e & g t ; & l t ; i n t & g t ; 8 & l t ; / i n t & g t ; & l t ; / v a l u e & g t ; & l t ; / i t e m & g t ; & l t ; i t e m & g t ; & l t ; k e y & g t ; & l t ; s t r i n g & g t ; P r o f i t   M a r g i n   ( % ) & l t ; / s t r i n g & g t ; & l t ; / k e y & g t ; & l t ; v a l u e & g t ; & l t ; i n t & g t ; 1 2 & l t ; / i n t & g t ; & l t ; / v a l u e & g t ; & l t ; / i t e m & g t ; & l t ; i t e m & g t ; & l t ; k e y & g t ; & l t ; s t r i n g & g t ; U n i t   C o s t & l t ; / s t r i n g & g t ; & l t ; / k e y & g t ; & l t ; v a l u e & g t ; & l t ; i n t & g t ; 1 0 & l t ; / i n t & g t ; & l t ; / v a l u e & g t ; & l t ; / i t e m & g t ; & l t ; i t e m & g t ; & l t ; k e y & g t ; & l t ; s t r i n g & g t ; T o t a l   C o s t & l t ; / s t r i n g & g t ; & l t ; / k e y & g t ; & l t ; v a l u e & g t ; & l t ; i n t & g t ; 1 1 & l t ; / i n t & g t ; & l t ; / v a l u e & g t ; & l t ; / i t e m & g t ; & l t ; i t e m & g t ; & l t ; k e y & g t ; & l t ; s t r i n g & g t ; R e v e n u e & 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 2 0 1 7 - 0 1 - 1 1 T 1 2 : 4 6 : 1 6 . 8 8 6 4 7 6 8 + 0 5 : 3 0 < / L a s t P r o c e s s e d T i m e > < / D a t a M o d e l i n g S a n d b o x . S e r i a l i z e d S a n d b o x E r r o r C a c h e > ] ] > < / C u s t o m C o n t e n t > < / G e m i n i > 
</file>

<file path=customXml/item44.xml>��< ? x m l   v e r s i o n = " 1 . 0 "   e n c o d i n g = " U T F - 1 6 " ? > < G e m i n i   x m l n s = " h t t p : / / g e m i n i / p i v o t c u s t o m i z a t i o n / S h o w I m p l i c i t M e a s u r e s " > < C u s t o m C o n t e n t > < ! [ C D A T A [ F a l s e ] ] > < / C u s t o m C o n t e n t > < / G e m i n i > 
</file>

<file path=customXml/item45.xml>��< ? x m l   v e r s i o n = " 1 . 0 "   e n c o d i n g = " U T F - 1 6 " ? > < G e m i n i   x m l n s = " h t t p : / / g e m i n i / p i v o t c u s t o m i z a t i o n / b 5 b e d 7 5 9 - 7 4 c 8 - 4 7 d 0 - b b d e - 6 e a e 6 c 4 8 2 8 b e " > < C u s t o m C o n t e n t > < ! [ C D A T A [ < ? x m l   v e r s i o n = " 1 . 0 "   e n c o d i n g = " u t f - 1 6 " ? > < S e t t i n g s > < H S l i c e r s S h a p e > 0 ; 0 ; 0 ; 0 < / H S l i c e r s S h a p e > < V S l i c e r s S h a p e > 0 ; 0 ; 0 ; 0 < / V S l i c e r s S h a p e > < S l i c e r S h e e t N a m e > 1   ( 1 3 ) < / S l i c e r S h e e t N a m e > < S A H o s t H a s h > 5 6 4 0 2 5 1 0 7 < / S A H o s t H a s h > < G e m i n i F i e l d L i s t V i s i b l e > T r u e < / G e m i n i F i e l d L i s t V i s i b l e > < / S e t t i n g s > ] ] > < / C u s t o m C o n t e n t > < / G e m i n i > 
</file>

<file path=customXml/item46.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47.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48.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49.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 t r u e < / U p d a t e N e e d e d > < R o w C o u n t > 0 < / R o w C o u n t > < / L i n k e d T a b l e I n f o > < L i n k e d T a b l e I n f o > < E x c e l T a b l e N a m e > P r o d u c t s < / E x c e l T a b l e N a m e > < G e m i n i T a b l e I d > P r o d u c t s - a 1 2 e 5 3 2 7 - f 9 c 0 - 4 c 8 4 - 9 a b b - 8 0 0 7 a 5 3 6 c 8 b 2 < / G e m i n i T a b l e I d > < L i n k e d C o l u m n L i s t   / > < U p d a t e N e e d e d > t r u e < / U p d a t e N e e d e d > < R o w C o u n t > 0 < / R o w C o u n t > < / L i n k e d T a b l e I n f o > < L i n k e d T a b l e I n f o > < E x c e l T a b l e N a m e > C a t e g o r i e s < / E x c e l T a b l e N a m e > < G e m i n i T a b l e I d > C a t e g o r i e s - 7 d 7 3 8 3 1 1 - e b 7 a - 4 f 4 1 - b 4 e d - 2 2 3 4 9 4 7 3 a 2 9 9 < / G e m i n i T a b l e I d > < L i n k e d C o l u m n L i s t   / > < U p d a t e N e e d e d > t r u e < / U p d a t e N e e d e d > < R o w C o u n t > 0 < / R o w C o u n t > < / L i n k e d T a b l e I n f o > < L i n k e d T a b l e I n f o > < E x c e l T a b l e N a m e > S t a t e s < / E x c e l T a b l e N a m e > < G e m i n i T a b l e I d > S t a t e s - 8 b 8 e a d 4 5 - 4 5 f 6 - 4 e 7 c - a 0 d c - 3 f 1 2 2 1 c 3 5 b 7 8 < / G e m i n i T a b l e I d > < L i n k e d C o l u m n L i s t   / > < U p d a t e N e e d e d > t r u e < / U p d a t e N e e d e d > < R o w C o u n t > 0 < / R o w C o u n t > < / L i n k e d T a b l e I n f o > < / L i n k e d T a b l e L i s t > < / L i n k e d T a b l e s > ] ] > < / C u s t o m C o n t e n t > < / G e m i n i > 
</file>

<file path=customXml/item5.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50.xml>��< ? x m l   v e r s i o n = " 1 . 0 "   e n c o d i n g = " U T F - 1 6 " ? > < G e m i n i   x m l n s = " h t t p : / / g e m i n i / p i v o t c u s t o m i z a t i o n / b 8 8 0 3 b 4 2 - 3 5 4 1 - 4 9 d 9 - a 2 a 9 - 4 8 1 9 1 c 8 6 0 1 b 2 " > < C u s t o m C o n t e n t > < ! [ C D A T A [ < ? x m l   v e r s i o n = " 1 . 0 "   e n c o d i n g = " u t f - 1 6 " ? > < S e t t i n g s > < H S l i c e r s S h a p e > 0 ; 0 ; 0 ; 0 < / H S l i c e r s S h a p e > < V S l i c e r s S h a p e > 0 ; 0 ; 0 ; 0 < / V S l i c e r s S h a p e > < S l i c e r S h e e t N a m e > E x e r c i s e   5   ( A N S ) < / S l i c e r S h e e t N a m e > < S A H o s t H a s h > 9 8 3 1 8 1 1 4 4 < / S A H o s t H a s h > < G e m i n i F i e l d L i s t V i s i b l e > T r u e < / G e m i n i F i e l d L i s t V i s i b l e > < / S e t t i n g s > ] ] > < / C u s t o m C o n t e n t > < / G e m i n i > 
</file>

<file path=customXml/item51.xml>��< ? x m l   v e r s i o n = " 1 . 0 "   e n c o d i n g = " U T F - 1 6 " ? > < G e m i n i   x m l n s = " h t t p : / / g e m i n i / p i v o t c u s t o m i z a t i o n / c 3 e 2 b a 8 6 - 1 a 8 c - 4 5 f 0 - a a c f - b e 3 1 d 7 c c 8 2 5 5 " > < C u s t o m C o n t e n t > < ! [ C D A T A [ < ? x m l   v e r s i o n = " 1 . 0 "   e n c o d i n g = " u t f - 1 6 " ? > < S e t t i n g s > < H S l i c e r s S h a p e > 0 ; 0 ; 0 ; 0 < / H S l i c e r s S h a p e > < V S l i c e r s S h a p e > 0 ; 0 ; 0 ; 0 < / V S l i c e r s S h a p e > < S l i c e r S h e e t N a m e > P i v o t   2 a < / S l i c e r S h e e t N a m e > < S A H o s t H a s h > 1 9 4 0 9 8 0 8 2 6 < / 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P o w e r P i v o t V e r s i o n " > < C u s t o m C o n t e n t > < ! [ C D A T A [ 2 0 1 1 . 1 1 0 . 2 8 3 0 . 7 7 ] ] > < / C u s t o m C o n t e n t > < / G e m i n i > 
</file>

<file path=customXml/item8.xml>��< ? x m l   v e r s i o n = " 1 . 0 "   e n c o d i n g = " U T F - 1 6 " ? > < G e m i n i   x m l n s = " h t t p : / / g e m i n i / p i v o t c u s t o m i z a t i o n / 9 6 3 2 6 b 5 0 - 9 d 7 8 - 4 0 4 8 - b f 7 d - 5 1 a 1 a a b 1 9 8 2 3 " > < C u s t o m C o n t e n t > < ! [ C D A T A [ < ? x m l   v e r s i o n = " 1 . 0 "   e n c o d i n g = " u t f - 1 6 " ? > < S e t t i n g s > < H S l i c e r s S h a p e > 0 ; 0 ; 0 ; 0 < / H S l i c e r s S h a p e > < V S l i c e r s S h a p e > 0 ; 0 ; 0 ; 0 < / V S l i c e r s S h a p e > < S l i c e r S h e e t N a m e > P i v o t   4 b < / S l i c e r S h e e t N a m e > < S A H o s t H a s h > 2 1 2 6 5 3 2 1 6 < / S A H o s t H a s h > < G e m i n i F i e l d L i s t V i s i b l e > T r u e < / G e m i n i F i e l d L i s t V i s i b l e > < / S e t t i n g s > ] ] > < / C u s t o m C o n t e n t > < / G e m i n i > 
</file>

<file path=customXml/item9.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Props1.xml><?xml version="1.0" encoding="utf-8"?>
<ds:datastoreItem xmlns:ds="http://schemas.openxmlformats.org/officeDocument/2006/customXml" ds:itemID="{EC7B6842-316D-44DE-9394-0A0FA37D1611}">
  <ds:schemaRefs/>
</ds:datastoreItem>
</file>

<file path=customXml/itemProps10.xml><?xml version="1.0" encoding="utf-8"?>
<ds:datastoreItem xmlns:ds="http://schemas.openxmlformats.org/officeDocument/2006/customXml" ds:itemID="{D40B710E-F2EF-4D2F-8BE3-099EC8EDD7C4}">
  <ds:schemaRefs/>
</ds:datastoreItem>
</file>

<file path=customXml/itemProps11.xml><?xml version="1.0" encoding="utf-8"?>
<ds:datastoreItem xmlns:ds="http://schemas.openxmlformats.org/officeDocument/2006/customXml" ds:itemID="{AC2AFA20-9B27-41DC-86D7-BADCC17A5A8F}">
  <ds:schemaRefs/>
</ds:datastoreItem>
</file>

<file path=customXml/itemProps12.xml><?xml version="1.0" encoding="utf-8"?>
<ds:datastoreItem xmlns:ds="http://schemas.openxmlformats.org/officeDocument/2006/customXml" ds:itemID="{CC2A126D-C231-4405-BE8E-1BA0F83377F3}">
  <ds:schemaRefs/>
</ds:datastoreItem>
</file>

<file path=customXml/itemProps13.xml><?xml version="1.0" encoding="utf-8"?>
<ds:datastoreItem xmlns:ds="http://schemas.openxmlformats.org/officeDocument/2006/customXml" ds:itemID="{AAAF0BEA-7886-4077-86DF-B57DD333864D}">
  <ds:schemaRefs/>
</ds:datastoreItem>
</file>

<file path=customXml/itemProps14.xml><?xml version="1.0" encoding="utf-8"?>
<ds:datastoreItem xmlns:ds="http://schemas.openxmlformats.org/officeDocument/2006/customXml" ds:itemID="{58015828-605B-4690-A249-09DACC897DB0}">
  <ds:schemaRefs/>
</ds:datastoreItem>
</file>

<file path=customXml/itemProps15.xml><?xml version="1.0" encoding="utf-8"?>
<ds:datastoreItem xmlns:ds="http://schemas.openxmlformats.org/officeDocument/2006/customXml" ds:itemID="{076FD256-6DD2-4B82-8492-70F84940A4B0}">
  <ds:schemaRefs/>
</ds:datastoreItem>
</file>

<file path=customXml/itemProps16.xml><?xml version="1.0" encoding="utf-8"?>
<ds:datastoreItem xmlns:ds="http://schemas.openxmlformats.org/officeDocument/2006/customXml" ds:itemID="{C2CAF634-BE27-430B-BAD1-ACC46FBB29D3}">
  <ds:schemaRefs/>
</ds:datastoreItem>
</file>

<file path=customXml/itemProps17.xml><?xml version="1.0" encoding="utf-8"?>
<ds:datastoreItem xmlns:ds="http://schemas.openxmlformats.org/officeDocument/2006/customXml" ds:itemID="{7929570D-51BF-4485-8CBE-B7BE546F7F62}">
  <ds:schemaRefs/>
</ds:datastoreItem>
</file>

<file path=customXml/itemProps18.xml><?xml version="1.0" encoding="utf-8"?>
<ds:datastoreItem xmlns:ds="http://schemas.openxmlformats.org/officeDocument/2006/customXml" ds:itemID="{1F028758-72BD-489F-A91A-CDF184001717}">
  <ds:schemaRefs/>
</ds:datastoreItem>
</file>

<file path=customXml/itemProps19.xml><?xml version="1.0" encoding="utf-8"?>
<ds:datastoreItem xmlns:ds="http://schemas.openxmlformats.org/officeDocument/2006/customXml" ds:itemID="{7657FA01-4C01-45E1-879D-3F5970364F3B}">
  <ds:schemaRefs/>
</ds:datastoreItem>
</file>

<file path=customXml/itemProps2.xml><?xml version="1.0" encoding="utf-8"?>
<ds:datastoreItem xmlns:ds="http://schemas.openxmlformats.org/officeDocument/2006/customXml" ds:itemID="{AD79597F-5D98-4F39-B365-3DE44ADF46E1}">
  <ds:schemaRefs/>
</ds:datastoreItem>
</file>

<file path=customXml/itemProps20.xml><?xml version="1.0" encoding="utf-8"?>
<ds:datastoreItem xmlns:ds="http://schemas.openxmlformats.org/officeDocument/2006/customXml" ds:itemID="{B25ED7A3-80F7-488D-BC3D-7614E7B3D660}">
  <ds:schemaRefs/>
</ds:datastoreItem>
</file>

<file path=customXml/itemProps21.xml><?xml version="1.0" encoding="utf-8"?>
<ds:datastoreItem xmlns:ds="http://schemas.openxmlformats.org/officeDocument/2006/customXml" ds:itemID="{EBA7E587-F13A-4DFB-9732-20CF61A1F537}">
  <ds:schemaRefs/>
</ds:datastoreItem>
</file>

<file path=customXml/itemProps22.xml><?xml version="1.0" encoding="utf-8"?>
<ds:datastoreItem xmlns:ds="http://schemas.openxmlformats.org/officeDocument/2006/customXml" ds:itemID="{907734C4-A965-4DF9-8AAB-923B40D314BF}">
  <ds:schemaRefs/>
</ds:datastoreItem>
</file>

<file path=customXml/itemProps23.xml><?xml version="1.0" encoding="utf-8"?>
<ds:datastoreItem xmlns:ds="http://schemas.openxmlformats.org/officeDocument/2006/customXml" ds:itemID="{6F55B459-E89D-4001-9375-BC7A44A0A7F0}">
  <ds:schemaRefs/>
</ds:datastoreItem>
</file>

<file path=customXml/itemProps24.xml><?xml version="1.0" encoding="utf-8"?>
<ds:datastoreItem xmlns:ds="http://schemas.openxmlformats.org/officeDocument/2006/customXml" ds:itemID="{B037AA0C-C61E-439C-A549-003647EF132E}">
  <ds:schemaRefs/>
</ds:datastoreItem>
</file>

<file path=customXml/itemProps25.xml><?xml version="1.0" encoding="utf-8"?>
<ds:datastoreItem xmlns:ds="http://schemas.openxmlformats.org/officeDocument/2006/customXml" ds:itemID="{422C870E-E34F-45F5-B7B1-06F357C950F8}">
  <ds:schemaRefs/>
</ds:datastoreItem>
</file>

<file path=customXml/itemProps26.xml><?xml version="1.0" encoding="utf-8"?>
<ds:datastoreItem xmlns:ds="http://schemas.openxmlformats.org/officeDocument/2006/customXml" ds:itemID="{E40E9425-5251-48A0-B9AF-8181E109F126}">
  <ds:schemaRefs/>
</ds:datastoreItem>
</file>

<file path=customXml/itemProps27.xml><?xml version="1.0" encoding="utf-8"?>
<ds:datastoreItem xmlns:ds="http://schemas.openxmlformats.org/officeDocument/2006/customXml" ds:itemID="{091B6A9B-9D72-4261-B12F-0F72C29A331A}">
  <ds:schemaRefs/>
</ds:datastoreItem>
</file>

<file path=customXml/itemProps28.xml><?xml version="1.0" encoding="utf-8"?>
<ds:datastoreItem xmlns:ds="http://schemas.openxmlformats.org/officeDocument/2006/customXml" ds:itemID="{D39777BA-35D7-43FF-996E-F8B9D8D2C497}">
  <ds:schemaRefs/>
</ds:datastoreItem>
</file>

<file path=customXml/itemProps29.xml><?xml version="1.0" encoding="utf-8"?>
<ds:datastoreItem xmlns:ds="http://schemas.openxmlformats.org/officeDocument/2006/customXml" ds:itemID="{7C038E27-ABCF-4528-BB92-562349C6A420}">
  <ds:schemaRefs/>
</ds:datastoreItem>
</file>

<file path=customXml/itemProps3.xml><?xml version="1.0" encoding="utf-8"?>
<ds:datastoreItem xmlns:ds="http://schemas.openxmlformats.org/officeDocument/2006/customXml" ds:itemID="{9FDD7FAE-3835-4A1E-BD1A-7465B61B3B5B}">
  <ds:schemaRefs/>
</ds:datastoreItem>
</file>

<file path=customXml/itemProps30.xml><?xml version="1.0" encoding="utf-8"?>
<ds:datastoreItem xmlns:ds="http://schemas.openxmlformats.org/officeDocument/2006/customXml" ds:itemID="{FE780081-6B3D-4B89-AA7E-13676BAE8B6A}">
  <ds:schemaRefs/>
</ds:datastoreItem>
</file>

<file path=customXml/itemProps31.xml><?xml version="1.0" encoding="utf-8"?>
<ds:datastoreItem xmlns:ds="http://schemas.openxmlformats.org/officeDocument/2006/customXml" ds:itemID="{099E5473-230E-4336-B51A-CBDB184F1C58}">
  <ds:schemaRefs/>
</ds:datastoreItem>
</file>

<file path=customXml/itemProps32.xml><?xml version="1.0" encoding="utf-8"?>
<ds:datastoreItem xmlns:ds="http://schemas.openxmlformats.org/officeDocument/2006/customXml" ds:itemID="{8FE2523F-2C90-4259-9F52-44C67B0D93CA}">
  <ds:schemaRefs/>
</ds:datastoreItem>
</file>

<file path=customXml/itemProps33.xml><?xml version="1.0" encoding="utf-8"?>
<ds:datastoreItem xmlns:ds="http://schemas.openxmlformats.org/officeDocument/2006/customXml" ds:itemID="{96B020A4-C799-4576-BE0B-B3A9B16191CB}">
  <ds:schemaRefs/>
</ds:datastoreItem>
</file>

<file path=customXml/itemProps34.xml><?xml version="1.0" encoding="utf-8"?>
<ds:datastoreItem xmlns:ds="http://schemas.openxmlformats.org/officeDocument/2006/customXml" ds:itemID="{5F79FFF3-94E4-4505-8B67-FBBE0346B874}">
  <ds:schemaRefs/>
</ds:datastoreItem>
</file>

<file path=customXml/itemProps35.xml><?xml version="1.0" encoding="utf-8"?>
<ds:datastoreItem xmlns:ds="http://schemas.openxmlformats.org/officeDocument/2006/customXml" ds:itemID="{C576C299-E1BE-4FB9-B818-C1D39E78B9A7}">
  <ds:schemaRefs/>
</ds:datastoreItem>
</file>

<file path=customXml/itemProps36.xml><?xml version="1.0" encoding="utf-8"?>
<ds:datastoreItem xmlns:ds="http://schemas.openxmlformats.org/officeDocument/2006/customXml" ds:itemID="{9429368A-9F70-4A17-878C-C37CC86D612D}">
  <ds:schemaRefs/>
</ds:datastoreItem>
</file>

<file path=customXml/itemProps37.xml><?xml version="1.0" encoding="utf-8"?>
<ds:datastoreItem xmlns:ds="http://schemas.openxmlformats.org/officeDocument/2006/customXml" ds:itemID="{77BAC98D-BD61-40AA-9E43-8B30BE502074}">
  <ds:schemaRefs/>
</ds:datastoreItem>
</file>

<file path=customXml/itemProps38.xml><?xml version="1.0" encoding="utf-8"?>
<ds:datastoreItem xmlns:ds="http://schemas.openxmlformats.org/officeDocument/2006/customXml" ds:itemID="{B4EA85C3-451B-4BA4-9511-7B7317068425}">
  <ds:schemaRefs/>
</ds:datastoreItem>
</file>

<file path=customXml/itemProps39.xml><?xml version="1.0" encoding="utf-8"?>
<ds:datastoreItem xmlns:ds="http://schemas.openxmlformats.org/officeDocument/2006/customXml" ds:itemID="{746DF0DE-AF77-4ABD-8B44-0B56DE4998BA}">
  <ds:schemaRefs/>
</ds:datastoreItem>
</file>

<file path=customXml/itemProps4.xml><?xml version="1.0" encoding="utf-8"?>
<ds:datastoreItem xmlns:ds="http://schemas.openxmlformats.org/officeDocument/2006/customXml" ds:itemID="{08007478-5A79-4084-97C2-8276681C3CF8}">
  <ds:schemaRefs/>
</ds:datastoreItem>
</file>

<file path=customXml/itemProps40.xml><?xml version="1.0" encoding="utf-8"?>
<ds:datastoreItem xmlns:ds="http://schemas.openxmlformats.org/officeDocument/2006/customXml" ds:itemID="{B8BBFAF2-D057-47A5-8D22-37950FB09593}">
  <ds:schemaRefs/>
</ds:datastoreItem>
</file>

<file path=customXml/itemProps41.xml><?xml version="1.0" encoding="utf-8"?>
<ds:datastoreItem xmlns:ds="http://schemas.openxmlformats.org/officeDocument/2006/customXml" ds:itemID="{38CC47FD-151B-43F1-8674-2A11C4FB73CF}">
  <ds:schemaRefs/>
</ds:datastoreItem>
</file>

<file path=customXml/itemProps42.xml><?xml version="1.0" encoding="utf-8"?>
<ds:datastoreItem xmlns:ds="http://schemas.openxmlformats.org/officeDocument/2006/customXml" ds:itemID="{8FCA77F3-03BD-45E9-889A-9F03B49BD194}">
  <ds:schemaRefs/>
</ds:datastoreItem>
</file>

<file path=customXml/itemProps43.xml><?xml version="1.0" encoding="utf-8"?>
<ds:datastoreItem xmlns:ds="http://schemas.openxmlformats.org/officeDocument/2006/customXml" ds:itemID="{3E0F8D33-D3A6-435B-98D9-6B0A4979E2D3}">
  <ds:schemaRefs/>
</ds:datastoreItem>
</file>

<file path=customXml/itemProps44.xml><?xml version="1.0" encoding="utf-8"?>
<ds:datastoreItem xmlns:ds="http://schemas.openxmlformats.org/officeDocument/2006/customXml" ds:itemID="{5C442BC1-D073-4513-9DAF-54C73B5387BF}">
  <ds:schemaRefs/>
</ds:datastoreItem>
</file>

<file path=customXml/itemProps45.xml><?xml version="1.0" encoding="utf-8"?>
<ds:datastoreItem xmlns:ds="http://schemas.openxmlformats.org/officeDocument/2006/customXml" ds:itemID="{EABAD164-7F6D-4994-A4AB-B413CE03AD2F}">
  <ds:schemaRefs/>
</ds:datastoreItem>
</file>

<file path=customXml/itemProps46.xml><?xml version="1.0" encoding="utf-8"?>
<ds:datastoreItem xmlns:ds="http://schemas.openxmlformats.org/officeDocument/2006/customXml" ds:itemID="{3FD27C74-707F-4254-8778-E6BFCFECBCEA}">
  <ds:schemaRefs/>
</ds:datastoreItem>
</file>

<file path=customXml/itemProps47.xml><?xml version="1.0" encoding="utf-8"?>
<ds:datastoreItem xmlns:ds="http://schemas.openxmlformats.org/officeDocument/2006/customXml" ds:itemID="{65FCE6F3-43BD-44AA-B616-93693C162D65}">
  <ds:schemaRefs/>
</ds:datastoreItem>
</file>

<file path=customXml/itemProps48.xml><?xml version="1.0" encoding="utf-8"?>
<ds:datastoreItem xmlns:ds="http://schemas.openxmlformats.org/officeDocument/2006/customXml" ds:itemID="{2A5F06CD-F5BF-4A21-A2AA-9E79C1AD7DFA}">
  <ds:schemaRefs/>
</ds:datastoreItem>
</file>

<file path=customXml/itemProps49.xml><?xml version="1.0" encoding="utf-8"?>
<ds:datastoreItem xmlns:ds="http://schemas.openxmlformats.org/officeDocument/2006/customXml" ds:itemID="{50E1FC44-ACBC-4F59-BA22-ED7F92BCD4C5}">
  <ds:schemaRefs/>
</ds:datastoreItem>
</file>

<file path=customXml/itemProps5.xml><?xml version="1.0" encoding="utf-8"?>
<ds:datastoreItem xmlns:ds="http://schemas.openxmlformats.org/officeDocument/2006/customXml" ds:itemID="{F6D18083-0EE6-4881-AC85-C9F5A9C24928}">
  <ds:schemaRefs/>
</ds:datastoreItem>
</file>

<file path=customXml/itemProps50.xml><?xml version="1.0" encoding="utf-8"?>
<ds:datastoreItem xmlns:ds="http://schemas.openxmlformats.org/officeDocument/2006/customXml" ds:itemID="{36B73751-408E-4C9B-931F-AEB87F8C15C2}">
  <ds:schemaRefs/>
</ds:datastoreItem>
</file>

<file path=customXml/itemProps51.xml><?xml version="1.0" encoding="utf-8"?>
<ds:datastoreItem xmlns:ds="http://schemas.openxmlformats.org/officeDocument/2006/customXml" ds:itemID="{38C618AB-B4CD-4AEB-B4CE-A72302213A85}">
  <ds:schemaRefs/>
</ds:datastoreItem>
</file>

<file path=customXml/itemProps6.xml><?xml version="1.0" encoding="utf-8"?>
<ds:datastoreItem xmlns:ds="http://schemas.openxmlformats.org/officeDocument/2006/customXml" ds:itemID="{ACC0BD0B-BA62-4677-9668-D398C2FB88C5}">
  <ds:schemaRefs/>
</ds:datastoreItem>
</file>

<file path=customXml/itemProps7.xml><?xml version="1.0" encoding="utf-8"?>
<ds:datastoreItem xmlns:ds="http://schemas.openxmlformats.org/officeDocument/2006/customXml" ds:itemID="{30EC7551-F46F-4C61-9430-4FEED8DC3B0F}">
  <ds:schemaRefs/>
</ds:datastoreItem>
</file>

<file path=customXml/itemProps8.xml><?xml version="1.0" encoding="utf-8"?>
<ds:datastoreItem xmlns:ds="http://schemas.openxmlformats.org/officeDocument/2006/customXml" ds:itemID="{C6E3A3B7-0337-404E-A2A9-6C36050A649F}">
  <ds:schemaRefs/>
</ds:datastoreItem>
</file>

<file path=customXml/itemProps9.xml><?xml version="1.0" encoding="utf-8"?>
<ds:datastoreItem xmlns:ds="http://schemas.openxmlformats.org/officeDocument/2006/customXml" ds:itemID="{FCA813BB-8399-4D7A-BC91-232D669416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Data&gt;&gt;&gt;</vt:lpstr>
      <vt:lpstr>Transactions</vt:lpstr>
      <vt:lpstr>Products</vt:lpstr>
      <vt:lpstr>Categories</vt:lpstr>
      <vt:lpstr>States</vt:lpstr>
      <vt:lpstr>Exercises&gt;&gt;&gt;</vt:lpstr>
      <vt:lpstr>Exercise 1 - (ANS)</vt:lpstr>
      <vt:lpstr>Exercise 2 - (ANS)</vt:lpstr>
      <vt:lpstr>Pivot 2a</vt:lpstr>
      <vt:lpstr>Pivot 2b</vt:lpstr>
      <vt:lpstr>Exercise 3 - (ANS)</vt:lpstr>
      <vt:lpstr>Pivot 3a</vt:lpstr>
      <vt:lpstr>Pivot 3b</vt:lpstr>
      <vt:lpstr>Pivot 3c</vt:lpstr>
      <vt:lpstr>1 (13)</vt:lpstr>
      <vt:lpstr>Exercise 4 - (ANS)</vt:lpstr>
      <vt:lpstr>Pivot 4a</vt:lpstr>
      <vt:lpstr>Pivot 4b</vt:lpstr>
      <vt:lpstr>Exercise 5 (ANS)</vt:lpstr>
      <vt:lpstr>Pivot 5a</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Barbara Vyse</cp:lastModifiedBy>
  <dcterms:created xsi:type="dcterms:W3CDTF">2014-11-18T17:16:50Z</dcterms:created>
  <dcterms:modified xsi:type="dcterms:W3CDTF">2020-04-28T20:23:48Z</dcterms:modified>
</cp:coreProperties>
</file>