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guna\Google Drive\Data Analytics for Business\Course 3 - Manuel\Scripts\Module 2\"/>
    </mc:Choice>
  </mc:AlternateContent>
  <bookViews>
    <workbookView xWindow="0" yWindow="0" windowWidth="21180" windowHeight="9660"/>
  </bookViews>
  <sheets>
    <sheet name="Financial Analysis Model" sheetId="1" r:id="rId1"/>
    <sheet name="NPV Frequency Chart" sheetId="3" r:id="rId2"/>
    <sheet name="Sensitivity Chart" sheetId="4" r:id="rId3"/>
    <sheet name="Overlay Chart" sheetId="5" r:id="rId4"/>
    <sheet name="Trend Chart" sheetId="2" r:id="rId5"/>
  </sheets>
  <definedNames>
    <definedName name="anscount" hidden="1">1</definedName>
    <definedName name="BuildDate" hidden="1">4202</definedName>
    <definedName name="BuildNo" hidden="1">83</definedName>
    <definedName name="limcount" hidden="1">1</definedName>
    <definedName name="sencount" hidden="1">1</definedName>
    <definedName name="solver_bigm" localSheetId="0" hidden="1">1000000</definedName>
    <definedName name="solver_bnd" localSheetId="0" hidden="1">1</definedName>
    <definedName name="solver_cha" localSheetId="0" hidden="1">0</definedName>
    <definedName name="solver_chn" localSheetId="0" hidden="1">4</definedName>
    <definedName name="solver_cht" localSheetId="0" hidden="1">0</definedName>
    <definedName name="solver_corr" hidden="1">1</definedName>
    <definedName name="solver_ctp1" hidden="1">0</definedName>
    <definedName name="solver_ctp2" hidden="1">0</definedName>
    <definedName name="solver_dia" localSheetId="0" hidden="1">1</definedName>
    <definedName name="solver_dimcalc" localSheetId="0" hidden="1">0</definedName>
    <definedName name="solver_disp" hidden="1">0</definedName>
    <definedName name="solver_eval" hidden="1">0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0</definedName>
    <definedName name="solver_ism" localSheetId="0" hidden="1">0</definedName>
    <definedName name="solver_lcens" hidden="1">-1E+30</definedName>
    <definedName name="solver_lcut" hidden="1">-1E+30</definedName>
    <definedName name="solver_log" localSheetId="0" hidden="1">1</definedName>
    <definedName name="solver_mda" localSheetId="0" hidden="1">4</definedName>
    <definedName name="solver_mod" localSheetId="0" hidden="1">3</definedName>
    <definedName name="solver_nopt" localSheetId="0" hidden="1">1</definedName>
    <definedName name="solver_nsim" hidden="1">1</definedName>
    <definedName name="solver_nsopt" localSheetId="0" hidden="1">-1</definedName>
    <definedName name="solver_nssim" hidden="1">-1</definedName>
    <definedName name="solver_ntr" localSheetId="0" hidden="1">0</definedName>
    <definedName name="solver_ntri" hidden="1">10000</definedName>
    <definedName name="solver_psi" localSheetId="0" hidden="1">0</definedName>
    <definedName name="solver_rgen" hidden="1">1</definedName>
    <definedName name="solver_rsmp" hidden="1">2</definedName>
    <definedName name="solver_sclt" hidden="1">100</definedName>
    <definedName name="solver_scs" localSheetId="0" hidden="1">0</definedName>
    <definedName name="solver_seed" hidden="1">0</definedName>
    <definedName name="solver_slv" localSheetId="0" hidden="1">0</definedName>
    <definedName name="solver_slvu" localSheetId="0" hidden="1">0</definedName>
    <definedName name="solver_strm" hidden="1">0</definedName>
    <definedName name="solver_tree_a" localSheetId="0" hidden="1">1</definedName>
    <definedName name="solver_tree_b" localSheetId="0" hidden="1">1</definedName>
    <definedName name="solver_tree_ce" localSheetId="0" hidden="1">1</definedName>
    <definedName name="solver_tree_dn" localSheetId="0" hidden="1">1</definedName>
    <definedName name="solver_tree_rt" localSheetId="0" hidden="1">1000000000000</definedName>
    <definedName name="solver_typ" localSheetId="0" hidden="1">2</definedName>
    <definedName name="solver_ucens" hidden="1">1E+30</definedName>
    <definedName name="solver_ucut" hidden="1">1E+30</definedName>
    <definedName name="solver_umod" localSheetId="0" hidden="1">1</definedName>
    <definedName name="solver_ver" localSheetId="0" hidden="1">11</definedName>
    <definedName name="solver_vol" localSheetId="0" hidden="1">0</definedName>
    <definedName name="solveri_CCol" hidden="1">"System.Drawing.Color:102:153:0:255"</definedName>
    <definedName name="solvero_C3D" hidden="1">"System.Boolean:False"</definedName>
    <definedName name="solvero_CAuDen" hidden="1">"System.Boolean:True"</definedName>
    <definedName name="solvero_CCol" hidden="1">"System.Drawing.Color:102:153:0:255"</definedName>
    <definedName name="solvero_ChGlobalShow" hidden="1">"System.Boolean:False"</definedName>
    <definedName name="solvero_CTyp" hidden="1">"System.Int32:2"</definedName>
    <definedName name="SortKeyRange1">#REF!,#REF!,#REF!,#REF!,#REF!,#REF!,#REF!,#REF!</definedName>
    <definedName name="SortRange1">#REF!</definedName>
    <definedName name="Vers" hidden="1">" 12.5.3P"</definedName>
    <definedName name="VersionMajor" hidden="1">3</definedName>
    <definedName name="VersionMinor" hidden="1">2</definedName>
    <definedName name="VersionPatch" hidden="1">10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8" i="1"/>
  <c r="B19" i="1"/>
  <c r="C13" i="1"/>
  <c r="C14" i="1"/>
  <c r="C17" i="1"/>
  <c r="C15" i="1"/>
  <c r="C16" i="1"/>
  <c r="C18" i="1"/>
  <c r="C19" i="1"/>
  <c r="D13" i="1"/>
  <c r="D14" i="1"/>
  <c r="D17" i="1"/>
  <c r="D15" i="1"/>
  <c r="D16" i="1"/>
  <c r="D18" i="1"/>
  <c r="D19" i="1"/>
  <c r="B21" i="1"/>
</calcChain>
</file>

<file path=xl/sharedStrings.xml><?xml version="1.0" encoding="utf-8"?>
<sst xmlns="http://schemas.openxmlformats.org/spreadsheetml/2006/main" count="27" uniqueCount="27">
  <si>
    <t>Mean</t>
  </si>
  <si>
    <t>Std. Deviation</t>
  </si>
  <si>
    <t>Sales increase</t>
  </si>
  <si>
    <t>Price increase</t>
  </si>
  <si>
    <t>Unit cost increase</t>
  </si>
  <si>
    <t>Fixed cost increase</t>
  </si>
  <si>
    <t>Discount rate</t>
  </si>
  <si>
    <t>Target NPV</t>
  </si>
  <si>
    <t>Years</t>
  </si>
  <si>
    <t>Sales Volume</t>
  </si>
  <si>
    <t>Selling Price</t>
  </si>
  <si>
    <t>Unit Cost</t>
  </si>
  <si>
    <t>Fixed Cost</t>
  </si>
  <si>
    <t>Revenue</t>
  </si>
  <si>
    <t>Costs</t>
  </si>
  <si>
    <t>Profits</t>
  </si>
  <si>
    <t>NPV of Profit</t>
  </si>
  <si>
    <t>The trend chart shows that the growth of the uncertainty in the actual future profit.</t>
  </si>
  <si>
    <t>The positive trend indicates that the increase in revenues is larger than the increase in costs.</t>
  </si>
  <si>
    <t>Financial Analysis Model</t>
  </si>
  <si>
    <t>There is a 39.34% chance that the net present value of this investment equals or exceeds $1.5 million</t>
  </si>
  <si>
    <t>Sales volume in years 2 and 3 have the largest correlations with NPV.</t>
  </si>
  <si>
    <t>It would be important to have very good estimates of the sales volume</t>
  </si>
  <si>
    <t>in order to have a good estimate of the net present value of the investment.</t>
  </si>
  <si>
    <t>The distribution of profits in year 2 (orange) has a smaller mean than the distribution of profits in year 3 (blue).</t>
  </si>
  <si>
    <t>there is more uncertainty in predicting profits farther in the future.</t>
  </si>
  <si>
    <t>However, the variance of profits in year 3 is larger than the variance in year 2. This is reasonable, given that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</si>
</sst>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ont="1"/>
    <xf numFmtId="0" fontId="0" fillId="2" borderId="1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9" fontId="0" fillId="0" borderId="0" xfId="0" applyNumberFormat="1" applyFont="1" applyAlignment="1">
      <alignment horizontal="center"/>
    </xf>
    <xf numFmtId="8" fontId="0" fillId="0" borderId="0" xfId="0" applyNumberFormat="1" applyFont="1" applyAlignment="1">
      <alignment horizontal="center"/>
    </xf>
    <xf numFmtId="0" fontId="0" fillId="0" borderId="0" xfId="0" applyFont="1" applyBorder="1" applyAlignment="1">
      <alignment horizontal="left"/>
    </xf>
    <xf numFmtId="9" fontId="0" fillId="0" borderId="0" xfId="0" applyNumberFormat="1" applyFont="1" applyBorder="1" applyAlignment="1">
      <alignment horizontal="center"/>
    </xf>
    <xf numFmtId="0" fontId="0" fillId="0" borderId="0" xfId="0" applyFont="1" applyBorder="1"/>
    <xf numFmtId="164" fontId="0" fillId="0" borderId="0" xfId="2" applyNumberFormat="1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2" xfId="0" applyFont="1" applyBorder="1"/>
    <xf numFmtId="0" fontId="2" fillId="0" borderId="0" xfId="0" applyFont="1" applyAlignment="1">
      <alignment horizontal="right"/>
    </xf>
    <xf numFmtId="0" fontId="0" fillId="2" borderId="1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65" fontId="1" fillId="0" borderId="0" xfId="1" applyNumberFormat="1" applyFont="1" applyFill="1" applyBorder="1" applyAlignment="1">
      <alignment horizontal="right"/>
    </xf>
    <xf numFmtId="44" fontId="1" fillId="0" borderId="0" xfId="2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44" fontId="1" fillId="0" borderId="2" xfId="2" applyFont="1" applyFill="1" applyBorder="1" applyAlignment="1">
      <alignment horizontal="right"/>
    </xf>
    <xf numFmtId="44" fontId="0" fillId="0" borderId="0" xfId="2" applyFont="1" applyFill="1" applyBorder="1" applyAlignment="1">
      <alignment horizontal="right"/>
    </xf>
    <xf numFmtId="44" fontId="0" fillId="3" borderId="2" xfId="2" applyFont="1" applyFill="1" applyBorder="1" applyAlignment="1">
      <alignment horizontal="right"/>
    </xf>
    <xf numFmtId="0" fontId="0" fillId="0" borderId="0" xfId="0" applyFont="1" applyAlignment="1">
      <alignment horizontal="right"/>
    </xf>
    <xf numFmtId="8" fontId="0" fillId="3" borderId="2" xfId="0" applyNumberFormat="1" applyFont="1" applyFill="1" applyBorder="1" applyAlignment="1">
      <alignment horizontal="right"/>
    </xf>
    <xf numFmtId="0" fontId="0" fillId="0" borderId="2" xfId="0" applyFont="1" applyBorder="1" applyAlignment="1">
      <alignment horizontal="right"/>
    </xf>
    <xf numFmtId="165" fontId="1" fillId="4" borderId="0" xfId="1" applyNumberFormat="1" applyFont="1" applyFill="1" applyBorder="1" applyAlignment="1">
      <alignment horizontal="right"/>
    </xf>
    <xf numFmtId="44" fontId="1" fillId="4" borderId="0" xfId="2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227886</xdr:colOff>
      <xdr:row>19</xdr:row>
      <xdr:rowOff>94809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5714286" cy="35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9</xdr:col>
      <xdr:colOff>37486</xdr:colOff>
      <xdr:row>17</xdr:row>
      <xdr:rowOff>152024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4914286" cy="30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389790</xdr:colOff>
      <xdr:row>24</xdr:row>
      <xdr:rowOff>94690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5876190" cy="44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389790</xdr:colOff>
      <xdr:row>25</xdr:row>
      <xdr:rowOff>94690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5876190" cy="4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GridLines="0" tabSelected="1" zoomScaleNormal="100" workbookViewId="0"/>
  </sheetViews>
  <sheetFormatPr defaultColWidth="8.85546875" defaultRowHeight="15" x14ac:dyDescent="0.25"/>
  <cols>
    <col min="1" max="1" width="20.140625" style="22" customWidth="1"/>
    <col min="2" max="4" width="15.7109375" style="2" customWidth="1"/>
    <col min="5" max="16384" width="8.85546875" style="2"/>
  </cols>
  <sheetData>
    <row r="1" spans="1:4" x14ac:dyDescent="0.25">
      <c r="A1" s="1" t="s">
        <v>19</v>
      </c>
    </row>
    <row r="2" spans="1:4" x14ac:dyDescent="0.25">
      <c r="A2" s="1"/>
    </row>
    <row r="3" spans="1:4" ht="15.75" thickBot="1" x14ac:dyDescent="0.3">
      <c r="A3" s="27"/>
      <c r="B3" s="3" t="s">
        <v>0</v>
      </c>
      <c r="C3" s="3" t="s">
        <v>1</v>
      </c>
    </row>
    <row r="4" spans="1:4" x14ac:dyDescent="0.25">
      <c r="A4" s="4" t="s">
        <v>2</v>
      </c>
      <c r="B4" s="5">
        <v>7.0000000000000007E-2</v>
      </c>
      <c r="C4" s="5">
        <v>0.04</v>
      </c>
    </row>
    <row r="5" spans="1:4" x14ac:dyDescent="0.25">
      <c r="A5" s="4" t="s">
        <v>3</v>
      </c>
      <c r="B5" s="6">
        <v>0.5</v>
      </c>
      <c r="C5" s="6">
        <v>0.05</v>
      </c>
    </row>
    <row r="6" spans="1:4" x14ac:dyDescent="0.25">
      <c r="A6" s="4" t="s">
        <v>4</v>
      </c>
      <c r="B6" s="5">
        <v>0.05</v>
      </c>
      <c r="C6" s="5">
        <v>0.02</v>
      </c>
    </row>
    <row r="7" spans="1:4" x14ac:dyDescent="0.25">
      <c r="A7" s="7" t="s">
        <v>5</v>
      </c>
      <c r="B7" s="8">
        <v>0.1</v>
      </c>
      <c r="C7" s="8">
        <v>0.03</v>
      </c>
    </row>
    <row r="8" spans="1:4" x14ac:dyDescent="0.25">
      <c r="A8" s="7" t="s">
        <v>6</v>
      </c>
      <c r="B8" s="8">
        <v>7.0000000000000007E-2</v>
      </c>
      <c r="C8" s="9"/>
    </row>
    <row r="9" spans="1:4" x14ac:dyDescent="0.25">
      <c r="A9" s="7" t="s">
        <v>7</v>
      </c>
      <c r="B9" s="10">
        <v>1500000</v>
      </c>
      <c r="C9" s="9"/>
    </row>
    <row r="10" spans="1:4" x14ac:dyDescent="0.25">
      <c r="A10" s="11"/>
      <c r="B10" s="12"/>
      <c r="C10" s="12"/>
    </row>
    <row r="11" spans="1:4" x14ac:dyDescent="0.25">
      <c r="A11" s="13"/>
    </row>
    <row r="12" spans="1:4" ht="15.75" thickBot="1" x14ac:dyDescent="0.3">
      <c r="A12" s="14" t="s">
        <v>8</v>
      </c>
      <c r="B12" s="3">
        <v>1</v>
      </c>
      <c r="C12" s="3">
        <v>2</v>
      </c>
      <c r="D12" s="3">
        <v>3</v>
      </c>
    </row>
    <row r="13" spans="1:4" x14ac:dyDescent="0.25">
      <c r="A13" s="15" t="s">
        <v>9</v>
      </c>
      <c r="B13" s="16">
        <v>100000</v>
      </c>
      <c r="C13" s="25">
        <f ca="1">B13*(1+_xll.PsiNormal($B4,$C4))</f>
        <v>111552.01559718751</v>
      </c>
      <c r="D13" s="25">
        <f ca="1">C13*(1+_xll.PsiNormal($B4,$C4))</f>
        <v>120229.08817720119</v>
      </c>
    </row>
    <row r="14" spans="1:4" x14ac:dyDescent="0.25">
      <c r="A14" s="15" t="s">
        <v>10</v>
      </c>
      <c r="B14" s="17">
        <v>10</v>
      </c>
      <c r="C14" s="26">
        <f ca="1">B14+_xll.PsiNormal($B5,$C5)</f>
        <v>10.511143691866343</v>
      </c>
      <c r="D14" s="26">
        <f ca="1">C14+_xll.PsiNormal($B5,$C5)</f>
        <v>11.081623142242199</v>
      </c>
    </row>
    <row r="15" spans="1:4" x14ac:dyDescent="0.25">
      <c r="A15" s="15" t="s">
        <v>11</v>
      </c>
      <c r="B15" s="17">
        <v>3</v>
      </c>
      <c r="C15" s="26">
        <f ca="1">B15*(1+_xll.PsiNormal($B6,$C6))</f>
        <v>3.0775997145352929</v>
      </c>
      <c r="D15" s="26">
        <f ca="1">C15*(1+_xll.PsiNormal($B6,$C6))</f>
        <v>3.2071056087795267</v>
      </c>
    </row>
    <row r="16" spans="1:4" x14ac:dyDescent="0.25">
      <c r="A16" s="15" t="s">
        <v>12</v>
      </c>
      <c r="B16" s="17">
        <v>200000</v>
      </c>
      <c r="C16" s="26">
        <f ca="1">B16*(1+_xll.PsiNormal($B7,$C7))</f>
        <v>223832.05802055253</v>
      </c>
      <c r="D16" s="26">
        <f ca="1">C16*(1+_xll.PsiNormal($B7,$C7))</f>
        <v>244439.01548415492</v>
      </c>
    </row>
    <row r="17" spans="1:4" x14ac:dyDescent="0.25">
      <c r="A17" s="18" t="s">
        <v>13</v>
      </c>
      <c r="B17" s="19">
        <f>B13*B14</f>
        <v>1000000</v>
      </c>
      <c r="C17" s="19">
        <f ca="1">C13*C14</f>
        <v>1172539.2650593533</v>
      </c>
      <c r="D17" s="19">
        <f ca="1">D13*D14</f>
        <v>1332333.4459151507</v>
      </c>
    </row>
    <row r="18" spans="1:4" x14ac:dyDescent="0.25">
      <c r="A18" s="15" t="s">
        <v>14</v>
      </c>
      <c r="B18" s="20">
        <f>B13*B15+B16</f>
        <v>500000</v>
      </c>
      <c r="C18" s="20">
        <f ca="1">C13*C15+C16</f>
        <v>567144.5093782933</v>
      </c>
      <c r="D18" s="20">
        <f ca="1">D13*D15+D16</f>
        <v>630026.39851570514</v>
      </c>
    </row>
    <row r="19" spans="1:4" x14ac:dyDescent="0.25">
      <c r="A19" s="18" t="s">
        <v>15</v>
      </c>
      <c r="B19" s="21">
        <f ca="1">B17-B18 + _xll.PsiOutput()</f>
        <v>500000</v>
      </c>
      <c r="C19" s="21">
        <f ca="1">C17-C18 + _xll.PsiOutput()</f>
        <v>605394.75568106002</v>
      </c>
      <c r="D19" s="21">
        <f ca="1">D17-D18 + _xll.PsiOutput()</f>
        <v>702307.04739944555</v>
      </c>
    </row>
    <row r="20" spans="1:4" x14ac:dyDescent="0.25">
      <c r="A20" s="4"/>
      <c r="B20" s="22"/>
      <c r="C20" s="22"/>
      <c r="D20" s="22"/>
    </row>
    <row r="21" spans="1:4" x14ac:dyDescent="0.25">
      <c r="A21" s="11" t="s">
        <v>16</v>
      </c>
      <c r="B21" s="23">
        <f ca="1">NPV(B8,B19:D19)+_xll.PsiOutput()</f>
        <v>1569356.6968491552</v>
      </c>
      <c r="C21" s="22"/>
      <c r="D21" s="22"/>
    </row>
    <row r="22" spans="1:4" x14ac:dyDescent="0.25">
      <c r="A22" s="24"/>
      <c r="B22" s="12"/>
    </row>
    <row r="24" spans="1:4" x14ac:dyDescent="0.25">
      <c r="A2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1"/>
  <sheetViews>
    <sheetView showGridLines="0" workbookViewId="0"/>
  </sheetViews>
  <sheetFormatPr defaultRowHeight="15" x14ac:dyDescent="0.25"/>
  <sheetData>
    <row r="21" spans="3:3" x14ac:dyDescent="0.25">
      <c r="C21" t="s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9:C21"/>
  <sheetViews>
    <sheetView showGridLines="0" workbookViewId="0"/>
  </sheetViews>
  <sheetFormatPr defaultRowHeight="15" x14ac:dyDescent="0.25"/>
  <sheetData>
    <row r="19" spans="3:3" x14ac:dyDescent="0.25">
      <c r="C19" t="s">
        <v>21</v>
      </c>
    </row>
    <row r="20" spans="3:3" x14ac:dyDescent="0.25">
      <c r="C20" t="s">
        <v>22</v>
      </c>
    </row>
    <row r="21" spans="3:3" x14ac:dyDescent="0.25">
      <c r="C21" t="s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B28"/>
  <sheetViews>
    <sheetView showGridLines="0" workbookViewId="0"/>
  </sheetViews>
  <sheetFormatPr defaultRowHeight="15" x14ac:dyDescent="0.25"/>
  <sheetData>
    <row r="26" spans="2:2" x14ac:dyDescent="0.25">
      <c r="B26" t="s">
        <v>24</v>
      </c>
    </row>
    <row r="27" spans="2:2" x14ac:dyDescent="0.25">
      <c r="B27" t="s">
        <v>26</v>
      </c>
    </row>
    <row r="28" spans="2:2" x14ac:dyDescent="0.25">
      <c r="B28" t="s">
        <v>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7:B28"/>
  <sheetViews>
    <sheetView showGridLines="0" workbookViewId="0"/>
  </sheetViews>
  <sheetFormatPr defaultRowHeight="15" x14ac:dyDescent="0.25"/>
  <sheetData>
    <row r="27" spans="2:2" x14ac:dyDescent="0.25">
      <c r="B27" s="2" t="s">
        <v>17</v>
      </c>
    </row>
    <row r="28" spans="2:2" x14ac:dyDescent="0.25">
      <c r="B28" s="2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Analysis Model</vt:lpstr>
      <vt:lpstr>NPV Frequency Chart</vt:lpstr>
      <vt:lpstr>Sensitivity Chart</vt:lpstr>
      <vt:lpstr>Overlay Chart</vt:lpstr>
      <vt:lpstr>Trend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Laguna</dc:creator>
  <cp:lastModifiedBy>Manuel Laguna</cp:lastModifiedBy>
  <dcterms:created xsi:type="dcterms:W3CDTF">2016-07-28T19:37:33Z</dcterms:created>
  <dcterms:modified xsi:type="dcterms:W3CDTF">2016-09-28T20:49:54Z</dcterms:modified>
</cp:coreProperties>
</file>