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2\"/>
    </mc:Choice>
  </mc:AlternateContent>
  <bookViews>
    <workbookView xWindow="0" yWindow="0" windowWidth="23145" windowHeight="10740"/>
  </bookViews>
  <sheets>
    <sheet name="Models" sheetId="2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a" localSheetId="0" hidden="1">1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10000</definedName>
    <definedName name="solver_psi" localSheetId="0" hidden="1">0</definedName>
    <definedName name="solver_rgen" hidden="1">1</definedName>
    <definedName name="solver_rsmp" hidden="1">2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userid" localSheetId="0" hidden="1">126250</definedName>
    <definedName name="solver_ver" localSheetId="0" hidden="1">14</definedName>
    <definedName name="solver_vol" localSheetId="0" hidden="1">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E17" i="2"/>
  <c r="E11" i="2"/>
  <c r="E12" i="2"/>
  <c r="E13" i="2"/>
  <c r="E14" i="2"/>
  <c r="E15" i="2"/>
  <c r="E16" i="2"/>
  <c r="B10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<sst xmlns="http://schemas.openxmlformats.org/spreadsheetml/2006/main" count="24" uniqueCount="15">
  <si>
    <t>Demand</t>
  </si>
  <si>
    <t>Cost</t>
  </si>
  <si>
    <t>Price</t>
  </si>
  <si>
    <t>Salvage value</t>
  </si>
  <si>
    <t>Profit</t>
  </si>
  <si>
    <t>Ski Apparel Store</t>
  </si>
  <si>
    <t>Average value model</t>
  </si>
  <si>
    <t>Data</t>
  </si>
  <si>
    <t>Average demand</t>
  </si>
  <si>
    <t>Purchased</t>
  </si>
  <si>
    <t>Simulation model</t>
  </si>
  <si>
    <t>Quantity sold</t>
  </si>
  <si>
    <t>Revenue</t>
  </si>
  <si>
    <t>Surplus quantity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</si>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</sst>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9" formatCode="0\ \ "/>
    <numFmt numFmtId="172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6" fontId="0" fillId="0" borderId="0" xfId="0" applyNumberFormat="1" applyBorder="1"/>
    <xf numFmtId="0" fontId="0" fillId="0" borderId="2" xfId="0" applyBorder="1"/>
    <xf numFmtId="164" fontId="0" fillId="0" borderId="0" xfId="1" applyNumberFormat="1" applyFont="1" applyBorder="1"/>
    <xf numFmtId="0" fontId="0" fillId="0" borderId="0" xfId="0" applyFill="1" applyBorder="1"/>
    <xf numFmtId="164" fontId="0" fillId="2" borderId="0" xfId="1" applyNumberFormat="1" applyFont="1" applyFill="1" applyBorder="1"/>
    <xf numFmtId="0" fontId="0" fillId="4" borderId="3" xfId="0" applyFill="1" applyBorder="1"/>
    <xf numFmtId="164" fontId="0" fillId="5" borderId="0" xfId="1" applyNumberFormat="1" applyFont="1" applyFill="1" applyBorder="1"/>
    <xf numFmtId="164" fontId="0" fillId="0" borderId="2" xfId="1" applyNumberFormat="1" applyFont="1" applyBorder="1"/>
    <xf numFmtId="164" fontId="0" fillId="0" borderId="0" xfId="1" applyNumberFormat="1" applyFont="1" applyFill="1" applyBorder="1"/>
    <xf numFmtId="169" fontId="0" fillId="0" borderId="0" xfId="1" applyNumberFormat="1" applyFont="1" applyBorder="1"/>
    <xf numFmtId="172" fontId="0" fillId="0" borderId="0" xfId="1" applyNumberFormat="1" applyFont="1" applyBorder="1"/>
    <xf numFmtId="172" fontId="0" fillId="0" borderId="0" xfId="0" applyNumberFormat="1" applyBorder="1"/>
    <xf numFmtId="172" fontId="0" fillId="0" borderId="0" xfId="0" applyNumberFormat="1"/>
    <xf numFmtId="172" fontId="0" fillId="3" borderId="0" xfId="0" applyNumberFormat="1" applyFill="1"/>
    <xf numFmtId="172" fontId="0" fillId="3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tabSelected="1" workbookViewId="0">
      <selection activeCell="D18" sqref="D18"/>
    </sheetView>
  </sheetViews>
  <sheetFormatPr defaultRowHeight="15" x14ac:dyDescent="0.25"/>
  <cols>
    <col min="1" max="1" width="17.7109375" customWidth="1"/>
    <col min="2" max="2" width="9.140625" customWidth="1"/>
    <col min="4" max="4" width="17.7109375" customWidth="1"/>
    <col min="5" max="5" width="9.140625" customWidth="1"/>
  </cols>
  <sheetData>
    <row r="1" spans="1:5" x14ac:dyDescent="0.25">
      <c r="A1" s="2" t="s">
        <v>5</v>
      </c>
    </row>
    <row r="2" spans="1:5" x14ac:dyDescent="0.25">
      <c r="A2" s="2"/>
    </row>
    <row r="3" spans="1:5" ht="15.75" thickBot="1" x14ac:dyDescent="0.3">
      <c r="A3" s="9" t="s">
        <v>7</v>
      </c>
      <c r="B3" s="9"/>
    </row>
    <row r="4" spans="1:5" x14ac:dyDescent="0.25">
      <c r="A4" s="3" t="s">
        <v>2</v>
      </c>
      <c r="B4" s="4">
        <v>145</v>
      </c>
    </row>
    <row r="5" spans="1:5" x14ac:dyDescent="0.25">
      <c r="A5" s="3" t="s">
        <v>1</v>
      </c>
      <c r="B5" s="4">
        <v>54</v>
      </c>
    </row>
    <row r="6" spans="1:5" x14ac:dyDescent="0.25">
      <c r="A6" s="3" t="s">
        <v>3</v>
      </c>
      <c r="B6" s="4">
        <v>45</v>
      </c>
    </row>
    <row r="7" spans="1:5" x14ac:dyDescent="0.25">
      <c r="A7" s="5" t="s">
        <v>8</v>
      </c>
      <c r="B7" s="11">
        <v>80</v>
      </c>
    </row>
    <row r="8" spans="1:5" x14ac:dyDescent="0.25">
      <c r="A8" s="3"/>
      <c r="B8" s="4"/>
    </row>
    <row r="9" spans="1:5" ht="15.75" thickBot="1" x14ac:dyDescent="0.3">
      <c r="A9" s="9" t="s">
        <v>6</v>
      </c>
      <c r="B9" s="9"/>
      <c r="D9" s="9" t="s">
        <v>10</v>
      </c>
      <c r="E9" s="9"/>
    </row>
    <row r="10" spans="1:5" x14ac:dyDescent="0.25">
      <c r="A10" s="3" t="s">
        <v>9</v>
      </c>
      <c r="B10" s="10">
        <f>B7</f>
        <v>80</v>
      </c>
      <c r="D10" s="3" t="s">
        <v>9</v>
      </c>
      <c r="E10" s="10">
        <v>80</v>
      </c>
    </row>
    <row r="11" spans="1:5" x14ac:dyDescent="0.25">
      <c r="A11" s="3" t="s">
        <v>0</v>
      </c>
      <c r="B11" s="12">
        <f>$B$7</f>
        <v>80</v>
      </c>
      <c r="D11" s="3" t="s">
        <v>0</v>
      </c>
      <c r="E11" s="8">
        <f ca="1">_xll.PsiPoisson($B$7)</f>
        <v>79</v>
      </c>
    </row>
    <row r="12" spans="1:5" x14ac:dyDescent="0.25">
      <c r="A12" s="3" t="s">
        <v>11</v>
      </c>
      <c r="B12" s="6">
        <f>MIN(B10,B11)</f>
        <v>80</v>
      </c>
      <c r="D12" s="3" t="s">
        <v>11</v>
      </c>
      <c r="E12" s="6">
        <f ca="1">MIN(E10,E11)</f>
        <v>79</v>
      </c>
    </row>
    <row r="13" spans="1:5" x14ac:dyDescent="0.25">
      <c r="A13" s="3" t="s">
        <v>13</v>
      </c>
      <c r="B13" s="13">
        <f>MAX(0,B10-B12)</f>
        <v>0</v>
      </c>
      <c r="D13" s="3" t="s">
        <v>13</v>
      </c>
      <c r="E13" s="13">
        <f ca="1">MAX(0,E10-E12)</f>
        <v>1</v>
      </c>
    </row>
    <row r="14" spans="1:5" x14ac:dyDescent="0.25">
      <c r="A14" s="7" t="s">
        <v>12</v>
      </c>
      <c r="B14" s="14">
        <f>B12*$B$4+B13*$B$6</f>
        <v>11600</v>
      </c>
      <c r="D14" s="7" t="s">
        <v>12</v>
      </c>
      <c r="E14" s="14">
        <f ca="1">E12*$B$4+E13*$B$6</f>
        <v>11500</v>
      </c>
    </row>
    <row r="15" spans="1:5" x14ac:dyDescent="0.25">
      <c r="A15" s="7" t="s">
        <v>1</v>
      </c>
      <c r="B15" s="14">
        <f>B10*$B$5</f>
        <v>4320</v>
      </c>
      <c r="D15" s="7" t="s">
        <v>1</v>
      </c>
      <c r="E15" s="14">
        <f>E10*$B$5</f>
        <v>4320</v>
      </c>
    </row>
    <row r="16" spans="1:5" x14ac:dyDescent="0.25">
      <c r="A16" s="7" t="s">
        <v>4</v>
      </c>
      <c r="B16" s="16">
        <f>B14-B15</f>
        <v>7280</v>
      </c>
      <c r="D16" s="3" t="s">
        <v>4</v>
      </c>
      <c r="E16" s="15">
        <f ca="1">E14-E15+_xll.PsiOutput()</f>
        <v>7180</v>
      </c>
    </row>
    <row r="17" spans="1:5" x14ac:dyDescent="0.25">
      <c r="A17" s="3" t="s">
        <v>14</v>
      </c>
      <c r="B17" s="18">
        <f>B16</f>
        <v>7280</v>
      </c>
      <c r="D17" s="7" t="s">
        <v>14</v>
      </c>
      <c r="E17" s="17">
        <f ca="1">_xll.PsiMean(E16)</f>
        <v>6923.53</v>
      </c>
    </row>
    <row r="18" spans="1:5" x14ac:dyDescent="0.25">
      <c r="A18" s="1"/>
      <c r="B18" s="1"/>
      <c r="D18" s="1"/>
      <c r="E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2014-05-23T19:11:06Z</dcterms:created>
  <dcterms:modified xsi:type="dcterms:W3CDTF">2016-07-28T23:02:44Z</dcterms:modified>
</cp:coreProperties>
</file>