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2\"/>
    </mc:Choice>
  </mc:AlternateContent>
  <bookViews>
    <workbookView xWindow="0" yWindow="0" windowWidth="18330" windowHeight="10260"/>
  </bookViews>
  <sheets>
    <sheet name="Overbooking Model" sheetId="2" r:id="rId1"/>
    <sheet name="Overbooking Simulation" sheetId="3" r:id="rId2"/>
  </sheets>
  <definedNames>
    <definedName name="Net_Revenue" localSheetId="0">'Overbooking Model'!$B$24</definedName>
    <definedName name="Net_Revenue" localSheetId="1">'Overbooking Simulation'!$B$24</definedName>
    <definedName name="Net_Revenue">#REF!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n" localSheetId="0" hidden="1">4</definedName>
    <definedName name="solver_chn" localSheetId="1" hidden="1">4</definedName>
    <definedName name="solver_cht" localSheetId="0" hidden="1">0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mcalc" localSheetId="1" hidden="1">0</definedName>
    <definedName name="solver_disp" hidden="1">0</definedName>
    <definedName name="solver_eval" hidden="1">0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sm" localSheetId="0" hidden="1">0</definedName>
    <definedName name="solver_ism" localSheetId="1" hidden="1">0</definedName>
    <definedName name="solver_lcens" hidden="1">-1E+30</definedName>
    <definedName name="solver_lcut" hidden="1">-1E+30</definedName>
    <definedName name="solver_log" localSheetId="0" hidden="1">1</definedName>
    <definedName name="solver_log" localSheetId="1" hidden="1">1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10000</definedName>
    <definedName name="solver_psi" localSheetId="0" hidden="1">0</definedName>
    <definedName name="solver_psi" localSheetId="1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cs" localSheetId="1" hidden="1">0</definedName>
    <definedName name="solver_seed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trm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1000000000000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ver" localSheetId="0" hidden="1">16</definedName>
    <definedName name="solver_ver" localSheetId="1" hidden="1">16</definedName>
    <definedName name="solver_vol" localSheetId="0" hidden="1">0</definedName>
    <definedName name="solver_vol" localSheetId="1" hidden="1">0</definedName>
    <definedName name="solveri_CHLPerc_B16" localSheetId="0" hidden="1">"System.Double:0.00191106811379875"</definedName>
    <definedName name="solveri_CHLPerc_B16" localSheetId="1" hidden="1">"System.Double:0.00191106811379875"</definedName>
    <definedName name="solveri_CHUPerc_B16" localSheetId="0" hidden="1">"System.Double:99.9999967999207"</definedName>
    <definedName name="solveri_CHUPerc_B16" localSheetId="1" hidden="1">"System.Double:99.9999967999207"</definedName>
    <definedName name="solveri_ISpPars_B16" localSheetId="0" hidden="1">"RiskSolver.UI.Charts.InputDlgPars:-1000001;1;1;102;23;42;43;0;90;90;0;0;0;0;1;"</definedName>
    <definedName name="solveri_ISpPars_B16" localSheetId="1" hidden="1">"RiskSolver.UI.Charts.InputDlgPars:-1000001;1;1;102;23;42;43;0;90;90;0;0;0;0;1;"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6" i="3"/>
  <c r="B17" i="3"/>
  <c r="B15" i="3"/>
  <c r="B21" i="3"/>
  <c r="B18" i="3"/>
  <c r="B22" i="3"/>
  <c r="B19" i="3"/>
  <c r="B20" i="3"/>
  <c r="B23" i="3"/>
  <c r="B24" i="3"/>
  <c r="B15" i="2"/>
  <c r="B16" i="2"/>
  <c r="B17" i="2"/>
  <c r="B19" i="2"/>
  <c r="B20" i="2"/>
  <c r="B23" i="2"/>
  <c r="B21" i="2"/>
  <c r="B18" i="2"/>
  <c r="B22" i="2"/>
  <c r="B24" i="2"/>
</calcChain>
</file>

<file path=xl/sharedStrings.xml><?xml version="1.0" encoding="utf-8"?>
<sst xmlns="http://schemas.openxmlformats.org/spreadsheetml/2006/main" count="66" uniqueCount="24">
  <si>
    <t>Data</t>
  </si>
  <si>
    <t>Capacity</t>
  </si>
  <si>
    <t>Overbooking cost</t>
  </si>
  <si>
    <t>Model</t>
  </si>
  <si>
    <t>Actual demand</t>
  </si>
  <si>
    <t>Net revenue</t>
  </si>
  <si>
    <t>Description</t>
  </si>
  <si>
    <t>Value</t>
  </si>
  <si>
    <t>Ticket price</t>
  </si>
  <si>
    <t>Transfer fee for no-shows</t>
  </si>
  <si>
    <t>Overbooking limit</t>
  </si>
  <si>
    <t>Booked</t>
  </si>
  <si>
    <t>passengers</t>
  </si>
  <si>
    <t>Ready to board</t>
  </si>
  <si>
    <t>Cost per bumped passenger</t>
  </si>
  <si>
    <t>Boarding the flight</t>
  </si>
  <si>
    <t>No shows</t>
  </si>
  <si>
    <t>Bumped to a later flight</t>
  </si>
  <si>
    <t>Revenue from tickets</t>
  </si>
  <si>
    <t>Revenue from no-shows</t>
  </si>
  <si>
    <t>Average demand</t>
  </si>
  <si>
    <t>Ticketed passenger show-up rate</t>
  </si>
  <si>
    <t>Booking capacity</t>
  </si>
  <si>
    <t>Flight Overbooking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</si>
</sst>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\ 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ill="1" applyBorder="1" applyAlignment="1">
      <alignment horizontal="right"/>
    </xf>
    <xf numFmtId="165" fontId="0" fillId="4" borderId="0" xfId="0" applyNumberFormat="1" applyFill="1"/>
    <xf numFmtId="166" fontId="0" fillId="3" borderId="0" xfId="1" applyNumberFormat="1" applyFont="1" applyFill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/>
    <xf numFmtId="166" fontId="0" fillId="5" borderId="0" xfId="1" applyNumberFormat="1" applyFont="1" applyFill="1" applyAlignment="1">
      <alignment horizontal="right"/>
    </xf>
    <xf numFmtId="166" fontId="0" fillId="4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tabSelected="1" workbookViewId="0"/>
  </sheetViews>
  <sheetFormatPr defaultRowHeight="15" x14ac:dyDescent="0.25"/>
  <cols>
    <col min="1" max="1" width="34.42578125" customWidth="1"/>
    <col min="2" max="2" width="11.5703125" bestFit="1" customWidth="1"/>
    <col min="3" max="3" width="10.5703125" customWidth="1"/>
  </cols>
  <sheetData>
    <row r="1" spans="1:3" x14ac:dyDescent="0.25">
      <c r="A1" s="5" t="s">
        <v>23</v>
      </c>
    </row>
    <row r="2" spans="1:3" x14ac:dyDescent="0.25">
      <c r="A2" s="5"/>
    </row>
    <row r="3" spans="1:3" x14ac:dyDescent="0.25">
      <c r="A3" s="5" t="s">
        <v>0</v>
      </c>
    </row>
    <row r="4" spans="1:3" ht="15.75" thickBot="1" x14ac:dyDescent="0.3">
      <c r="A4" s="11" t="s">
        <v>6</v>
      </c>
      <c r="B4" s="12" t="s">
        <v>7</v>
      </c>
      <c r="C4" s="7"/>
    </row>
    <row r="5" spans="1:3" x14ac:dyDescent="0.25">
      <c r="A5" t="s">
        <v>20</v>
      </c>
      <c r="B5" s="3">
        <v>150</v>
      </c>
      <c r="C5" t="s">
        <v>12</v>
      </c>
    </row>
    <row r="6" spans="1:3" x14ac:dyDescent="0.25">
      <c r="A6" t="s">
        <v>21</v>
      </c>
      <c r="B6" s="1">
        <v>0.92</v>
      </c>
    </row>
    <row r="7" spans="1:3" x14ac:dyDescent="0.25">
      <c r="A7" t="s">
        <v>1</v>
      </c>
      <c r="B7" s="3">
        <v>134</v>
      </c>
      <c r="C7" t="s">
        <v>12</v>
      </c>
    </row>
    <row r="8" spans="1:3" x14ac:dyDescent="0.25">
      <c r="A8" t="s">
        <v>8</v>
      </c>
      <c r="B8" s="2">
        <v>314</v>
      </c>
    </row>
    <row r="9" spans="1:3" x14ac:dyDescent="0.25">
      <c r="A9" s="10" t="s">
        <v>9</v>
      </c>
      <c r="B9" s="2">
        <v>60</v>
      </c>
    </row>
    <row r="10" spans="1:3" x14ac:dyDescent="0.25">
      <c r="A10" t="s">
        <v>14</v>
      </c>
      <c r="B10" s="2">
        <v>400</v>
      </c>
    </row>
    <row r="11" spans="1:3" x14ac:dyDescent="0.25">
      <c r="A11" s="8"/>
      <c r="B11" s="8"/>
      <c r="C11" s="9"/>
    </row>
    <row r="12" spans="1:3" ht="15.75" thickBot="1" x14ac:dyDescent="0.3">
      <c r="A12" s="6" t="s">
        <v>3</v>
      </c>
      <c r="B12" s="7"/>
      <c r="C12" s="7"/>
    </row>
    <row r="13" spans="1:3" x14ac:dyDescent="0.25">
      <c r="A13" t="s">
        <v>10</v>
      </c>
      <c r="B13" s="14">
        <v>13</v>
      </c>
      <c r="C13" t="s">
        <v>12</v>
      </c>
    </row>
    <row r="14" spans="1:3" x14ac:dyDescent="0.25">
      <c r="A14" t="s">
        <v>4</v>
      </c>
      <c r="B14" s="17">
        <v>154</v>
      </c>
      <c r="C14" t="s">
        <v>12</v>
      </c>
    </row>
    <row r="15" spans="1:3" x14ac:dyDescent="0.25">
      <c r="A15" t="s">
        <v>22</v>
      </c>
      <c r="B15" s="15">
        <f>B7+B13</f>
        <v>147</v>
      </c>
      <c r="C15" t="s">
        <v>12</v>
      </c>
    </row>
    <row r="16" spans="1:3" x14ac:dyDescent="0.25">
      <c r="A16" t="s">
        <v>11</v>
      </c>
      <c r="B16" s="15">
        <f>MIN(B14,B15)</f>
        <v>147</v>
      </c>
      <c r="C16" t="s">
        <v>12</v>
      </c>
    </row>
    <row r="17" spans="1:3" x14ac:dyDescent="0.25">
      <c r="A17" t="s">
        <v>13</v>
      </c>
      <c r="B17" s="17">
        <f>ROUND(B16*B6,0)</f>
        <v>135</v>
      </c>
      <c r="C17" t="s">
        <v>12</v>
      </c>
    </row>
    <row r="18" spans="1:3" x14ac:dyDescent="0.25">
      <c r="A18" t="s">
        <v>16</v>
      </c>
      <c r="B18" s="15">
        <f>B16-B17</f>
        <v>12</v>
      </c>
      <c r="C18" t="s">
        <v>12</v>
      </c>
    </row>
    <row r="19" spans="1:3" x14ac:dyDescent="0.25">
      <c r="A19" t="s">
        <v>15</v>
      </c>
      <c r="B19" s="16">
        <f>MIN(B17,B7)</f>
        <v>134</v>
      </c>
      <c r="C19" t="s">
        <v>12</v>
      </c>
    </row>
    <row r="20" spans="1:3" x14ac:dyDescent="0.25">
      <c r="A20" t="s">
        <v>17</v>
      </c>
      <c r="B20" s="18">
        <f>B17-B19</f>
        <v>1</v>
      </c>
      <c r="C20" t="s">
        <v>12</v>
      </c>
    </row>
    <row r="21" spans="1:3" x14ac:dyDescent="0.25">
      <c r="A21" t="s">
        <v>18</v>
      </c>
      <c r="B21" s="4">
        <f>B16*B8</f>
        <v>46158</v>
      </c>
    </row>
    <row r="22" spans="1:3" x14ac:dyDescent="0.25">
      <c r="A22" t="s">
        <v>19</v>
      </c>
      <c r="B22" s="4">
        <f>B18*B9</f>
        <v>720</v>
      </c>
    </row>
    <row r="23" spans="1:3" x14ac:dyDescent="0.25">
      <c r="A23" t="s">
        <v>2</v>
      </c>
      <c r="B23" s="4">
        <f>B20*B10</f>
        <v>400</v>
      </c>
    </row>
    <row r="24" spans="1:3" x14ac:dyDescent="0.25">
      <c r="A24" t="s">
        <v>5</v>
      </c>
      <c r="B24" s="13">
        <f>SUM(B21:B22)-B23</f>
        <v>46478</v>
      </c>
    </row>
    <row r="25" spans="1:3" x14ac:dyDescent="0.25">
      <c r="A25" s="9"/>
      <c r="B25" s="9"/>
      <c r="C2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workbookViewId="0"/>
  </sheetViews>
  <sheetFormatPr defaultRowHeight="15" x14ac:dyDescent="0.25"/>
  <cols>
    <col min="1" max="1" width="34.42578125" customWidth="1"/>
    <col min="2" max="2" width="11.5703125" bestFit="1" customWidth="1"/>
    <col min="3" max="3" width="10.5703125" customWidth="1"/>
  </cols>
  <sheetData>
    <row r="1" spans="1:3" x14ac:dyDescent="0.25">
      <c r="A1" s="5" t="s">
        <v>23</v>
      </c>
    </row>
    <row r="2" spans="1:3" x14ac:dyDescent="0.25">
      <c r="A2" s="5"/>
    </row>
    <row r="3" spans="1:3" x14ac:dyDescent="0.25">
      <c r="A3" s="5" t="s">
        <v>0</v>
      </c>
    </row>
    <row r="4" spans="1:3" ht="15.75" thickBot="1" x14ac:dyDescent="0.3">
      <c r="A4" s="11" t="s">
        <v>6</v>
      </c>
      <c r="B4" s="12" t="s">
        <v>7</v>
      </c>
      <c r="C4" s="7"/>
    </row>
    <row r="5" spans="1:3" x14ac:dyDescent="0.25">
      <c r="A5" t="s">
        <v>20</v>
      </c>
      <c r="B5" s="3">
        <v>150</v>
      </c>
      <c r="C5" t="s">
        <v>12</v>
      </c>
    </row>
    <row r="6" spans="1:3" x14ac:dyDescent="0.25">
      <c r="A6" t="s">
        <v>21</v>
      </c>
      <c r="B6" s="1">
        <v>0.92</v>
      </c>
    </row>
    <row r="7" spans="1:3" x14ac:dyDescent="0.25">
      <c r="A7" t="s">
        <v>1</v>
      </c>
      <c r="B7" s="3">
        <v>134</v>
      </c>
      <c r="C7" t="s">
        <v>12</v>
      </c>
    </row>
    <row r="8" spans="1:3" x14ac:dyDescent="0.25">
      <c r="A8" t="s">
        <v>8</v>
      </c>
      <c r="B8" s="2">
        <v>314</v>
      </c>
    </row>
    <row r="9" spans="1:3" x14ac:dyDescent="0.25">
      <c r="A9" s="10" t="s">
        <v>9</v>
      </c>
      <c r="B9" s="2">
        <v>60</v>
      </c>
    </row>
    <row r="10" spans="1:3" x14ac:dyDescent="0.25">
      <c r="A10" t="s">
        <v>14</v>
      </c>
      <c r="B10" s="2">
        <v>400</v>
      </c>
    </row>
    <row r="11" spans="1:3" x14ac:dyDescent="0.25">
      <c r="A11" s="8"/>
      <c r="B11" s="8"/>
      <c r="C11" s="9"/>
    </row>
    <row r="12" spans="1:3" ht="15.75" thickBot="1" x14ac:dyDescent="0.3">
      <c r="A12" s="6" t="s">
        <v>3</v>
      </c>
      <c r="B12" s="7"/>
      <c r="C12" s="7"/>
    </row>
    <row r="13" spans="1:3" x14ac:dyDescent="0.25">
      <c r="A13" t="s">
        <v>10</v>
      </c>
      <c r="B13" s="14">
        <v>13</v>
      </c>
      <c r="C13" t="s">
        <v>12</v>
      </c>
    </row>
    <row r="14" spans="1:3" x14ac:dyDescent="0.25">
      <c r="A14" t="s">
        <v>4</v>
      </c>
      <c r="B14" s="17">
        <f ca="1">_xll.PsiPoisson(B5)</f>
        <v>150</v>
      </c>
      <c r="C14" t="s">
        <v>12</v>
      </c>
    </row>
    <row r="15" spans="1:3" x14ac:dyDescent="0.25">
      <c r="A15" t="s">
        <v>22</v>
      </c>
      <c r="B15" s="15">
        <f>B7+B13</f>
        <v>147</v>
      </c>
      <c r="C15" t="s">
        <v>12</v>
      </c>
    </row>
    <row r="16" spans="1:3" x14ac:dyDescent="0.25">
      <c r="A16" t="s">
        <v>11</v>
      </c>
      <c r="B16" s="15">
        <f ca="1">MIN(B14,B15)</f>
        <v>147</v>
      </c>
      <c r="C16" t="s">
        <v>12</v>
      </c>
    </row>
    <row r="17" spans="1:3" x14ac:dyDescent="0.25">
      <c r="A17" t="s">
        <v>13</v>
      </c>
      <c r="B17" s="17">
        <f ca="1">_xll.PsiBinomial(B16,B6)</f>
        <v>136</v>
      </c>
      <c r="C17" t="s">
        <v>12</v>
      </c>
    </row>
    <row r="18" spans="1:3" x14ac:dyDescent="0.25">
      <c r="A18" t="s">
        <v>16</v>
      </c>
      <c r="B18" s="15">
        <f ca="1">B16-B17</f>
        <v>11</v>
      </c>
      <c r="C18" t="s">
        <v>12</v>
      </c>
    </row>
    <row r="19" spans="1:3" x14ac:dyDescent="0.25">
      <c r="A19" t="s">
        <v>15</v>
      </c>
      <c r="B19" s="16">
        <f ca="1">MIN(B17,B7)</f>
        <v>134</v>
      </c>
      <c r="C19" t="s">
        <v>12</v>
      </c>
    </row>
    <row r="20" spans="1:3" x14ac:dyDescent="0.25">
      <c r="A20" t="s">
        <v>17</v>
      </c>
      <c r="B20" s="18">
        <f ca="1">B17-B19</f>
        <v>2</v>
      </c>
      <c r="C20" t="s">
        <v>12</v>
      </c>
    </row>
    <row r="21" spans="1:3" x14ac:dyDescent="0.25">
      <c r="A21" t="s">
        <v>18</v>
      </c>
      <c r="B21" s="4">
        <f ca="1">B16*B8</f>
        <v>46158</v>
      </c>
    </row>
    <row r="22" spans="1:3" x14ac:dyDescent="0.25">
      <c r="A22" t="s">
        <v>19</v>
      </c>
      <c r="B22" s="4">
        <f ca="1">B18*B9</f>
        <v>660</v>
      </c>
    </row>
    <row r="23" spans="1:3" x14ac:dyDescent="0.25">
      <c r="A23" t="s">
        <v>2</v>
      </c>
      <c r="B23" s="4">
        <f ca="1">B20*B10</f>
        <v>800</v>
      </c>
    </row>
    <row r="24" spans="1:3" x14ac:dyDescent="0.25">
      <c r="A24" t="s">
        <v>5</v>
      </c>
      <c r="B24" s="13">
        <f ca="1">SUM(B21:B22)-B23</f>
        <v>46018</v>
      </c>
    </row>
    <row r="25" spans="1:3" x14ac:dyDescent="0.25">
      <c r="A25" s="9"/>
      <c r="B25" s="9"/>
      <c r="C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Overbooking Model</vt:lpstr>
      <vt:lpstr>Overbooking Simulation</vt:lpstr>
      <vt:lpstr>'Overbooking Model'!Net_Revenue</vt:lpstr>
      <vt:lpstr>'Overbooking Simulation'!Net_Revenue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2015-06-24T19:32:07Z</dcterms:created>
  <dcterms:modified xsi:type="dcterms:W3CDTF">2016-08-04T00:35:40Z</dcterms:modified>
</cp:coreProperties>
</file>