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13_ncr:1_{9D84F468-70EC-476F-A1FF-EB1EDB23E18A}" xr6:coauthVersionLast="45" xr6:coauthVersionMax="45" xr10:uidLastSave="{00000000-0000-0000-0000-000000000000}"/>
  <bookViews>
    <workbookView xWindow="-38510" yWindow="-6380" windowWidth="38620" windowHeight="21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E34" i="1"/>
  <c r="E35" i="1"/>
  <c r="E36" i="1"/>
  <c r="E37" i="1"/>
  <c r="F37" i="1" s="1"/>
  <c r="E38" i="1"/>
  <c r="E39" i="1"/>
  <c r="E40" i="1"/>
  <c r="E41" i="1"/>
  <c r="F41" i="1" s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57" i="1" s="1"/>
  <c r="E58" i="1"/>
  <c r="E59" i="1"/>
  <c r="E60" i="1"/>
  <c r="E61" i="1"/>
  <c r="E62" i="1"/>
  <c r="E63" i="1"/>
  <c r="E64" i="1"/>
  <c r="E65" i="1"/>
  <c r="E66" i="1"/>
  <c r="E67" i="1"/>
  <c r="E68" i="1"/>
  <c r="E69" i="1"/>
  <c r="F69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F85" i="1" s="1"/>
  <c r="E86" i="1"/>
  <c r="E87" i="1"/>
  <c r="E88" i="1"/>
  <c r="E5" i="1"/>
  <c r="F5" i="1" s="1"/>
  <c r="F6" i="1"/>
  <c r="F8" i="1"/>
  <c r="F9" i="1"/>
  <c r="F16" i="1"/>
  <c r="F20" i="1"/>
  <c r="F24" i="1"/>
  <c r="F32" i="1"/>
  <c r="F36" i="1"/>
  <c r="F40" i="1"/>
  <c r="F48" i="1"/>
  <c r="F52" i="1"/>
  <c r="F53" i="1"/>
  <c r="F56" i="1"/>
  <c r="F64" i="1"/>
  <c r="F68" i="1"/>
  <c r="F72" i="1"/>
  <c r="F73" i="1"/>
  <c r="F80" i="1"/>
  <c r="F84" i="1"/>
  <c r="F88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F81" i="1" l="1"/>
  <c r="F77" i="1"/>
  <c r="F65" i="1"/>
  <c r="F61" i="1"/>
  <c r="F49" i="1"/>
  <c r="F45" i="1"/>
  <c r="F33" i="1"/>
  <c r="F29" i="1"/>
  <c r="F17" i="1"/>
  <c r="F13" i="1"/>
  <c r="F76" i="1"/>
  <c r="F60" i="1"/>
  <c r="F44" i="1"/>
  <c r="F28" i="1"/>
  <c r="F1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<sst xmlns="http://schemas.openxmlformats.org/spreadsheetml/2006/main" count="840" uniqueCount="400">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</sst>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Normal="10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O88"/>
  <sheetViews>
    <sheetView tabSelected="1" zoomScaleNormal="100" workbookViewId="0">
      <selection activeCell="M6" sqref="M6"/>
    </sheetView>
  </sheetViews>
  <sheetFormatPr defaultRowHeight="15" x14ac:dyDescent="0.25"/>
  <cols>
    <col min="1" max="3" width="13" customWidth="1"/>
    <col min="4" max="4" width="13.85546875" style="2" bestFit="1" customWidth="1"/>
    <col min="5" max="6" width="13.85546875" style="2" customWidth="1"/>
    <col min="7" max="7" width="14" style="2" customWidth="1"/>
    <col min="8" max="8" width="17.28515625" customWidth="1"/>
    <col min="9" max="9" width="12" customWidth="1"/>
    <col min="10" max="11" width="13.140625" customWidth="1"/>
    <col min="12" max="12" width="14.42578125" style="5" customWidth="1"/>
    <col min="13" max="13" width="11.140625" style="5" customWidth="1"/>
    <col min="14" max="14" width="12.7109375" style="5" customWidth="1"/>
    <col min="15" max="15" width="12" style="5" customWidth="1"/>
  </cols>
  <sheetData>
    <row r="1" spans="1:15" ht="23.25" x14ac:dyDescent="0.35">
      <c r="A1" s="12" t="s">
        <v>339</v>
      </c>
      <c r="O1"/>
    </row>
    <row r="2" spans="1:15" x14ac:dyDescent="0.25">
      <c r="A2" t="s">
        <v>364</v>
      </c>
      <c r="B2" s="16">
        <f ca="1">TODAY()</f>
        <v>43909</v>
      </c>
      <c r="D2" s="16"/>
      <c r="E2"/>
      <c r="F2"/>
      <c r="H2" s="6" t="s">
        <v>357</v>
      </c>
      <c r="I2" s="13"/>
      <c r="K2" s="6" t="s">
        <v>354</v>
      </c>
      <c r="L2" s="11"/>
      <c r="N2" s="6" t="s">
        <v>344</v>
      </c>
      <c r="O2" s="7">
        <v>3.5999999999999999E-3</v>
      </c>
    </row>
    <row r="3" spans="1:15" x14ac:dyDescent="0.25">
      <c r="L3" s="2"/>
      <c r="N3" s="2"/>
      <c r="O3"/>
    </row>
    <row r="4" spans="1:15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/>
      <c r="G4" s="22" t="s">
        <v>2</v>
      </c>
      <c r="H4" s="22" t="s">
        <v>8</v>
      </c>
      <c r="I4" s="22" t="s">
        <v>21</v>
      </c>
      <c r="J4" s="22" t="s">
        <v>7</v>
      </c>
      <c r="K4" s="22" t="s">
        <v>359</v>
      </c>
      <c r="L4" s="22" t="s">
        <v>341</v>
      </c>
      <c r="M4" s="23" t="s">
        <v>363</v>
      </c>
      <c r="N4" s="22" t="s">
        <v>345</v>
      </c>
      <c r="O4" s="22" t="s">
        <v>343</v>
      </c>
    </row>
    <row r="5" spans="1:15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>
        <f>WORKDAY.INTL(D5,6,"0100001",Holidays)</f>
        <v>43901</v>
      </c>
      <c r="F5" s="25" t="str">
        <f>TEXT(E5,"DDD")</f>
        <v>Wed</v>
      </c>
      <c r="G5" s="25">
        <v>43938</v>
      </c>
      <c r="H5" s="24" t="s">
        <v>250</v>
      </c>
      <c r="I5" s="24">
        <v>223809</v>
      </c>
      <c r="J5" s="24" t="s">
        <v>251</v>
      </c>
      <c r="K5" s="26">
        <v>742.5</v>
      </c>
      <c r="L5" s="25" t="str">
        <f>TEXT(D5,"MMM")</f>
        <v>Mar</v>
      </c>
      <c r="M5" s="27">
        <f>DAY(D5)</f>
        <v>2</v>
      </c>
      <c r="N5" s="27">
        <f>NETWORKDAYS(E5,G5,Holidays)</f>
        <v>26</v>
      </c>
      <c r="O5" s="27"/>
    </row>
    <row r="6" spans="1:15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>
        <f>WORKDAY.INTL(D6,6,"0100001",Holidays)</f>
        <v>43936</v>
      </c>
      <c r="F6" s="25" t="str">
        <f t="shared" ref="F6:F69" si="0">TEXT(E6,"DDD")</f>
        <v>Wed</v>
      </c>
      <c r="G6" s="25">
        <v>43941</v>
      </c>
      <c r="H6" s="24" t="s">
        <v>252</v>
      </c>
      <c r="I6" s="24">
        <v>327600</v>
      </c>
      <c r="J6" s="24" t="s">
        <v>253</v>
      </c>
      <c r="K6" s="28">
        <v>1021.02</v>
      </c>
      <c r="L6" s="25" t="str">
        <f t="shared" ref="L6:L69" si="1">TEXT(D6,"MMM")</f>
        <v>Apr</v>
      </c>
      <c r="M6" s="27">
        <f t="shared" ref="M6:M69" si="2">DAY(D6)</f>
        <v>2</v>
      </c>
      <c r="N6" s="27">
        <f>NETWORKDAYS(E6,G6,Holidays)</f>
        <v>4</v>
      </c>
      <c r="O6" s="27"/>
    </row>
    <row r="7" spans="1:15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>
        <f>WORKDAY.INTL(D7,6,"0100001",Holidays)</f>
        <v>43915</v>
      </c>
      <c r="F7" s="25" t="str">
        <f t="shared" si="0"/>
        <v>Wed</v>
      </c>
      <c r="G7" s="25">
        <v>43926</v>
      </c>
      <c r="H7" s="24" t="s">
        <v>252</v>
      </c>
      <c r="I7" s="24">
        <v>332589</v>
      </c>
      <c r="J7" s="24" t="s">
        <v>253</v>
      </c>
      <c r="K7" s="28">
        <v>409.53</v>
      </c>
      <c r="L7" s="25" t="str">
        <f t="shared" si="1"/>
        <v>Mar</v>
      </c>
      <c r="M7" s="27">
        <f t="shared" si="2"/>
        <v>16</v>
      </c>
      <c r="N7" s="27">
        <f>NETWORKDAYS(E7,G7,Holidays)</f>
        <v>8</v>
      </c>
      <c r="O7" s="27"/>
    </row>
    <row r="8" spans="1:15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>
        <f>WORKDAY.INTL(D8,6,"0100001",Holidays)</f>
        <v>43923</v>
      </c>
      <c r="F8" s="25" t="str">
        <f t="shared" si="0"/>
        <v>Thu</v>
      </c>
      <c r="G8" s="25">
        <v>43941</v>
      </c>
      <c r="H8" s="24" t="s">
        <v>252</v>
      </c>
      <c r="I8" s="24">
        <v>337131</v>
      </c>
      <c r="J8" s="24" t="s">
        <v>253</v>
      </c>
      <c r="K8" s="28">
        <v>-234.96</v>
      </c>
      <c r="L8" s="25" t="str">
        <f t="shared" si="1"/>
        <v>Mar</v>
      </c>
      <c r="M8" s="27">
        <f t="shared" si="2"/>
        <v>25</v>
      </c>
      <c r="N8" s="27">
        <f>NETWORKDAYS(E8,G8,Holidays)</f>
        <v>11</v>
      </c>
      <c r="O8" s="27"/>
    </row>
    <row r="9" spans="1:15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>
        <f>WORKDAY.INTL(D9,6,"0100001",Holidays)</f>
        <v>43915</v>
      </c>
      <c r="F9" s="25" t="str">
        <f t="shared" si="0"/>
        <v>Wed</v>
      </c>
      <c r="G9" s="25">
        <v>43931</v>
      </c>
      <c r="H9" s="24" t="s">
        <v>252</v>
      </c>
      <c r="I9" s="24">
        <v>319376</v>
      </c>
      <c r="J9" s="24" t="s">
        <v>253</v>
      </c>
      <c r="K9" s="28">
        <v>-450.12</v>
      </c>
      <c r="L9" s="25" t="str">
        <f t="shared" si="1"/>
        <v>Mar</v>
      </c>
      <c r="M9" s="27">
        <f t="shared" si="2"/>
        <v>17</v>
      </c>
      <c r="N9" s="27">
        <f>NETWORKDAYS(E9,G9,Holidays)</f>
        <v>12</v>
      </c>
      <c r="O9" s="27"/>
    </row>
    <row r="10" spans="1:15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>
        <f>WORKDAY.INTL(D10,6,"0100001",Holidays)</f>
        <v>43943</v>
      </c>
      <c r="F10" s="25" t="str">
        <f t="shared" si="0"/>
        <v>Wed</v>
      </c>
      <c r="G10" s="25">
        <v>43951</v>
      </c>
      <c r="H10" s="24" t="s">
        <v>252</v>
      </c>
      <c r="I10" s="24">
        <v>334724</v>
      </c>
      <c r="J10" s="24" t="s">
        <v>253</v>
      </c>
      <c r="K10" s="28">
        <v>114.18</v>
      </c>
      <c r="L10" s="25" t="str">
        <f t="shared" si="1"/>
        <v>Apr</v>
      </c>
      <c r="M10" s="27">
        <f t="shared" si="2"/>
        <v>9</v>
      </c>
      <c r="N10" s="27">
        <f>NETWORKDAYS(E10,G10,Holidays)</f>
        <v>7</v>
      </c>
      <c r="O10" s="27"/>
    </row>
    <row r="11" spans="1:15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>
        <f>WORKDAY.INTL(D11,6,"0100001",Holidays)</f>
        <v>43922</v>
      </c>
      <c r="F11" s="25" t="str">
        <f t="shared" si="0"/>
        <v>Wed</v>
      </c>
      <c r="G11" s="25">
        <v>43951</v>
      </c>
      <c r="H11" s="24" t="s">
        <v>252</v>
      </c>
      <c r="I11" s="24">
        <v>310607</v>
      </c>
      <c r="J11" s="24" t="s">
        <v>253</v>
      </c>
      <c r="K11" s="28">
        <v>930.93</v>
      </c>
      <c r="L11" s="25" t="str">
        <f t="shared" si="1"/>
        <v>Mar</v>
      </c>
      <c r="M11" s="27">
        <f t="shared" si="2"/>
        <v>23</v>
      </c>
      <c r="N11" s="27">
        <f>NETWORKDAYS(E11,G11,Holidays)</f>
        <v>20</v>
      </c>
      <c r="O11" s="27"/>
    </row>
    <row r="12" spans="1:15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>
        <f>WORKDAY.INTL(D12,6,"0100001",Holidays)</f>
        <v>43925</v>
      </c>
      <c r="F12" s="25" t="str">
        <f t="shared" si="0"/>
        <v>Sat</v>
      </c>
      <c r="G12" s="25">
        <v>43935</v>
      </c>
      <c r="H12" s="24" t="s">
        <v>250</v>
      </c>
      <c r="I12" s="24">
        <v>226225</v>
      </c>
      <c r="J12" s="24" t="s">
        <v>251</v>
      </c>
      <c r="K12" s="28">
        <v>466.29</v>
      </c>
      <c r="L12" s="25" t="str">
        <f t="shared" si="1"/>
        <v>Mar</v>
      </c>
      <c r="M12" s="27">
        <f t="shared" si="2"/>
        <v>27</v>
      </c>
      <c r="N12" s="27">
        <f>NETWORKDAYS(E12,G12,Holidays)</f>
        <v>5</v>
      </c>
      <c r="O12" s="27"/>
    </row>
    <row r="13" spans="1:15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>
        <f>WORKDAY.INTL(D13,6,"0100001",Holidays)</f>
        <v>43920</v>
      </c>
      <c r="F13" s="25" t="str">
        <f t="shared" si="0"/>
        <v>Mon</v>
      </c>
      <c r="G13" s="25">
        <v>43948</v>
      </c>
      <c r="H13" s="24" t="s">
        <v>250</v>
      </c>
      <c r="I13" s="24">
        <v>223858</v>
      </c>
      <c r="J13" s="24" t="s">
        <v>251</v>
      </c>
      <c r="K13" s="28">
        <v>222.42</v>
      </c>
      <c r="L13" s="25" t="str">
        <f t="shared" si="1"/>
        <v>Mar</v>
      </c>
      <c r="M13" s="27">
        <f t="shared" si="2"/>
        <v>22</v>
      </c>
      <c r="N13" s="27">
        <f>NETWORKDAYS(E13,G13,Holidays)</f>
        <v>19</v>
      </c>
      <c r="O13" s="27"/>
    </row>
    <row r="14" spans="1:15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>
        <f>WORKDAY.INTL(D14,6,"0100001",Holidays)</f>
        <v>43908</v>
      </c>
      <c r="F14" s="25" t="str">
        <f t="shared" si="0"/>
        <v>Wed</v>
      </c>
      <c r="G14" s="25">
        <v>43932</v>
      </c>
      <c r="H14" s="24" t="s">
        <v>250</v>
      </c>
      <c r="I14" s="24">
        <v>211781</v>
      </c>
      <c r="J14" s="24" t="s">
        <v>251</v>
      </c>
      <c r="K14" s="28">
        <v>679.8</v>
      </c>
      <c r="L14" s="25" t="str">
        <f t="shared" si="1"/>
        <v>Mar</v>
      </c>
      <c r="M14" s="27">
        <f t="shared" si="2"/>
        <v>9</v>
      </c>
      <c r="N14" s="27">
        <f>NETWORKDAYS(E14,G14,Holidays)</f>
        <v>17</v>
      </c>
      <c r="O14" s="27"/>
    </row>
    <row r="15" spans="1:15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>
        <f>WORKDAY.INTL(D15,6,"0100001",Holidays)</f>
        <v>43938</v>
      </c>
      <c r="F15" s="25" t="str">
        <f t="shared" si="0"/>
        <v>Fri</v>
      </c>
      <c r="G15" s="25">
        <v>43944</v>
      </c>
      <c r="H15" s="24" t="s">
        <v>250</v>
      </c>
      <c r="I15" s="24">
        <v>232805</v>
      </c>
      <c r="J15" s="24" t="s">
        <v>251</v>
      </c>
      <c r="K15" s="28">
        <v>171.93</v>
      </c>
      <c r="L15" s="25" t="str">
        <f t="shared" si="1"/>
        <v>Apr</v>
      </c>
      <c r="M15" s="27">
        <f t="shared" si="2"/>
        <v>4</v>
      </c>
      <c r="N15" s="27">
        <f>NETWORKDAYS(E15,G15,Holidays)</f>
        <v>5</v>
      </c>
      <c r="O15" s="27"/>
    </row>
    <row r="16" spans="1:15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>
        <f>WORKDAY.INTL(D16,6,"0100001",Holidays)</f>
        <v>43894</v>
      </c>
      <c r="F16" s="25" t="str">
        <f t="shared" si="0"/>
        <v>Wed</v>
      </c>
      <c r="G16" s="25">
        <v>43927</v>
      </c>
      <c r="H16" s="24" t="s">
        <v>252</v>
      </c>
      <c r="I16" s="24">
        <v>312187</v>
      </c>
      <c r="J16" s="24" t="s">
        <v>253</v>
      </c>
      <c r="K16" s="28">
        <v>623.70000000000005</v>
      </c>
      <c r="L16" s="25" t="str">
        <f t="shared" si="1"/>
        <v>Feb</v>
      </c>
      <c r="M16" s="27">
        <f t="shared" si="2"/>
        <v>24</v>
      </c>
      <c r="N16" s="27">
        <f>NETWORKDAYS(E16,G16,Holidays)</f>
        <v>24</v>
      </c>
      <c r="O16" s="27"/>
    </row>
    <row r="17" spans="1:15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>
        <f>WORKDAY.INTL(D17,6,"0100001",Holidays)</f>
        <v>43927</v>
      </c>
      <c r="F17" s="25" t="str">
        <f t="shared" si="0"/>
        <v>Mon</v>
      </c>
      <c r="G17" s="25">
        <v>43945</v>
      </c>
      <c r="H17" s="24" t="s">
        <v>252</v>
      </c>
      <c r="I17" s="24">
        <v>319790</v>
      </c>
      <c r="J17" s="24" t="s">
        <v>253</v>
      </c>
      <c r="K17" s="28">
        <v>221.1</v>
      </c>
      <c r="L17" s="25" t="str">
        <f t="shared" si="1"/>
        <v>Mar</v>
      </c>
      <c r="M17" s="27">
        <f t="shared" si="2"/>
        <v>29</v>
      </c>
      <c r="N17" s="27">
        <f>NETWORKDAYS(E17,G17,Holidays)</f>
        <v>13</v>
      </c>
      <c r="O17" s="27"/>
    </row>
    <row r="18" spans="1:15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>
        <f>WORKDAY.INTL(D18,6,"0100001",Holidays)</f>
        <v>43943</v>
      </c>
      <c r="F18" s="25" t="str">
        <f t="shared" si="0"/>
        <v>Wed</v>
      </c>
      <c r="G18" s="25">
        <v>43949</v>
      </c>
      <c r="H18" s="24" t="s">
        <v>252</v>
      </c>
      <c r="I18" s="24">
        <v>327342</v>
      </c>
      <c r="J18" s="24" t="s">
        <v>253</v>
      </c>
      <c r="K18" s="28">
        <v>393.36</v>
      </c>
      <c r="L18" s="25" t="str">
        <f t="shared" si="1"/>
        <v>Apr</v>
      </c>
      <c r="M18" s="27">
        <f t="shared" si="2"/>
        <v>9</v>
      </c>
      <c r="N18" s="27">
        <f>NETWORKDAYS(E18,G18,Holidays)</f>
        <v>5</v>
      </c>
      <c r="O18" s="27"/>
    </row>
    <row r="19" spans="1:15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>
        <f>WORKDAY.INTL(D19,6,"0100001",Holidays)</f>
        <v>43908</v>
      </c>
      <c r="F19" s="25" t="str">
        <f t="shared" si="0"/>
        <v>Wed</v>
      </c>
      <c r="G19" s="25">
        <v>43942</v>
      </c>
      <c r="H19" s="24" t="s">
        <v>252</v>
      </c>
      <c r="I19" s="24">
        <v>335460</v>
      </c>
      <c r="J19" s="24" t="s">
        <v>253</v>
      </c>
      <c r="K19" s="28">
        <v>642.17999999999995</v>
      </c>
      <c r="L19" s="25" t="str">
        <f t="shared" si="1"/>
        <v>Mar</v>
      </c>
      <c r="M19" s="27">
        <f t="shared" si="2"/>
        <v>9</v>
      </c>
      <c r="N19" s="27">
        <f>NETWORKDAYS(E19,G19,Holidays)</f>
        <v>23</v>
      </c>
      <c r="O19" s="27"/>
    </row>
    <row r="20" spans="1:15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>
        <f>WORKDAY.INTL(D20,6,"0100001",Holidays)</f>
        <v>43917</v>
      </c>
      <c r="F20" s="25" t="str">
        <f t="shared" si="0"/>
        <v>Fri</v>
      </c>
      <c r="G20" s="25">
        <v>43951</v>
      </c>
      <c r="H20" s="24" t="s">
        <v>252</v>
      </c>
      <c r="I20" s="24">
        <v>323955</v>
      </c>
      <c r="J20" s="24" t="s">
        <v>253</v>
      </c>
      <c r="K20" s="28">
        <v>499.95</v>
      </c>
      <c r="L20" s="25" t="str">
        <f t="shared" si="1"/>
        <v>Mar</v>
      </c>
      <c r="M20" s="27">
        <f t="shared" si="2"/>
        <v>19</v>
      </c>
      <c r="N20" s="27">
        <f>NETWORKDAYS(E20,G20,Holidays)</f>
        <v>23</v>
      </c>
      <c r="O20" s="27"/>
    </row>
    <row r="21" spans="1:15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>
        <f>WORKDAY.INTL(D21,6,"0100001",Holidays)</f>
        <v>43899</v>
      </c>
      <c r="F21" s="25" t="str">
        <f t="shared" si="0"/>
        <v>Mon</v>
      </c>
      <c r="G21" s="25">
        <v>43928</v>
      </c>
      <c r="H21" s="24" t="s">
        <v>252</v>
      </c>
      <c r="I21" s="24">
        <v>316515</v>
      </c>
      <c r="J21" s="24" t="s">
        <v>253</v>
      </c>
      <c r="K21" s="28">
        <v>299.64</v>
      </c>
      <c r="L21" s="25" t="str">
        <f t="shared" si="1"/>
        <v>Feb</v>
      </c>
      <c r="M21" s="27">
        <f t="shared" si="2"/>
        <v>29</v>
      </c>
      <c r="N21" s="27">
        <f>NETWORKDAYS(E21,G21,Holidays)</f>
        <v>22</v>
      </c>
      <c r="O21" s="27"/>
    </row>
    <row r="22" spans="1:15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>
        <f>WORKDAY.INTL(D22,6,"0100001",Holidays)</f>
        <v>43920</v>
      </c>
      <c r="F22" s="25" t="str">
        <f t="shared" si="0"/>
        <v>Mon</v>
      </c>
      <c r="G22" s="25">
        <v>43951</v>
      </c>
      <c r="H22" s="24" t="s">
        <v>250</v>
      </c>
      <c r="I22" s="24">
        <v>231320</v>
      </c>
      <c r="J22" s="24" t="s">
        <v>251</v>
      </c>
      <c r="K22" s="28">
        <v>312.83999999999997</v>
      </c>
      <c r="L22" s="25" t="str">
        <f t="shared" si="1"/>
        <v>Mar</v>
      </c>
      <c r="M22" s="27">
        <f t="shared" si="2"/>
        <v>22</v>
      </c>
      <c r="N22" s="27">
        <f>NETWORKDAYS(E22,G22,Holidays)</f>
        <v>22</v>
      </c>
      <c r="O22" s="27"/>
    </row>
    <row r="23" spans="1:15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>
        <f>WORKDAY.INTL(D23,6,"0100001",Holidays)</f>
        <v>43913</v>
      </c>
      <c r="F23" s="25" t="str">
        <f t="shared" si="0"/>
        <v>Mon</v>
      </c>
      <c r="G23" s="25">
        <v>43926</v>
      </c>
      <c r="H23" s="24" t="s">
        <v>250</v>
      </c>
      <c r="I23" s="24">
        <v>213670</v>
      </c>
      <c r="J23" s="24" t="s">
        <v>251</v>
      </c>
      <c r="K23" s="28">
        <v>993.63</v>
      </c>
      <c r="L23" s="25" t="str">
        <f t="shared" si="1"/>
        <v>Mar</v>
      </c>
      <c r="M23" s="27">
        <f t="shared" si="2"/>
        <v>14</v>
      </c>
      <c r="N23" s="27">
        <f>NETWORKDAYS(E23,G23,Holidays)</f>
        <v>10</v>
      </c>
      <c r="O23" s="27"/>
    </row>
    <row r="24" spans="1:15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>
        <f>WORKDAY.INTL(D24,6,"0100001",Holidays)</f>
        <v>43925</v>
      </c>
      <c r="F24" s="25" t="str">
        <f t="shared" si="0"/>
        <v>Sat</v>
      </c>
      <c r="G24" s="25">
        <v>43922</v>
      </c>
      <c r="H24" s="24" t="s">
        <v>250</v>
      </c>
      <c r="I24" s="24">
        <v>226166</v>
      </c>
      <c r="J24" s="24" t="s">
        <v>251</v>
      </c>
      <c r="K24" s="28">
        <v>1053.69</v>
      </c>
      <c r="L24" s="25" t="str">
        <f t="shared" si="1"/>
        <v>Mar</v>
      </c>
      <c r="M24" s="27">
        <f t="shared" si="2"/>
        <v>27</v>
      </c>
      <c r="N24" s="27">
        <f>NETWORKDAYS(E24,G24,Holidays)</f>
        <v>-3</v>
      </c>
      <c r="O24" s="27"/>
    </row>
    <row r="25" spans="1:15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>
        <f>WORKDAY.INTL(D25,6,"0100001",Holidays)</f>
        <v>43941</v>
      </c>
      <c r="F25" s="25" t="str">
        <f t="shared" si="0"/>
        <v>Mon</v>
      </c>
      <c r="G25" s="25">
        <v>43951</v>
      </c>
      <c r="H25" s="24" t="s">
        <v>252</v>
      </c>
      <c r="I25" s="24">
        <v>316479</v>
      </c>
      <c r="J25" s="24" t="s">
        <v>253</v>
      </c>
      <c r="K25" s="28">
        <v>1047.75</v>
      </c>
      <c r="L25" s="25" t="str">
        <f t="shared" si="1"/>
        <v>Apr</v>
      </c>
      <c r="M25" s="27">
        <f t="shared" si="2"/>
        <v>8</v>
      </c>
      <c r="N25" s="27">
        <f>NETWORKDAYS(E25,G25,Holidays)</f>
        <v>9</v>
      </c>
      <c r="O25" s="27"/>
    </row>
    <row r="26" spans="1:15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>
        <f>WORKDAY.INTL(D26,6,"0100001",Holidays)</f>
        <v>43896</v>
      </c>
      <c r="F26" s="25" t="str">
        <f t="shared" si="0"/>
        <v>Fri</v>
      </c>
      <c r="G26" s="25">
        <v>43929</v>
      </c>
      <c r="H26" s="24" t="s">
        <v>250</v>
      </c>
      <c r="I26" s="24">
        <v>230046</v>
      </c>
      <c r="J26" s="24" t="s">
        <v>251</v>
      </c>
      <c r="K26" s="28">
        <v>1096.92</v>
      </c>
      <c r="L26" s="25" t="str">
        <f t="shared" si="1"/>
        <v>Feb</v>
      </c>
      <c r="M26" s="27">
        <f t="shared" si="2"/>
        <v>27</v>
      </c>
      <c r="N26" s="27">
        <f>NETWORKDAYS(E26,G26,Holidays)</f>
        <v>24</v>
      </c>
      <c r="O26" s="27"/>
    </row>
    <row r="27" spans="1:15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>
        <f>WORKDAY.INTL(D27,6,"0100001",Holidays)</f>
        <v>43894</v>
      </c>
      <c r="F27" s="25" t="str">
        <f t="shared" si="0"/>
        <v>Wed</v>
      </c>
      <c r="G27" s="25">
        <v>43928</v>
      </c>
      <c r="H27" s="24" t="s">
        <v>250</v>
      </c>
      <c r="I27" s="24">
        <v>224680</v>
      </c>
      <c r="J27" s="24" t="s">
        <v>251</v>
      </c>
      <c r="K27" s="28">
        <v>257.07</v>
      </c>
      <c r="L27" s="25" t="str">
        <f t="shared" si="1"/>
        <v>Feb</v>
      </c>
      <c r="M27" s="27">
        <f t="shared" si="2"/>
        <v>25</v>
      </c>
      <c r="N27" s="27">
        <f>NETWORKDAYS(E27,G27,Holidays)</f>
        <v>25</v>
      </c>
      <c r="O27" s="27"/>
    </row>
    <row r="28" spans="1:15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>
        <f>WORKDAY.INTL(D28,6,"0100001",Holidays)</f>
        <v>43955</v>
      </c>
      <c r="F28" s="25" t="str">
        <f t="shared" si="0"/>
        <v>Mon</v>
      </c>
      <c r="G28" s="25">
        <v>43949</v>
      </c>
      <c r="H28" s="24" t="s">
        <v>250</v>
      </c>
      <c r="I28" s="24">
        <v>238023</v>
      </c>
      <c r="J28" s="24" t="s">
        <v>251</v>
      </c>
      <c r="K28" s="28">
        <v>215.49</v>
      </c>
      <c r="L28" s="25" t="str">
        <f t="shared" si="1"/>
        <v>Apr</v>
      </c>
      <c r="M28" s="27">
        <f t="shared" si="2"/>
        <v>24</v>
      </c>
      <c r="N28" s="27">
        <f>NETWORKDAYS(E28,G28,Holidays)</f>
        <v>-5</v>
      </c>
      <c r="O28" s="27"/>
    </row>
    <row r="29" spans="1:15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>
        <f>WORKDAY.INTL(D29,6,"0100001",Holidays)</f>
        <v>43938</v>
      </c>
      <c r="F29" s="25" t="str">
        <f t="shared" si="0"/>
        <v>Fri</v>
      </c>
      <c r="G29" s="25">
        <v>43945</v>
      </c>
      <c r="H29" s="24" t="s">
        <v>250</v>
      </c>
      <c r="I29" s="24">
        <v>224184</v>
      </c>
      <c r="J29" s="24" t="s">
        <v>251</v>
      </c>
      <c r="K29" s="28">
        <v>455.07</v>
      </c>
      <c r="L29" s="25" t="str">
        <f t="shared" si="1"/>
        <v>Apr</v>
      </c>
      <c r="M29" s="27">
        <f t="shared" si="2"/>
        <v>5</v>
      </c>
      <c r="N29" s="27">
        <f>NETWORKDAYS(E29,G29,Holidays)</f>
        <v>6</v>
      </c>
      <c r="O29" s="27"/>
    </row>
    <row r="30" spans="1:15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>
        <f>WORKDAY.INTL(D30,6,"0100001",Holidays)</f>
        <v>43936</v>
      </c>
      <c r="F30" s="25" t="str">
        <f t="shared" si="0"/>
        <v>Wed</v>
      </c>
      <c r="G30" s="25">
        <v>43930</v>
      </c>
      <c r="H30" s="24" t="s">
        <v>250</v>
      </c>
      <c r="I30" s="24">
        <v>216205</v>
      </c>
      <c r="J30" s="24" t="s">
        <v>251</v>
      </c>
      <c r="K30" s="28">
        <v>711.81</v>
      </c>
      <c r="L30" s="25" t="str">
        <f t="shared" si="1"/>
        <v>Apr</v>
      </c>
      <c r="M30" s="27">
        <f t="shared" si="2"/>
        <v>2</v>
      </c>
      <c r="N30" s="27">
        <f>NETWORKDAYS(E30,G30,Holidays)</f>
        <v>-3</v>
      </c>
      <c r="O30" s="27"/>
    </row>
    <row r="31" spans="1:15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>
        <f>WORKDAY.INTL(D31,6,"0100001",Holidays)</f>
        <v>43920</v>
      </c>
      <c r="F31" s="25" t="str">
        <f t="shared" si="0"/>
        <v>Mon</v>
      </c>
      <c r="G31" s="25">
        <v>43925</v>
      </c>
      <c r="H31" s="24" t="s">
        <v>252</v>
      </c>
      <c r="I31" s="24">
        <v>331383</v>
      </c>
      <c r="J31" s="24" t="s">
        <v>253</v>
      </c>
      <c r="K31" s="28">
        <v>78.540000000000006</v>
      </c>
      <c r="L31" s="25" t="str">
        <f t="shared" si="1"/>
        <v>Mar</v>
      </c>
      <c r="M31" s="27">
        <f t="shared" si="2"/>
        <v>21</v>
      </c>
      <c r="N31" s="27">
        <f>NETWORKDAYS(E31,G31,Holidays)</f>
        <v>5</v>
      </c>
      <c r="O31" s="27"/>
    </row>
    <row r="32" spans="1:15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>
        <f>WORKDAY.INTL(D32,6,"0100001",Holidays)</f>
        <v>43901</v>
      </c>
      <c r="F32" s="25" t="str">
        <f t="shared" si="0"/>
        <v>Wed</v>
      </c>
      <c r="G32" s="25">
        <v>43927</v>
      </c>
      <c r="H32" s="24" t="s">
        <v>252</v>
      </c>
      <c r="I32" s="24">
        <v>335282</v>
      </c>
      <c r="J32" s="24" t="s">
        <v>253</v>
      </c>
      <c r="K32" s="28">
        <v>302.61</v>
      </c>
      <c r="L32" s="25" t="str">
        <f t="shared" si="1"/>
        <v>Mar</v>
      </c>
      <c r="M32" s="27">
        <f t="shared" si="2"/>
        <v>2</v>
      </c>
      <c r="N32" s="27">
        <f>NETWORKDAYS(E32,G32,Holidays)</f>
        <v>19</v>
      </c>
      <c r="O32" s="27"/>
    </row>
    <row r="33" spans="1:15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>
        <f>WORKDAY.INTL(D33,6,"0100001",Holidays)</f>
        <v>43894</v>
      </c>
      <c r="F33" s="25" t="str">
        <f t="shared" si="0"/>
        <v>Wed</v>
      </c>
      <c r="G33" s="25">
        <v>43931</v>
      </c>
      <c r="H33" s="24" t="s">
        <v>252</v>
      </c>
      <c r="I33" s="24">
        <v>330858</v>
      </c>
      <c r="J33" s="24" t="s">
        <v>253</v>
      </c>
      <c r="K33" s="28">
        <v>426.03</v>
      </c>
      <c r="L33" s="25" t="str">
        <f t="shared" si="1"/>
        <v>Feb</v>
      </c>
      <c r="M33" s="27">
        <f t="shared" si="2"/>
        <v>25</v>
      </c>
      <c r="N33" s="27">
        <f>NETWORKDAYS(E33,G33,Holidays)</f>
        <v>27</v>
      </c>
      <c r="O33" s="27"/>
    </row>
    <row r="34" spans="1:15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>
        <f>WORKDAY.INTL(D34,6,"0100001",Holidays)</f>
        <v>43908</v>
      </c>
      <c r="F34" s="25" t="str">
        <f t="shared" si="0"/>
        <v>Wed</v>
      </c>
      <c r="G34" s="25">
        <v>43932</v>
      </c>
      <c r="H34" s="24" t="s">
        <v>250</v>
      </c>
      <c r="I34" s="24">
        <v>238202</v>
      </c>
      <c r="J34" s="24" t="s">
        <v>251</v>
      </c>
      <c r="K34" s="28">
        <v>489.72</v>
      </c>
      <c r="L34" s="25" t="str">
        <f t="shared" si="1"/>
        <v>Mar</v>
      </c>
      <c r="M34" s="27">
        <f t="shared" si="2"/>
        <v>9</v>
      </c>
      <c r="N34" s="27">
        <f>NETWORKDAYS(E34,G34,Holidays)</f>
        <v>17</v>
      </c>
      <c r="O34" s="27"/>
    </row>
    <row r="35" spans="1:15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>
        <f>WORKDAY.INTL(D35,6,"0100001",Holidays)</f>
        <v>43923</v>
      </c>
      <c r="F35" s="25" t="str">
        <f t="shared" si="0"/>
        <v>Thu</v>
      </c>
      <c r="G35" s="25">
        <v>43949</v>
      </c>
      <c r="H35" s="24" t="s">
        <v>250</v>
      </c>
      <c r="I35" s="24">
        <v>217217</v>
      </c>
      <c r="J35" s="24" t="s">
        <v>251</v>
      </c>
      <c r="K35" s="28">
        <v>352.44</v>
      </c>
      <c r="L35" s="25" t="str">
        <f t="shared" si="1"/>
        <v>Mar</v>
      </c>
      <c r="M35" s="27">
        <f t="shared" si="2"/>
        <v>25</v>
      </c>
      <c r="N35" s="27">
        <f>NETWORKDAYS(E35,G35,Holidays)</f>
        <v>17</v>
      </c>
      <c r="O35" s="27"/>
    </row>
    <row r="36" spans="1:15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>
        <f>WORKDAY.INTL(D36,6,"0100001",Holidays)</f>
        <v>43920</v>
      </c>
      <c r="F36" s="25" t="str">
        <f t="shared" si="0"/>
        <v>Mon</v>
      </c>
      <c r="G36" s="25">
        <v>43937</v>
      </c>
      <c r="H36" s="24" t="s">
        <v>250</v>
      </c>
      <c r="I36" s="24">
        <v>234637</v>
      </c>
      <c r="J36" s="24" t="s">
        <v>251</v>
      </c>
      <c r="K36" s="28">
        <v>238.59</v>
      </c>
      <c r="L36" s="25" t="str">
        <f t="shared" si="1"/>
        <v>Mar</v>
      </c>
      <c r="M36" s="27">
        <f t="shared" si="2"/>
        <v>22</v>
      </c>
      <c r="N36" s="27">
        <f>NETWORKDAYS(E36,G36,Holidays)</f>
        <v>12</v>
      </c>
      <c r="O36" s="27"/>
    </row>
    <row r="37" spans="1:15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>
        <f>WORKDAY.INTL(D37,6,"0100001",Holidays)</f>
        <v>43944</v>
      </c>
      <c r="F37" s="25" t="str">
        <f t="shared" si="0"/>
        <v>Thu</v>
      </c>
      <c r="G37" s="25">
        <v>43941</v>
      </c>
      <c r="H37" s="24" t="s">
        <v>252</v>
      </c>
      <c r="I37" s="24">
        <v>332725</v>
      </c>
      <c r="J37" s="24" t="s">
        <v>253</v>
      </c>
      <c r="K37" s="28">
        <v>549.12</v>
      </c>
      <c r="L37" s="25" t="str">
        <f t="shared" si="1"/>
        <v>Apr</v>
      </c>
      <c r="M37" s="27">
        <f t="shared" si="2"/>
        <v>15</v>
      </c>
      <c r="N37" s="27">
        <f>NETWORKDAYS(E37,G37,Holidays)</f>
        <v>-4</v>
      </c>
      <c r="O37" s="27"/>
    </row>
    <row r="38" spans="1:15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>
        <f>WORKDAY.INTL(D38,6,"0100001",Holidays)</f>
        <v>43901</v>
      </c>
      <c r="F38" s="25" t="str">
        <f t="shared" si="0"/>
        <v>Wed</v>
      </c>
      <c r="G38" s="25">
        <v>43923</v>
      </c>
      <c r="H38" s="24" t="s">
        <v>250</v>
      </c>
      <c r="I38" s="24">
        <v>227351</v>
      </c>
      <c r="J38" s="24" t="s">
        <v>251</v>
      </c>
      <c r="K38" s="28">
        <v>322.41000000000003</v>
      </c>
      <c r="L38" s="25" t="str">
        <f t="shared" si="1"/>
        <v>Mar</v>
      </c>
      <c r="M38" s="27">
        <f t="shared" si="2"/>
        <v>3</v>
      </c>
      <c r="N38" s="27">
        <f>NETWORKDAYS(E38,G38,Holidays)</f>
        <v>17</v>
      </c>
      <c r="O38" s="27"/>
    </row>
    <row r="39" spans="1:15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>
        <f>WORKDAY.INTL(D39,6,"0100001",Holidays)</f>
        <v>43901</v>
      </c>
      <c r="F39" s="25" t="str">
        <f t="shared" si="0"/>
        <v>Wed</v>
      </c>
      <c r="G39" s="25">
        <v>43934</v>
      </c>
      <c r="H39" s="24" t="s">
        <v>252</v>
      </c>
      <c r="I39" s="24">
        <v>336345</v>
      </c>
      <c r="J39" s="24" t="s">
        <v>253</v>
      </c>
      <c r="K39" s="28">
        <v>644.82000000000005</v>
      </c>
      <c r="L39" s="25" t="str">
        <f t="shared" si="1"/>
        <v>Mar</v>
      </c>
      <c r="M39" s="27">
        <f t="shared" si="2"/>
        <v>2</v>
      </c>
      <c r="N39" s="27">
        <f>NETWORKDAYS(E39,G39,Holidays)</f>
        <v>22</v>
      </c>
      <c r="O39" s="27"/>
    </row>
    <row r="40" spans="1:15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>
        <f>WORKDAY.INTL(D40,6,"0100001",Holidays)</f>
        <v>43936</v>
      </c>
      <c r="F40" s="25" t="str">
        <f t="shared" si="0"/>
        <v>Wed</v>
      </c>
      <c r="G40" s="25">
        <v>43944</v>
      </c>
      <c r="H40" s="24" t="s">
        <v>252</v>
      </c>
      <c r="I40" s="24">
        <v>338595</v>
      </c>
      <c r="J40" s="24" t="s">
        <v>253</v>
      </c>
      <c r="K40" s="28">
        <v>113.19</v>
      </c>
      <c r="L40" s="25" t="str">
        <f t="shared" si="1"/>
        <v>Apr</v>
      </c>
      <c r="M40" s="27">
        <f t="shared" si="2"/>
        <v>2</v>
      </c>
      <c r="N40" s="27">
        <f>NETWORKDAYS(E40,G40,Holidays)</f>
        <v>7</v>
      </c>
      <c r="O40" s="27"/>
    </row>
    <row r="41" spans="1:15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>
        <f>WORKDAY.INTL(D41,6,"0100001",Holidays)</f>
        <v>43951</v>
      </c>
      <c r="F41" s="25" t="str">
        <f t="shared" si="0"/>
        <v>Thu</v>
      </c>
      <c r="G41" s="25">
        <v>43949</v>
      </c>
      <c r="H41" s="24" t="s">
        <v>252</v>
      </c>
      <c r="I41" s="24">
        <v>325149</v>
      </c>
      <c r="J41" s="24" t="s">
        <v>253</v>
      </c>
      <c r="K41" s="28">
        <v>449.13</v>
      </c>
      <c r="L41" s="25" t="str">
        <f t="shared" si="1"/>
        <v>Apr</v>
      </c>
      <c r="M41" s="27">
        <f t="shared" si="2"/>
        <v>20</v>
      </c>
      <c r="N41" s="27">
        <f>NETWORKDAYS(E41,G41,Holidays)</f>
        <v>-3</v>
      </c>
      <c r="O41" s="27"/>
    </row>
    <row r="42" spans="1:15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>
        <f>WORKDAY.INTL(D42,6,"0100001",Holidays)</f>
        <v>43920</v>
      </c>
      <c r="F42" s="25" t="str">
        <f t="shared" si="0"/>
        <v>Mon</v>
      </c>
      <c r="G42" s="25">
        <v>43933</v>
      </c>
      <c r="H42" s="24" t="s">
        <v>250</v>
      </c>
      <c r="I42" s="24">
        <v>227994</v>
      </c>
      <c r="J42" s="24" t="s">
        <v>251</v>
      </c>
      <c r="K42" s="28">
        <v>819.06</v>
      </c>
      <c r="L42" s="25" t="str">
        <f t="shared" si="1"/>
        <v>Mar</v>
      </c>
      <c r="M42" s="27">
        <f t="shared" si="2"/>
        <v>21</v>
      </c>
      <c r="N42" s="27">
        <f>NETWORKDAYS(E42,G42,Holidays)</f>
        <v>9</v>
      </c>
      <c r="O42" s="27"/>
    </row>
    <row r="43" spans="1:15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>
        <f>WORKDAY.INTL(D43,6,"0100001",Holidays)</f>
        <v>43888</v>
      </c>
      <c r="F43" s="25" t="str">
        <f t="shared" si="0"/>
        <v>Thu</v>
      </c>
      <c r="G43" s="25">
        <v>43924</v>
      </c>
      <c r="H43" s="24" t="s">
        <v>250</v>
      </c>
      <c r="I43" s="24">
        <v>222399</v>
      </c>
      <c r="J43" s="24" t="s">
        <v>251</v>
      </c>
      <c r="K43" s="28">
        <v>1019.04</v>
      </c>
      <c r="L43" s="25" t="str">
        <f t="shared" si="1"/>
        <v>Feb</v>
      </c>
      <c r="M43" s="27">
        <f t="shared" si="2"/>
        <v>19</v>
      </c>
      <c r="N43" s="27">
        <f>NETWORKDAYS(E43,G43,Holidays)</f>
        <v>27</v>
      </c>
      <c r="O43" s="27"/>
    </row>
    <row r="44" spans="1:15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>
        <f>WORKDAY.INTL(D44,6,"0100001",Holidays)</f>
        <v>43927</v>
      </c>
      <c r="F44" s="25" t="str">
        <f t="shared" si="0"/>
        <v>Mon</v>
      </c>
      <c r="G44" s="25">
        <v>43935</v>
      </c>
      <c r="H44" s="24" t="s">
        <v>252</v>
      </c>
      <c r="I44" s="24">
        <v>316436</v>
      </c>
      <c r="J44" s="24" t="s">
        <v>253</v>
      </c>
      <c r="K44" s="28">
        <v>736.23</v>
      </c>
      <c r="L44" s="25" t="str">
        <f t="shared" si="1"/>
        <v>Mar</v>
      </c>
      <c r="M44" s="27">
        <f t="shared" si="2"/>
        <v>29</v>
      </c>
      <c r="N44" s="27">
        <f>NETWORKDAYS(E44,G44,Holidays)</f>
        <v>5</v>
      </c>
      <c r="O44" s="27"/>
    </row>
    <row r="45" spans="1:15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>
        <f>WORKDAY.INTL(D45,6,"0100001",Holidays)</f>
        <v>43903</v>
      </c>
      <c r="F45" s="25" t="str">
        <f t="shared" si="0"/>
        <v>Fri</v>
      </c>
      <c r="G45" s="25">
        <v>43937</v>
      </c>
      <c r="H45" s="24" t="s">
        <v>252</v>
      </c>
      <c r="I45" s="24">
        <v>312603</v>
      </c>
      <c r="J45" s="24" t="s">
        <v>253</v>
      </c>
      <c r="K45" s="28">
        <v>-600.27</v>
      </c>
      <c r="L45" s="25" t="str">
        <f t="shared" si="1"/>
        <v>Mar</v>
      </c>
      <c r="M45" s="27">
        <f t="shared" si="2"/>
        <v>5</v>
      </c>
      <c r="N45" s="27">
        <f>NETWORKDAYS(E45,G45,Holidays)</f>
        <v>23</v>
      </c>
      <c r="O45" s="27"/>
    </row>
    <row r="46" spans="1:15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>
        <f>WORKDAY.INTL(D46,6,"0100001",Holidays)</f>
        <v>43915</v>
      </c>
      <c r="F46" s="25" t="str">
        <f t="shared" si="0"/>
        <v>Wed</v>
      </c>
      <c r="G46" s="25">
        <v>43929</v>
      </c>
      <c r="H46" s="24" t="s">
        <v>252</v>
      </c>
      <c r="I46" s="24">
        <v>339907</v>
      </c>
      <c r="J46" s="24" t="s">
        <v>253</v>
      </c>
      <c r="K46" s="28">
        <v>480.81</v>
      </c>
      <c r="L46" s="25" t="str">
        <f t="shared" si="1"/>
        <v>Mar</v>
      </c>
      <c r="M46" s="27">
        <f t="shared" si="2"/>
        <v>17</v>
      </c>
      <c r="N46" s="27">
        <f>NETWORKDAYS(E46,G46,Holidays)</f>
        <v>11</v>
      </c>
      <c r="O46" s="27"/>
    </row>
    <row r="47" spans="1:15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>
        <f>WORKDAY.INTL(D47,6,"0100001",Holidays)</f>
        <v>43916</v>
      </c>
      <c r="F47" s="25" t="str">
        <f t="shared" si="0"/>
        <v>Thu</v>
      </c>
      <c r="G47" s="25">
        <v>43948</v>
      </c>
      <c r="H47" s="24" t="s">
        <v>250</v>
      </c>
      <c r="I47" s="24">
        <v>218463</v>
      </c>
      <c r="J47" s="24" t="s">
        <v>251</v>
      </c>
      <c r="K47" s="28">
        <v>253.77</v>
      </c>
      <c r="L47" s="25" t="str">
        <f t="shared" si="1"/>
        <v>Mar</v>
      </c>
      <c r="M47" s="27">
        <f t="shared" si="2"/>
        <v>18</v>
      </c>
      <c r="N47" s="27">
        <f>NETWORKDAYS(E47,G47,Holidays)</f>
        <v>21</v>
      </c>
      <c r="O47" s="27"/>
    </row>
    <row r="48" spans="1:15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>
        <f>WORKDAY.INTL(D48,6,"0100001",Holidays)</f>
        <v>43915</v>
      </c>
      <c r="F48" s="25" t="str">
        <f t="shared" si="0"/>
        <v>Wed</v>
      </c>
      <c r="G48" s="25">
        <v>43949</v>
      </c>
      <c r="H48" s="24" t="s">
        <v>252</v>
      </c>
      <c r="I48" s="24">
        <v>336345</v>
      </c>
      <c r="J48" s="24" t="s">
        <v>253</v>
      </c>
      <c r="K48" s="28">
        <v>442.86</v>
      </c>
      <c r="L48" s="25" t="str">
        <f t="shared" si="1"/>
        <v>Mar</v>
      </c>
      <c r="M48" s="27">
        <f t="shared" si="2"/>
        <v>16</v>
      </c>
      <c r="N48" s="27">
        <f>NETWORKDAYS(E48,G48,Holidays)</f>
        <v>23</v>
      </c>
      <c r="O48" s="27"/>
    </row>
    <row r="49" spans="1:15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>
        <f>WORKDAY.INTL(D49,6,"0100001",Holidays)</f>
        <v>43909</v>
      </c>
      <c r="F49" s="25" t="str">
        <f t="shared" si="0"/>
        <v>Thu</v>
      </c>
      <c r="G49" s="25">
        <v>43924</v>
      </c>
      <c r="H49" s="24" t="s">
        <v>250</v>
      </c>
      <c r="I49" s="24">
        <v>227664</v>
      </c>
      <c r="J49" s="24" t="s">
        <v>251</v>
      </c>
      <c r="K49" s="28">
        <v>630.96</v>
      </c>
      <c r="L49" s="25" t="str">
        <f t="shared" si="1"/>
        <v>Mar</v>
      </c>
      <c r="M49" s="27">
        <f t="shared" si="2"/>
        <v>11</v>
      </c>
      <c r="N49" s="27">
        <f>NETWORKDAYS(E49,G49,Holidays)</f>
        <v>12</v>
      </c>
      <c r="O49" s="27"/>
    </row>
    <row r="50" spans="1:15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>
        <f>WORKDAY.INTL(D50,6,"0100001",Holidays)</f>
        <v>43903</v>
      </c>
      <c r="F50" s="25" t="str">
        <f t="shared" si="0"/>
        <v>Fri</v>
      </c>
      <c r="G50" s="25">
        <v>43925</v>
      </c>
      <c r="H50" s="24" t="s">
        <v>252</v>
      </c>
      <c r="I50" s="24">
        <v>331460</v>
      </c>
      <c r="J50" s="24" t="s">
        <v>253</v>
      </c>
      <c r="K50" s="28">
        <v>821.37</v>
      </c>
      <c r="L50" s="25" t="str">
        <f t="shared" si="1"/>
        <v>Mar</v>
      </c>
      <c r="M50" s="27">
        <f t="shared" si="2"/>
        <v>5</v>
      </c>
      <c r="N50" s="27">
        <f>NETWORKDAYS(E50,G50,Holidays)</f>
        <v>16</v>
      </c>
      <c r="O50" s="27"/>
    </row>
    <row r="51" spans="1:15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>
        <f>WORKDAY.INTL(D51,6,"0100001",Holidays)</f>
        <v>43896</v>
      </c>
      <c r="F51" s="25" t="str">
        <f t="shared" si="0"/>
        <v>Fri</v>
      </c>
      <c r="G51" s="25">
        <v>43928</v>
      </c>
      <c r="H51" s="24" t="s">
        <v>252</v>
      </c>
      <c r="I51" s="24">
        <v>327740</v>
      </c>
      <c r="J51" s="24" t="s">
        <v>253</v>
      </c>
      <c r="K51" s="28">
        <v>950.73</v>
      </c>
      <c r="L51" s="25" t="str">
        <f t="shared" si="1"/>
        <v>Feb</v>
      </c>
      <c r="M51" s="27">
        <f t="shared" si="2"/>
        <v>27</v>
      </c>
      <c r="N51" s="27">
        <f>NETWORKDAYS(E51,G51,Holidays)</f>
        <v>23</v>
      </c>
      <c r="O51" s="27"/>
    </row>
    <row r="52" spans="1:15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>
        <f>WORKDAY.INTL(D52,6,"0100001",Holidays)</f>
        <v>43929</v>
      </c>
      <c r="F52" s="25" t="str">
        <f t="shared" si="0"/>
        <v>Wed</v>
      </c>
      <c r="G52" s="25">
        <v>43931</v>
      </c>
      <c r="H52" s="24" t="s">
        <v>250</v>
      </c>
      <c r="I52" s="24">
        <v>221183</v>
      </c>
      <c r="J52" s="24" t="s">
        <v>251</v>
      </c>
      <c r="K52" s="28">
        <v>956.34</v>
      </c>
      <c r="L52" s="25" t="str">
        <f t="shared" si="1"/>
        <v>Mar</v>
      </c>
      <c r="M52" s="27">
        <f t="shared" si="2"/>
        <v>31</v>
      </c>
      <c r="N52" s="27">
        <f>NETWORKDAYS(E52,G52,Holidays)</f>
        <v>2</v>
      </c>
      <c r="O52" s="27"/>
    </row>
    <row r="53" spans="1:15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>
        <f>WORKDAY.INTL(D53,6,"0100001",Holidays)</f>
        <v>43925</v>
      </c>
      <c r="F53" s="25" t="str">
        <f t="shared" si="0"/>
        <v>Sat</v>
      </c>
      <c r="G53" s="25">
        <v>43933</v>
      </c>
      <c r="H53" s="24" t="s">
        <v>250</v>
      </c>
      <c r="I53" s="24">
        <v>214234</v>
      </c>
      <c r="J53" s="24" t="s">
        <v>251</v>
      </c>
      <c r="K53" s="28">
        <v>1094.28</v>
      </c>
      <c r="L53" s="25" t="str">
        <f t="shared" si="1"/>
        <v>Mar</v>
      </c>
      <c r="M53" s="27">
        <f t="shared" si="2"/>
        <v>27</v>
      </c>
      <c r="N53" s="27">
        <f>NETWORKDAYS(E53,G53,Holidays)</f>
        <v>4</v>
      </c>
      <c r="O53" s="27"/>
    </row>
    <row r="54" spans="1:15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>
        <f>WORKDAY.INTL(D54,6,"0100001",Holidays)</f>
        <v>43916</v>
      </c>
      <c r="F54" s="25" t="str">
        <f t="shared" si="0"/>
        <v>Thu</v>
      </c>
      <c r="G54" s="25">
        <v>43926</v>
      </c>
      <c r="H54" s="24" t="s">
        <v>252</v>
      </c>
      <c r="I54" s="24">
        <v>321456</v>
      </c>
      <c r="J54" s="24" t="s">
        <v>253</v>
      </c>
      <c r="K54" s="28">
        <v>628.98</v>
      </c>
      <c r="L54" s="25" t="str">
        <f t="shared" si="1"/>
        <v>Mar</v>
      </c>
      <c r="M54" s="27">
        <f t="shared" si="2"/>
        <v>18</v>
      </c>
      <c r="N54" s="27">
        <f>NETWORKDAYS(E54,G54,Holidays)</f>
        <v>7</v>
      </c>
      <c r="O54" s="27"/>
    </row>
    <row r="55" spans="1:15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>
        <f>WORKDAY.INTL(D55,6,"0100001",Holidays)</f>
        <v>43941</v>
      </c>
      <c r="F55" s="25" t="str">
        <f t="shared" si="0"/>
        <v>Mon</v>
      </c>
      <c r="G55" s="25">
        <v>43941</v>
      </c>
      <c r="H55" s="24" t="s">
        <v>250</v>
      </c>
      <c r="I55" s="24">
        <v>233209</v>
      </c>
      <c r="J55" s="24" t="s">
        <v>251</v>
      </c>
      <c r="K55" s="28">
        <v>1058.31</v>
      </c>
      <c r="L55" s="25" t="str">
        <f t="shared" si="1"/>
        <v>Apr</v>
      </c>
      <c r="M55" s="27">
        <f t="shared" si="2"/>
        <v>8</v>
      </c>
      <c r="N55" s="27">
        <f>NETWORKDAYS(E55,G55,Holidays)</f>
        <v>1</v>
      </c>
      <c r="O55" s="27"/>
    </row>
    <row r="56" spans="1:15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>
        <f>WORKDAY.INTL(D56,6,"0100001",Holidays)</f>
        <v>43929</v>
      </c>
      <c r="F56" s="25" t="str">
        <f t="shared" si="0"/>
        <v>Wed</v>
      </c>
      <c r="G56" s="25">
        <v>43929</v>
      </c>
      <c r="H56" s="24" t="s">
        <v>250</v>
      </c>
      <c r="I56" s="24">
        <v>222998</v>
      </c>
      <c r="J56" s="24" t="s">
        <v>251</v>
      </c>
      <c r="K56" s="28">
        <v>705.54</v>
      </c>
      <c r="L56" s="25" t="str">
        <f t="shared" si="1"/>
        <v>Mar</v>
      </c>
      <c r="M56" s="27">
        <f t="shared" si="2"/>
        <v>31</v>
      </c>
      <c r="N56" s="27">
        <f>NETWORKDAYS(E56,G56,Holidays)</f>
        <v>1</v>
      </c>
      <c r="O56" s="27"/>
    </row>
    <row r="57" spans="1:15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>
        <f>WORKDAY.INTL(D57,6,"0100001",Holidays)</f>
        <v>43943</v>
      </c>
      <c r="F57" s="25" t="str">
        <f t="shared" si="0"/>
        <v>Wed</v>
      </c>
      <c r="G57" s="25">
        <v>43948</v>
      </c>
      <c r="H57" s="24" t="s">
        <v>250</v>
      </c>
      <c r="I57" s="24">
        <v>228246</v>
      </c>
      <c r="J57" s="24" t="s">
        <v>251</v>
      </c>
      <c r="K57" s="28">
        <v>138.6</v>
      </c>
      <c r="L57" s="25" t="str">
        <f t="shared" si="1"/>
        <v>Apr</v>
      </c>
      <c r="M57" s="27">
        <f t="shared" si="2"/>
        <v>14</v>
      </c>
      <c r="N57" s="27">
        <f>NETWORKDAYS(E57,G57,Holidays)</f>
        <v>4</v>
      </c>
      <c r="O57" s="27"/>
    </row>
    <row r="58" spans="1:15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>
        <f>WORKDAY.INTL(D58,6,"0100001",Holidays)</f>
        <v>43922</v>
      </c>
      <c r="F58" s="25" t="str">
        <f t="shared" si="0"/>
        <v>Wed</v>
      </c>
      <c r="G58" s="25">
        <v>43928</v>
      </c>
      <c r="H58" s="24" t="s">
        <v>252</v>
      </c>
      <c r="I58" s="24">
        <v>314876</v>
      </c>
      <c r="J58" s="24" t="s">
        <v>253</v>
      </c>
      <c r="K58" s="28">
        <v>417.12</v>
      </c>
      <c r="L58" s="25" t="str">
        <f t="shared" si="1"/>
        <v>Mar</v>
      </c>
      <c r="M58" s="27">
        <f t="shared" si="2"/>
        <v>24</v>
      </c>
      <c r="N58" s="27">
        <f>NETWORKDAYS(E58,G58,Holidays)</f>
        <v>5</v>
      </c>
      <c r="O58" s="27"/>
    </row>
    <row r="59" spans="1:15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>
        <f>WORKDAY.INTL(D59,6,"0100001",Holidays)</f>
        <v>43922</v>
      </c>
      <c r="F59" s="25" t="str">
        <f t="shared" si="0"/>
        <v>Wed</v>
      </c>
      <c r="G59" s="25">
        <v>43939</v>
      </c>
      <c r="H59" s="24" t="s">
        <v>250</v>
      </c>
      <c r="I59" s="24">
        <v>223602</v>
      </c>
      <c r="J59" s="24" t="s">
        <v>251</v>
      </c>
      <c r="K59" s="28">
        <v>422.73</v>
      </c>
      <c r="L59" s="25" t="str">
        <f t="shared" si="1"/>
        <v>Mar</v>
      </c>
      <c r="M59" s="27">
        <f t="shared" si="2"/>
        <v>23</v>
      </c>
      <c r="N59" s="27">
        <f>NETWORKDAYS(E59,G59,Holidays)</f>
        <v>11</v>
      </c>
      <c r="O59" s="27"/>
    </row>
    <row r="60" spans="1:15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>
        <f>WORKDAY.INTL(D60,6,"0100001",Holidays)</f>
        <v>43916</v>
      </c>
      <c r="F60" s="25" t="str">
        <f t="shared" si="0"/>
        <v>Thu</v>
      </c>
      <c r="G60" s="25">
        <v>43935</v>
      </c>
      <c r="H60" s="24" t="s">
        <v>252</v>
      </c>
      <c r="I60" s="24">
        <v>319833</v>
      </c>
      <c r="J60" s="24" t="s">
        <v>253</v>
      </c>
      <c r="K60" s="28">
        <v>1061.94</v>
      </c>
      <c r="L60" s="25" t="str">
        <f t="shared" si="1"/>
        <v>Mar</v>
      </c>
      <c r="M60" s="27">
        <f t="shared" si="2"/>
        <v>18</v>
      </c>
      <c r="N60" s="27">
        <f>NETWORKDAYS(E60,G60,Holidays)</f>
        <v>12</v>
      </c>
      <c r="O60" s="27"/>
    </row>
    <row r="61" spans="1:15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>
        <f>WORKDAY.INTL(D61,6,"0100001",Holidays)</f>
        <v>43920</v>
      </c>
      <c r="F61" s="25" t="str">
        <f t="shared" si="0"/>
        <v>Mon</v>
      </c>
      <c r="G61" s="25">
        <v>43927</v>
      </c>
      <c r="H61" s="24" t="s">
        <v>252</v>
      </c>
      <c r="I61" s="24">
        <v>310345</v>
      </c>
      <c r="J61" s="24" t="s">
        <v>253</v>
      </c>
      <c r="K61" s="28">
        <v>602.58000000000004</v>
      </c>
      <c r="L61" s="25" t="str">
        <f t="shared" si="1"/>
        <v>Mar</v>
      </c>
      <c r="M61" s="27">
        <f t="shared" si="2"/>
        <v>22</v>
      </c>
      <c r="N61" s="27">
        <f>NETWORKDAYS(E61,G61,Holidays)</f>
        <v>6</v>
      </c>
      <c r="O61" s="27"/>
    </row>
    <row r="62" spans="1:15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>
        <f>WORKDAY.INTL(D62,6,"0100001",Holidays)</f>
        <v>43939</v>
      </c>
      <c r="F62" s="25" t="str">
        <f t="shared" si="0"/>
        <v>Sat</v>
      </c>
      <c r="G62" s="25">
        <v>43951</v>
      </c>
      <c r="H62" s="24" t="s">
        <v>252</v>
      </c>
      <c r="I62" s="24">
        <v>317142</v>
      </c>
      <c r="J62" s="24" t="s">
        <v>253</v>
      </c>
      <c r="K62" s="28">
        <v>132.66</v>
      </c>
      <c r="L62" s="25" t="str">
        <f t="shared" si="1"/>
        <v>Apr</v>
      </c>
      <c r="M62" s="27">
        <f t="shared" si="2"/>
        <v>6</v>
      </c>
      <c r="N62" s="27">
        <f>NETWORKDAYS(E62,G62,Holidays)</f>
        <v>9</v>
      </c>
      <c r="O62" s="27"/>
    </row>
    <row r="63" spans="1:15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>
        <f>WORKDAY.INTL(D63,6,"0100001",Holidays)</f>
        <v>43904</v>
      </c>
      <c r="F63" s="25" t="str">
        <f t="shared" si="0"/>
        <v>Sat</v>
      </c>
      <c r="G63" s="25">
        <v>43925</v>
      </c>
      <c r="H63" s="24" t="s">
        <v>252</v>
      </c>
      <c r="I63" s="24">
        <v>313747</v>
      </c>
      <c r="J63" s="24" t="s">
        <v>253</v>
      </c>
      <c r="K63" s="28">
        <v>56.43</v>
      </c>
      <c r="L63" s="25" t="str">
        <f t="shared" si="1"/>
        <v>Mar</v>
      </c>
      <c r="M63" s="27">
        <f t="shared" si="2"/>
        <v>6</v>
      </c>
      <c r="N63" s="27">
        <f>NETWORKDAYS(E63,G63,Holidays)</f>
        <v>15</v>
      </c>
      <c r="O63" s="27"/>
    </row>
    <row r="64" spans="1:15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>
        <f>WORKDAY.INTL(D64,6,"0100001",Holidays)</f>
        <v>43889</v>
      </c>
      <c r="F64" s="25" t="str">
        <f t="shared" si="0"/>
        <v>Fri</v>
      </c>
      <c r="G64" s="25">
        <v>43926</v>
      </c>
      <c r="H64" s="24" t="s">
        <v>250</v>
      </c>
      <c r="I64" s="24">
        <v>234966</v>
      </c>
      <c r="J64" s="24" t="s">
        <v>251</v>
      </c>
      <c r="K64" s="28">
        <v>511.83</v>
      </c>
      <c r="L64" s="25" t="str">
        <f t="shared" si="1"/>
        <v>Feb</v>
      </c>
      <c r="M64" s="27">
        <f t="shared" si="2"/>
        <v>20</v>
      </c>
      <c r="N64" s="27">
        <f>NETWORKDAYS(E64,G64,Holidays)</f>
        <v>26</v>
      </c>
      <c r="O64" s="27"/>
    </row>
    <row r="65" spans="1:15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>
        <f>WORKDAY.INTL(D65,6,"0100001",Holidays)</f>
        <v>43924</v>
      </c>
      <c r="F65" s="25" t="str">
        <f t="shared" si="0"/>
        <v>Fri</v>
      </c>
      <c r="G65" s="25">
        <v>43929</v>
      </c>
      <c r="H65" s="24" t="s">
        <v>250</v>
      </c>
      <c r="I65" s="24">
        <v>215639</v>
      </c>
      <c r="J65" s="24" t="s">
        <v>251</v>
      </c>
      <c r="K65" s="28">
        <v>361.02</v>
      </c>
      <c r="L65" s="25" t="str">
        <f t="shared" si="1"/>
        <v>Mar</v>
      </c>
      <c r="M65" s="27">
        <f t="shared" si="2"/>
        <v>26</v>
      </c>
      <c r="N65" s="27">
        <f>NETWORKDAYS(E65,G65,Holidays)</f>
        <v>4</v>
      </c>
      <c r="O65" s="27"/>
    </row>
    <row r="66" spans="1:15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>
        <f>WORKDAY.INTL(D66,6,"0100001",Holidays)</f>
        <v>43943</v>
      </c>
      <c r="F66" s="25" t="str">
        <f t="shared" si="0"/>
        <v>Wed</v>
      </c>
      <c r="G66" s="25">
        <v>43948</v>
      </c>
      <c r="H66" s="24" t="s">
        <v>252</v>
      </c>
      <c r="I66" s="24">
        <v>328536</v>
      </c>
      <c r="J66" s="24" t="s">
        <v>253</v>
      </c>
      <c r="K66" s="28">
        <v>668.25</v>
      </c>
      <c r="L66" s="25" t="str">
        <f t="shared" si="1"/>
        <v>Apr</v>
      </c>
      <c r="M66" s="27">
        <f t="shared" si="2"/>
        <v>11</v>
      </c>
      <c r="N66" s="27">
        <f>NETWORKDAYS(E66,G66,Holidays)</f>
        <v>4</v>
      </c>
      <c r="O66" s="27"/>
    </row>
    <row r="67" spans="1:15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>
        <f>WORKDAY.INTL(D67,6,"0100001",Holidays)</f>
        <v>43922</v>
      </c>
      <c r="F67" s="25" t="str">
        <f t="shared" si="0"/>
        <v>Wed</v>
      </c>
      <c r="G67" s="25">
        <v>43933</v>
      </c>
      <c r="H67" s="24" t="s">
        <v>250</v>
      </c>
      <c r="I67" s="24">
        <v>210023</v>
      </c>
      <c r="J67" s="24" t="s">
        <v>251</v>
      </c>
      <c r="K67" s="28">
        <v>126.72</v>
      </c>
      <c r="L67" s="25" t="str">
        <f t="shared" si="1"/>
        <v>Mar</v>
      </c>
      <c r="M67" s="27">
        <f t="shared" si="2"/>
        <v>24</v>
      </c>
      <c r="N67" s="27">
        <f>NETWORKDAYS(E67,G67,Holidays)</f>
        <v>7</v>
      </c>
      <c r="O67" s="27"/>
    </row>
    <row r="68" spans="1:15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>
        <f>WORKDAY.INTL(D68,6,"0100001",Holidays)</f>
        <v>43913</v>
      </c>
      <c r="F68" s="25" t="str">
        <f t="shared" si="0"/>
        <v>Mon</v>
      </c>
      <c r="G68" s="25">
        <v>43943</v>
      </c>
      <c r="H68" s="24" t="s">
        <v>252</v>
      </c>
      <c r="I68" s="24">
        <v>338938</v>
      </c>
      <c r="J68" s="24" t="s">
        <v>253</v>
      </c>
      <c r="K68" s="28">
        <v>1000.23</v>
      </c>
      <c r="L68" s="25" t="str">
        <f t="shared" si="1"/>
        <v>Mar</v>
      </c>
      <c r="M68" s="27">
        <f t="shared" si="2"/>
        <v>15</v>
      </c>
      <c r="N68" s="27">
        <f>NETWORKDAYS(E68,G68,Holidays)</f>
        <v>21</v>
      </c>
      <c r="O68" s="27"/>
    </row>
    <row r="69" spans="1:15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>
        <f>WORKDAY.INTL(D69,6,"0100001",Holidays)</f>
        <v>43927</v>
      </c>
      <c r="F69" s="25" t="str">
        <f t="shared" si="0"/>
        <v>Mon</v>
      </c>
      <c r="G69" s="25">
        <v>43939</v>
      </c>
      <c r="H69" s="24" t="s">
        <v>252</v>
      </c>
      <c r="I69" s="24">
        <v>320536</v>
      </c>
      <c r="J69" s="24" t="s">
        <v>253</v>
      </c>
      <c r="K69" s="28">
        <v>948.75</v>
      </c>
      <c r="L69" s="25" t="str">
        <f t="shared" si="1"/>
        <v>Mar</v>
      </c>
      <c r="M69" s="27">
        <f t="shared" si="2"/>
        <v>28</v>
      </c>
      <c r="N69" s="27">
        <f>NETWORKDAYS(E69,G69,Holidays)</f>
        <v>8</v>
      </c>
      <c r="O69" s="27"/>
    </row>
    <row r="70" spans="1:15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>
        <f>WORKDAY.INTL(D70,6,"0100001",Holidays)</f>
        <v>43913</v>
      </c>
      <c r="F70" s="25" t="str">
        <f t="shared" ref="F70:F88" si="3">TEXT(E70,"DDD")</f>
        <v>Mon</v>
      </c>
      <c r="G70" s="25">
        <v>43937</v>
      </c>
      <c r="H70" s="24" t="s">
        <v>252</v>
      </c>
      <c r="I70" s="24">
        <v>322800</v>
      </c>
      <c r="J70" s="24" t="s">
        <v>253</v>
      </c>
      <c r="K70" s="28">
        <v>446.49</v>
      </c>
      <c r="L70" s="25" t="str">
        <f t="shared" ref="L70:L88" si="4">TEXT(D70,"MMM")</f>
        <v>Mar</v>
      </c>
      <c r="M70" s="27">
        <f t="shared" ref="M70:M88" si="5">DAY(D70)</f>
        <v>14</v>
      </c>
      <c r="N70" s="27">
        <f>NETWORKDAYS(E70,G70,Holidays)</f>
        <v>17</v>
      </c>
      <c r="O70" s="27"/>
    </row>
    <row r="71" spans="1:15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>
        <f>WORKDAY.INTL(D71,6,"0100001",Holidays)</f>
        <v>43943</v>
      </c>
      <c r="F71" s="25" t="str">
        <f t="shared" si="3"/>
        <v>Wed</v>
      </c>
      <c r="G71" s="25">
        <v>43940</v>
      </c>
      <c r="H71" s="24" t="s">
        <v>252</v>
      </c>
      <c r="I71" s="24">
        <v>321358</v>
      </c>
      <c r="J71" s="24" t="s">
        <v>253</v>
      </c>
      <c r="K71" s="28">
        <v>242.22</v>
      </c>
      <c r="L71" s="25" t="str">
        <f t="shared" si="4"/>
        <v>Apr</v>
      </c>
      <c r="M71" s="27">
        <f t="shared" si="5"/>
        <v>12</v>
      </c>
      <c r="N71" s="27">
        <f>NETWORKDAYS(E71,G71,Holidays)</f>
        <v>-3</v>
      </c>
      <c r="O71" s="27"/>
    </row>
    <row r="72" spans="1:15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>
        <f>WORKDAY.INTL(D72,6,"0100001",Holidays)</f>
        <v>43895</v>
      </c>
      <c r="F72" s="25" t="str">
        <f t="shared" si="3"/>
        <v>Thu</v>
      </c>
      <c r="G72" s="25">
        <v>43929</v>
      </c>
      <c r="H72" s="24" t="s">
        <v>252</v>
      </c>
      <c r="I72" s="24">
        <v>316190</v>
      </c>
      <c r="J72" s="24" t="s">
        <v>253</v>
      </c>
      <c r="K72" s="28">
        <v>600.6</v>
      </c>
      <c r="L72" s="25" t="str">
        <f t="shared" si="4"/>
        <v>Feb</v>
      </c>
      <c r="M72" s="27">
        <f t="shared" si="5"/>
        <v>26</v>
      </c>
      <c r="N72" s="27">
        <f>NETWORKDAYS(E72,G72,Holidays)</f>
        <v>25</v>
      </c>
      <c r="O72" s="27"/>
    </row>
    <row r="73" spans="1:15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>
        <f>WORKDAY.INTL(D73,6,"0100001",Holidays)</f>
        <v>43913</v>
      </c>
      <c r="F73" s="25" t="str">
        <f t="shared" si="3"/>
        <v>Mon</v>
      </c>
      <c r="G73" s="25">
        <v>43942</v>
      </c>
      <c r="H73" s="24" t="s">
        <v>252</v>
      </c>
      <c r="I73" s="24">
        <v>327938</v>
      </c>
      <c r="J73" s="24" t="s">
        <v>253</v>
      </c>
      <c r="K73" s="28">
        <v>546.80999999999995</v>
      </c>
      <c r="L73" s="25" t="str">
        <f t="shared" si="4"/>
        <v>Mar</v>
      </c>
      <c r="M73" s="27">
        <f t="shared" si="5"/>
        <v>15</v>
      </c>
      <c r="N73" s="27">
        <f>NETWORKDAYS(E73,G73,Holidays)</f>
        <v>20</v>
      </c>
      <c r="O73" s="27"/>
    </row>
    <row r="74" spans="1:15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>
        <f>WORKDAY.INTL(D74,6,"0100001",Holidays)</f>
        <v>43908</v>
      </c>
      <c r="F74" s="25" t="str">
        <f t="shared" si="3"/>
        <v>Wed</v>
      </c>
      <c r="G74" s="25">
        <v>43931</v>
      </c>
      <c r="H74" s="24" t="s">
        <v>250</v>
      </c>
      <c r="I74" s="24">
        <v>234487</v>
      </c>
      <c r="J74" s="24" t="s">
        <v>251</v>
      </c>
      <c r="K74" s="28">
        <v>840.51</v>
      </c>
      <c r="L74" s="25" t="str">
        <f t="shared" si="4"/>
        <v>Mar</v>
      </c>
      <c r="M74" s="27">
        <f t="shared" si="5"/>
        <v>10</v>
      </c>
      <c r="N74" s="27">
        <f>NETWORKDAYS(E74,G74,Holidays)</f>
        <v>17</v>
      </c>
      <c r="O74" s="27"/>
    </row>
    <row r="75" spans="1:15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>
        <f>WORKDAY.INTL(D75,6,"0100001",Holidays)</f>
        <v>43936</v>
      </c>
      <c r="F75" s="25" t="str">
        <f t="shared" si="3"/>
        <v>Wed</v>
      </c>
      <c r="G75" s="25">
        <v>43951</v>
      </c>
      <c r="H75" s="24" t="s">
        <v>250</v>
      </c>
      <c r="I75" s="24">
        <v>231274</v>
      </c>
      <c r="J75" s="24" t="s">
        <v>251</v>
      </c>
      <c r="K75" s="28">
        <v>603.57000000000005</v>
      </c>
      <c r="L75" s="25" t="str">
        <f t="shared" si="4"/>
        <v>Apr</v>
      </c>
      <c r="M75" s="27">
        <f t="shared" si="5"/>
        <v>2</v>
      </c>
      <c r="N75" s="27">
        <f>NETWORKDAYS(E75,G75,Holidays)</f>
        <v>12</v>
      </c>
      <c r="O75" s="27"/>
    </row>
    <row r="76" spans="1:15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>
        <f>WORKDAY.INTL(D76,6,"0100001",Holidays)</f>
        <v>43922</v>
      </c>
      <c r="F76" s="25" t="str">
        <f t="shared" si="3"/>
        <v>Wed</v>
      </c>
      <c r="G76" s="25">
        <v>43944</v>
      </c>
      <c r="H76" s="24" t="s">
        <v>250</v>
      </c>
      <c r="I76" s="24">
        <v>224955</v>
      </c>
      <c r="J76" s="24" t="s">
        <v>251</v>
      </c>
      <c r="K76" s="28">
        <v>816.75</v>
      </c>
      <c r="L76" s="25" t="str">
        <f t="shared" si="4"/>
        <v>Mar</v>
      </c>
      <c r="M76" s="27">
        <f t="shared" si="5"/>
        <v>24</v>
      </c>
      <c r="N76" s="27">
        <f>NETWORKDAYS(E76,G76,Holidays)</f>
        <v>15</v>
      </c>
      <c r="O76" s="27"/>
    </row>
    <row r="77" spans="1:15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>
        <f>WORKDAY.INTL(D77,6,"0100001",Holidays)</f>
        <v>43920</v>
      </c>
      <c r="F77" s="25" t="str">
        <f t="shared" si="3"/>
        <v>Mon</v>
      </c>
      <c r="G77" s="25">
        <v>43951</v>
      </c>
      <c r="H77" s="24" t="s">
        <v>250</v>
      </c>
      <c r="I77" s="24">
        <v>217275</v>
      </c>
      <c r="J77" s="24" t="s">
        <v>251</v>
      </c>
      <c r="K77" s="28">
        <v>1065.57</v>
      </c>
      <c r="L77" s="25" t="str">
        <f t="shared" si="4"/>
        <v>Mar</v>
      </c>
      <c r="M77" s="27">
        <f t="shared" si="5"/>
        <v>22</v>
      </c>
      <c r="N77" s="27">
        <f>NETWORKDAYS(E77,G77,Holidays)</f>
        <v>22</v>
      </c>
      <c r="O77" s="27"/>
    </row>
    <row r="78" spans="1:15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>
        <f>WORKDAY.INTL(D78,6,"0100001",Holidays)</f>
        <v>43927</v>
      </c>
      <c r="F78" s="25" t="str">
        <f t="shared" si="3"/>
        <v>Mon</v>
      </c>
      <c r="G78" s="25">
        <v>43925</v>
      </c>
      <c r="H78" s="24" t="s">
        <v>250</v>
      </c>
      <c r="I78" s="24">
        <v>226240</v>
      </c>
      <c r="J78" s="24" t="s">
        <v>251</v>
      </c>
      <c r="K78" s="28">
        <v>523.38</v>
      </c>
      <c r="L78" s="25" t="str">
        <f t="shared" si="4"/>
        <v>Mar</v>
      </c>
      <c r="M78" s="27">
        <f t="shared" si="5"/>
        <v>29</v>
      </c>
      <c r="N78" s="27">
        <f>NETWORKDAYS(E78,G78,Holidays)</f>
        <v>-1</v>
      </c>
      <c r="O78" s="27"/>
    </row>
    <row r="79" spans="1:15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>
        <f>WORKDAY.INTL(D79,6,"0100001",Holidays)</f>
        <v>43899</v>
      </c>
      <c r="F79" s="25" t="str">
        <f t="shared" si="3"/>
        <v>Mon</v>
      </c>
      <c r="G79" s="25">
        <v>43932</v>
      </c>
      <c r="H79" s="24" t="s">
        <v>252</v>
      </c>
      <c r="I79" s="24">
        <v>325643</v>
      </c>
      <c r="J79" s="24" t="s">
        <v>253</v>
      </c>
      <c r="K79" s="28">
        <v>650.42999999999995</v>
      </c>
      <c r="L79" s="25" t="str">
        <f t="shared" si="4"/>
        <v>Feb</v>
      </c>
      <c r="M79" s="27">
        <f t="shared" si="5"/>
        <v>29</v>
      </c>
      <c r="N79" s="27">
        <f>NETWORKDAYS(E79,G79,Holidays)</f>
        <v>24</v>
      </c>
      <c r="O79" s="27"/>
    </row>
    <row r="80" spans="1:15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>
        <f>WORKDAY.INTL(D80,6,"0100001",Holidays)</f>
        <v>43943</v>
      </c>
      <c r="F80" s="25" t="str">
        <f t="shared" si="3"/>
        <v>Wed</v>
      </c>
      <c r="G80" s="25">
        <v>43943</v>
      </c>
      <c r="H80" s="24" t="s">
        <v>252</v>
      </c>
      <c r="I80" s="24">
        <v>312800</v>
      </c>
      <c r="J80" s="24" t="s">
        <v>253</v>
      </c>
      <c r="K80" s="28">
        <v>809.49</v>
      </c>
      <c r="L80" s="25" t="str">
        <f t="shared" si="4"/>
        <v>Apr</v>
      </c>
      <c r="M80" s="27">
        <f t="shared" si="5"/>
        <v>13</v>
      </c>
      <c r="N80" s="27">
        <f>NETWORKDAYS(E80,G80,Holidays)</f>
        <v>1</v>
      </c>
      <c r="O80" s="27"/>
    </row>
    <row r="81" spans="1:15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>
        <f>WORKDAY.INTL(D81,6,"0100001",Holidays)</f>
        <v>43909</v>
      </c>
      <c r="F81" s="25" t="str">
        <f t="shared" si="3"/>
        <v>Thu</v>
      </c>
      <c r="G81" s="25">
        <v>43943</v>
      </c>
      <c r="H81" s="24" t="s">
        <v>252</v>
      </c>
      <c r="I81" s="24">
        <v>338807</v>
      </c>
      <c r="J81" s="24" t="s">
        <v>253</v>
      </c>
      <c r="K81" s="28">
        <v>424.38</v>
      </c>
      <c r="L81" s="25" t="str">
        <f t="shared" si="4"/>
        <v>Mar</v>
      </c>
      <c r="M81" s="27">
        <f t="shared" si="5"/>
        <v>11</v>
      </c>
      <c r="N81" s="27">
        <f>NETWORKDAYS(E81,G81,Holidays)</f>
        <v>23</v>
      </c>
      <c r="O81" s="27"/>
    </row>
    <row r="82" spans="1:15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>
        <f>WORKDAY.INTL(D82,6,"0100001",Holidays)</f>
        <v>43943</v>
      </c>
      <c r="F82" s="25" t="str">
        <f t="shared" si="3"/>
        <v>Wed</v>
      </c>
      <c r="G82" s="25">
        <v>43935</v>
      </c>
      <c r="H82" s="24" t="s">
        <v>250</v>
      </c>
      <c r="I82" s="24">
        <v>239476</v>
      </c>
      <c r="J82" s="24" t="s">
        <v>251</v>
      </c>
      <c r="K82" s="28">
        <v>955.68</v>
      </c>
      <c r="L82" s="25" t="str">
        <f t="shared" si="4"/>
        <v>Apr</v>
      </c>
      <c r="M82" s="27">
        <f t="shared" si="5"/>
        <v>12</v>
      </c>
      <c r="N82" s="27">
        <f>NETWORKDAYS(E82,G82,Holidays)</f>
        <v>-7</v>
      </c>
      <c r="O82" s="27"/>
    </row>
    <row r="83" spans="1:15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>
        <f>WORKDAY.INTL(D83,6,"0100001",Holidays)</f>
        <v>43951</v>
      </c>
      <c r="F83" s="25" t="str">
        <f t="shared" si="3"/>
        <v>Thu</v>
      </c>
      <c r="G83" s="25">
        <v>43950</v>
      </c>
      <c r="H83" s="24" t="s">
        <v>250</v>
      </c>
      <c r="I83" s="24">
        <v>213693</v>
      </c>
      <c r="J83" s="24" t="s">
        <v>251</v>
      </c>
      <c r="K83" s="28">
        <v>764.28</v>
      </c>
      <c r="L83" s="25" t="str">
        <f t="shared" si="4"/>
        <v>Apr</v>
      </c>
      <c r="M83" s="27">
        <f t="shared" si="5"/>
        <v>21</v>
      </c>
      <c r="N83" s="27">
        <f>NETWORKDAYS(E83,G83,Holidays)</f>
        <v>-2</v>
      </c>
      <c r="O83" s="27"/>
    </row>
    <row r="84" spans="1:15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>
        <f>WORKDAY.INTL(D84,6,"0100001",Holidays)</f>
        <v>43906</v>
      </c>
      <c r="F84" s="25" t="str">
        <f t="shared" si="3"/>
        <v>Mon</v>
      </c>
      <c r="G84" s="25">
        <v>43926</v>
      </c>
      <c r="H84" s="24" t="s">
        <v>250</v>
      </c>
      <c r="I84" s="24">
        <v>235040</v>
      </c>
      <c r="J84" s="24" t="s">
        <v>251</v>
      </c>
      <c r="K84" s="28">
        <v>335.61</v>
      </c>
      <c r="L84" s="25" t="str">
        <f t="shared" si="4"/>
        <v>Mar</v>
      </c>
      <c r="M84" s="27">
        <f t="shared" si="5"/>
        <v>7</v>
      </c>
      <c r="N84" s="27">
        <f>NETWORKDAYS(E84,G84,Holidays)</f>
        <v>15</v>
      </c>
      <c r="O84" s="27"/>
    </row>
    <row r="85" spans="1:15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>
        <f>WORKDAY.INTL(D85,6,"0100001",Holidays)</f>
        <v>43906</v>
      </c>
      <c r="F85" s="25" t="str">
        <f t="shared" si="3"/>
        <v>Mon</v>
      </c>
      <c r="G85" s="25">
        <v>43940</v>
      </c>
      <c r="H85" s="24" t="s">
        <v>250</v>
      </c>
      <c r="I85" s="24">
        <v>211771</v>
      </c>
      <c r="J85" s="24" t="s">
        <v>251</v>
      </c>
      <c r="K85" s="28">
        <v>763.29</v>
      </c>
      <c r="L85" s="25" t="str">
        <f t="shared" si="4"/>
        <v>Mar</v>
      </c>
      <c r="M85" s="27">
        <f t="shared" si="5"/>
        <v>8</v>
      </c>
      <c r="N85" s="27">
        <f>NETWORKDAYS(E85,G85,Holidays)</f>
        <v>23</v>
      </c>
      <c r="O85" s="27"/>
    </row>
    <row r="86" spans="1:15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>
        <f>WORKDAY.INTL(D86,6,"0100001",Holidays)</f>
        <v>43927</v>
      </c>
      <c r="F86" s="25" t="str">
        <f t="shared" si="3"/>
        <v>Mon</v>
      </c>
      <c r="G86" s="25">
        <v>43933</v>
      </c>
      <c r="H86" s="24" t="s">
        <v>252</v>
      </c>
      <c r="I86" s="24">
        <v>326543</v>
      </c>
      <c r="J86" s="24" t="s">
        <v>253</v>
      </c>
      <c r="K86" s="28">
        <v>446.16</v>
      </c>
      <c r="L86" s="25" t="str">
        <f t="shared" si="4"/>
        <v>Mar</v>
      </c>
      <c r="M86" s="27">
        <f t="shared" si="5"/>
        <v>29</v>
      </c>
      <c r="N86" s="27">
        <f>NETWORKDAYS(E86,G86,Holidays)</f>
        <v>4</v>
      </c>
      <c r="O86" s="27"/>
    </row>
    <row r="87" spans="1:15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>
        <f>WORKDAY.INTL(D87,6,"0100001",Holidays)</f>
        <v>43906</v>
      </c>
      <c r="F87" s="25" t="str">
        <f t="shared" si="3"/>
        <v>Mon</v>
      </c>
      <c r="G87" s="25">
        <v>43941</v>
      </c>
      <c r="H87" s="24" t="s">
        <v>252</v>
      </c>
      <c r="I87" s="24">
        <v>338553</v>
      </c>
      <c r="J87" s="24" t="s">
        <v>253</v>
      </c>
      <c r="K87" s="28">
        <v>1032.24</v>
      </c>
      <c r="L87" s="25" t="str">
        <f t="shared" si="4"/>
        <v>Mar</v>
      </c>
      <c r="M87" s="27">
        <f t="shared" si="5"/>
        <v>8</v>
      </c>
      <c r="N87" s="27">
        <f>NETWORKDAYS(E87,G87,Holidays)</f>
        <v>24</v>
      </c>
      <c r="O87" s="27"/>
    </row>
    <row r="88" spans="1:15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>
        <f>WORKDAY.INTL(D88,6,"0100001",Holidays)</f>
        <v>43923</v>
      </c>
      <c r="F88" s="25" t="str">
        <f t="shared" si="3"/>
        <v>Thu</v>
      </c>
      <c r="G88" s="25">
        <v>43933</v>
      </c>
      <c r="H88" s="24" t="s">
        <v>250</v>
      </c>
      <c r="I88" s="24">
        <v>213342</v>
      </c>
      <c r="J88" s="24" t="s">
        <v>251</v>
      </c>
      <c r="K88" s="28">
        <v>533.28</v>
      </c>
      <c r="L88" s="25" t="str">
        <f t="shared" si="4"/>
        <v>Mar</v>
      </c>
      <c r="M88" s="27">
        <f t="shared" si="5"/>
        <v>25</v>
      </c>
      <c r="N88" s="27">
        <f>NETWORKDAYS(E88,G88,Holidays)</f>
        <v>6</v>
      </c>
      <c r="O88" s="27"/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2020-03-19T04:56:26Z</dcterms:modified>
</cp:coreProperties>
</file>