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Workbooks\"/>
    </mc:Choice>
  </mc:AlternateContent>
  <xr:revisionPtr revIDLastSave="0" documentId="8_{740870F2-1119-4F86-B634-B3B81F687372}" xr6:coauthVersionLast="45" xr6:coauthVersionMax="45" xr10:uidLastSave="{00000000-0000-0000-0000-000000000000}"/>
  <bookViews>
    <workbookView xWindow="-28898" yWindow="-4800" windowWidth="28996" windowHeight="16395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<sst xmlns="http://schemas.openxmlformats.org/spreadsheetml/2006/main" count="840" uniqueCount="400">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</sst>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NumberFormat="1" applyFont="1" applyBorder="1"/>
    <xf numFmtId="8" fontId="7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abSelected="1" zoomScaleNormal="100" workbookViewId="0"/>
  </sheetViews>
  <sheetFormatPr defaultRowHeight="15" x14ac:dyDescent="0.25"/>
  <cols>
    <col min="1" max="1" width="13.85546875" customWidth="1"/>
    <col min="2" max="2" width="13.140625" customWidth="1"/>
    <col min="3" max="3" width="11.7109375" style="5" customWidth="1"/>
    <col min="4" max="4" width="13.140625" style="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5" customWidth="1"/>
    <col min="19" max="19" width="11.85546875" style="17" customWidth="1"/>
    <col min="22" max="22" width="15.7109375" customWidth="1"/>
  </cols>
  <sheetData>
    <row r="1" spans="1:22" s="4" customFormat="1" ht="22.9" customHeight="1" x14ac:dyDescent="0.2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34"/>
      <c r="S2" s="34"/>
      <c r="U2" s="1"/>
    </row>
    <row r="3" spans="1:22" x14ac:dyDescent="0.2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34"/>
      <c r="S3" s="34"/>
    </row>
    <row r="4" spans="1:22" x14ac:dyDescent="0.2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34"/>
      <c r="S4" s="34"/>
    </row>
    <row r="5" spans="1:22" x14ac:dyDescent="0.2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34"/>
      <c r="S5" s="34"/>
    </row>
    <row r="6" spans="1:22" x14ac:dyDescent="0.2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34"/>
      <c r="S6" s="34"/>
    </row>
    <row r="7" spans="1:22" x14ac:dyDescent="0.2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34"/>
      <c r="S7" s="34"/>
    </row>
    <row r="8" spans="1:22" x14ac:dyDescent="0.2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34"/>
      <c r="S8" s="34"/>
    </row>
    <row r="9" spans="1:22" x14ac:dyDescent="0.2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34"/>
      <c r="S9" s="34"/>
    </row>
    <row r="10" spans="1:22" x14ac:dyDescent="0.2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34"/>
      <c r="S10" s="34"/>
    </row>
    <row r="11" spans="1:22" x14ac:dyDescent="0.2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34"/>
      <c r="S11" s="34"/>
    </row>
    <row r="12" spans="1:22" x14ac:dyDescent="0.2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34"/>
      <c r="S12" s="34"/>
    </row>
    <row r="13" spans="1:22" x14ac:dyDescent="0.2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34"/>
      <c r="S13" s="34"/>
    </row>
    <row r="14" spans="1:22" x14ac:dyDescent="0.2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34"/>
      <c r="S14" s="34"/>
    </row>
    <row r="15" spans="1:22" x14ac:dyDescent="0.2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34"/>
      <c r="S15" s="34"/>
    </row>
    <row r="16" spans="1:22" x14ac:dyDescent="0.2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34"/>
      <c r="S16" s="34"/>
    </row>
    <row r="17" spans="1:19" x14ac:dyDescent="0.2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34"/>
      <c r="S17" s="34"/>
    </row>
    <row r="18" spans="1:19" x14ac:dyDescent="0.2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34"/>
      <c r="S18" s="34"/>
    </row>
    <row r="19" spans="1:19" x14ac:dyDescent="0.2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34"/>
      <c r="S19" s="34"/>
    </row>
    <row r="20" spans="1:19" x14ac:dyDescent="0.2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34"/>
      <c r="S20" s="34"/>
    </row>
    <row r="21" spans="1:19" x14ac:dyDescent="0.2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34"/>
      <c r="S21" s="34"/>
    </row>
    <row r="22" spans="1:19" x14ac:dyDescent="0.2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34"/>
      <c r="S22" s="34"/>
    </row>
    <row r="23" spans="1:19" x14ac:dyDescent="0.2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34"/>
      <c r="S23" s="34"/>
    </row>
    <row r="24" spans="1:19" x14ac:dyDescent="0.2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34"/>
      <c r="S24" s="34"/>
    </row>
    <row r="25" spans="1:19" x14ac:dyDescent="0.2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34"/>
      <c r="S25" s="34"/>
    </row>
    <row r="26" spans="1:19" x14ac:dyDescent="0.2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34"/>
      <c r="S26" s="34"/>
    </row>
    <row r="27" spans="1:19" x14ac:dyDescent="0.2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34"/>
      <c r="S27" s="34"/>
    </row>
    <row r="28" spans="1:19" x14ac:dyDescent="0.2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34"/>
      <c r="S28" s="34"/>
    </row>
    <row r="29" spans="1:19" x14ac:dyDescent="0.2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34"/>
      <c r="S29" s="34"/>
    </row>
    <row r="30" spans="1:19" x14ac:dyDescent="0.2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34"/>
      <c r="S30" s="34"/>
    </row>
    <row r="31" spans="1:19" x14ac:dyDescent="0.2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34"/>
      <c r="S31" s="34"/>
    </row>
    <row r="32" spans="1:19" x14ac:dyDescent="0.2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34"/>
      <c r="S32" s="34"/>
    </row>
    <row r="33" spans="1:19" x14ac:dyDescent="0.2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34"/>
      <c r="S33" s="34"/>
    </row>
    <row r="34" spans="1:19" x14ac:dyDescent="0.2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34"/>
      <c r="S34" s="34"/>
    </row>
    <row r="35" spans="1:19" x14ac:dyDescent="0.2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34"/>
      <c r="S35" s="34"/>
    </row>
    <row r="36" spans="1:19" x14ac:dyDescent="0.2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34"/>
      <c r="S36" s="34"/>
    </row>
    <row r="37" spans="1:19" x14ac:dyDescent="0.2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34"/>
      <c r="S37" s="34"/>
    </row>
    <row r="38" spans="1:19" x14ac:dyDescent="0.2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34"/>
      <c r="S38" s="34"/>
    </row>
    <row r="39" spans="1:19" x14ac:dyDescent="0.2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34"/>
      <c r="S39" s="34"/>
    </row>
    <row r="40" spans="1:19" x14ac:dyDescent="0.2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34"/>
      <c r="S40" s="34"/>
    </row>
    <row r="41" spans="1:19" x14ac:dyDescent="0.2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34"/>
      <c r="S41" s="34"/>
    </row>
    <row r="42" spans="1:19" x14ac:dyDescent="0.2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34"/>
      <c r="S42" s="34"/>
    </row>
    <row r="43" spans="1:19" x14ac:dyDescent="0.2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34"/>
      <c r="S43" s="34"/>
    </row>
    <row r="44" spans="1:19" x14ac:dyDescent="0.2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34"/>
      <c r="S44" s="34"/>
    </row>
    <row r="45" spans="1:19" x14ac:dyDescent="0.2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34"/>
      <c r="S45" s="34"/>
    </row>
    <row r="46" spans="1:19" x14ac:dyDescent="0.2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34"/>
      <c r="S46" s="34"/>
    </row>
    <row r="47" spans="1:19" x14ac:dyDescent="0.2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34"/>
      <c r="S47" s="34"/>
    </row>
    <row r="48" spans="1:19" x14ac:dyDescent="0.2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34"/>
      <c r="S48" s="34"/>
    </row>
    <row r="49" spans="1:19" x14ac:dyDescent="0.2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34"/>
      <c r="S49" s="34"/>
    </row>
    <row r="50" spans="1:19" x14ac:dyDescent="0.2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34"/>
      <c r="S50" s="34"/>
    </row>
    <row r="51" spans="1:19" x14ac:dyDescent="0.2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34"/>
      <c r="S51" s="34"/>
    </row>
    <row r="52" spans="1:19" x14ac:dyDescent="0.2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34"/>
      <c r="S52" s="34"/>
    </row>
    <row r="53" spans="1:19" x14ac:dyDescent="0.2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34"/>
      <c r="S53" s="34"/>
    </row>
    <row r="54" spans="1:19" x14ac:dyDescent="0.2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34"/>
      <c r="S54" s="34"/>
    </row>
    <row r="55" spans="1:19" x14ac:dyDescent="0.2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34"/>
      <c r="S55" s="34"/>
    </row>
    <row r="56" spans="1:19" x14ac:dyDescent="0.2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34"/>
      <c r="S56" s="34"/>
    </row>
    <row r="57" spans="1:19" x14ac:dyDescent="0.2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34"/>
      <c r="S57" s="34"/>
    </row>
    <row r="58" spans="1:19" x14ac:dyDescent="0.2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34"/>
      <c r="S58" s="34"/>
    </row>
    <row r="59" spans="1:19" x14ac:dyDescent="0.2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34"/>
      <c r="S59" s="34"/>
    </row>
    <row r="60" spans="1:19" x14ac:dyDescent="0.2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34"/>
      <c r="S60" s="34"/>
    </row>
    <row r="61" spans="1:19" x14ac:dyDescent="0.2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34"/>
      <c r="S61" s="34"/>
    </row>
    <row r="62" spans="1:19" x14ac:dyDescent="0.2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34"/>
      <c r="S62" s="34"/>
    </row>
    <row r="63" spans="1:19" x14ac:dyDescent="0.2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34"/>
      <c r="S63" s="34"/>
    </row>
    <row r="64" spans="1:19" x14ac:dyDescent="0.2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34"/>
      <c r="S64" s="34"/>
    </row>
    <row r="65" spans="1:19" x14ac:dyDescent="0.2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34"/>
      <c r="S65" s="34"/>
    </row>
    <row r="66" spans="1:19" x14ac:dyDescent="0.2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34"/>
      <c r="S66" s="34"/>
    </row>
    <row r="67" spans="1:19" x14ac:dyDescent="0.2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7">CONCATENATE(A67,"_",B67)</f>
        <v>24854_1</v>
      </c>
      <c r="L67" s="32" t="str">
        <f t="shared" ref="L67:L85" si="8">H67&amp;"-"&amp;I67&amp;"-"&amp;J67</f>
        <v>2554-4551221-33</v>
      </c>
      <c r="M67" s="32" t="str">
        <f t="shared" ref="M67:M85" si="9">LEFT(D67,3)</f>
        <v>Mar</v>
      </c>
      <c r="N67" s="32" t="str">
        <f t="shared" ref="N67:N85" si="10">RIGHT(G67,6)</f>
        <v>322800</v>
      </c>
      <c r="O67" s="32" t="str">
        <f t="shared" ref="O67:O85" si="11">MID(G67,4,FIND("-",G67,4)-4)</f>
        <v>Melbourne</v>
      </c>
      <c r="P67" s="32" t="str">
        <f t="shared" ref="P67:P85" si="12">UPPER(TRIM(CLEAN(E67)))</f>
        <v>INV</v>
      </c>
      <c r="Q67" s="33">
        <f t="shared" ref="Q67:Q85" si="13">VALUE(SUBSTITUTE(SUBSTITUTE(F67,"S",""),MID(F67,2,1),""))</f>
        <v>446.49</v>
      </c>
      <c r="R67" s="34"/>
      <c r="S67" s="34"/>
    </row>
    <row r="68" spans="1:19" x14ac:dyDescent="0.2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7"/>
        <v>24857_1</v>
      </c>
      <c r="L68" s="32" t="str">
        <f t="shared" si="8"/>
        <v>2554-4551221-33</v>
      </c>
      <c r="M68" s="32" t="str">
        <f t="shared" si="9"/>
        <v>Apr</v>
      </c>
      <c r="N68" s="32" t="str">
        <f t="shared" si="10"/>
        <v>321358</v>
      </c>
      <c r="O68" s="32" t="str">
        <f t="shared" si="11"/>
        <v>Melbourne</v>
      </c>
      <c r="P68" s="32" t="str">
        <f t="shared" si="12"/>
        <v>INV</v>
      </c>
      <c r="Q68" s="33">
        <f t="shared" si="13"/>
        <v>242.22</v>
      </c>
      <c r="R68" s="34"/>
      <c r="S68" s="34"/>
    </row>
    <row r="69" spans="1:19" x14ac:dyDescent="0.2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7"/>
        <v>24861_1</v>
      </c>
      <c r="L69" s="32" t="str">
        <f t="shared" si="8"/>
        <v>2554-4551221-33</v>
      </c>
      <c r="M69" s="32" t="str">
        <f t="shared" si="9"/>
        <v>Feb</v>
      </c>
      <c r="N69" s="32" t="str">
        <f t="shared" si="10"/>
        <v>316190</v>
      </c>
      <c r="O69" s="32" t="str">
        <f t="shared" si="11"/>
        <v>Melbourne</v>
      </c>
      <c r="P69" s="32" t="str">
        <f t="shared" si="12"/>
        <v>INV</v>
      </c>
      <c r="Q69" s="33">
        <f t="shared" si="13"/>
        <v>600.6</v>
      </c>
      <c r="R69" s="34"/>
      <c r="S69" s="34"/>
    </row>
    <row r="70" spans="1:19" x14ac:dyDescent="0.2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7"/>
        <v>24863_1</v>
      </c>
      <c r="L70" s="32" t="str">
        <f t="shared" si="8"/>
        <v>2554-4551221-33</v>
      </c>
      <c r="M70" s="32" t="str">
        <f t="shared" si="9"/>
        <v>Mar</v>
      </c>
      <c r="N70" s="32" t="str">
        <f t="shared" si="10"/>
        <v>327938</v>
      </c>
      <c r="O70" s="32" t="str">
        <f t="shared" si="11"/>
        <v>Melbourne</v>
      </c>
      <c r="P70" s="32" t="str">
        <f t="shared" si="12"/>
        <v>INV</v>
      </c>
      <c r="Q70" s="33">
        <f t="shared" si="13"/>
        <v>546.80999999999995</v>
      </c>
      <c r="R70" s="34"/>
      <c r="S70" s="34"/>
    </row>
    <row r="71" spans="1:19" x14ac:dyDescent="0.2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7"/>
        <v>24866_1</v>
      </c>
      <c r="L71" s="32" t="str">
        <f t="shared" si="8"/>
        <v>1641-7654320-72</v>
      </c>
      <c r="M71" s="32" t="str">
        <f t="shared" si="9"/>
        <v>Mar</v>
      </c>
      <c r="N71" s="32" t="str">
        <f t="shared" si="10"/>
        <v>234487</v>
      </c>
      <c r="O71" s="32" t="str">
        <f t="shared" si="11"/>
        <v>Sydney</v>
      </c>
      <c r="P71" s="32" t="str">
        <f t="shared" si="12"/>
        <v>INV</v>
      </c>
      <c r="Q71" s="33">
        <f t="shared" si="13"/>
        <v>840.51</v>
      </c>
      <c r="R71" s="34"/>
      <c r="S71" s="34"/>
    </row>
    <row r="72" spans="1:19" x14ac:dyDescent="0.2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7"/>
        <v>24870_1</v>
      </c>
      <c r="L72" s="32" t="str">
        <f t="shared" si="8"/>
        <v>1641-7654320-72</v>
      </c>
      <c r="M72" s="32" t="str">
        <f t="shared" si="9"/>
        <v>Apr</v>
      </c>
      <c r="N72" s="32" t="str">
        <f t="shared" si="10"/>
        <v>231274</v>
      </c>
      <c r="O72" s="32" t="str">
        <f t="shared" si="11"/>
        <v>Sydney</v>
      </c>
      <c r="P72" s="32" t="str">
        <f t="shared" si="12"/>
        <v>INV</v>
      </c>
      <c r="Q72" s="33">
        <f t="shared" si="13"/>
        <v>603.57000000000005</v>
      </c>
      <c r="R72" s="34"/>
      <c r="S72" s="34"/>
    </row>
    <row r="73" spans="1:19" x14ac:dyDescent="0.2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7"/>
        <v>24873_1</v>
      </c>
      <c r="L73" s="32" t="str">
        <f t="shared" si="8"/>
        <v>1641-7654320-72</v>
      </c>
      <c r="M73" s="32" t="str">
        <f t="shared" si="9"/>
        <v>Mar</v>
      </c>
      <c r="N73" s="32" t="str">
        <f t="shared" si="10"/>
        <v>224955</v>
      </c>
      <c r="O73" s="32" t="str">
        <f t="shared" si="11"/>
        <v>Sydney</v>
      </c>
      <c r="P73" s="32" t="str">
        <f t="shared" si="12"/>
        <v>INV</v>
      </c>
      <c r="Q73" s="33">
        <f t="shared" si="13"/>
        <v>816.75</v>
      </c>
      <c r="R73" s="34"/>
      <c r="S73" s="34"/>
    </row>
    <row r="74" spans="1:19" x14ac:dyDescent="0.2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7"/>
        <v>24875_1</v>
      </c>
      <c r="L74" s="32" t="str">
        <f t="shared" si="8"/>
        <v>1641-7654320-72</v>
      </c>
      <c r="M74" s="32" t="str">
        <f t="shared" si="9"/>
        <v>Mar</v>
      </c>
      <c r="N74" s="32" t="str">
        <f t="shared" si="10"/>
        <v>217275</v>
      </c>
      <c r="O74" s="32" t="str">
        <f t="shared" si="11"/>
        <v>Sydney</v>
      </c>
      <c r="P74" s="32" t="str">
        <f t="shared" si="12"/>
        <v>INV</v>
      </c>
      <c r="Q74" s="33">
        <f t="shared" si="13"/>
        <v>1065.57</v>
      </c>
      <c r="R74" s="34"/>
      <c r="S74" s="34"/>
    </row>
    <row r="75" spans="1:19" x14ac:dyDescent="0.2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7"/>
        <v>24876_1</v>
      </c>
      <c r="L75" s="32" t="str">
        <f t="shared" si="8"/>
        <v>1641-7654320-72</v>
      </c>
      <c r="M75" s="32" t="str">
        <f t="shared" si="9"/>
        <v>Mar</v>
      </c>
      <c r="N75" s="32" t="str">
        <f t="shared" si="10"/>
        <v>226240</v>
      </c>
      <c r="O75" s="32" t="str">
        <f t="shared" si="11"/>
        <v>Sydney</v>
      </c>
      <c r="P75" s="32" t="str">
        <f t="shared" si="12"/>
        <v>INV</v>
      </c>
      <c r="Q75" s="33">
        <f t="shared" si="13"/>
        <v>523.38</v>
      </c>
      <c r="R75" s="34"/>
      <c r="S75" s="34"/>
    </row>
    <row r="76" spans="1:19" x14ac:dyDescent="0.2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7"/>
        <v>24877_1</v>
      </c>
      <c r="L76" s="32" t="str">
        <f t="shared" si="8"/>
        <v>2554-4551221-33</v>
      </c>
      <c r="M76" s="32" t="str">
        <f t="shared" si="9"/>
        <v>Feb</v>
      </c>
      <c r="N76" s="32" t="str">
        <f t="shared" si="10"/>
        <v>325643</v>
      </c>
      <c r="O76" s="32" t="str">
        <f t="shared" si="11"/>
        <v>Melbourne</v>
      </c>
      <c r="P76" s="32" t="str">
        <f t="shared" si="12"/>
        <v>INV</v>
      </c>
      <c r="Q76" s="33">
        <f t="shared" si="13"/>
        <v>650.42999999999995</v>
      </c>
      <c r="R76" s="34"/>
      <c r="S76" s="34"/>
    </row>
    <row r="77" spans="1:19" x14ac:dyDescent="0.2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7"/>
        <v>24878_1</v>
      </c>
      <c r="L77" s="32" t="str">
        <f t="shared" si="8"/>
        <v>2554-4551221-33</v>
      </c>
      <c r="M77" s="32" t="str">
        <f t="shared" si="9"/>
        <v>Apr</v>
      </c>
      <c r="N77" s="32" t="str">
        <f t="shared" si="10"/>
        <v>312800</v>
      </c>
      <c r="O77" s="32" t="str">
        <f t="shared" si="11"/>
        <v>Melbourne</v>
      </c>
      <c r="P77" s="32" t="str">
        <f t="shared" si="12"/>
        <v>INV</v>
      </c>
      <c r="Q77" s="33">
        <f t="shared" si="13"/>
        <v>809.49</v>
      </c>
      <c r="R77" s="34"/>
      <c r="S77" s="34"/>
    </row>
    <row r="78" spans="1:19" x14ac:dyDescent="0.2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7"/>
        <v>24880_1</v>
      </c>
      <c r="L78" s="32" t="str">
        <f t="shared" si="8"/>
        <v>2554-4551221-33</v>
      </c>
      <c r="M78" s="32" t="str">
        <f t="shared" si="9"/>
        <v>Mar</v>
      </c>
      <c r="N78" s="32" t="str">
        <f t="shared" si="10"/>
        <v>338807</v>
      </c>
      <c r="O78" s="32" t="str">
        <f t="shared" si="11"/>
        <v>Melbourne</v>
      </c>
      <c r="P78" s="32" t="str">
        <f t="shared" si="12"/>
        <v>INV</v>
      </c>
      <c r="Q78" s="33">
        <f t="shared" si="13"/>
        <v>424.38</v>
      </c>
      <c r="R78" s="34"/>
      <c r="S78" s="34"/>
    </row>
    <row r="79" spans="1:19" x14ac:dyDescent="0.2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7"/>
        <v>24882_1</v>
      </c>
      <c r="L79" s="32" t="str">
        <f t="shared" si="8"/>
        <v>1641-7654320-72</v>
      </c>
      <c r="M79" s="32" t="str">
        <f t="shared" si="9"/>
        <v>Apr</v>
      </c>
      <c r="N79" s="32" t="str">
        <f t="shared" si="10"/>
        <v>239476</v>
      </c>
      <c r="O79" s="32" t="str">
        <f t="shared" si="11"/>
        <v>Sydney</v>
      </c>
      <c r="P79" s="32" t="str">
        <f t="shared" si="12"/>
        <v>INV</v>
      </c>
      <c r="Q79" s="33">
        <f t="shared" si="13"/>
        <v>955.68</v>
      </c>
      <c r="R79" s="34"/>
      <c r="S79" s="34"/>
    </row>
    <row r="80" spans="1:19" x14ac:dyDescent="0.2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7"/>
        <v>24885_1</v>
      </c>
      <c r="L80" s="32" t="str">
        <f t="shared" si="8"/>
        <v>1641-7654320-72</v>
      </c>
      <c r="M80" s="32" t="str">
        <f t="shared" si="9"/>
        <v>Apr</v>
      </c>
      <c r="N80" s="32" t="str">
        <f t="shared" si="10"/>
        <v>213693</v>
      </c>
      <c r="O80" s="32" t="str">
        <f t="shared" si="11"/>
        <v>Sydney</v>
      </c>
      <c r="P80" s="32" t="str">
        <f t="shared" si="12"/>
        <v>INV</v>
      </c>
      <c r="Q80" s="33">
        <f t="shared" si="13"/>
        <v>764.28</v>
      </c>
      <c r="R80" s="34"/>
      <c r="S80" s="34"/>
    </row>
    <row r="81" spans="1:19" x14ac:dyDescent="0.2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7"/>
        <v>24887_1</v>
      </c>
      <c r="L81" s="32" t="str">
        <f t="shared" si="8"/>
        <v>1641-7654320-72</v>
      </c>
      <c r="M81" s="32" t="str">
        <f t="shared" si="9"/>
        <v>Mar</v>
      </c>
      <c r="N81" s="32" t="str">
        <f t="shared" si="10"/>
        <v>235040</v>
      </c>
      <c r="O81" s="32" t="str">
        <f t="shared" si="11"/>
        <v>Sydney</v>
      </c>
      <c r="P81" s="32" t="str">
        <f t="shared" si="12"/>
        <v>INV</v>
      </c>
      <c r="Q81" s="33">
        <f t="shared" si="13"/>
        <v>335.61</v>
      </c>
      <c r="R81" s="34"/>
      <c r="S81" s="34"/>
    </row>
    <row r="82" spans="1:19" x14ac:dyDescent="0.2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7"/>
        <v>24891_1</v>
      </c>
      <c r="L82" s="32" t="str">
        <f t="shared" si="8"/>
        <v>1641-7654320-72</v>
      </c>
      <c r="M82" s="32" t="str">
        <f t="shared" si="9"/>
        <v>Mar</v>
      </c>
      <c r="N82" s="32" t="str">
        <f t="shared" si="10"/>
        <v>211771</v>
      </c>
      <c r="O82" s="32" t="str">
        <f t="shared" si="11"/>
        <v>Sydney</v>
      </c>
      <c r="P82" s="32" t="str">
        <f t="shared" si="12"/>
        <v>INV</v>
      </c>
      <c r="Q82" s="33">
        <f t="shared" si="13"/>
        <v>763.29</v>
      </c>
      <c r="R82" s="34"/>
      <c r="S82" s="34"/>
    </row>
    <row r="83" spans="1:19" x14ac:dyDescent="0.2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7"/>
        <v>24893_1</v>
      </c>
      <c r="L83" s="32" t="str">
        <f t="shared" si="8"/>
        <v>2554-4551221-33</v>
      </c>
      <c r="M83" s="32" t="str">
        <f t="shared" si="9"/>
        <v>Mar</v>
      </c>
      <c r="N83" s="32" t="str">
        <f t="shared" si="10"/>
        <v>326543</v>
      </c>
      <c r="O83" s="32" t="str">
        <f t="shared" si="11"/>
        <v>Melbourne</v>
      </c>
      <c r="P83" s="32" t="str">
        <f t="shared" si="12"/>
        <v>INV</v>
      </c>
      <c r="Q83" s="33">
        <f t="shared" si="13"/>
        <v>446.16</v>
      </c>
      <c r="R83" s="34"/>
      <c r="S83" s="34"/>
    </row>
    <row r="84" spans="1:19" x14ac:dyDescent="0.2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7"/>
        <v>24898_1</v>
      </c>
      <c r="L84" s="32" t="str">
        <f t="shared" si="8"/>
        <v>2554-4551221-33</v>
      </c>
      <c r="M84" s="32" t="str">
        <f t="shared" si="9"/>
        <v>Mar</v>
      </c>
      <c r="N84" s="32" t="str">
        <f t="shared" si="10"/>
        <v>338553</v>
      </c>
      <c r="O84" s="32" t="str">
        <f t="shared" si="11"/>
        <v>Melbourne</v>
      </c>
      <c r="P84" s="32" t="str">
        <f t="shared" si="12"/>
        <v>INV</v>
      </c>
      <c r="Q84" s="33">
        <f t="shared" si="13"/>
        <v>1032.24</v>
      </c>
      <c r="R84" s="34"/>
      <c r="S84" s="34"/>
    </row>
    <row r="85" spans="1:19" x14ac:dyDescent="0.2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7"/>
        <v>24902_1</v>
      </c>
      <c r="L85" s="32" t="str">
        <f t="shared" si="8"/>
        <v>1641-7654320-72</v>
      </c>
      <c r="M85" s="32" t="str">
        <f t="shared" si="9"/>
        <v>Mar</v>
      </c>
      <c r="N85" s="32" t="str">
        <f t="shared" si="10"/>
        <v>213342</v>
      </c>
      <c r="O85" s="32" t="str">
        <f t="shared" si="11"/>
        <v>Sydney</v>
      </c>
      <c r="P85" s="32" t="str">
        <f t="shared" si="12"/>
        <v>INV</v>
      </c>
      <c r="Q85" s="33">
        <f t="shared" si="13"/>
        <v>533.28</v>
      </c>
      <c r="R85" s="34"/>
      <c r="S85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zoomScaleNormal="100" workbookViewId="0"/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7.28515625" customWidth="1"/>
    <col min="8" max="8" width="12" customWidth="1"/>
    <col min="9" max="10" width="13.140625" customWidth="1"/>
    <col min="11" max="11" width="14.42578125" style="5" customWidth="1"/>
    <col min="12" max="12" width="11.140625" style="5" customWidth="1"/>
    <col min="13" max="13" width="12.7109375" style="5" customWidth="1"/>
    <col min="14" max="14" width="12" style="5" customWidth="1"/>
  </cols>
  <sheetData>
    <row r="1" spans="1:14" ht="23.25" x14ac:dyDescent="0.35">
      <c r="A1" s="12" t="s">
        <v>339</v>
      </c>
      <c r="N1"/>
    </row>
    <row r="2" spans="1:14" x14ac:dyDescent="0.25">
      <c r="A2" t="s">
        <v>364</v>
      </c>
      <c r="B2" s="16"/>
      <c r="D2" s="5"/>
      <c r="E2"/>
      <c r="G2" s="6" t="s">
        <v>357</v>
      </c>
      <c r="H2" s="13"/>
      <c r="J2" s="6" t="s">
        <v>354</v>
      </c>
      <c r="K2" s="11"/>
      <c r="M2" s="6" t="s">
        <v>344</v>
      </c>
      <c r="N2" s="7">
        <v>3.5999999999999999E-3</v>
      </c>
    </row>
    <row r="3" spans="1:14" x14ac:dyDescent="0.25">
      <c r="K3" s="2"/>
      <c r="M3" s="2"/>
      <c r="N3"/>
    </row>
    <row r="4" spans="1:14" s="4" customFormat="1" x14ac:dyDescent="0.2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 t="s">
        <v>2</v>
      </c>
      <c r="G4" s="22" t="s">
        <v>8</v>
      </c>
      <c r="H4" s="22" t="s">
        <v>21</v>
      </c>
      <c r="I4" s="22" t="s">
        <v>7</v>
      </c>
      <c r="J4" s="22" t="s">
        <v>359</v>
      </c>
      <c r="K4" s="22" t="s">
        <v>341</v>
      </c>
      <c r="L4" s="23" t="s">
        <v>363</v>
      </c>
      <c r="M4" s="22" t="s">
        <v>345</v>
      </c>
      <c r="N4" s="22" t="s">
        <v>343</v>
      </c>
    </row>
    <row r="5" spans="1:14" x14ac:dyDescent="0.25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/>
      <c r="F5" s="25">
        <v>43938</v>
      </c>
      <c r="G5" s="24" t="s">
        <v>250</v>
      </c>
      <c r="H5" s="24">
        <v>223809</v>
      </c>
      <c r="I5" s="24" t="s">
        <v>251</v>
      </c>
      <c r="J5" s="26">
        <v>742.5</v>
      </c>
      <c r="K5" s="25" t="str">
        <f>TEXT(D5,"MMM")</f>
        <v>Mar</v>
      </c>
      <c r="L5" s="27"/>
      <c r="M5" s="27"/>
      <c r="N5" s="27"/>
    </row>
    <row r="6" spans="1:14" x14ac:dyDescent="0.25">
      <c r="A6" s="24" t="s">
        <v>249</v>
      </c>
      <c r="B6" s="24" t="s">
        <v>340</v>
      </c>
      <c r="C6" s="24">
        <v>545672</v>
      </c>
      <c r="D6" s="25">
        <v>43923</v>
      </c>
      <c r="E6" s="25"/>
      <c r="F6" s="25">
        <v>43941</v>
      </c>
      <c r="G6" s="24" t="s">
        <v>252</v>
      </c>
      <c r="H6" s="24">
        <v>327600</v>
      </c>
      <c r="I6" s="24" t="s">
        <v>253</v>
      </c>
      <c r="J6" s="28">
        <v>1021.02</v>
      </c>
      <c r="K6" s="25" t="str">
        <f t="shared" ref="K6:K69" si="0">TEXT(D6,"MMM")</f>
        <v>Apr</v>
      </c>
      <c r="L6" s="27"/>
      <c r="M6" s="27"/>
      <c r="N6" s="27"/>
    </row>
    <row r="7" spans="1:14" x14ac:dyDescent="0.25">
      <c r="A7" s="24" t="s">
        <v>254</v>
      </c>
      <c r="B7" s="24" t="s">
        <v>340</v>
      </c>
      <c r="C7" s="24">
        <v>545674</v>
      </c>
      <c r="D7" s="25">
        <v>43906</v>
      </c>
      <c r="E7" s="25"/>
      <c r="F7" s="25">
        <v>43926</v>
      </c>
      <c r="G7" s="24" t="s">
        <v>252</v>
      </c>
      <c r="H7" s="24">
        <v>332589</v>
      </c>
      <c r="I7" s="24" t="s">
        <v>253</v>
      </c>
      <c r="J7" s="28">
        <v>409.53</v>
      </c>
      <c r="K7" s="25" t="str">
        <f t="shared" si="0"/>
        <v>Mar</v>
      </c>
      <c r="L7" s="27"/>
      <c r="M7" s="27"/>
      <c r="N7" s="27"/>
    </row>
    <row r="8" spans="1:14" x14ac:dyDescent="0.25">
      <c r="A8" s="24" t="s">
        <v>255</v>
      </c>
      <c r="B8" s="24" t="s">
        <v>340</v>
      </c>
      <c r="C8" s="24">
        <v>545676</v>
      </c>
      <c r="D8" s="25">
        <v>43915</v>
      </c>
      <c r="E8" s="25"/>
      <c r="F8" s="25">
        <v>43941</v>
      </c>
      <c r="G8" s="24" t="s">
        <v>252</v>
      </c>
      <c r="H8" s="24">
        <v>337131</v>
      </c>
      <c r="I8" s="24" t="s">
        <v>253</v>
      </c>
      <c r="J8" s="28">
        <v>-234.96</v>
      </c>
      <c r="K8" s="25" t="str">
        <f t="shared" si="0"/>
        <v>Mar</v>
      </c>
      <c r="L8" s="27"/>
      <c r="M8" s="27"/>
      <c r="N8" s="27"/>
    </row>
    <row r="9" spans="1:14" x14ac:dyDescent="0.25">
      <c r="A9" s="24" t="s">
        <v>256</v>
      </c>
      <c r="B9" s="24" t="s">
        <v>340</v>
      </c>
      <c r="C9" s="24">
        <v>545677</v>
      </c>
      <c r="D9" s="25">
        <v>43907</v>
      </c>
      <c r="E9" s="25"/>
      <c r="F9" s="25">
        <v>43931</v>
      </c>
      <c r="G9" s="24" t="s">
        <v>252</v>
      </c>
      <c r="H9" s="24">
        <v>319376</v>
      </c>
      <c r="I9" s="24" t="s">
        <v>253</v>
      </c>
      <c r="J9" s="28">
        <v>-450.12</v>
      </c>
      <c r="K9" s="25" t="str">
        <f t="shared" si="0"/>
        <v>Mar</v>
      </c>
      <c r="L9" s="27"/>
      <c r="M9" s="27"/>
      <c r="N9" s="27"/>
    </row>
    <row r="10" spans="1:14" x14ac:dyDescent="0.25">
      <c r="A10" s="24" t="s">
        <v>257</v>
      </c>
      <c r="B10" s="24" t="s">
        <v>340</v>
      </c>
      <c r="C10" s="24">
        <v>545678</v>
      </c>
      <c r="D10" s="25">
        <v>43930</v>
      </c>
      <c r="E10" s="25"/>
      <c r="F10" s="25">
        <v>43951</v>
      </c>
      <c r="G10" s="24" t="s">
        <v>252</v>
      </c>
      <c r="H10" s="24">
        <v>334724</v>
      </c>
      <c r="I10" s="24" t="s">
        <v>253</v>
      </c>
      <c r="J10" s="28">
        <v>114.18</v>
      </c>
      <c r="K10" s="25" t="str">
        <f t="shared" si="0"/>
        <v>Apr</v>
      </c>
      <c r="L10" s="27"/>
      <c r="M10" s="27"/>
      <c r="N10" s="27"/>
    </row>
    <row r="11" spans="1:14" x14ac:dyDescent="0.25">
      <c r="A11" s="24" t="s">
        <v>258</v>
      </c>
      <c r="B11" s="24" t="s">
        <v>340</v>
      </c>
      <c r="C11" s="24">
        <v>545679</v>
      </c>
      <c r="D11" s="25">
        <v>43913</v>
      </c>
      <c r="E11" s="25"/>
      <c r="F11" s="25">
        <v>43951</v>
      </c>
      <c r="G11" s="24" t="s">
        <v>252</v>
      </c>
      <c r="H11" s="24">
        <v>310607</v>
      </c>
      <c r="I11" s="24" t="s">
        <v>253</v>
      </c>
      <c r="J11" s="28">
        <v>930.93</v>
      </c>
      <c r="K11" s="25" t="str">
        <f t="shared" si="0"/>
        <v>Mar</v>
      </c>
      <c r="L11" s="27"/>
      <c r="M11" s="27"/>
      <c r="N11" s="27"/>
    </row>
    <row r="12" spans="1:14" x14ac:dyDescent="0.25">
      <c r="A12" s="24" t="s">
        <v>259</v>
      </c>
      <c r="B12" s="24" t="s">
        <v>340</v>
      </c>
      <c r="C12" s="24">
        <v>545681</v>
      </c>
      <c r="D12" s="25">
        <v>43917</v>
      </c>
      <c r="E12" s="25"/>
      <c r="F12" s="25">
        <v>43935</v>
      </c>
      <c r="G12" s="24" t="s">
        <v>250</v>
      </c>
      <c r="H12" s="24">
        <v>226225</v>
      </c>
      <c r="I12" s="24" t="s">
        <v>251</v>
      </c>
      <c r="J12" s="28">
        <v>466.29</v>
      </c>
      <c r="K12" s="25" t="str">
        <f t="shared" si="0"/>
        <v>Mar</v>
      </c>
      <c r="L12" s="27"/>
      <c r="M12" s="27"/>
      <c r="N12" s="27"/>
    </row>
    <row r="13" spans="1:14" x14ac:dyDescent="0.25">
      <c r="A13" s="24" t="s">
        <v>260</v>
      </c>
      <c r="B13" s="24" t="s">
        <v>340</v>
      </c>
      <c r="C13" s="24">
        <v>545682</v>
      </c>
      <c r="D13" s="25">
        <v>43912</v>
      </c>
      <c r="E13" s="25"/>
      <c r="F13" s="25">
        <v>43948</v>
      </c>
      <c r="G13" s="24" t="s">
        <v>250</v>
      </c>
      <c r="H13" s="24">
        <v>223858</v>
      </c>
      <c r="I13" s="24" t="s">
        <v>251</v>
      </c>
      <c r="J13" s="28">
        <v>222.42</v>
      </c>
      <c r="K13" s="25" t="str">
        <f t="shared" si="0"/>
        <v>Mar</v>
      </c>
      <c r="L13" s="27"/>
      <c r="M13" s="27"/>
      <c r="N13" s="27"/>
    </row>
    <row r="14" spans="1:14" x14ac:dyDescent="0.25">
      <c r="A14" s="24" t="s">
        <v>261</v>
      </c>
      <c r="B14" s="24" t="s">
        <v>340</v>
      </c>
      <c r="C14" s="24">
        <v>545683</v>
      </c>
      <c r="D14" s="25">
        <v>43899</v>
      </c>
      <c r="E14" s="25"/>
      <c r="F14" s="25">
        <v>43932</v>
      </c>
      <c r="G14" s="24" t="s">
        <v>250</v>
      </c>
      <c r="H14" s="24">
        <v>211781</v>
      </c>
      <c r="I14" s="24" t="s">
        <v>251</v>
      </c>
      <c r="J14" s="28">
        <v>679.8</v>
      </c>
      <c r="K14" s="25" t="str">
        <f t="shared" si="0"/>
        <v>Mar</v>
      </c>
      <c r="L14" s="27"/>
      <c r="M14" s="27"/>
      <c r="N14" s="27"/>
    </row>
    <row r="15" spans="1:14" x14ac:dyDescent="0.25">
      <c r="A15" s="24" t="s">
        <v>262</v>
      </c>
      <c r="B15" s="24" t="s">
        <v>340</v>
      </c>
      <c r="C15" s="24">
        <v>545685</v>
      </c>
      <c r="D15" s="25">
        <v>43925</v>
      </c>
      <c r="E15" s="25"/>
      <c r="F15" s="25">
        <v>43944</v>
      </c>
      <c r="G15" s="24" t="s">
        <v>250</v>
      </c>
      <c r="H15" s="24">
        <v>232805</v>
      </c>
      <c r="I15" s="24" t="s">
        <v>251</v>
      </c>
      <c r="J15" s="28">
        <v>171.93</v>
      </c>
      <c r="K15" s="25" t="str">
        <f t="shared" si="0"/>
        <v>Apr</v>
      </c>
      <c r="L15" s="27"/>
      <c r="M15" s="27"/>
      <c r="N15" s="27"/>
    </row>
    <row r="16" spans="1:14" x14ac:dyDescent="0.25">
      <c r="A16" s="24" t="s">
        <v>263</v>
      </c>
      <c r="B16" s="24" t="s">
        <v>340</v>
      </c>
      <c r="C16" s="24">
        <v>545687</v>
      </c>
      <c r="D16" s="25">
        <v>43885</v>
      </c>
      <c r="E16" s="25"/>
      <c r="F16" s="25">
        <v>43927</v>
      </c>
      <c r="G16" s="24" t="s">
        <v>252</v>
      </c>
      <c r="H16" s="24">
        <v>312187</v>
      </c>
      <c r="I16" s="24" t="s">
        <v>253</v>
      </c>
      <c r="J16" s="28">
        <v>623.70000000000005</v>
      </c>
      <c r="K16" s="25" t="str">
        <f t="shared" si="0"/>
        <v>Feb</v>
      </c>
      <c r="L16" s="27"/>
      <c r="M16" s="27"/>
      <c r="N16" s="27"/>
    </row>
    <row r="17" spans="1:14" x14ac:dyDescent="0.25">
      <c r="A17" s="24" t="s">
        <v>264</v>
      </c>
      <c r="B17" s="24" t="s">
        <v>340</v>
      </c>
      <c r="C17" s="24">
        <v>545689</v>
      </c>
      <c r="D17" s="25">
        <v>43919</v>
      </c>
      <c r="E17" s="25"/>
      <c r="F17" s="25">
        <v>43945</v>
      </c>
      <c r="G17" s="24" t="s">
        <v>252</v>
      </c>
      <c r="H17" s="24">
        <v>319790</v>
      </c>
      <c r="I17" s="24" t="s">
        <v>253</v>
      </c>
      <c r="J17" s="28">
        <v>221.1</v>
      </c>
      <c r="K17" s="25" t="str">
        <f t="shared" si="0"/>
        <v>Mar</v>
      </c>
      <c r="L17" s="27"/>
      <c r="M17" s="27"/>
      <c r="N17" s="27"/>
    </row>
    <row r="18" spans="1:14" x14ac:dyDescent="0.25">
      <c r="A18" s="24" t="s">
        <v>265</v>
      </c>
      <c r="B18" s="24" t="s">
        <v>340</v>
      </c>
      <c r="C18" s="24">
        <v>545690</v>
      </c>
      <c r="D18" s="25">
        <v>43930</v>
      </c>
      <c r="E18" s="25"/>
      <c r="F18" s="25">
        <v>43949</v>
      </c>
      <c r="G18" s="24" t="s">
        <v>252</v>
      </c>
      <c r="H18" s="24">
        <v>327342</v>
      </c>
      <c r="I18" s="24" t="s">
        <v>253</v>
      </c>
      <c r="J18" s="28">
        <v>393.36</v>
      </c>
      <c r="K18" s="25" t="str">
        <f t="shared" si="0"/>
        <v>Apr</v>
      </c>
      <c r="L18" s="27"/>
      <c r="M18" s="27"/>
      <c r="N18" s="27"/>
    </row>
    <row r="19" spans="1:14" x14ac:dyDescent="0.25">
      <c r="A19" s="24" t="s">
        <v>266</v>
      </c>
      <c r="B19" s="24" t="s">
        <v>340</v>
      </c>
      <c r="C19" s="24">
        <v>545691</v>
      </c>
      <c r="D19" s="25">
        <v>43899</v>
      </c>
      <c r="E19" s="25"/>
      <c r="F19" s="25">
        <v>43942</v>
      </c>
      <c r="G19" s="24" t="s">
        <v>252</v>
      </c>
      <c r="H19" s="24">
        <v>335460</v>
      </c>
      <c r="I19" s="24" t="s">
        <v>253</v>
      </c>
      <c r="J19" s="28">
        <v>642.17999999999995</v>
      </c>
      <c r="K19" s="25" t="str">
        <f t="shared" si="0"/>
        <v>Mar</v>
      </c>
      <c r="L19" s="27"/>
      <c r="M19" s="27"/>
      <c r="N19" s="27"/>
    </row>
    <row r="20" spans="1:14" x14ac:dyDescent="0.25">
      <c r="A20" s="24" t="s">
        <v>267</v>
      </c>
      <c r="B20" s="24" t="s">
        <v>340</v>
      </c>
      <c r="C20" s="24">
        <v>545692</v>
      </c>
      <c r="D20" s="25">
        <v>43909</v>
      </c>
      <c r="E20" s="25"/>
      <c r="F20" s="25">
        <v>43951</v>
      </c>
      <c r="G20" s="24" t="s">
        <v>252</v>
      </c>
      <c r="H20" s="24">
        <v>323955</v>
      </c>
      <c r="I20" s="24" t="s">
        <v>253</v>
      </c>
      <c r="J20" s="28">
        <v>499.95</v>
      </c>
      <c r="K20" s="25" t="str">
        <f t="shared" si="0"/>
        <v>Mar</v>
      </c>
      <c r="L20" s="27"/>
      <c r="M20" s="27"/>
      <c r="N20" s="27"/>
    </row>
    <row r="21" spans="1:14" x14ac:dyDescent="0.25">
      <c r="A21" s="24" t="s">
        <v>268</v>
      </c>
      <c r="B21" s="24" t="s">
        <v>340</v>
      </c>
      <c r="C21" s="24">
        <v>545693</v>
      </c>
      <c r="D21" s="25">
        <v>43890</v>
      </c>
      <c r="E21" s="25"/>
      <c r="F21" s="25">
        <v>43928</v>
      </c>
      <c r="G21" s="24" t="s">
        <v>252</v>
      </c>
      <c r="H21" s="24">
        <v>316515</v>
      </c>
      <c r="I21" s="24" t="s">
        <v>253</v>
      </c>
      <c r="J21" s="28">
        <v>299.64</v>
      </c>
      <c r="K21" s="25" t="str">
        <f t="shared" si="0"/>
        <v>Feb</v>
      </c>
      <c r="L21" s="27"/>
      <c r="M21" s="27"/>
      <c r="N21" s="27"/>
    </row>
    <row r="22" spans="1:14" x14ac:dyDescent="0.25">
      <c r="A22" s="24" t="s">
        <v>269</v>
      </c>
      <c r="B22" s="24" t="s">
        <v>340</v>
      </c>
      <c r="C22" s="24">
        <v>545695</v>
      </c>
      <c r="D22" s="25">
        <v>43912</v>
      </c>
      <c r="E22" s="25"/>
      <c r="F22" s="25">
        <v>43951</v>
      </c>
      <c r="G22" s="24" t="s">
        <v>250</v>
      </c>
      <c r="H22" s="24">
        <v>231320</v>
      </c>
      <c r="I22" s="24" t="s">
        <v>251</v>
      </c>
      <c r="J22" s="28">
        <v>312.83999999999997</v>
      </c>
      <c r="K22" s="25" t="str">
        <f t="shared" si="0"/>
        <v>Mar</v>
      </c>
      <c r="L22" s="27"/>
      <c r="M22" s="27"/>
      <c r="N22" s="27"/>
    </row>
    <row r="23" spans="1:14" x14ac:dyDescent="0.25">
      <c r="A23" s="24" t="s">
        <v>270</v>
      </c>
      <c r="B23" s="24" t="s">
        <v>340</v>
      </c>
      <c r="C23" s="24">
        <v>545696</v>
      </c>
      <c r="D23" s="25">
        <v>43904</v>
      </c>
      <c r="E23" s="25"/>
      <c r="F23" s="25">
        <v>43926</v>
      </c>
      <c r="G23" s="24" t="s">
        <v>250</v>
      </c>
      <c r="H23" s="24">
        <v>213670</v>
      </c>
      <c r="I23" s="24" t="s">
        <v>251</v>
      </c>
      <c r="J23" s="28">
        <v>993.63</v>
      </c>
      <c r="K23" s="25" t="str">
        <f t="shared" si="0"/>
        <v>Mar</v>
      </c>
      <c r="L23" s="27"/>
      <c r="M23" s="27"/>
      <c r="N23" s="27"/>
    </row>
    <row r="24" spans="1:14" x14ac:dyDescent="0.25">
      <c r="A24" s="24" t="s">
        <v>271</v>
      </c>
      <c r="B24" s="24" t="s">
        <v>340</v>
      </c>
      <c r="C24" s="24">
        <v>545697</v>
      </c>
      <c r="D24" s="25">
        <v>43917</v>
      </c>
      <c r="E24" s="25"/>
      <c r="F24" s="25">
        <v>43922</v>
      </c>
      <c r="G24" s="24" t="s">
        <v>250</v>
      </c>
      <c r="H24" s="24">
        <v>226166</v>
      </c>
      <c r="I24" s="24" t="s">
        <v>251</v>
      </c>
      <c r="J24" s="28">
        <v>1053.69</v>
      </c>
      <c r="K24" s="25" t="str">
        <f t="shared" si="0"/>
        <v>Mar</v>
      </c>
      <c r="L24" s="27"/>
      <c r="M24" s="27"/>
      <c r="N24" s="27"/>
    </row>
    <row r="25" spans="1:14" x14ac:dyDescent="0.25">
      <c r="A25" s="24" t="s">
        <v>272</v>
      </c>
      <c r="B25" s="24" t="s">
        <v>340</v>
      </c>
      <c r="C25" s="24">
        <v>545698</v>
      </c>
      <c r="D25" s="25">
        <v>43929</v>
      </c>
      <c r="E25" s="25"/>
      <c r="F25" s="25">
        <v>43951</v>
      </c>
      <c r="G25" s="24" t="s">
        <v>252</v>
      </c>
      <c r="H25" s="24">
        <v>316479</v>
      </c>
      <c r="I25" s="24" t="s">
        <v>253</v>
      </c>
      <c r="J25" s="28">
        <v>1047.75</v>
      </c>
      <c r="K25" s="25" t="str">
        <f t="shared" si="0"/>
        <v>Apr</v>
      </c>
      <c r="L25" s="27"/>
      <c r="M25" s="27"/>
      <c r="N25" s="27"/>
    </row>
    <row r="26" spans="1:14" x14ac:dyDescent="0.25">
      <c r="A26" s="24" t="s">
        <v>273</v>
      </c>
      <c r="B26" s="24" t="s">
        <v>340</v>
      </c>
      <c r="C26" s="24">
        <v>545700</v>
      </c>
      <c r="D26" s="25">
        <v>43888</v>
      </c>
      <c r="E26" s="25"/>
      <c r="F26" s="25">
        <v>43929</v>
      </c>
      <c r="G26" s="24" t="s">
        <v>250</v>
      </c>
      <c r="H26" s="24">
        <v>230046</v>
      </c>
      <c r="I26" s="24" t="s">
        <v>251</v>
      </c>
      <c r="J26" s="28">
        <v>1096.92</v>
      </c>
      <c r="K26" s="25" t="str">
        <f t="shared" si="0"/>
        <v>Feb</v>
      </c>
      <c r="L26" s="27"/>
      <c r="M26" s="27"/>
      <c r="N26" s="27"/>
    </row>
    <row r="27" spans="1:14" x14ac:dyDescent="0.25">
      <c r="A27" s="24" t="s">
        <v>274</v>
      </c>
      <c r="B27" s="24" t="s">
        <v>340</v>
      </c>
      <c r="C27" s="24">
        <v>545702</v>
      </c>
      <c r="D27" s="25">
        <v>43886</v>
      </c>
      <c r="E27" s="25"/>
      <c r="F27" s="25">
        <v>43928</v>
      </c>
      <c r="G27" s="24" t="s">
        <v>250</v>
      </c>
      <c r="H27" s="24">
        <v>224680</v>
      </c>
      <c r="I27" s="24" t="s">
        <v>251</v>
      </c>
      <c r="J27" s="28">
        <v>257.07</v>
      </c>
      <c r="K27" s="25" t="str">
        <f t="shared" si="0"/>
        <v>Feb</v>
      </c>
      <c r="L27" s="27"/>
      <c r="M27" s="27"/>
      <c r="N27" s="27"/>
    </row>
    <row r="28" spans="1:14" x14ac:dyDescent="0.25">
      <c r="A28" s="24" t="s">
        <v>275</v>
      </c>
      <c r="B28" s="24" t="s">
        <v>340</v>
      </c>
      <c r="C28" s="24">
        <v>545703</v>
      </c>
      <c r="D28" s="25">
        <v>43945</v>
      </c>
      <c r="E28" s="25"/>
      <c r="F28" s="25">
        <v>43949</v>
      </c>
      <c r="G28" s="24" t="s">
        <v>250</v>
      </c>
      <c r="H28" s="24">
        <v>238023</v>
      </c>
      <c r="I28" s="24" t="s">
        <v>251</v>
      </c>
      <c r="J28" s="28">
        <v>215.49</v>
      </c>
      <c r="K28" s="25" t="str">
        <f t="shared" si="0"/>
        <v>Apr</v>
      </c>
      <c r="L28" s="27"/>
      <c r="M28" s="27"/>
      <c r="N28" s="27"/>
    </row>
    <row r="29" spans="1:14" x14ac:dyDescent="0.25">
      <c r="A29" s="24" t="s">
        <v>276</v>
      </c>
      <c r="B29" s="24" t="s">
        <v>340</v>
      </c>
      <c r="C29" s="24">
        <v>545705</v>
      </c>
      <c r="D29" s="25">
        <v>43926</v>
      </c>
      <c r="E29" s="25"/>
      <c r="F29" s="25">
        <v>43945</v>
      </c>
      <c r="G29" s="24" t="s">
        <v>250</v>
      </c>
      <c r="H29" s="24">
        <v>224184</v>
      </c>
      <c r="I29" s="24" t="s">
        <v>251</v>
      </c>
      <c r="J29" s="28">
        <v>455.07</v>
      </c>
      <c r="K29" s="25" t="str">
        <f t="shared" si="0"/>
        <v>Apr</v>
      </c>
      <c r="L29" s="27"/>
      <c r="M29" s="27"/>
      <c r="N29" s="27"/>
    </row>
    <row r="30" spans="1:14" x14ac:dyDescent="0.25">
      <c r="A30" s="24" t="s">
        <v>277</v>
      </c>
      <c r="B30" s="24" t="s">
        <v>340</v>
      </c>
      <c r="C30" s="24">
        <v>545706</v>
      </c>
      <c r="D30" s="25">
        <v>43923</v>
      </c>
      <c r="E30" s="25"/>
      <c r="F30" s="25">
        <v>43930</v>
      </c>
      <c r="G30" s="24" t="s">
        <v>250</v>
      </c>
      <c r="H30" s="24">
        <v>216205</v>
      </c>
      <c r="I30" s="24" t="s">
        <v>251</v>
      </c>
      <c r="J30" s="28">
        <v>711.81</v>
      </c>
      <c r="K30" s="25" t="str">
        <f t="shared" si="0"/>
        <v>Apr</v>
      </c>
      <c r="L30" s="27"/>
      <c r="M30" s="27"/>
      <c r="N30" s="27"/>
    </row>
    <row r="31" spans="1:14" x14ac:dyDescent="0.25">
      <c r="A31" s="24" t="s">
        <v>278</v>
      </c>
      <c r="B31" s="24" t="s">
        <v>340</v>
      </c>
      <c r="C31" s="24">
        <v>545707</v>
      </c>
      <c r="D31" s="25">
        <v>43911</v>
      </c>
      <c r="E31" s="25"/>
      <c r="F31" s="25">
        <v>43925</v>
      </c>
      <c r="G31" s="24" t="s">
        <v>252</v>
      </c>
      <c r="H31" s="24">
        <v>331383</v>
      </c>
      <c r="I31" s="24" t="s">
        <v>253</v>
      </c>
      <c r="J31" s="28">
        <v>78.540000000000006</v>
      </c>
      <c r="K31" s="25" t="str">
        <f t="shared" si="0"/>
        <v>Mar</v>
      </c>
      <c r="L31" s="27"/>
      <c r="M31" s="27"/>
      <c r="N31" s="27"/>
    </row>
    <row r="32" spans="1:14" x14ac:dyDescent="0.25">
      <c r="A32" s="24" t="s">
        <v>279</v>
      </c>
      <c r="B32" s="24" t="s">
        <v>340</v>
      </c>
      <c r="C32" s="24">
        <v>545708</v>
      </c>
      <c r="D32" s="25">
        <v>43892</v>
      </c>
      <c r="E32" s="25"/>
      <c r="F32" s="25">
        <v>43927</v>
      </c>
      <c r="G32" s="24" t="s">
        <v>252</v>
      </c>
      <c r="H32" s="24">
        <v>335282</v>
      </c>
      <c r="I32" s="24" t="s">
        <v>253</v>
      </c>
      <c r="J32" s="28">
        <v>302.61</v>
      </c>
      <c r="K32" s="25" t="str">
        <f t="shared" si="0"/>
        <v>Mar</v>
      </c>
      <c r="L32" s="27"/>
      <c r="M32" s="27"/>
      <c r="N32" s="27"/>
    </row>
    <row r="33" spans="1:14" x14ac:dyDescent="0.25">
      <c r="A33" s="24" t="s">
        <v>280</v>
      </c>
      <c r="B33" s="24" t="s">
        <v>340</v>
      </c>
      <c r="C33" s="24">
        <v>545710</v>
      </c>
      <c r="D33" s="25">
        <v>43886</v>
      </c>
      <c r="E33" s="25"/>
      <c r="F33" s="25">
        <v>43931</v>
      </c>
      <c r="G33" s="24" t="s">
        <v>252</v>
      </c>
      <c r="H33" s="24">
        <v>330858</v>
      </c>
      <c r="I33" s="24" t="s">
        <v>253</v>
      </c>
      <c r="J33" s="28">
        <v>426.03</v>
      </c>
      <c r="K33" s="25" t="str">
        <f t="shared" si="0"/>
        <v>Feb</v>
      </c>
      <c r="L33" s="27"/>
      <c r="M33" s="27"/>
      <c r="N33" s="27"/>
    </row>
    <row r="34" spans="1:14" x14ac:dyDescent="0.25">
      <c r="A34" s="24" t="s">
        <v>281</v>
      </c>
      <c r="B34" s="24" t="s">
        <v>340</v>
      </c>
      <c r="C34" s="24">
        <v>545711</v>
      </c>
      <c r="D34" s="25">
        <v>43899</v>
      </c>
      <c r="E34" s="25"/>
      <c r="F34" s="25">
        <v>43932</v>
      </c>
      <c r="G34" s="24" t="s">
        <v>250</v>
      </c>
      <c r="H34" s="24">
        <v>238202</v>
      </c>
      <c r="I34" s="24" t="s">
        <v>251</v>
      </c>
      <c r="J34" s="28">
        <v>489.72</v>
      </c>
      <c r="K34" s="25" t="str">
        <f t="shared" si="0"/>
        <v>Mar</v>
      </c>
      <c r="L34" s="27"/>
      <c r="M34" s="27"/>
      <c r="N34" s="27"/>
    </row>
    <row r="35" spans="1:14" x14ac:dyDescent="0.25">
      <c r="A35" s="24" t="s">
        <v>282</v>
      </c>
      <c r="B35" s="24" t="s">
        <v>340</v>
      </c>
      <c r="C35" s="24">
        <v>545713</v>
      </c>
      <c r="D35" s="25">
        <v>43915</v>
      </c>
      <c r="E35" s="25"/>
      <c r="F35" s="25">
        <v>43949</v>
      </c>
      <c r="G35" s="24" t="s">
        <v>250</v>
      </c>
      <c r="H35" s="24">
        <v>217217</v>
      </c>
      <c r="I35" s="24" t="s">
        <v>251</v>
      </c>
      <c r="J35" s="28">
        <v>352.44</v>
      </c>
      <c r="K35" s="25" t="str">
        <f t="shared" si="0"/>
        <v>Mar</v>
      </c>
      <c r="L35" s="27"/>
      <c r="M35" s="27"/>
      <c r="N35" s="27"/>
    </row>
    <row r="36" spans="1:14" x14ac:dyDescent="0.25">
      <c r="A36" s="24" t="s">
        <v>283</v>
      </c>
      <c r="B36" s="24" t="s">
        <v>340</v>
      </c>
      <c r="C36" s="24">
        <v>545715</v>
      </c>
      <c r="D36" s="25">
        <v>43912</v>
      </c>
      <c r="E36" s="25"/>
      <c r="F36" s="25">
        <v>43937</v>
      </c>
      <c r="G36" s="24" t="s">
        <v>250</v>
      </c>
      <c r="H36" s="24">
        <v>234637</v>
      </c>
      <c r="I36" s="24" t="s">
        <v>251</v>
      </c>
      <c r="J36" s="28">
        <v>238.59</v>
      </c>
      <c r="K36" s="25" t="str">
        <f t="shared" si="0"/>
        <v>Mar</v>
      </c>
      <c r="L36" s="27"/>
      <c r="M36" s="27"/>
      <c r="N36" s="27"/>
    </row>
    <row r="37" spans="1:14" x14ac:dyDescent="0.25">
      <c r="A37" s="24" t="s">
        <v>284</v>
      </c>
      <c r="B37" s="24" t="s">
        <v>340</v>
      </c>
      <c r="C37" s="24">
        <v>545716</v>
      </c>
      <c r="D37" s="25">
        <v>43936</v>
      </c>
      <c r="E37" s="25"/>
      <c r="F37" s="25">
        <v>43941</v>
      </c>
      <c r="G37" s="24" t="s">
        <v>252</v>
      </c>
      <c r="H37" s="24">
        <v>332725</v>
      </c>
      <c r="I37" s="24" t="s">
        <v>253</v>
      </c>
      <c r="J37" s="28">
        <v>549.12</v>
      </c>
      <c r="K37" s="25" t="str">
        <f t="shared" si="0"/>
        <v>Apr</v>
      </c>
      <c r="L37" s="27"/>
      <c r="M37" s="27"/>
      <c r="N37" s="27"/>
    </row>
    <row r="38" spans="1:14" x14ac:dyDescent="0.25">
      <c r="A38" s="24" t="s">
        <v>285</v>
      </c>
      <c r="B38" s="24" t="s">
        <v>340</v>
      </c>
      <c r="C38" s="24">
        <v>545718</v>
      </c>
      <c r="D38" s="25">
        <v>43893</v>
      </c>
      <c r="E38" s="25"/>
      <c r="F38" s="25">
        <v>43923</v>
      </c>
      <c r="G38" s="24" t="s">
        <v>250</v>
      </c>
      <c r="H38" s="24">
        <v>227351</v>
      </c>
      <c r="I38" s="24" t="s">
        <v>251</v>
      </c>
      <c r="J38" s="28">
        <v>322.41000000000003</v>
      </c>
      <c r="K38" s="25" t="str">
        <f t="shared" si="0"/>
        <v>Mar</v>
      </c>
      <c r="L38" s="27"/>
      <c r="M38" s="27"/>
      <c r="N38" s="27"/>
    </row>
    <row r="39" spans="1:14" x14ac:dyDescent="0.25">
      <c r="A39" s="24" t="s">
        <v>286</v>
      </c>
      <c r="B39" s="24" t="s">
        <v>340</v>
      </c>
      <c r="C39" s="24">
        <v>545719</v>
      </c>
      <c r="D39" s="25">
        <v>43892</v>
      </c>
      <c r="E39" s="25"/>
      <c r="F39" s="25">
        <v>43934</v>
      </c>
      <c r="G39" s="24" t="s">
        <v>252</v>
      </c>
      <c r="H39" s="24">
        <v>336345</v>
      </c>
      <c r="I39" s="24" t="s">
        <v>253</v>
      </c>
      <c r="J39" s="28">
        <v>644.82000000000005</v>
      </c>
      <c r="K39" s="25" t="str">
        <f t="shared" si="0"/>
        <v>Mar</v>
      </c>
      <c r="L39" s="27"/>
      <c r="M39" s="27"/>
      <c r="N39" s="27"/>
    </row>
    <row r="40" spans="1:14" x14ac:dyDescent="0.25">
      <c r="A40" s="24" t="s">
        <v>287</v>
      </c>
      <c r="B40" s="24" t="s">
        <v>340</v>
      </c>
      <c r="C40" s="24">
        <v>545721</v>
      </c>
      <c r="D40" s="25">
        <v>43923</v>
      </c>
      <c r="E40" s="25"/>
      <c r="F40" s="25">
        <v>43944</v>
      </c>
      <c r="G40" s="24" t="s">
        <v>252</v>
      </c>
      <c r="H40" s="24">
        <v>338595</v>
      </c>
      <c r="I40" s="24" t="s">
        <v>253</v>
      </c>
      <c r="J40" s="28">
        <v>113.19</v>
      </c>
      <c r="K40" s="25" t="str">
        <f t="shared" si="0"/>
        <v>Apr</v>
      </c>
      <c r="L40" s="27"/>
      <c r="M40" s="27"/>
      <c r="N40" s="27"/>
    </row>
    <row r="41" spans="1:14" x14ac:dyDescent="0.25">
      <c r="A41" s="24" t="s">
        <v>288</v>
      </c>
      <c r="B41" s="24" t="s">
        <v>340</v>
      </c>
      <c r="C41" s="24">
        <v>545722</v>
      </c>
      <c r="D41" s="25">
        <v>43941</v>
      </c>
      <c r="E41" s="25"/>
      <c r="F41" s="25">
        <v>43949</v>
      </c>
      <c r="G41" s="24" t="s">
        <v>252</v>
      </c>
      <c r="H41" s="24">
        <v>325149</v>
      </c>
      <c r="I41" s="24" t="s">
        <v>253</v>
      </c>
      <c r="J41" s="28">
        <v>449.13</v>
      </c>
      <c r="K41" s="25" t="str">
        <f t="shared" si="0"/>
        <v>Apr</v>
      </c>
      <c r="L41" s="27"/>
      <c r="M41" s="27"/>
      <c r="N41" s="27"/>
    </row>
    <row r="42" spans="1:14" x14ac:dyDescent="0.25">
      <c r="A42" s="24" t="s">
        <v>289</v>
      </c>
      <c r="B42" s="24" t="s">
        <v>340</v>
      </c>
      <c r="C42" s="24">
        <v>545723</v>
      </c>
      <c r="D42" s="25">
        <v>43911</v>
      </c>
      <c r="E42" s="25"/>
      <c r="F42" s="25">
        <v>43933</v>
      </c>
      <c r="G42" s="24" t="s">
        <v>250</v>
      </c>
      <c r="H42" s="24">
        <v>227994</v>
      </c>
      <c r="I42" s="24" t="s">
        <v>251</v>
      </c>
      <c r="J42" s="28">
        <v>819.06</v>
      </c>
      <c r="K42" s="25" t="str">
        <f t="shared" si="0"/>
        <v>Mar</v>
      </c>
      <c r="L42" s="27"/>
      <c r="M42" s="27"/>
      <c r="N42" s="27"/>
    </row>
    <row r="43" spans="1:14" x14ac:dyDescent="0.25">
      <c r="A43" s="24" t="s">
        <v>290</v>
      </c>
      <c r="B43" s="24" t="s">
        <v>340</v>
      </c>
      <c r="C43" s="24">
        <v>545724</v>
      </c>
      <c r="D43" s="25">
        <v>43880</v>
      </c>
      <c r="E43" s="25"/>
      <c r="F43" s="25">
        <v>43924</v>
      </c>
      <c r="G43" s="24" t="s">
        <v>250</v>
      </c>
      <c r="H43" s="24">
        <v>222399</v>
      </c>
      <c r="I43" s="24" t="s">
        <v>251</v>
      </c>
      <c r="J43" s="28">
        <v>1019.04</v>
      </c>
      <c r="K43" s="25" t="str">
        <f t="shared" si="0"/>
        <v>Feb</v>
      </c>
      <c r="L43" s="27"/>
      <c r="M43" s="27"/>
      <c r="N43" s="27"/>
    </row>
    <row r="44" spans="1:14" x14ac:dyDescent="0.25">
      <c r="A44" s="24" t="s">
        <v>291</v>
      </c>
      <c r="B44" s="24" t="s">
        <v>340</v>
      </c>
      <c r="C44" s="24">
        <v>545725</v>
      </c>
      <c r="D44" s="25">
        <v>43919</v>
      </c>
      <c r="E44" s="25"/>
      <c r="F44" s="25">
        <v>43935</v>
      </c>
      <c r="G44" s="24" t="s">
        <v>252</v>
      </c>
      <c r="H44" s="24">
        <v>316436</v>
      </c>
      <c r="I44" s="24" t="s">
        <v>253</v>
      </c>
      <c r="J44" s="28">
        <v>736.23</v>
      </c>
      <c r="K44" s="25" t="str">
        <f t="shared" si="0"/>
        <v>Mar</v>
      </c>
      <c r="L44" s="27"/>
      <c r="M44" s="27"/>
      <c r="N44" s="27"/>
    </row>
    <row r="45" spans="1:14" x14ac:dyDescent="0.25">
      <c r="A45" s="24" t="s">
        <v>292</v>
      </c>
      <c r="B45" s="24" t="s">
        <v>340</v>
      </c>
      <c r="C45" s="24">
        <v>545726</v>
      </c>
      <c r="D45" s="25">
        <v>43895</v>
      </c>
      <c r="E45" s="25"/>
      <c r="F45" s="25">
        <v>43937</v>
      </c>
      <c r="G45" s="24" t="s">
        <v>252</v>
      </c>
      <c r="H45" s="24">
        <v>312603</v>
      </c>
      <c r="I45" s="24" t="s">
        <v>253</v>
      </c>
      <c r="J45" s="28">
        <v>-600.27</v>
      </c>
      <c r="K45" s="25" t="str">
        <f t="shared" si="0"/>
        <v>Mar</v>
      </c>
      <c r="L45" s="27"/>
      <c r="M45" s="27"/>
      <c r="N45" s="27"/>
    </row>
    <row r="46" spans="1:14" x14ac:dyDescent="0.25">
      <c r="A46" s="24" t="s">
        <v>293</v>
      </c>
      <c r="B46" s="24" t="s">
        <v>340</v>
      </c>
      <c r="C46" s="24">
        <v>545727</v>
      </c>
      <c r="D46" s="25">
        <v>43907</v>
      </c>
      <c r="E46" s="25"/>
      <c r="F46" s="25">
        <v>43929</v>
      </c>
      <c r="G46" s="24" t="s">
        <v>252</v>
      </c>
      <c r="H46" s="24">
        <v>339907</v>
      </c>
      <c r="I46" s="24" t="s">
        <v>253</v>
      </c>
      <c r="J46" s="28">
        <v>480.81</v>
      </c>
      <c r="K46" s="25" t="str">
        <f t="shared" si="0"/>
        <v>Mar</v>
      </c>
      <c r="L46" s="27"/>
      <c r="M46" s="27"/>
      <c r="N46" s="27"/>
    </row>
    <row r="47" spans="1:14" x14ac:dyDescent="0.25">
      <c r="A47" s="24" t="s">
        <v>294</v>
      </c>
      <c r="B47" s="24" t="s">
        <v>340</v>
      </c>
      <c r="C47" s="24">
        <v>545729</v>
      </c>
      <c r="D47" s="25">
        <v>43908</v>
      </c>
      <c r="E47" s="25"/>
      <c r="F47" s="25">
        <v>43948</v>
      </c>
      <c r="G47" s="24" t="s">
        <v>250</v>
      </c>
      <c r="H47" s="24">
        <v>218463</v>
      </c>
      <c r="I47" s="24" t="s">
        <v>251</v>
      </c>
      <c r="J47" s="28">
        <v>253.77</v>
      </c>
      <c r="K47" s="25" t="str">
        <f t="shared" si="0"/>
        <v>Mar</v>
      </c>
      <c r="L47" s="27"/>
      <c r="M47" s="27"/>
      <c r="N47" s="27"/>
    </row>
    <row r="48" spans="1:14" x14ac:dyDescent="0.25">
      <c r="A48" s="24" t="s">
        <v>295</v>
      </c>
      <c r="B48" s="24" t="s">
        <v>340</v>
      </c>
      <c r="C48" s="24">
        <v>545731</v>
      </c>
      <c r="D48" s="25">
        <v>43906</v>
      </c>
      <c r="E48" s="25"/>
      <c r="F48" s="25">
        <v>43949</v>
      </c>
      <c r="G48" s="24" t="s">
        <v>252</v>
      </c>
      <c r="H48" s="24">
        <v>336345</v>
      </c>
      <c r="I48" s="24" t="s">
        <v>253</v>
      </c>
      <c r="J48" s="28">
        <v>442.86</v>
      </c>
      <c r="K48" s="25" t="str">
        <f t="shared" si="0"/>
        <v>Mar</v>
      </c>
      <c r="L48" s="27"/>
      <c r="M48" s="27"/>
      <c r="N48" s="27"/>
    </row>
    <row r="49" spans="1:14" x14ac:dyDescent="0.25">
      <c r="A49" s="24" t="s">
        <v>296</v>
      </c>
      <c r="B49" s="24" t="s">
        <v>340</v>
      </c>
      <c r="C49" s="24">
        <v>545732</v>
      </c>
      <c r="D49" s="25">
        <v>43901</v>
      </c>
      <c r="E49" s="25"/>
      <c r="F49" s="25">
        <v>43924</v>
      </c>
      <c r="G49" s="24" t="s">
        <v>250</v>
      </c>
      <c r="H49" s="24">
        <v>227664</v>
      </c>
      <c r="I49" s="24" t="s">
        <v>251</v>
      </c>
      <c r="J49" s="28">
        <v>630.96</v>
      </c>
      <c r="K49" s="25" t="str">
        <f t="shared" si="0"/>
        <v>Mar</v>
      </c>
      <c r="L49" s="27"/>
      <c r="M49" s="27"/>
      <c r="N49" s="27"/>
    </row>
    <row r="50" spans="1:14" x14ac:dyDescent="0.25">
      <c r="A50" s="24" t="s">
        <v>297</v>
      </c>
      <c r="B50" s="24" t="s">
        <v>340</v>
      </c>
      <c r="C50" s="24">
        <v>545734</v>
      </c>
      <c r="D50" s="25">
        <v>43895</v>
      </c>
      <c r="E50" s="25"/>
      <c r="F50" s="25">
        <v>43925</v>
      </c>
      <c r="G50" s="24" t="s">
        <v>252</v>
      </c>
      <c r="H50" s="24">
        <v>331460</v>
      </c>
      <c r="I50" s="24" t="s">
        <v>253</v>
      </c>
      <c r="J50" s="28">
        <v>821.37</v>
      </c>
      <c r="K50" s="25" t="str">
        <f t="shared" si="0"/>
        <v>Mar</v>
      </c>
      <c r="L50" s="27"/>
      <c r="M50" s="27"/>
      <c r="N50" s="27"/>
    </row>
    <row r="51" spans="1:14" x14ac:dyDescent="0.25">
      <c r="A51" s="24" t="s">
        <v>298</v>
      </c>
      <c r="B51" s="24" t="s">
        <v>340</v>
      </c>
      <c r="C51" s="24">
        <v>545735</v>
      </c>
      <c r="D51" s="25">
        <v>43888</v>
      </c>
      <c r="E51" s="25"/>
      <c r="F51" s="25">
        <v>43928</v>
      </c>
      <c r="G51" s="24" t="s">
        <v>252</v>
      </c>
      <c r="H51" s="24">
        <v>327740</v>
      </c>
      <c r="I51" s="24" t="s">
        <v>253</v>
      </c>
      <c r="J51" s="28">
        <v>950.73</v>
      </c>
      <c r="K51" s="25" t="str">
        <f t="shared" si="0"/>
        <v>Feb</v>
      </c>
      <c r="L51" s="27"/>
      <c r="M51" s="27"/>
      <c r="N51" s="27"/>
    </row>
    <row r="52" spans="1:14" x14ac:dyDescent="0.25">
      <c r="A52" s="24" t="s">
        <v>299</v>
      </c>
      <c r="B52" s="24" t="s">
        <v>340</v>
      </c>
      <c r="C52" s="24">
        <v>545737</v>
      </c>
      <c r="D52" s="25">
        <v>43921</v>
      </c>
      <c r="E52" s="25"/>
      <c r="F52" s="25">
        <v>43931</v>
      </c>
      <c r="G52" s="24" t="s">
        <v>250</v>
      </c>
      <c r="H52" s="24">
        <v>221183</v>
      </c>
      <c r="I52" s="24" t="s">
        <v>251</v>
      </c>
      <c r="J52" s="28">
        <v>956.34</v>
      </c>
      <c r="K52" s="25" t="str">
        <f t="shared" si="0"/>
        <v>Mar</v>
      </c>
      <c r="L52" s="27"/>
      <c r="M52" s="27"/>
      <c r="N52" s="27"/>
    </row>
    <row r="53" spans="1:14" x14ac:dyDescent="0.25">
      <c r="A53" s="24" t="s">
        <v>300</v>
      </c>
      <c r="B53" s="24" t="s">
        <v>340</v>
      </c>
      <c r="C53" s="24">
        <v>545739</v>
      </c>
      <c r="D53" s="25">
        <v>43917</v>
      </c>
      <c r="E53" s="25"/>
      <c r="F53" s="25">
        <v>43933</v>
      </c>
      <c r="G53" s="24" t="s">
        <v>250</v>
      </c>
      <c r="H53" s="24">
        <v>214234</v>
      </c>
      <c r="I53" s="24" t="s">
        <v>251</v>
      </c>
      <c r="J53" s="28">
        <v>1094.28</v>
      </c>
      <c r="K53" s="25" t="str">
        <f t="shared" si="0"/>
        <v>Mar</v>
      </c>
      <c r="L53" s="27"/>
      <c r="M53" s="27"/>
      <c r="N53" s="27"/>
    </row>
    <row r="54" spans="1:14" x14ac:dyDescent="0.25">
      <c r="A54" s="24" t="s">
        <v>301</v>
      </c>
      <c r="B54" s="24" t="s">
        <v>340</v>
      </c>
      <c r="C54" s="24">
        <v>545740</v>
      </c>
      <c r="D54" s="25">
        <v>43908</v>
      </c>
      <c r="E54" s="25"/>
      <c r="F54" s="25">
        <v>43926</v>
      </c>
      <c r="G54" s="24" t="s">
        <v>252</v>
      </c>
      <c r="H54" s="24">
        <v>321456</v>
      </c>
      <c r="I54" s="24" t="s">
        <v>253</v>
      </c>
      <c r="J54" s="28">
        <v>628.98</v>
      </c>
      <c r="K54" s="25" t="str">
        <f t="shared" si="0"/>
        <v>Mar</v>
      </c>
      <c r="L54" s="27"/>
      <c r="M54" s="27"/>
      <c r="N54" s="27"/>
    </row>
    <row r="55" spans="1:14" x14ac:dyDescent="0.25">
      <c r="A55" s="24" t="s">
        <v>302</v>
      </c>
      <c r="B55" s="24" t="s">
        <v>340</v>
      </c>
      <c r="C55" s="24">
        <v>545742</v>
      </c>
      <c r="D55" s="25">
        <v>43929</v>
      </c>
      <c r="E55" s="25"/>
      <c r="F55" s="25">
        <v>43941</v>
      </c>
      <c r="G55" s="24" t="s">
        <v>250</v>
      </c>
      <c r="H55" s="24">
        <v>233209</v>
      </c>
      <c r="I55" s="24" t="s">
        <v>251</v>
      </c>
      <c r="J55" s="28">
        <v>1058.31</v>
      </c>
      <c r="K55" s="25" t="str">
        <f t="shared" si="0"/>
        <v>Apr</v>
      </c>
      <c r="L55" s="27"/>
      <c r="M55" s="27"/>
      <c r="N55" s="27"/>
    </row>
    <row r="56" spans="1:14" x14ac:dyDescent="0.25">
      <c r="A56" s="24" t="s">
        <v>303</v>
      </c>
      <c r="B56" s="24" t="s">
        <v>340</v>
      </c>
      <c r="C56" s="24">
        <v>545743</v>
      </c>
      <c r="D56" s="25">
        <v>43921</v>
      </c>
      <c r="E56" s="25"/>
      <c r="F56" s="25">
        <v>43929</v>
      </c>
      <c r="G56" s="24" t="s">
        <v>250</v>
      </c>
      <c r="H56" s="24">
        <v>222998</v>
      </c>
      <c r="I56" s="24" t="s">
        <v>251</v>
      </c>
      <c r="J56" s="28">
        <v>705.54</v>
      </c>
      <c r="K56" s="25" t="str">
        <f t="shared" si="0"/>
        <v>Mar</v>
      </c>
      <c r="L56" s="27"/>
      <c r="M56" s="27"/>
      <c r="N56" s="27"/>
    </row>
    <row r="57" spans="1:14" x14ac:dyDescent="0.25">
      <c r="A57" s="24" t="s">
        <v>304</v>
      </c>
      <c r="B57" s="24" t="s">
        <v>340</v>
      </c>
      <c r="C57" s="24">
        <v>545745</v>
      </c>
      <c r="D57" s="25">
        <v>43935</v>
      </c>
      <c r="E57" s="25"/>
      <c r="F57" s="25">
        <v>43948</v>
      </c>
      <c r="G57" s="24" t="s">
        <v>250</v>
      </c>
      <c r="H57" s="24">
        <v>228246</v>
      </c>
      <c r="I57" s="24" t="s">
        <v>251</v>
      </c>
      <c r="J57" s="28">
        <v>138.6</v>
      </c>
      <c r="K57" s="25" t="str">
        <f t="shared" si="0"/>
        <v>Apr</v>
      </c>
      <c r="L57" s="27"/>
      <c r="M57" s="27"/>
      <c r="N57" s="27"/>
    </row>
    <row r="58" spans="1:14" x14ac:dyDescent="0.25">
      <c r="A58" s="24" t="s">
        <v>305</v>
      </c>
      <c r="B58" s="24" t="s">
        <v>340</v>
      </c>
      <c r="C58" s="24">
        <v>545747</v>
      </c>
      <c r="D58" s="25">
        <v>43914</v>
      </c>
      <c r="E58" s="25"/>
      <c r="F58" s="25">
        <v>43928</v>
      </c>
      <c r="G58" s="24" t="s">
        <v>252</v>
      </c>
      <c r="H58" s="24">
        <v>314876</v>
      </c>
      <c r="I58" s="24" t="s">
        <v>253</v>
      </c>
      <c r="J58" s="28">
        <v>417.12</v>
      </c>
      <c r="K58" s="25" t="str">
        <f t="shared" si="0"/>
        <v>Mar</v>
      </c>
      <c r="L58" s="27"/>
      <c r="M58" s="27"/>
      <c r="N58" s="27"/>
    </row>
    <row r="59" spans="1:14" x14ac:dyDescent="0.25">
      <c r="A59" s="24" t="s">
        <v>306</v>
      </c>
      <c r="B59" s="24" t="s">
        <v>340</v>
      </c>
      <c r="C59" s="24">
        <v>545748</v>
      </c>
      <c r="D59" s="25">
        <v>43913</v>
      </c>
      <c r="E59" s="25"/>
      <c r="F59" s="25">
        <v>43939</v>
      </c>
      <c r="G59" s="24" t="s">
        <v>250</v>
      </c>
      <c r="H59" s="24">
        <v>223602</v>
      </c>
      <c r="I59" s="24" t="s">
        <v>251</v>
      </c>
      <c r="J59" s="28">
        <v>422.73</v>
      </c>
      <c r="K59" s="25" t="str">
        <f t="shared" si="0"/>
        <v>Mar</v>
      </c>
      <c r="L59" s="27"/>
      <c r="M59" s="27"/>
      <c r="N59" s="27"/>
    </row>
    <row r="60" spans="1:14" x14ac:dyDescent="0.25">
      <c r="A60" s="24" t="s">
        <v>307</v>
      </c>
      <c r="B60" s="24" t="s">
        <v>340</v>
      </c>
      <c r="C60" s="24">
        <v>545750</v>
      </c>
      <c r="D60" s="25">
        <v>43908</v>
      </c>
      <c r="E60" s="25"/>
      <c r="F60" s="25">
        <v>43935</v>
      </c>
      <c r="G60" s="24" t="s">
        <v>252</v>
      </c>
      <c r="H60" s="24">
        <v>319833</v>
      </c>
      <c r="I60" s="24" t="s">
        <v>253</v>
      </c>
      <c r="J60" s="28">
        <v>1061.94</v>
      </c>
      <c r="K60" s="25" t="str">
        <f t="shared" si="0"/>
        <v>Mar</v>
      </c>
      <c r="L60" s="27"/>
      <c r="M60" s="27"/>
      <c r="N60" s="27"/>
    </row>
    <row r="61" spans="1:14" x14ac:dyDescent="0.25">
      <c r="A61" s="24" t="s">
        <v>308</v>
      </c>
      <c r="B61" s="24" t="s">
        <v>340</v>
      </c>
      <c r="C61" s="24">
        <v>545751</v>
      </c>
      <c r="D61" s="25">
        <v>43912</v>
      </c>
      <c r="E61" s="25"/>
      <c r="F61" s="25">
        <v>43927</v>
      </c>
      <c r="G61" s="24" t="s">
        <v>252</v>
      </c>
      <c r="H61" s="24">
        <v>310345</v>
      </c>
      <c r="I61" s="24" t="s">
        <v>253</v>
      </c>
      <c r="J61" s="28">
        <v>602.58000000000004</v>
      </c>
      <c r="K61" s="25" t="str">
        <f t="shared" si="0"/>
        <v>Mar</v>
      </c>
      <c r="L61" s="27"/>
      <c r="M61" s="27"/>
      <c r="N61" s="27"/>
    </row>
    <row r="62" spans="1:14" x14ac:dyDescent="0.25">
      <c r="A62" s="24" t="s">
        <v>309</v>
      </c>
      <c r="B62" s="24" t="s">
        <v>340</v>
      </c>
      <c r="C62" s="24">
        <v>545753</v>
      </c>
      <c r="D62" s="25">
        <v>43927</v>
      </c>
      <c r="E62" s="25"/>
      <c r="F62" s="25">
        <v>43951</v>
      </c>
      <c r="G62" s="24" t="s">
        <v>252</v>
      </c>
      <c r="H62" s="24">
        <v>317142</v>
      </c>
      <c r="I62" s="24" t="s">
        <v>253</v>
      </c>
      <c r="J62" s="28">
        <v>132.66</v>
      </c>
      <c r="K62" s="25" t="str">
        <f t="shared" si="0"/>
        <v>Apr</v>
      </c>
      <c r="L62" s="27"/>
      <c r="M62" s="27"/>
      <c r="N62" s="27"/>
    </row>
    <row r="63" spans="1:14" x14ac:dyDescent="0.25">
      <c r="A63" s="24" t="s">
        <v>310</v>
      </c>
      <c r="B63" s="24" t="s">
        <v>340</v>
      </c>
      <c r="C63" s="24">
        <v>545754</v>
      </c>
      <c r="D63" s="25">
        <v>43896</v>
      </c>
      <c r="E63" s="25"/>
      <c r="F63" s="25">
        <v>43925</v>
      </c>
      <c r="G63" s="24" t="s">
        <v>252</v>
      </c>
      <c r="H63" s="24">
        <v>313747</v>
      </c>
      <c r="I63" s="24" t="s">
        <v>253</v>
      </c>
      <c r="J63" s="28">
        <v>56.43</v>
      </c>
      <c r="K63" s="25" t="str">
        <f t="shared" si="0"/>
        <v>Mar</v>
      </c>
      <c r="L63" s="27"/>
      <c r="M63" s="27"/>
      <c r="N63" s="27"/>
    </row>
    <row r="64" spans="1:14" x14ac:dyDescent="0.25">
      <c r="A64" s="24" t="s">
        <v>311</v>
      </c>
      <c r="B64" s="24" t="s">
        <v>340</v>
      </c>
      <c r="C64" s="24">
        <v>545756</v>
      </c>
      <c r="D64" s="25">
        <v>43881</v>
      </c>
      <c r="E64" s="25"/>
      <c r="F64" s="25">
        <v>43926</v>
      </c>
      <c r="G64" s="24" t="s">
        <v>250</v>
      </c>
      <c r="H64" s="24">
        <v>234966</v>
      </c>
      <c r="I64" s="24" t="s">
        <v>251</v>
      </c>
      <c r="J64" s="28">
        <v>511.83</v>
      </c>
      <c r="K64" s="25" t="str">
        <f t="shared" si="0"/>
        <v>Feb</v>
      </c>
      <c r="L64" s="27"/>
      <c r="M64" s="27"/>
      <c r="N64" s="27"/>
    </row>
    <row r="65" spans="1:14" x14ac:dyDescent="0.25">
      <c r="A65" s="24" t="s">
        <v>312</v>
      </c>
      <c r="B65" s="24" t="s">
        <v>340</v>
      </c>
      <c r="C65" s="24">
        <v>545758</v>
      </c>
      <c r="D65" s="25">
        <v>43916</v>
      </c>
      <c r="E65" s="25"/>
      <c r="F65" s="25">
        <v>43929</v>
      </c>
      <c r="G65" s="24" t="s">
        <v>250</v>
      </c>
      <c r="H65" s="24">
        <v>215639</v>
      </c>
      <c r="I65" s="24" t="s">
        <v>251</v>
      </c>
      <c r="J65" s="28">
        <v>361.02</v>
      </c>
      <c r="K65" s="25" t="str">
        <f t="shared" si="0"/>
        <v>Mar</v>
      </c>
      <c r="L65" s="27"/>
      <c r="M65" s="27"/>
      <c r="N65" s="27"/>
    </row>
    <row r="66" spans="1:14" x14ac:dyDescent="0.25">
      <c r="A66" s="24" t="s">
        <v>313</v>
      </c>
      <c r="B66" s="24" t="s">
        <v>340</v>
      </c>
      <c r="C66" s="24">
        <v>545760</v>
      </c>
      <c r="D66" s="25">
        <v>43932</v>
      </c>
      <c r="E66" s="25"/>
      <c r="F66" s="25">
        <v>43948</v>
      </c>
      <c r="G66" s="24" t="s">
        <v>252</v>
      </c>
      <c r="H66" s="24">
        <v>328536</v>
      </c>
      <c r="I66" s="24" t="s">
        <v>253</v>
      </c>
      <c r="J66" s="28">
        <v>668.25</v>
      </c>
      <c r="K66" s="25" t="str">
        <f t="shared" si="0"/>
        <v>Apr</v>
      </c>
      <c r="L66" s="27"/>
      <c r="M66" s="27"/>
      <c r="N66" s="27"/>
    </row>
    <row r="67" spans="1:14" x14ac:dyDescent="0.25">
      <c r="A67" s="24" t="s">
        <v>314</v>
      </c>
      <c r="B67" s="24" t="s">
        <v>340</v>
      </c>
      <c r="C67" s="24">
        <v>545762</v>
      </c>
      <c r="D67" s="25">
        <v>43914</v>
      </c>
      <c r="E67" s="25"/>
      <c r="F67" s="25">
        <v>43933</v>
      </c>
      <c r="G67" s="24" t="s">
        <v>250</v>
      </c>
      <c r="H67" s="24">
        <v>210023</v>
      </c>
      <c r="I67" s="24" t="s">
        <v>251</v>
      </c>
      <c r="J67" s="28">
        <v>126.72</v>
      </c>
      <c r="K67" s="25" t="str">
        <f t="shared" si="0"/>
        <v>Mar</v>
      </c>
      <c r="L67" s="27"/>
      <c r="M67" s="27"/>
      <c r="N67" s="27"/>
    </row>
    <row r="68" spans="1:14" x14ac:dyDescent="0.25">
      <c r="A68" s="24" t="s">
        <v>315</v>
      </c>
      <c r="B68" s="24" t="s">
        <v>340</v>
      </c>
      <c r="C68" s="24">
        <v>545763</v>
      </c>
      <c r="D68" s="25">
        <v>43905</v>
      </c>
      <c r="E68" s="25"/>
      <c r="F68" s="25">
        <v>43943</v>
      </c>
      <c r="G68" s="24" t="s">
        <v>252</v>
      </c>
      <c r="H68" s="24">
        <v>338938</v>
      </c>
      <c r="I68" s="24" t="s">
        <v>253</v>
      </c>
      <c r="J68" s="28">
        <v>1000.23</v>
      </c>
      <c r="K68" s="25" t="str">
        <f t="shared" si="0"/>
        <v>Mar</v>
      </c>
      <c r="L68" s="27"/>
      <c r="M68" s="27"/>
      <c r="N68" s="27"/>
    </row>
    <row r="69" spans="1:14" x14ac:dyDescent="0.25">
      <c r="A69" s="24" t="s">
        <v>316</v>
      </c>
      <c r="B69" s="24" t="s">
        <v>340</v>
      </c>
      <c r="C69" s="24">
        <v>545765</v>
      </c>
      <c r="D69" s="25">
        <v>43918</v>
      </c>
      <c r="E69" s="25"/>
      <c r="F69" s="25">
        <v>43939</v>
      </c>
      <c r="G69" s="24" t="s">
        <v>252</v>
      </c>
      <c r="H69" s="24">
        <v>320536</v>
      </c>
      <c r="I69" s="24" t="s">
        <v>253</v>
      </c>
      <c r="J69" s="28">
        <v>948.75</v>
      </c>
      <c r="K69" s="25" t="str">
        <f t="shared" si="0"/>
        <v>Mar</v>
      </c>
      <c r="L69" s="27"/>
      <c r="M69" s="27"/>
      <c r="N69" s="27"/>
    </row>
    <row r="70" spans="1:14" x14ac:dyDescent="0.25">
      <c r="A70" s="24" t="s">
        <v>317</v>
      </c>
      <c r="B70" s="24" t="s">
        <v>340</v>
      </c>
      <c r="C70" s="24">
        <v>545767</v>
      </c>
      <c r="D70" s="25">
        <v>43904</v>
      </c>
      <c r="E70" s="25"/>
      <c r="F70" s="25">
        <v>43937</v>
      </c>
      <c r="G70" s="24" t="s">
        <v>252</v>
      </c>
      <c r="H70" s="24">
        <v>322800</v>
      </c>
      <c r="I70" s="24" t="s">
        <v>253</v>
      </c>
      <c r="J70" s="28">
        <v>446.49</v>
      </c>
      <c r="K70" s="25" t="str">
        <f t="shared" ref="K70:K88" si="1">TEXT(D70,"MMM")</f>
        <v>Mar</v>
      </c>
      <c r="L70" s="27"/>
      <c r="M70" s="27"/>
      <c r="N70" s="27"/>
    </row>
    <row r="71" spans="1:14" x14ac:dyDescent="0.25">
      <c r="A71" s="24" t="s">
        <v>318</v>
      </c>
      <c r="B71" s="24" t="s">
        <v>340</v>
      </c>
      <c r="C71" s="24">
        <v>545768</v>
      </c>
      <c r="D71" s="25">
        <v>43933</v>
      </c>
      <c r="E71" s="25"/>
      <c r="F71" s="25">
        <v>43940</v>
      </c>
      <c r="G71" s="24" t="s">
        <v>252</v>
      </c>
      <c r="H71" s="24">
        <v>321358</v>
      </c>
      <c r="I71" s="24" t="s">
        <v>253</v>
      </c>
      <c r="J71" s="28">
        <v>242.22</v>
      </c>
      <c r="K71" s="25" t="str">
        <f t="shared" si="1"/>
        <v>Apr</v>
      </c>
      <c r="L71" s="27"/>
      <c r="M71" s="27"/>
      <c r="N71" s="27"/>
    </row>
    <row r="72" spans="1:14" x14ac:dyDescent="0.25">
      <c r="A72" s="24" t="s">
        <v>319</v>
      </c>
      <c r="B72" s="24" t="s">
        <v>340</v>
      </c>
      <c r="C72" s="24">
        <v>545769</v>
      </c>
      <c r="D72" s="25">
        <v>43887</v>
      </c>
      <c r="E72" s="25"/>
      <c r="F72" s="25">
        <v>43929</v>
      </c>
      <c r="G72" s="24" t="s">
        <v>252</v>
      </c>
      <c r="H72" s="24">
        <v>316190</v>
      </c>
      <c r="I72" s="24" t="s">
        <v>253</v>
      </c>
      <c r="J72" s="28">
        <v>600.6</v>
      </c>
      <c r="K72" s="25" t="str">
        <f t="shared" si="1"/>
        <v>Feb</v>
      </c>
      <c r="L72" s="27"/>
      <c r="M72" s="27"/>
      <c r="N72" s="27"/>
    </row>
    <row r="73" spans="1:14" x14ac:dyDescent="0.25">
      <c r="A73" s="24" t="s">
        <v>320</v>
      </c>
      <c r="B73" s="24" t="s">
        <v>340</v>
      </c>
      <c r="C73" s="24">
        <v>545770</v>
      </c>
      <c r="D73" s="25">
        <v>43905</v>
      </c>
      <c r="E73" s="25"/>
      <c r="F73" s="25">
        <v>43942</v>
      </c>
      <c r="G73" s="24" t="s">
        <v>252</v>
      </c>
      <c r="H73" s="24">
        <v>327938</v>
      </c>
      <c r="I73" s="24" t="s">
        <v>253</v>
      </c>
      <c r="J73" s="28">
        <v>546.80999999999995</v>
      </c>
      <c r="K73" s="25" t="str">
        <f t="shared" si="1"/>
        <v>Mar</v>
      </c>
      <c r="L73" s="27"/>
      <c r="M73" s="27"/>
      <c r="N73" s="27"/>
    </row>
    <row r="74" spans="1:14" x14ac:dyDescent="0.25">
      <c r="A74" s="24" t="s">
        <v>321</v>
      </c>
      <c r="B74" s="24" t="s">
        <v>340</v>
      </c>
      <c r="C74" s="24">
        <v>545772</v>
      </c>
      <c r="D74" s="25">
        <v>43900</v>
      </c>
      <c r="E74" s="25"/>
      <c r="F74" s="25">
        <v>43931</v>
      </c>
      <c r="G74" s="24" t="s">
        <v>250</v>
      </c>
      <c r="H74" s="24">
        <v>234487</v>
      </c>
      <c r="I74" s="24" t="s">
        <v>251</v>
      </c>
      <c r="J74" s="28">
        <v>840.51</v>
      </c>
      <c r="K74" s="25" t="str">
        <f t="shared" si="1"/>
        <v>Mar</v>
      </c>
      <c r="L74" s="27"/>
      <c r="M74" s="27"/>
      <c r="N74" s="27"/>
    </row>
    <row r="75" spans="1:14" x14ac:dyDescent="0.25">
      <c r="A75" s="24" t="s">
        <v>322</v>
      </c>
      <c r="B75" s="24" t="s">
        <v>340</v>
      </c>
      <c r="C75" s="24">
        <v>545773</v>
      </c>
      <c r="D75" s="25">
        <v>43923</v>
      </c>
      <c r="E75" s="25"/>
      <c r="F75" s="25">
        <v>43951</v>
      </c>
      <c r="G75" s="24" t="s">
        <v>250</v>
      </c>
      <c r="H75" s="24">
        <v>231274</v>
      </c>
      <c r="I75" s="24" t="s">
        <v>251</v>
      </c>
      <c r="J75" s="28">
        <v>603.57000000000005</v>
      </c>
      <c r="K75" s="25" t="str">
        <f t="shared" si="1"/>
        <v>Apr</v>
      </c>
      <c r="L75" s="27"/>
      <c r="M75" s="27"/>
      <c r="N75" s="27"/>
    </row>
    <row r="76" spans="1:14" x14ac:dyDescent="0.25">
      <c r="A76" s="24" t="s">
        <v>323</v>
      </c>
      <c r="B76" s="24" t="s">
        <v>340</v>
      </c>
      <c r="C76" s="24">
        <v>545774</v>
      </c>
      <c r="D76" s="25">
        <v>43914</v>
      </c>
      <c r="E76" s="25"/>
      <c r="F76" s="25">
        <v>43944</v>
      </c>
      <c r="G76" s="24" t="s">
        <v>250</v>
      </c>
      <c r="H76" s="24">
        <v>224955</v>
      </c>
      <c r="I76" s="24" t="s">
        <v>251</v>
      </c>
      <c r="J76" s="28">
        <v>816.75</v>
      </c>
      <c r="K76" s="25" t="str">
        <f t="shared" si="1"/>
        <v>Mar</v>
      </c>
      <c r="L76" s="27"/>
      <c r="M76" s="27"/>
      <c r="N76" s="27"/>
    </row>
    <row r="77" spans="1:14" x14ac:dyDescent="0.25">
      <c r="A77" s="24" t="s">
        <v>324</v>
      </c>
      <c r="B77" s="24" t="s">
        <v>340</v>
      </c>
      <c r="C77" s="24">
        <v>545775</v>
      </c>
      <c r="D77" s="25">
        <v>43912</v>
      </c>
      <c r="E77" s="25"/>
      <c r="F77" s="25">
        <v>43951</v>
      </c>
      <c r="G77" s="24" t="s">
        <v>250</v>
      </c>
      <c r="H77" s="24">
        <v>217275</v>
      </c>
      <c r="I77" s="24" t="s">
        <v>251</v>
      </c>
      <c r="J77" s="28">
        <v>1065.57</v>
      </c>
      <c r="K77" s="25" t="str">
        <f t="shared" si="1"/>
        <v>Mar</v>
      </c>
      <c r="L77" s="27"/>
      <c r="M77" s="27"/>
      <c r="N77" s="27"/>
    </row>
    <row r="78" spans="1:14" x14ac:dyDescent="0.25">
      <c r="A78" s="24" t="s">
        <v>325</v>
      </c>
      <c r="B78" s="24" t="s">
        <v>340</v>
      </c>
      <c r="C78" s="24">
        <v>545776</v>
      </c>
      <c r="D78" s="25">
        <v>43919</v>
      </c>
      <c r="E78" s="25"/>
      <c r="F78" s="25">
        <v>43925</v>
      </c>
      <c r="G78" s="24" t="s">
        <v>250</v>
      </c>
      <c r="H78" s="24">
        <v>226240</v>
      </c>
      <c r="I78" s="24" t="s">
        <v>251</v>
      </c>
      <c r="J78" s="28">
        <v>523.38</v>
      </c>
      <c r="K78" s="25" t="str">
        <f t="shared" si="1"/>
        <v>Mar</v>
      </c>
      <c r="L78" s="27"/>
      <c r="M78" s="27"/>
      <c r="N78" s="27"/>
    </row>
    <row r="79" spans="1:14" x14ac:dyDescent="0.25">
      <c r="A79" s="24" t="s">
        <v>326</v>
      </c>
      <c r="B79" s="24" t="s">
        <v>340</v>
      </c>
      <c r="C79" s="24">
        <v>545778</v>
      </c>
      <c r="D79" s="25">
        <v>43890</v>
      </c>
      <c r="E79" s="25"/>
      <c r="F79" s="25">
        <v>43932</v>
      </c>
      <c r="G79" s="24" t="s">
        <v>252</v>
      </c>
      <c r="H79" s="24">
        <v>325643</v>
      </c>
      <c r="I79" s="24" t="s">
        <v>253</v>
      </c>
      <c r="J79" s="28">
        <v>650.42999999999995</v>
      </c>
      <c r="K79" s="25" t="str">
        <f t="shared" si="1"/>
        <v>Feb</v>
      </c>
      <c r="L79" s="27"/>
      <c r="M79" s="27"/>
      <c r="N79" s="27"/>
    </row>
    <row r="80" spans="1:14" x14ac:dyDescent="0.25">
      <c r="A80" s="24" t="s">
        <v>327</v>
      </c>
      <c r="B80" s="24" t="s">
        <v>340</v>
      </c>
      <c r="C80" s="24">
        <v>545780</v>
      </c>
      <c r="D80" s="25">
        <v>43934</v>
      </c>
      <c r="E80" s="25"/>
      <c r="F80" s="25">
        <v>43943</v>
      </c>
      <c r="G80" s="24" t="s">
        <v>252</v>
      </c>
      <c r="H80" s="24">
        <v>312800</v>
      </c>
      <c r="I80" s="24" t="s">
        <v>253</v>
      </c>
      <c r="J80" s="28">
        <v>809.49</v>
      </c>
      <c r="K80" s="25" t="str">
        <f t="shared" si="1"/>
        <v>Apr</v>
      </c>
      <c r="L80" s="27"/>
      <c r="M80" s="27"/>
      <c r="N80" s="27"/>
    </row>
    <row r="81" spans="1:14" x14ac:dyDescent="0.25">
      <c r="A81" s="24" t="s">
        <v>328</v>
      </c>
      <c r="B81" s="24" t="s">
        <v>340</v>
      </c>
      <c r="C81" s="24">
        <v>545781</v>
      </c>
      <c r="D81" s="25">
        <v>43901</v>
      </c>
      <c r="E81" s="25"/>
      <c r="F81" s="25">
        <v>43943</v>
      </c>
      <c r="G81" s="24" t="s">
        <v>252</v>
      </c>
      <c r="H81" s="24">
        <v>338807</v>
      </c>
      <c r="I81" s="24" t="s">
        <v>253</v>
      </c>
      <c r="J81" s="28">
        <v>424.38</v>
      </c>
      <c r="K81" s="25" t="str">
        <f t="shared" si="1"/>
        <v>Mar</v>
      </c>
      <c r="L81" s="27"/>
      <c r="M81" s="27"/>
      <c r="N81" s="27"/>
    </row>
    <row r="82" spans="1:14" x14ac:dyDescent="0.25">
      <c r="A82" s="24" t="s">
        <v>329</v>
      </c>
      <c r="B82" s="24" t="s">
        <v>340</v>
      </c>
      <c r="C82" s="24">
        <v>545783</v>
      </c>
      <c r="D82" s="25">
        <v>43933</v>
      </c>
      <c r="E82" s="25"/>
      <c r="F82" s="25">
        <v>43935</v>
      </c>
      <c r="G82" s="24" t="s">
        <v>250</v>
      </c>
      <c r="H82" s="24">
        <v>239476</v>
      </c>
      <c r="I82" s="24" t="s">
        <v>251</v>
      </c>
      <c r="J82" s="28">
        <v>955.68</v>
      </c>
      <c r="K82" s="25" t="str">
        <f t="shared" si="1"/>
        <v>Apr</v>
      </c>
      <c r="L82" s="27"/>
      <c r="M82" s="27"/>
      <c r="N82" s="27"/>
    </row>
    <row r="83" spans="1:14" x14ac:dyDescent="0.25">
      <c r="A83" s="24" t="s">
        <v>330</v>
      </c>
      <c r="B83" s="24" t="s">
        <v>340</v>
      </c>
      <c r="C83" s="24">
        <v>545784</v>
      </c>
      <c r="D83" s="25">
        <v>43942</v>
      </c>
      <c r="E83" s="25"/>
      <c r="F83" s="25">
        <v>43950</v>
      </c>
      <c r="G83" s="24" t="s">
        <v>250</v>
      </c>
      <c r="H83" s="24">
        <v>213693</v>
      </c>
      <c r="I83" s="24" t="s">
        <v>251</v>
      </c>
      <c r="J83" s="28">
        <v>764.28</v>
      </c>
      <c r="K83" s="25" t="str">
        <f t="shared" si="1"/>
        <v>Apr</v>
      </c>
      <c r="L83" s="27"/>
      <c r="M83" s="27"/>
      <c r="N83" s="27"/>
    </row>
    <row r="84" spans="1:14" x14ac:dyDescent="0.25">
      <c r="A84" s="24" t="s">
        <v>331</v>
      </c>
      <c r="B84" s="24" t="s">
        <v>340</v>
      </c>
      <c r="C84" s="24">
        <v>545785</v>
      </c>
      <c r="D84" s="25">
        <v>43897</v>
      </c>
      <c r="E84" s="25"/>
      <c r="F84" s="25">
        <v>43926</v>
      </c>
      <c r="G84" s="24" t="s">
        <v>250</v>
      </c>
      <c r="H84" s="24">
        <v>235040</v>
      </c>
      <c r="I84" s="24" t="s">
        <v>251</v>
      </c>
      <c r="J84" s="28">
        <v>335.61</v>
      </c>
      <c r="K84" s="25" t="str">
        <f t="shared" si="1"/>
        <v>Mar</v>
      </c>
      <c r="L84" s="27"/>
      <c r="M84" s="27"/>
      <c r="N84" s="27"/>
    </row>
    <row r="85" spans="1:14" x14ac:dyDescent="0.25">
      <c r="A85" s="24" t="s">
        <v>332</v>
      </c>
      <c r="B85" s="24" t="s">
        <v>340</v>
      </c>
      <c r="C85" s="24">
        <v>545786</v>
      </c>
      <c r="D85" s="25">
        <v>43898</v>
      </c>
      <c r="E85" s="25"/>
      <c r="F85" s="25">
        <v>43940</v>
      </c>
      <c r="G85" s="24" t="s">
        <v>250</v>
      </c>
      <c r="H85" s="24">
        <v>211771</v>
      </c>
      <c r="I85" s="24" t="s">
        <v>251</v>
      </c>
      <c r="J85" s="28">
        <v>763.29</v>
      </c>
      <c r="K85" s="25" t="str">
        <f t="shared" si="1"/>
        <v>Mar</v>
      </c>
      <c r="L85" s="27"/>
      <c r="M85" s="27"/>
      <c r="N85" s="27"/>
    </row>
    <row r="86" spans="1:14" x14ac:dyDescent="0.25">
      <c r="A86" s="24" t="s">
        <v>333</v>
      </c>
      <c r="B86" s="24" t="s">
        <v>340</v>
      </c>
      <c r="C86" s="24">
        <v>545788</v>
      </c>
      <c r="D86" s="25">
        <v>43919</v>
      </c>
      <c r="E86" s="25"/>
      <c r="F86" s="25">
        <v>43933</v>
      </c>
      <c r="G86" s="24" t="s">
        <v>252</v>
      </c>
      <c r="H86" s="24">
        <v>326543</v>
      </c>
      <c r="I86" s="24" t="s">
        <v>253</v>
      </c>
      <c r="J86" s="28">
        <v>446.16</v>
      </c>
      <c r="K86" s="25" t="str">
        <f t="shared" si="1"/>
        <v>Mar</v>
      </c>
      <c r="L86" s="27"/>
      <c r="M86" s="27"/>
      <c r="N86" s="27"/>
    </row>
    <row r="87" spans="1:14" x14ac:dyDescent="0.25">
      <c r="A87" s="24" t="s">
        <v>334</v>
      </c>
      <c r="B87" s="24" t="s">
        <v>340</v>
      </c>
      <c r="C87" s="24">
        <v>545789</v>
      </c>
      <c r="D87" s="25">
        <v>43898</v>
      </c>
      <c r="E87" s="25"/>
      <c r="F87" s="25">
        <v>43941</v>
      </c>
      <c r="G87" s="24" t="s">
        <v>252</v>
      </c>
      <c r="H87" s="24">
        <v>338553</v>
      </c>
      <c r="I87" s="24" t="s">
        <v>253</v>
      </c>
      <c r="J87" s="28">
        <v>1032.24</v>
      </c>
      <c r="K87" s="25" t="str">
        <f t="shared" si="1"/>
        <v>Mar</v>
      </c>
      <c r="L87" s="27"/>
      <c r="M87" s="27"/>
      <c r="N87" s="27"/>
    </row>
    <row r="88" spans="1:14" x14ac:dyDescent="0.25">
      <c r="A88" s="24" t="s">
        <v>335</v>
      </c>
      <c r="B88" s="24" t="s">
        <v>340</v>
      </c>
      <c r="C88" s="24">
        <v>545790</v>
      </c>
      <c r="D88" s="25">
        <v>43915</v>
      </c>
      <c r="E88" s="25"/>
      <c r="F88" s="25">
        <v>43933</v>
      </c>
      <c r="G88" s="24" t="s">
        <v>250</v>
      </c>
      <c r="H88" s="24">
        <v>213342</v>
      </c>
      <c r="I88" s="24" t="s">
        <v>251</v>
      </c>
      <c r="J88" s="28">
        <v>533.28</v>
      </c>
      <c r="K88" s="25" t="str">
        <f t="shared" si="1"/>
        <v>Mar</v>
      </c>
      <c r="L88" s="27"/>
      <c r="M88" s="27"/>
      <c r="N88" s="27"/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0" t="s">
        <v>346</v>
      </c>
      <c r="B1" s="10"/>
      <c r="C1" s="10"/>
      <c r="D1" s="10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5">
      <c r="A8" t="s">
        <v>251</v>
      </c>
      <c r="D8" s="9"/>
    </row>
    <row r="9" spans="1:4" x14ac:dyDescent="0.25">
      <c r="A9" t="s">
        <v>253</v>
      </c>
      <c r="D9" s="9"/>
    </row>
    <row r="10" spans="1:4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 x14ac:dyDescent="0.25"/>
  <cols>
    <col min="1" max="1" width="13.28515625" style="16" customWidth="1"/>
    <col min="2" max="2" width="9" style="4"/>
    <col min="3" max="3" width="24.5703125" customWidth="1"/>
  </cols>
  <sheetData>
    <row r="1" spans="1:3" ht="20.25" thickBot="1" x14ac:dyDescent="0.35">
      <c r="A1" s="21" t="s">
        <v>380</v>
      </c>
      <c r="B1" s="21"/>
      <c r="C1" s="21"/>
    </row>
    <row r="2" spans="1:3" ht="15.75" thickTop="1" x14ac:dyDescent="0.25"/>
    <row r="3" spans="1:3" x14ac:dyDescent="0.25">
      <c r="A3" s="18" t="s">
        <v>365</v>
      </c>
      <c r="B3" s="19" t="s">
        <v>366</v>
      </c>
      <c r="C3" s="20" t="s">
        <v>367</v>
      </c>
    </row>
    <row r="4" spans="1:3" x14ac:dyDescent="0.25">
      <c r="A4" s="16">
        <v>43831</v>
      </c>
      <c r="B4" s="4" t="str">
        <f>TEXT(A4,"ddd")</f>
        <v>Wed</v>
      </c>
      <c r="C4" t="s">
        <v>368</v>
      </c>
    </row>
    <row r="5" spans="1:3" x14ac:dyDescent="0.2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6">
        <v>43931</v>
      </c>
      <c r="B6" s="4" t="str">
        <f t="shared" si="0"/>
        <v>Fri</v>
      </c>
      <c r="C6" t="s">
        <v>371</v>
      </c>
    </row>
    <row r="7" spans="1:3" x14ac:dyDescent="0.25">
      <c r="A7" s="16">
        <v>43932</v>
      </c>
      <c r="B7" s="4" t="str">
        <f t="shared" si="0"/>
        <v>Sat</v>
      </c>
      <c r="C7" t="s">
        <v>372</v>
      </c>
    </row>
    <row r="8" spans="1:3" x14ac:dyDescent="0.25">
      <c r="A8" s="16">
        <v>43933</v>
      </c>
      <c r="B8" s="4" t="str">
        <f t="shared" si="0"/>
        <v>Sun</v>
      </c>
      <c r="C8" t="s">
        <v>373</v>
      </c>
    </row>
    <row r="9" spans="1:3" x14ac:dyDescent="0.25">
      <c r="A9" s="16">
        <v>43934</v>
      </c>
      <c r="B9" s="4" t="str">
        <f t="shared" si="0"/>
        <v>Mon</v>
      </c>
      <c r="C9" t="s">
        <v>374</v>
      </c>
    </row>
    <row r="10" spans="1:3" x14ac:dyDescent="0.25">
      <c r="A10" s="16">
        <v>43946</v>
      </c>
      <c r="B10" s="4" t="str">
        <f t="shared" si="0"/>
        <v>Sat</v>
      </c>
      <c r="C10" t="s">
        <v>375</v>
      </c>
    </row>
    <row r="11" spans="1:3" x14ac:dyDescent="0.25">
      <c r="A11" s="16">
        <v>43990</v>
      </c>
      <c r="B11" s="4" t="str">
        <f t="shared" si="0"/>
        <v>Mon</v>
      </c>
      <c r="C11" t="s">
        <v>376</v>
      </c>
    </row>
    <row r="12" spans="1:3" x14ac:dyDescent="0.25">
      <c r="A12" s="16">
        <v>44109</v>
      </c>
      <c r="B12" s="4" t="str">
        <f t="shared" si="0"/>
        <v>Mon</v>
      </c>
      <c r="C12" t="s">
        <v>370</v>
      </c>
    </row>
    <row r="13" spans="1:3" x14ac:dyDescent="0.25">
      <c r="A13" s="16">
        <v>44190</v>
      </c>
      <c r="B13" s="4" t="str">
        <f t="shared" si="0"/>
        <v>Fri</v>
      </c>
      <c r="C13" t="s">
        <v>377</v>
      </c>
    </row>
    <row r="14" spans="1:3" x14ac:dyDescent="0.25">
      <c r="A14" s="16">
        <v>44191</v>
      </c>
      <c r="B14" s="4" t="str">
        <f t="shared" si="0"/>
        <v>Sat</v>
      </c>
      <c r="C14" t="s">
        <v>378</v>
      </c>
    </row>
    <row r="15" spans="1:3" x14ac:dyDescent="0.25">
      <c r="A15" s="16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20" t="s">
        <v>397</v>
      </c>
      <c r="B20" s="20" t="s">
        <v>398</v>
      </c>
      <c r="C20" s="20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2020-03-02T04:50:14Z</dcterms:modified>
</cp:coreProperties>
</file>