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omega\Documents\GitHub\LC\LC4\"/>
    </mc:Choice>
  </mc:AlternateContent>
  <bookViews>
    <workbookView xWindow="0" yWindow="0" windowWidth="23040" windowHeight="9372" activeTab="1"/>
  </bookViews>
  <sheets>
    <sheet name="eau de javel" sheetId="1" r:id="rId1"/>
    <sheet name="synt Fer acac" sheetId="2" r:id="rId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1" i="2" l="1"/>
  <c r="C12" i="2"/>
  <c r="I4" i="2" l="1"/>
  <c r="E12" i="2" s="1"/>
  <c r="I11" i="2" l="1"/>
  <c r="L12" i="1"/>
  <c r="J12" i="1"/>
</calcChain>
</file>

<file path=xl/sharedStrings.xml><?xml version="1.0" encoding="utf-8"?>
<sst xmlns="http://schemas.openxmlformats.org/spreadsheetml/2006/main" count="62" uniqueCount="51">
  <si>
    <t xml:space="preserve">synthèse et titrage de l'eau de javel </t>
  </si>
  <si>
    <t>grandeur</t>
  </si>
  <si>
    <t>méthode</t>
  </si>
  <si>
    <t>Fiole</t>
  </si>
  <si>
    <t>Volume de NaCl V0(L)</t>
  </si>
  <si>
    <t>quantité</t>
  </si>
  <si>
    <t>générateur</t>
  </si>
  <si>
    <t>incertitude</t>
  </si>
  <si>
    <t>intensité (A)</t>
  </si>
  <si>
    <t>chronomètre</t>
  </si>
  <si>
    <t>temps de réaction (s)</t>
  </si>
  <si>
    <t>gestes globaux</t>
  </si>
  <si>
    <t>volume de javel V1(L)</t>
  </si>
  <si>
    <t xml:space="preserve">             ?</t>
  </si>
  <si>
    <t>volume KI (5-15%)(L)</t>
  </si>
  <si>
    <t>titrage eau de javel</t>
  </si>
  <si>
    <t xml:space="preserve">Volume acide éthanoïque (3mol/L) (L) </t>
  </si>
  <si>
    <t>pipette jaugée (5mL)</t>
  </si>
  <si>
    <t>pipette jaugée (10mL)</t>
  </si>
  <si>
    <t>pipette jaugée (5mlL)</t>
  </si>
  <si>
    <t>solution titrante de thiosulfate</t>
  </si>
  <si>
    <t>concentration(mol/L)</t>
  </si>
  <si>
    <t xml:space="preserve">volume à l'équivalence (L) </t>
  </si>
  <si>
    <t xml:space="preserve">Burette graduée 25mL </t>
  </si>
  <si>
    <t xml:space="preserve">          ?</t>
  </si>
  <si>
    <t>constante de Faraday (s.A/mol)</t>
  </si>
  <si>
    <t>rendement faradique</t>
  </si>
  <si>
    <t>Synthèse de [Fe(acac)3]= Fe(C5H7O2)3</t>
  </si>
  <si>
    <t>balance</t>
  </si>
  <si>
    <t>?</t>
  </si>
  <si>
    <t xml:space="preserve">            ?</t>
  </si>
  <si>
    <r>
      <t>masse NaCH</t>
    </r>
    <r>
      <rPr>
        <sz val="8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COO</t>
    </r>
  </si>
  <si>
    <r>
      <t>masse FeCl</t>
    </r>
    <r>
      <rPr>
        <sz val="8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(g)</t>
    </r>
  </si>
  <si>
    <t>volume acétylacétone(L)</t>
  </si>
  <si>
    <t>pipette garduée</t>
  </si>
  <si>
    <t>incert qté matière</t>
  </si>
  <si>
    <t xml:space="preserve">quantitité de matière (mol) </t>
  </si>
  <si>
    <t>catalyseur</t>
  </si>
  <si>
    <t>9,79 E-3</t>
  </si>
  <si>
    <t>masse molaire(g/mol)</t>
  </si>
  <si>
    <t>réactifs</t>
  </si>
  <si>
    <t>fer acac synthétisé</t>
  </si>
  <si>
    <t>masse obtenue</t>
  </si>
  <si>
    <t>M =</t>
  </si>
  <si>
    <t>quantité de matière</t>
  </si>
  <si>
    <t>incertitude (mol)</t>
  </si>
  <si>
    <t xml:space="preserve">incertitude </t>
  </si>
  <si>
    <t>compliqué et pas utile ici</t>
  </si>
  <si>
    <t xml:space="preserve">rendement </t>
  </si>
  <si>
    <t>Produit</t>
  </si>
  <si>
    <t>completer les parties en verre avec le symbole 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</si>
</sst>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89D2FF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1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11" fontId="0" fillId="0" borderId="1" xfId="0" applyNumberFormat="1" applyBorder="1"/>
    <xf numFmtId="0" fontId="2" fillId="0" borderId="0" xfId="0" applyFont="1" applyFill="1" applyAlignment="1"/>
    <xf numFmtId="0" fontId="0" fillId="0" borderId="3" xfId="0" applyBorder="1"/>
    <xf numFmtId="0" fontId="0" fillId="0" borderId="4" xfId="0" applyBorder="1"/>
    <xf numFmtId="0" fontId="0" fillId="0" borderId="0" xfId="0" applyFill="1" applyAlignment="1"/>
    <xf numFmtId="0" fontId="0" fillId="5" borderId="6" xfId="0" applyFill="1" applyBorder="1"/>
    <xf numFmtId="0" fontId="0" fillId="6" borderId="7" xfId="0" applyFill="1" applyBorder="1"/>
    <xf numFmtId="0" fontId="0" fillId="10" borderId="1" xfId="0" applyFill="1" applyBorder="1"/>
    <xf numFmtId="0" fontId="0" fillId="8" borderId="2" xfId="0" applyFill="1" applyBorder="1"/>
    <xf numFmtId="0" fontId="0" fillId="6" borderId="3" xfId="0" applyFill="1" applyBorder="1"/>
    <xf numFmtId="11" fontId="0" fillId="0" borderId="4" xfId="0" applyNumberFormat="1" applyBorder="1"/>
    <xf numFmtId="0" fontId="0" fillId="0" borderId="3" xfId="0" applyNumberFormat="1" applyBorder="1"/>
    <xf numFmtId="0" fontId="0" fillId="0" borderId="0" xfId="0" applyBorder="1"/>
    <xf numFmtId="11" fontId="0" fillId="0" borderId="0" xfId="0" applyNumberFormat="1"/>
    <xf numFmtId="0" fontId="0" fillId="6" borderId="6" xfId="0" applyFill="1" applyBorder="1"/>
    <xf numFmtId="0" fontId="0" fillId="0" borderId="7" xfId="0" applyBorder="1"/>
    <xf numFmtId="0" fontId="0" fillId="12" borderId="4" xfId="0" applyFill="1" applyBorder="1"/>
    <xf numFmtId="0" fontId="0" fillId="0" borderId="1" xfId="0" applyBorder="1"/>
    <xf numFmtId="0" fontId="0" fillId="14" borderId="4" xfId="0" applyFill="1" applyBorder="1"/>
    <xf numFmtId="0" fontId="0" fillId="14" borderId="1" xfId="0" applyFill="1" applyBorder="1"/>
    <xf numFmtId="11" fontId="0" fillId="0" borderId="2" xfId="0" applyNumberFormat="1" applyBorder="1"/>
    <xf numFmtId="0" fontId="0" fillId="9" borderId="5" xfId="0" applyFill="1" applyBorder="1"/>
    <xf numFmtId="0" fontId="0" fillId="0" borderId="9" xfId="0" applyNumberFormat="1" applyBorder="1"/>
    <xf numFmtId="0" fontId="0" fillId="16" borderId="7" xfId="0" applyFill="1" applyBorder="1"/>
    <xf numFmtId="0" fontId="0" fillId="6" borderId="1" xfId="0" applyFill="1" applyBorder="1"/>
    <xf numFmtId="0" fontId="0" fillId="16" borderId="12" xfId="0" applyFill="1" applyBorder="1"/>
    <xf numFmtId="0" fontId="0" fillId="16" borderId="11" xfId="0" applyFill="1" applyBorder="1"/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7" borderId="0" xfId="0" applyFont="1" applyFill="1" applyAlignment="1">
      <alignment horizontal="center"/>
    </xf>
    <xf numFmtId="3" fontId="0" fillId="0" borderId="9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2" fillId="7" borderId="5" xfId="0" applyFont="1" applyFill="1" applyBorder="1" applyAlignment="1">
      <alignment horizontal="center"/>
    </xf>
    <xf numFmtId="0" fontId="2" fillId="7" borderId="6" xfId="0" applyFont="1" applyFill="1" applyBorder="1" applyAlignment="1">
      <alignment horizontal="center"/>
    </xf>
    <xf numFmtId="0" fontId="2" fillId="7" borderId="7" xfId="0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9" borderId="5" xfId="0" applyFill="1" applyBorder="1" applyAlignment="1">
      <alignment horizontal="center"/>
    </xf>
    <xf numFmtId="0" fontId="0" fillId="9" borderId="6" xfId="0" applyFill="1" applyBorder="1" applyAlignment="1">
      <alignment horizontal="center"/>
    </xf>
    <xf numFmtId="0" fontId="0" fillId="0" borderId="9" xfId="0" applyNumberFormat="1" applyBorder="1" applyAlignment="1">
      <alignment horizontal="center"/>
    </xf>
    <xf numFmtId="0" fontId="0" fillId="11" borderId="9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3" fillId="15" borderId="5" xfId="0" applyFont="1" applyFill="1" applyBorder="1" applyAlignment="1">
      <alignment horizontal="center"/>
    </xf>
    <xf numFmtId="0" fontId="0" fillId="15" borderId="6" xfId="0" applyFill="1" applyBorder="1" applyAlignment="1">
      <alignment horizontal="center"/>
    </xf>
    <xf numFmtId="0" fontId="0" fillId="17" borderId="8" xfId="0" applyFill="1" applyBorder="1" applyAlignment="1">
      <alignment horizontal="center"/>
    </xf>
    <xf numFmtId="0" fontId="0" fillId="17" borderId="4" xfId="0" applyFill="1" applyBorder="1" applyAlignment="1">
      <alignment horizontal="center"/>
    </xf>
    <xf numFmtId="0" fontId="0" fillId="18" borderId="4" xfId="0" applyFill="1" applyBorder="1" applyAlignment="1">
      <alignment horizontal="center"/>
    </xf>
    <xf numFmtId="0" fontId="0" fillId="8" borderId="9" xfId="0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0" fillId="19" borderId="10" xfId="0" applyFill="1" applyBorder="1" applyAlignment="1">
      <alignment horizontal="center"/>
    </xf>
    <xf numFmtId="0" fontId="0" fillId="13" borderId="6" xfId="0" applyFill="1" applyBorder="1" applyAlignment="1">
      <alignment horizontal="center"/>
    </xf>
    <xf numFmtId="0" fontId="0" fillId="11" borderId="6" xfId="0" applyFill="1" applyBorder="1" applyAlignment="1">
      <alignment horizontal="center"/>
    </xf>
    <xf numFmtId="11" fontId="0" fillId="0" borderId="4" xfId="0" applyNumberFormat="1" applyBorder="1" applyAlignment="1">
      <alignment horizontal="center"/>
    </xf>
    <xf numFmtId="0" fontId="4" fillId="14" borderId="4" xfId="0" applyFont="1" applyFill="1" applyBorder="1" applyAlignment="1">
      <alignment horizontal="center"/>
    </xf>
    <xf numFmtId="0" fontId="0" fillId="14" borderId="4" xfId="0" applyFill="1" applyBorder="1" applyAlignment="1">
      <alignment horizontal="center"/>
    </xf>
    <xf numFmtId="11" fontId="0" fillId="0" borderId="2" xfId="0" applyNumberFormat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0" fillId="7" borderId="10" xfId="0" applyFont="1" applyFill="1" applyBorder="1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89D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zoomScale="80" zoomScaleNormal="80" workbookViewId="0">
      <selection activeCell="E19" sqref="E19"/>
    </sheetView>
  </sheetViews>
  <sheetFormatPr defaultColWidth="9.109375" defaultRowHeight="14.4" x14ac:dyDescent="0.3"/>
  <cols>
    <col min="1" max="1" width="14" customWidth="1"/>
    <col min="2" max="2" width="5.88671875" customWidth="1"/>
    <col min="3" max="3" width="14.44140625" customWidth="1"/>
    <col min="4" max="4" width="11.5546875" customWidth="1"/>
    <col min="5" max="6" width="13.5546875" customWidth="1"/>
    <col min="7" max="7" width="6" customWidth="1"/>
    <col min="9" max="9" width="25.33203125" customWidth="1"/>
    <col min="11" max="11" width="13.5546875" customWidth="1"/>
    <col min="12" max="12" width="12.44140625" customWidth="1"/>
    <col min="13" max="13" width="14" customWidth="1"/>
  </cols>
  <sheetData>
    <row r="1" spans="1:13" x14ac:dyDescent="0.3">
      <c r="A1" s="30" t="s">
        <v>0</v>
      </c>
      <c r="B1" s="31"/>
      <c r="C1" s="31"/>
      <c r="D1" s="31"/>
      <c r="E1" s="31"/>
    </row>
    <row r="2" spans="1:13" ht="15" thickBot="1" x14ac:dyDescent="0.35">
      <c r="A2" s="1"/>
      <c r="B2" s="37" t="s">
        <v>11</v>
      </c>
      <c r="C2" s="37"/>
      <c r="D2" s="37"/>
      <c r="E2" s="2"/>
      <c r="J2" s="37" t="s">
        <v>15</v>
      </c>
      <c r="K2" s="37"/>
      <c r="L2" s="37"/>
    </row>
    <row r="3" spans="1:13" ht="15" thickTop="1" x14ac:dyDescent="0.3">
      <c r="A3" s="32" t="s">
        <v>1</v>
      </c>
      <c r="B3" s="33"/>
      <c r="C3" s="34" t="s">
        <v>2</v>
      </c>
      <c r="D3" s="34"/>
      <c r="E3" s="8" t="s">
        <v>5</v>
      </c>
      <c r="F3" s="9" t="s">
        <v>7</v>
      </c>
      <c r="H3" s="32" t="s">
        <v>1</v>
      </c>
      <c r="I3" s="33"/>
      <c r="J3" s="34" t="s">
        <v>2</v>
      </c>
      <c r="K3" s="34"/>
      <c r="L3" s="8" t="s">
        <v>5</v>
      </c>
      <c r="M3" s="9" t="s">
        <v>7</v>
      </c>
    </row>
    <row r="4" spans="1:13" x14ac:dyDescent="0.3">
      <c r="A4" s="35" t="s">
        <v>4</v>
      </c>
      <c r="B4" s="36"/>
      <c r="C4" s="36" t="s">
        <v>3</v>
      </c>
      <c r="D4" s="36"/>
      <c r="E4" s="6">
        <v>0.1</v>
      </c>
      <c r="F4" s="3">
        <v>1E-4</v>
      </c>
      <c r="H4" s="35" t="s">
        <v>12</v>
      </c>
      <c r="I4" s="36"/>
      <c r="J4" s="36" t="s">
        <v>17</v>
      </c>
      <c r="K4" s="36"/>
      <c r="L4" s="13">
        <v>5.0000000000000001E-3</v>
      </c>
      <c r="M4" s="3">
        <v>3.0000000000000001E-5</v>
      </c>
    </row>
    <row r="5" spans="1:13" x14ac:dyDescent="0.3">
      <c r="A5" s="35" t="s">
        <v>8</v>
      </c>
      <c r="B5" s="36"/>
      <c r="C5" s="36" t="s">
        <v>6</v>
      </c>
      <c r="D5" s="36"/>
      <c r="E5" s="6">
        <v>0.5</v>
      </c>
      <c r="F5" s="10"/>
      <c r="H5" s="35" t="s">
        <v>14</v>
      </c>
      <c r="I5" s="36"/>
      <c r="J5" s="36" t="s">
        <v>18</v>
      </c>
      <c r="K5" s="36"/>
      <c r="L5" s="13">
        <v>0.01</v>
      </c>
      <c r="M5" s="3">
        <v>3.0000000000000001E-5</v>
      </c>
    </row>
    <row r="6" spans="1:13" ht="15" thickBot="1" x14ac:dyDescent="0.35">
      <c r="A6" s="45" t="s">
        <v>10</v>
      </c>
      <c r="B6" s="39"/>
      <c r="C6" s="39" t="s">
        <v>9</v>
      </c>
      <c r="D6" s="39"/>
      <c r="E6" s="11" t="s">
        <v>13</v>
      </c>
      <c r="F6" s="5">
        <v>1</v>
      </c>
      <c r="H6" s="35" t="s">
        <v>16</v>
      </c>
      <c r="I6" s="36"/>
      <c r="J6" s="36" t="s">
        <v>19</v>
      </c>
      <c r="K6" s="36"/>
      <c r="L6" s="13">
        <v>5.0000000000000001E-3</v>
      </c>
      <c r="M6" s="3">
        <v>3.0000000000000001E-5</v>
      </c>
    </row>
    <row r="7" spans="1:13" ht="15.6" thickTop="1" thickBot="1" x14ac:dyDescent="0.35">
      <c r="A7" s="41"/>
      <c r="B7" s="41"/>
      <c r="H7" s="45" t="s">
        <v>22</v>
      </c>
      <c r="I7" s="39"/>
      <c r="J7" s="39" t="s">
        <v>23</v>
      </c>
      <c r="K7" s="39"/>
      <c r="L7" s="11" t="s">
        <v>24</v>
      </c>
      <c r="M7" s="5">
        <v>0.05</v>
      </c>
    </row>
    <row r="8" spans="1:13" ht="15" thickTop="1" x14ac:dyDescent="0.3">
      <c r="B8" s="42" t="s">
        <v>20</v>
      </c>
      <c r="C8" s="43"/>
      <c r="D8" s="44"/>
      <c r="E8" s="4"/>
    </row>
    <row r="9" spans="1:13" ht="15" thickBot="1" x14ac:dyDescent="0.35">
      <c r="B9" s="49" t="s">
        <v>21</v>
      </c>
      <c r="C9" s="50"/>
      <c r="D9" s="12" t="s">
        <v>7</v>
      </c>
    </row>
    <row r="10" spans="1:13" ht="15.6" thickTop="1" thickBot="1" x14ac:dyDescent="0.35">
      <c r="B10" s="41">
        <v>0.05</v>
      </c>
      <c r="C10" s="41"/>
      <c r="J10" s="7"/>
    </row>
    <row r="11" spans="1:13" ht="15.6" thickTop="1" thickBot="1" x14ac:dyDescent="0.35">
      <c r="J11" s="46" t="s">
        <v>26</v>
      </c>
      <c r="K11" s="47"/>
      <c r="L11" s="9" t="s">
        <v>7</v>
      </c>
    </row>
    <row r="12" spans="1:13" ht="15.6" thickTop="1" thickBot="1" x14ac:dyDescent="0.35">
      <c r="B12" s="51" t="s">
        <v>25</v>
      </c>
      <c r="C12" s="52"/>
      <c r="D12" s="53"/>
      <c r="J12" s="48" t="e">
        <f>(B13*B10*L7*E4)/(L4*E6*E5)</f>
        <v>#VALUE!</v>
      </c>
      <c r="K12" s="39"/>
      <c r="L12" s="14" t="e">
        <f>J12*SQRT( (D10/B10)^2 + (M7/L7)^2 +  (F4/E4)^2 + (F6/E6)^2 + (M4/L4)^2 )</f>
        <v>#VALUE!</v>
      </c>
    </row>
    <row r="13" spans="1:13" ht="15.6" thickTop="1" thickBot="1" x14ac:dyDescent="0.35">
      <c r="B13" s="38">
        <v>96485</v>
      </c>
      <c r="C13" s="39"/>
      <c r="D13" s="40"/>
    </row>
    <row r="14" spans="1:13" ht="15" thickTop="1" x14ac:dyDescent="0.3"/>
  </sheetData>
  <mergeCells count="29">
    <mergeCell ref="J7:K7"/>
    <mergeCell ref="B12:D12"/>
    <mergeCell ref="B13:D13"/>
    <mergeCell ref="A7:B7"/>
    <mergeCell ref="H5:I5"/>
    <mergeCell ref="J5:K5"/>
    <mergeCell ref="H6:I6"/>
    <mergeCell ref="J6:K6"/>
    <mergeCell ref="B8:D8"/>
    <mergeCell ref="C6:D6"/>
    <mergeCell ref="A6:B6"/>
    <mergeCell ref="A5:B5"/>
    <mergeCell ref="C5:D5"/>
    <mergeCell ref="J11:K11"/>
    <mergeCell ref="J12:K12"/>
    <mergeCell ref="B9:C9"/>
    <mergeCell ref="B10:C10"/>
    <mergeCell ref="H7:I7"/>
    <mergeCell ref="H3:I3"/>
    <mergeCell ref="J3:K3"/>
    <mergeCell ref="J2:L2"/>
    <mergeCell ref="H4:I4"/>
    <mergeCell ref="J4:K4"/>
    <mergeCell ref="A1:E1"/>
    <mergeCell ref="A3:B3"/>
    <mergeCell ref="C3:D3"/>
    <mergeCell ref="A4:B4"/>
    <mergeCell ref="C4:D4"/>
    <mergeCell ref="B2:D2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tabSelected="1" zoomScaleNormal="100" workbookViewId="0">
      <selection activeCell="B20" sqref="B20"/>
    </sheetView>
  </sheetViews>
  <sheetFormatPr defaultColWidth="11.5546875" defaultRowHeight="14.4" x14ac:dyDescent="0.3"/>
  <cols>
    <col min="1" max="1" width="14" customWidth="1"/>
    <col min="2" max="2" width="12.109375" customWidth="1"/>
    <col min="5" max="5" width="16.5546875" customWidth="1"/>
    <col min="6" max="6" width="16.109375" customWidth="1"/>
    <col min="8" max="8" width="14.6640625" customWidth="1"/>
    <col min="10" max="10" width="13.109375" customWidth="1"/>
    <col min="11" max="11" width="20.44140625" customWidth="1"/>
  </cols>
  <sheetData>
    <row r="1" spans="1:11" x14ac:dyDescent="0.3">
      <c r="A1" s="68" t="s">
        <v>27</v>
      </c>
      <c r="B1" s="68"/>
      <c r="C1" s="68"/>
      <c r="D1" s="68"/>
      <c r="E1" s="68"/>
      <c r="F1" s="68"/>
      <c r="G1" s="68"/>
      <c r="H1" s="68"/>
      <c r="I1" s="68"/>
      <c r="J1" s="68"/>
      <c r="K1" s="68"/>
    </row>
    <row r="2" spans="1:11" ht="15" thickBot="1" x14ac:dyDescent="0.35">
      <c r="A2" s="15"/>
      <c r="B2" s="15"/>
      <c r="C2" s="15"/>
      <c r="D2" s="15"/>
      <c r="E2" s="69" t="s">
        <v>40</v>
      </c>
      <c r="F2" s="69"/>
      <c r="G2" s="69"/>
      <c r="H2" s="69"/>
    </row>
    <row r="3" spans="1:11" ht="15" thickTop="1" x14ac:dyDescent="0.3">
      <c r="A3" s="32" t="s">
        <v>1</v>
      </c>
      <c r="B3" s="33"/>
      <c r="C3" s="34" t="s">
        <v>2</v>
      </c>
      <c r="D3" s="34"/>
      <c r="E3" s="8" t="s">
        <v>5</v>
      </c>
      <c r="F3" s="17" t="s">
        <v>46</v>
      </c>
      <c r="G3" s="62" t="s">
        <v>36</v>
      </c>
      <c r="H3" s="62"/>
      <c r="I3" s="63" t="s">
        <v>35</v>
      </c>
      <c r="J3" s="63"/>
      <c r="K3" s="18" t="s">
        <v>39</v>
      </c>
    </row>
    <row r="4" spans="1:11" x14ac:dyDescent="0.3">
      <c r="A4" s="35" t="s">
        <v>32</v>
      </c>
      <c r="B4" s="36"/>
      <c r="C4" s="36" t="s">
        <v>28</v>
      </c>
      <c r="D4" s="36"/>
      <c r="E4" s="6">
        <v>0.5</v>
      </c>
      <c r="F4" s="19" t="s">
        <v>30</v>
      </c>
      <c r="G4" s="64">
        <v>1.8500000000000001E-3</v>
      </c>
      <c r="H4" s="36"/>
      <c r="I4" s="36" t="e">
        <f>F4/K4</f>
        <v>#VALUE!</v>
      </c>
      <c r="J4" s="36"/>
      <c r="K4" s="20">
        <v>270.3</v>
      </c>
    </row>
    <row r="5" spans="1:11" x14ac:dyDescent="0.3">
      <c r="A5" s="35" t="s">
        <v>31</v>
      </c>
      <c r="B5" s="36"/>
      <c r="C5" s="36" t="s">
        <v>28</v>
      </c>
      <c r="D5" s="36"/>
      <c r="E5" s="6">
        <v>0.5</v>
      </c>
      <c r="F5" s="21"/>
      <c r="G5" s="65" t="s">
        <v>37</v>
      </c>
      <c r="H5" s="66"/>
      <c r="I5" s="66"/>
      <c r="J5" s="66"/>
      <c r="K5" s="22"/>
    </row>
    <row r="6" spans="1:11" ht="15" thickBot="1" x14ac:dyDescent="0.35">
      <c r="A6" s="45" t="s">
        <v>33</v>
      </c>
      <c r="B6" s="39"/>
      <c r="C6" s="39" t="s">
        <v>34</v>
      </c>
      <c r="D6" s="39"/>
      <c r="E6" s="23">
        <v>1E-3</v>
      </c>
      <c r="F6" s="23">
        <v>1.0000000000000001E-5</v>
      </c>
      <c r="G6" s="39" t="s">
        <v>38</v>
      </c>
      <c r="H6" s="39"/>
      <c r="I6" s="67" t="s">
        <v>47</v>
      </c>
      <c r="J6" s="39"/>
      <c r="K6" s="5">
        <v>100.1</v>
      </c>
    </row>
    <row r="7" spans="1:11" ht="15" thickTop="1" x14ac:dyDescent="0.3"/>
    <row r="9" spans="1:11" ht="15" thickBot="1" x14ac:dyDescent="0.35">
      <c r="B9" s="61" t="s">
        <v>49</v>
      </c>
      <c r="C9" s="61"/>
      <c r="D9" s="61"/>
    </row>
    <row r="10" spans="1:11" ht="15" thickTop="1" x14ac:dyDescent="0.3">
      <c r="A10" s="54" t="s">
        <v>41</v>
      </c>
      <c r="B10" s="55"/>
      <c r="C10" s="29" t="s">
        <v>43</v>
      </c>
      <c r="D10" s="28">
        <v>352.8</v>
      </c>
      <c r="E10" s="26"/>
      <c r="H10" s="24" t="s">
        <v>48</v>
      </c>
      <c r="I10" s="9" t="s">
        <v>46</v>
      </c>
    </row>
    <row r="11" spans="1:11" ht="15" thickBot="1" x14ac:dyDescent="0.35">
      <c r="A11" s="56" t="s">
        <v>42</v>
      </c>
      <c r="B11" s="57"/>
      <c r="C11" s="58" t="s">
        <v>44</v>
      </c>
      <c r="D11" s="58"/>
      <c r="E11" s="27" t="s">
        <v>45</v>
      </c>
      <c r="H11" s="25" t="e">
        <f>C12/G4</f>
        <v>#VALUE!</v>
      </c>
      <c r="I11" s="14" t="e">
        <f>H11*SQRT( (I4/C12)^2 + (I4/G4)^2 )</f>
        <v>#VALUE!</v>
      </c>
    </row>
    <row r="12" spans="1:11" ht="15.6" thickTop="1" thickBot="1" x14ac:dyDescent="0.35">
      <c r="A12" s="59" t="s">
        <v>29</v>
      </c>
      <c r="B12" s="60"/>
      <c r="C12" s="39" t="e">
        <f>A12/D10</f>
        <v>#VALUE!</v>
      </c>
      <c r="D12" s="39"/>
      <c r="E12" s="5" t="e">
        <f xml:space="preserve"> I4</f>
        <v>#VALUE!</v>
      </c>
    </row>
    <row r="13" spans="1:11" ht="15" thickTop="1" x14ac:dyDescent="0.3"/>
    <row r="14" spans="1:11" x14ac:dyDescent="0.3">
      <c r="A14" s="70" t="s">
        <v>50</v>
      </c>
      <c r="C14" s="16"/>
    </row>
  </sheetData>
  <mergeCells count="24">
    <mergeCell ref="C3:D3"/>
    <mergeCell ref="A1:K1"/>
    <mergeCell ref="E2:H2"/>
    <mergeCell ref="B9:D9"/>
    <mergeCell ref="G3:H3"/>
    <mergeCell ref="I3:J3"/>
    <mergeCell ref="G4:H4"/>
    <mergeCell ref="G5:H5"/>
    <mergeCell ref="G6:H6"/>
    <mergeCell ref="I4:J4"/>
    <mergeCell ref="I5:J5"/>
    <mergeCell ref="I6:J6"/>
    <mergeCell ref="A4:B4"/>
    <mergeCell ref="C4:D4"/>
    <mergeCell ref="A5:B5"/>
    <mergeCell ref="A6:B6"/>
    <mergeCell ref="C5:D5"/>
    <mergeCell ref="C6:D6"/>
    <mergeCell ref="A3:B3"/>
    <mergeCell ref="A10:B10"/>
    <mergeCell ref="A11:B11"/>
    <mergeCell ref="C11:D11"/>
    <mergeCell ref="A12:B12"/>
    <mergeCell ref="C12:D12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eau de javel</vt:lpstr>
      <vt:lpstr>synt Fer acac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Lolo</dc:creator>
  <cp:lastModifiedBy>Bernard Chelli</cp:lastModifiedBy>
  <dcterms:created xsi:type="dcterms:W3CDTF">2015-06-05T18:19:34Z</dcterms:created>
  <dcterms:modified xsi:type="dcterms:W3CDTF">2020-05-08T14:41:27Z</dcterms:modified>
</cp:coreProperties>
</file>