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8a3433c03ebe5f2/Documents/Documents/A_Pantheon_Sorbonne/Mosef/Risque de crédit/Dossier_Challenge/Dossier_Challenge_Nexialog_Mosef/data/"/>
    </mc:Choice>
  </mc:AlternateContent>
  <xr:revisionPtr revIDLastSave="95" documentId="11_AD4D9D64A577C15A4A54185228DE75745BDEDD89" xr6:coauthVersionLast="47" xr6:coauthVersionMax="47" xr10:uidLastSave="{E55075F0-6C34-49CA-BDB9-44D119B9A83A}"/>
  <bookViews>
    <workbookView xWindow="-120" yWindow="-120" windowWidth="20730" windowHeight="11040" xr2:uid="{00000000-000D-0000-FFFF-FFFF00000000}"/>
  </bookViews>
  <sheets>
    <sheet name="favorable simulé" sheetId="2" r:id="rId1"/>
    <sheet name="Feuil1" sheetId="1" r:id="rId2"/>
    <sheet name="var tri adv" sheetId="3" r:id="rId3"/>
    <sheet name="var tri baseline" sheetId="4" r:id="rId4"/>
    <sheet name="trimestrielle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D4" i="2"/>
  <c r="E4" i="2"/>
  <c r="F4" i="2"/>
  <c r="D5" i="2"/>
  <c r="D6" i="2" s="1"/>
  <c r="D7" i="2" s="1"/>
  <c r="D8" i="2" s="1"/>
  <c r="D9" i="2" s="1"/>
  <c r="D10" i="2" s="1"/>
  <c r="D11" i="2" s="1"/>
  <c r="D12" i="2" s="1"/>
  <c r="D13" i="2" s="1"/>
  <c r="E5" i="2"/>
  <c r="E6" i="2" s="1"/>
  <c r="E7" i="2" s="1"/>
  <c r="E8" i="2" s="1"/>
  <c r="E9" i="2" s="1"/>
  <c r="E10" i="2" s="1"/>
  <c r="E11" i="2" s="1"/>
  <c r="E12" i="2" s="1"/>
  <c r="E13" i="2" s="1"/>
  <c r="F5" i="2"/>
  <c r="F6" i="2" s="1"/>
  <c r="F7" i="2" s="1"/>
  <c r="F8" i="2" s="1"/>
  <c r="F9" i="2" s="1"/>
  <c r="F10" i="2" s="1"/>
  <c r="F11" i="2" s="1"/>
  <c r="F12" i="2" s="1"/>
  <c r="F13" i="2" s="1"/>
  <c r="C3" i="2"/>
  <c r="D3" i="2"/>
  <c r="E3" i="2"/>
  <c r="F3" i="2"/>
  <c r="F2" i="2"/>
  <c r="C2" i="2"/>
  <c r="D2" i="2"/>
  <c r="E2" i="2"/>
  <c r="B4" i="2"/>
  <c r="B5" i="2" s="1"/>
  <c r="B6" i="2" s="1"/>
  <c r="B7" i="2" s="1"/>
  <c r="B8" i="2" s="1"/>
  <c r="B9" i="2" s="1"/>
  <c r="B10" i="2" s="1"/>
  <c r="B11" i="2" s="1"/>
  <c r="B12" i="2" s="1"/>
  <c r="B13" i="2" s="1"/>
  <c r="B3" i="2"/>
  <c r="B2" i="2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2" i="5"/>
  <c r="D2" i="5"/>
  <c r="E2" i="5"/>
  <c r="F2" i="5"/>
  <c r="B3" i="5"/>
  <c r="B4" i="5"/>
  <c r="B5" i="5"/>
  <c r="B6" i="5"/>
  <c r="B7" i="5"/>
  <c r="B8" i="5"/>
  <c r="B9" i="5"/>
  <c r="B10" i="5"/>
  <c r="B11" i="5"/>
  <c r="B12" i="5"/>
  <c r="B13" i="5"/>
  <c r="B2" i="5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13" i="3" l="1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43" i="1"/>
  <c r="E43" i="1"/>
  <c r="D43" i="1"/>
  <c r="C43" i="1"/>
  <c r="B43" i="1"/>
  <c r="F2" i="1"/>
  <c r="F31" i="1" s="1"/>
  <c r="F44" i="1" s="1"/>
  <c r="E2" i="1"/>
  <c r="E31" i="1" s="1"/>
  <c r="E44" i="1" s="1"/>
  <c r="D2" i="1"/>
  <c r="D31" i="1" s="1"/>
  <c r="D44" i="1" s="1"/>
  <c r="C2" i="1"/>
  <c r="C3" i="1" s="1"/>
  <c r="B2" i="1"/>
  <c r="B3" i="1" s="1"/>
  <c r="O2" i="1" l="1"/>
  <c r="N2" i="1"/>
  <c r="F3" i="1"/>
  <c r="D3" i="1"/>
  <c r="M2" i="1"/>
  <c r="E3" i="1"/>
  <c r="E4" i="1" s="1"/>
  <c r="B4" i="1"/>
  <c r="B32" i="1"/>
  <c r="B45" i="1" s="1"/>
  <c r="C32" i="1"/>
  <c r="C45" i="1" s="1"/>
  <c r="C4" i="1"/>
  <c r="B31" i="1"/>
  <c r="B44" i="1" s="1"/>
  <c r="C31" i="1"/>
  <c r="C44" i="1" s="1"/>
  <c r="F32" i="1"/>
  <c r="F45" i="1" s="1"/>
  <c r="K2" i="1" l="1"/>
  <c r="F4" i="1"/>
  <c r="O3" i="1"/>
  <c r="D32" i="1"/>
  <c r="D45" i="1" s="1"/>
  <c r="L2" i="1"/>
  <c r="L3" i="1"/>
  <c r="D4" i="1"/>
  <c r="D33" i="1" s="1"/>
  <c r="E32" i="1"/>
  <c r="E45" i="1" s="1"/>
  <c r="K3" i="1"/>
  <c r="C33" i="1"/>
  <c r="L4" i="1" s="1"/>
  <c r="C5" i="1"/>
  <c r="E33" i="1"/>
  <c r="N4" i="1" s="1"/>
  <c r="E5" i="1"/>
  <c r="B33" i="1"/>
  <c r="K4" i="1" s="1"/>
  <c r="B5" i="1"/>
  <c r="M3" i="1" l="1"/>
  <c r="D5" i="1"/>
  <c r="N3" i="1"/>
  <c r="F5" i="1"/>
  <c r="F33" i="1"/>
  <c r="O4" i="1" s="1"/>
  <c r="M4" i="1"/>
  <c r="E34" i="1"/>
  <c r="N5" i="1" s="1"/>
  <c r="E6" i="1"/>
  <c r="B6" i="1"/>
  <c r="B34" i="1"/>
  <c r="K5" i="1" s="1"/>
  <c r="C6" i="1"/>
  <c r="C34" i="1"/>
  <c r="L5" i="1" s="1"/>
  <c r="D6" i="1"/>
  <c r="D34" i="1"/>
  <c r="M5" i="1" s="1"/>
  <c r="F6" i="1" l="1"/>
  <c r="F34" i="1"/>
  <c r="O5" i="1" s="1"/>
  <c r="C7" i="1"/>
  <c r="C35" i="1"/>
  <c r="L6" i="1" s="1"/>
  <c r="B7" i="1"/>
  <c r="B35" i="1"/>
  <c r="K6" i="1" s="1"/>
  <c r="E7" i="1"/>
  <c r="E35" i="1"/>
  <c r="N6" i="1" s="1"/>
  <c r="D7" i="1"/>
  <c r="D35" i="1"/>
  <c r="M6" i="1" s="1"/>
  <c r="F35" i="1" l="1"/>
  <c r="O6" i="1" s="1"/>
  <c r="F7" i="1"/>
  <c r="E8" i="1"/>
  <c r="E36" i="1"/>
  <c r="N7" i="1" s="1"/>
  <c r="B8" i="1"/>
  <c r="B36" i="1"/>
  <c r="K7" i="1" s="1"/>
  <c r="D36" i="1"/>
  <c r="M7" i="1" s="1"/>
  <c r="D8" i="1"/>
  <c r="C36" i="1"/>
  <c r="L7" i="1" s="1"/>
  <c r="C8" i="1"/>
  <c r="F36" i="1" l="1"/>
  <c r="O7" i="1" s="1"/>
  <c r="F8" i="1"/>
  <c r="D37" i="1"/>
  <c r="M8" i="1" s="1"/>
  <c r="D9" i="1"/>
  <c r="B9" i="1"/>
  <c r="B37" i="1"/>
  <c r="K8" i="1" s="1"/>
  <c r="C9" i="1"/>
  <c r="C37" i="1"/>
  <c r="L8" i="1" s="1"/>
  <c r="E9" i="1"/>
  <c r="E37" i="1"/>
  <c r="N8" i="1" s="1"/>
  <c r="F37" i="1" l="1"/>
  <c r="O8" i="1" s="1"/>
  <c r="F9" i="1"/>
  <c r="C38" i="1"/>
  <c r="L9" i="1" s="1"/>
  <c r="C10" i="1"/>
  <c r="B10" i="1"/>
  <c r="B38" i="1"/>
  <c r="K9" i="1" s="1"/>
  <c r="D10" i="1"/>
  <c r="D38" i="1"/>
  <c r="M9" i="1" s="1"/>
  <c r="E10" i="1"/>
  <c r="E38" i="1"/>
  <c r="N9" i="1" s="1"/>
  <c r="F38" i="1" l="1"/>
  <c r="O9" i="1" s="1"/>
  <c r="F10" i="1"/>
  <c r="D39" i="1"/>
  <c r="M10" i="1" s="1"/>
  <c r="D11" i="1"/>
  <c r="B39" i="1"/>
  <c r="K10" i="1" s="1"/>
  <c r="B11" i="1"/>
  <c r="C11" i="1"/>
  <c r="C39" i="1"/>
  <c r="L10" i="1" s="1"/>
  <c r="E39" i="1"/>
  <c r="N10" i="1" s="1"/>
  <c r="E11" i="1"/>
  <c r="F11" i="1" l="1"/>
  <c r="F39" i="1"/>
  <c r="O10" i="1" s="1"/>
  <c r="C12" i="1"/>
  <c r="C40" i="1"/>
  <c r="L11" i="1" s="1"/>
  <c r="B40" i="1"/>
  <c r="K11" i="1" s="1"/>
  <c r="B12" i="1"/>
  <c r="E40" i="1"/>
  <c r="N11" i="1" s="1"/>
  <c r="E12" i="1"/>
  <c r="D12" i="1"/>
  <c r="D40" i="1"/>
  <c r="M11" i="1" s="1"/>
  <c r="F12" i="1" l="1"/>
  <c r="F40" i="1"/>
  <c r="O11" i="1" s="1"/>
  <c r="E13" i="1"/>
  <c r="E41" i="1"/>
  <c r="N12" i="1" s="1"/>
  <c r="B41" i="1"/>
  <c r="K12" i="1" s="1"/>
  <c r="B13" i="1"/>
  <c r="D41" i="1"/>
  <c r="M12" i="1" s="1"/>
  <c r="D13" i="1"/>
  <c r="C13" i="1"/>
  <c r="C41" i="1"/>
  <c r="L12" i="1" s="1"/>
  <c r="D42" i="1" l="1"/>
  <c r="M13" i="1" s="1"/>
  <c r="E42" i="1"/>
  <c r="N13" i="1" s="1"/>
  <c r="B42" i="1"/>
  <c r="K13" i="1" s="1"/>
  <c r="F41" i="1"/>
  <c r="O12" i="1" s="1"/>
  <c r="F13" i="1"/>
  <c r="C42" i="1"/>
  <c r="L13" i="1" s="1"/>
  <c r="F42" i="1" l="1"/>
  <c r="O13" i="1" s="1"/>
</calcChain>
</file>

<file path=xl/sharedStrings.xml><?xml version="1.0" encoding="utf-8"?>
<sst xmlns="http://schemas.openxmlformats.org/spreadsheetml/2006/main" count="39" uniqueCount="9">
  <si>
    <t>Date</t>
  </si>
  <si>
    <t>RGDP</t>
  </si>
  <si>
    <t>HICP</t>
  </si>
  <si>
    <t>RREP</t>
  </si>
  <si>
    <t>IRLT</t>
  </si>
  <si>
    <t>UNR</t>
  </si>
  <si>
    <t>baseline</t>
  </si>
  <si>
    <t>adverse</t>
  </si>
  <si>
    <t>Séries en 30/10/2019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</si>
</sst>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8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4" fontId="0" fillId="0" borderId="0" xfId="0" applyNumberFormat="1"/>
    <xf numFmtId="165" fontId="0" fillId="0" borderId="0" xfId="0" applyNumberFormat="1"/>
    <xf numFmtId="0" fontId="1" fillId="0" borderId="2" xfId="0" applyFont="1" applyBorder="1"/>
    <xf numFmtId="166" fontId="0" fillId="0" borderId="0" xfId="0" applyNumberFormat="1"/>
    <xf numFmtId="168" fontId="0" fillId="0" borderId="0" xfId="0" applyNumberFormat="1"/>
    <xf numFmtId="0" fontId="2" fillId="0" borderId="0" xfId="1"/>
    <xf numFmtId="164" fontId="0" fillId="0" borderId="0" xfId="0" applyNumberFormat="1"/>
  </cellXfs>
  <cellStyles count="2">
    <cellStyle name="Normal" xfId="0" builtinId="0"/>
    <cellStyle name="Normal 2" xfId="1" xr:uid="{609FFBD6-9C95-4AFF-8694-4F6EA66C4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8a3433c03ebe5f2/Documents/Documents/A_Pantheon_Sorbonne/Mosef/Risque%20de%20cr&#233;dit/Dossier_Challenge/Dossier_Challenge_Nexialog_Mosef/data/scenario_baseline_bce_20_22.xlsx" TargetMode="External"/><Relationship Id="rId1" Type="http://schemas.openxmlformats.org/officeDocument/2006/relationships/externalLinkPath" Target="scenario_baseline_bce_20_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8a3433c03ebe5f2/Documents/Documents/A_Pantheon_Sorbonne/Mosef/Risque%20de%20cr&#233;dit/Dossier_Challenge/Dossier_Challenge_Nexialog_Mosef/data/scenario_adverse_bce_20_22.xlsx" TargetMode="External"/><Relationship Id="rId1" Type="http://schemas.openxmlformats.org/officeDocument/2006/relationships/externalLinkPath" Target="scenario_adverse_bce_20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_series"/>
      <sheetName val="trimestrielle"/>
      <sheetName val="variations annuelles"/>
    </sheetNames>
    <sheetDataSet>
      <sheetData sheetId="0"/>
      <sheetData sheetId="1">
        <row r="2">
          <cell r="B2">
            <v>2.7387284930973088E-3</v>
          </cell>
          <cell r="C2">
            <v>2.7387284930973088E-3</v>
          </cell>
          <cell r="D2">
            <v>7.9057534988196121E-3</v>
          </cell>
          <cell r="E2">
            <v>1.7495408124879042E-4</v>
          </cell>
          <cell r="F2">
            <v>1.9898176248819288E-2</v>
          </cell>
        </row>
        <row r="3">
          <cell r="B3">
            <v>2.7387284930973088E-3</v>
          </cell>
          <cell r="C3">
            <v>2.7387284930973088E-3</v>
          </cell>
          <cell r="D3">
            <v>7.9057534988196121E-3</v>
          </cell>
          <cell r="E3">
            <v>1.7495408124879042E-4</v>
          </cell>
          <cell r="F3">
            <v>1.9898176248819288E-2</v>
          </cell>
        </row>
        <row r="4">
          <cell r="B4">
            <v>2.7387284930973088E-3</v>
          </cell>
          <cell r="C4">
            <v>2.7387284930973088E-3</v>
          </cell>
          <cell r="D4">
            <v>7.9057534988196121E-3</v>
          </cell>
          <cell r="E4">
            <v>1.7495408124879042E-4</v>
          </cell>
          <cell r="F4">
            <v>1.9898176248819288E-2</v>
          </cell>
        </row>
        <row r="5">
          <cell r="B5">
            <v>2.7387284930973088E-3</v>
          </cell>
          <cell r="C5">
            <v>2.7387284930973088E-3</v>
          </cell>
          <cell r="D5">
            <v>7.9057534988196121E-3</v>
          </cell>
          <cell r="E5">
            <v>1.7495408124879042E-4</v>
          </cell>
          <cell r="F5">
            <v>1.9898176248819288E-2</v>
          </cell>
        </row>
        <row r="6">
          <cell r="B6">
            <v>3.2342753349741127E-3</v>
          </cell>
          <cell r="C6">
            <v>2.7387284930973088E-3</v>
          </cell>
          <cell r="D6">
            <v>7.9057534988196121E-3</v>
          </cell>
          <cell r="E6">
            <v>1.7495408124879042E-4</v>
          </cell>
          <cell r="F6">
            <v>1.9898176248819288E-2</v>
          </cell>
        </row>
        <row r="7">
          <cell r="B7">
            <v>3.2342753349741127E-3</v>
          </cell>
          <cell r="C7">
            <v>2.7387284930973088E-3</v>
          </cell>
          <cell r="D7">
            <v>7.9057534988196121E-3</v>
          </cell>
          <cell r="E7">
            <v>1.7495408124879042E-4</v>
          </cell>
          <cell r="F7">
            <v>1.9898176248819288E-2</v>
          </cell>
        </row>
        <row r="8">
          <cell r="B8">
            <v>3.2342753349741127E-3</v>
          </cell>
          <cell r="C8">
            <v>2.7387284930973088E-3</v>
          </cell>
          <cell r="D8">
            <v>7.9057534988196121E-3</v>
          </cell>
          <cell r="E8">
            <v>1.7495408124879042E-4</v>
          </cell>
          <cell r="F8">
            <v>1.9898176248819288E-2</v>
          </cell>
        </row>
        <row r="9">
          <cell r="B9">
            <v>3.2342753349741127E-3</v>
          </cell>
          <cell r="C9">
            <v>2.7387284930973088E-3</v>
          </cell>
          <cell r="D9">
            <v>7.9057534988196121E-3</v>
          </cell>
          <cell r="E9">
            <v>1.7495408124879042E-4</v>
          </cell>
          <cell r="F9">
            <v>1.9898176248819288E-2</v>
          </cell>
        </row>
        <row r="10">
          <cell r="B10">
            <v>3.2342753349741127E-3</v>
          </cell>
          <cell r="C10">
            <v>2.7387284930973088E-3</v>
          </cell>
          <cell r="D10">
            <v>7.9057534988196121E-3</v>
          </cell>
          <cell r="E10">
            <v>1.7495408124879042E-4</v>
          </cell>
          <cell r="F10">
            <v>1.9898176248819288E-2</v>
          </cell>
        </row>
        <row r="11">
          <cell r="B11">
            <v>3.2342753349741127E-3</v>
          </cell>
          <cell r="C11">
            <v>2.7387284930973088E-3</v>
          </cell>
          <cell r="D11">
            <v>7.9057534988196121E-3</v>
          </cell>
          <cell r="E11">
            <v>1.7495408124879042E-4</v>
          </cell>
          <cell r="F11">
            <v>1.9898176248819288E-2</v>
          </cell>
        </row>
        <row r="12">
          <cell r="B12">
            <v>3.2342753349741127E-3</v>
          </cell>
          <cell r="C12">
            <v>2.7387284930973088E-3</v>
          </cell>
          <cell r="D12">
            <v>7.9057534988196121E-3</v>
          </cell>
          <cell r="E12">
            <v>1.7495408124879042E-4</v>
          </cell>
          <cell r="F12">
            <v>1.9898176248819288E-2</v>
          </cell>
        </row>
        <row r="13">
          <cell r="B13">
            <v>3.2342753349741127E-3</v>
          </cell>
          <cell r="C13">
            <v>2.7387284930973088E-3</v>
          </cell>
          <cell r="D13">
            <v>7.9057534988196121E-3</v>
          </cell>
          <cell r="E13">
            <v>1.7495408124879042E-4</v>
          </cell>
          <cell r="F13">
            <v>1.9898176248819288E-2</v>
          </cell>
        </row>
        <row r="15">
          <cell r="B15">
            <v>406562.33</v>
          </cell>
          <cell r="C15">
            <v>103.12585199999999</v>
          </cell>
          <cell r="D15">
            <v>99.4</v>
          </cell>
          <cell r="E15">
            <v>1.27</v>
          </cell>
          <cell r="F15">
            <v>8.9111829999999994</v>
          </cell>
        </row>
      </sheetData>
      <sheetData sheetId="2">
        <row r="2">
          <cell r="B2">
            <v>1.1000000000000001E-2</v>
          </cell>
          <cell r="C2">
            <v>1.1000000000000001E-2</v>
          </cell>
          <cell r="D2">
            <v>3.2000000000000001E-2</v>
          </cell>
          <cell r="E2">
            <v>7.000000000000001E-4</v>
          </cell>
          <cell r="F2">
            <v>8.199999999999999E-2</v>
          </cell>
        </row>
        <row r="3">
          <cell r="B3">
            <v>1.3000000000000001E-2</v>
          </cell>
        </row>
        <row r="4">
          <cell r="B4">
            <v>1.3000000000000001E-2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_series"/>
      <sheetName val="Feuil2"/>
      <sheetName val="Feuil1"/>
      <sheetName val="trimestrielle"/>
      <sheetName val="variations annuelles"/>
    </sheetNames>
    <sheetDataSet>
      <sheetData sheetId="0"/>
      <sheetData sheetId="1"/>
      <sheetData sheetId="2"/>
      <sheetData sheetId="3"/>
      <sheetData sheetId="4">
        <row r="2">
          <cell r="B2">
            <v>-4.0000000000000001E-3</v>
          </cell>
          <cell r="C2">
            <v>6.0000000000000001E-3</v>
          </cell>
          <cell r="D2">
            <v>-4.5999999999999999E-2</v>
          </cell>
          <cell r="E2">
            <v>-6.8000000000000005E-3</v>
          </cell>
          <cell r="F2">
            <v>8.5999999999999993E-2</v>
          </cell>
        </row>
        <row r="3">
          <cell r="B3">
            <v>-0.02</v>
          </cell>
        </row>
        <row r="4">
          <cell r="B4">
            <v>-1.2E-2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F14E-8198-4491-A33C-90037A014685}">
  <dimension ref="A1:L26"/>
  <sheetViews>
    <sheetView tabSelected="1" workbookViewId="0">
      <selection activeCell="H12" sqref="H12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5"/>
      <c r="I1" s="5"/>
      <c r="J1" s="5"/>
    </row>
    <row r="2" spans="1:12" x14ac:dyDescent="0.25">
      <c r="A2" s="3">
        <v>43861</v>
      </c>
      <c r="B2" s="4">
        <f>trimestrielle!B15*(trimestrielle!B2+1)</f>
        <v>409196.43127517018</v>
      </c>
      <c r="C2" s="4">
        <f>trimestrielle!C15*(trimestrielle!C2+1)</f>
        <v>103.5363774770735</v>
      </c>
      <c r="D2" s="4">
        <f>trimestrielle!D15*(trimestrielle!D2+1)</f>
        <v>102.13502871530224</v>
      </c>
      <c r="E2" s="4">
        <f>trimestrielle!E15*(trimestrielle!E2+1)</f>
        <v>1.2726089107572744</v>
      </c>
      <c r="F2" s="4">
        <f>trimestrielle!F15*(trimestrielle!F2+1)</f>
        <v>9.0801111875082636</v>
      </c>
      <c r="I2" s="4"/>
      <c r="J2" s="4"/>
      <c r="K2" s="6"/>
      <c r="L2" s="4"/>
    </row>
    <row r="3" spans="1:12" x14ac:dyDescent="0.25">
      <c r="A3" s="3">
        <v>43951</v>
      </c>
      <c r="B3" s="4">
        <f>B2*(trimestrielle!B3+1)</f>
        <v>411847.59878844424</v>
      </c>
      <c r="C3" s="4">
        <f>C2*(trimestrielle!C3+1)</f>
        <v>103.94853718226787</v>
      </c>
      <c r="D3" s="4">
        <f>D2*(trimestrielle!D3+1)</f>
        <v>104.94531278345687</v>
      </c>
      <c r="E3" s="4">
        <f>E2*(trimestrielle!E3+1)</f>
        <v>1.2752231808967058</v>
      </c>
      <c r="F3" s="4">
        <f>F2*(trimestrielle!F3+1)</f>
        <v>9.252241725651098</v>
      </c>
      <c r="I3" s="4"/>
      <c r="K3" s="6"/>
      <c r="L3" s="4"/>
    </row>
    <row r="4" spans="1:12" x14ac:dyDescent="0.25">
      <c r="A4" s="3">
        <v>44043</v>
      </c>
      <c r="B4" s="4">
        <f>B3*(trimestrielle!B4+1)</f>
        <v>414515.94311130466</v>
      </c>
      <c r="C4" s="4">
        <f>C3*(trimestrielle!C4+1)</f>
        <v>104.36233762115145</v>
      </c>
      <c r="D4" s="4">
        <f>D3*(trimestrielle!D4+1)</f>
        <v>107.83292288405173</v>
      </c>
      <c r="E4" s="4">
        <f>E3*(trimestrielle!E4+1)</f>
        <v>1.277842821427861</v>
      </c>
      <c r="F4" s="4">
        <f>F3*(trimestrielle!F4+1)</f>
        <v>9.4276353209910848</v>
      </c>
      <c r="I4" s="4"/>
      <c r="K4" s="6"/>
      <c r="L4" s="4"/>
    </row>
    <row r="5" spans="1:12" x14ac:dyDescent="0.25">
      <c r="A5" s="3">
        <v>44135</v>
      </c>
      <c r="B5" s="4">
        <f>B4*(trimestrielle!B5+1)</f>
        <v>417201.57553162222</v>
      </c>
      <c r="C5" s="4">
        <f>C4*(trimestrielle!C5+1)</f>
        <v>104.7777853251901</v>
      </c>
      <c r="D5" s="4">
        <f>D4*(trimestrielle!D5+1)</f>
        <v>110.7999866722092</v>
      </c>
      <c r="E5" s="4">
        <f>E4*(trimestrielle!E5+1)</f>
        <v>1.2804678433829233</v>
      </c>
      <c r="F5" s="4">
        <f>F4*(trimestrielle!F5+1)</f>
        <v>9.6063538308975609</v>
      </c>
      <c r="I5" s="4"/>
      <c r="K5" s="6"/>
      <c r="L5" s="4"/>
    </row>
    <row r="6" spans="1:12" x14ac:dyDescent="0.25">
      <c r="A6" s="3">
        <v>44227</v>
      </c>
      <c r="B6" s="4">
        <f>B5*(trimestrielle!B6+1)</f>
        <v>422002.10307294078</v>
      </c>
      <c r="C6" s="4">
        <f>C5*(trimestrielle!C6+1)</f>
        <v>105.19488685185024</v>
      </c>
      <c r="D6" s="4">
        <f>D5*(trimestrielle!D6+1)</f>
        <v>113.84869034628966</v>
      </c>
      <c r="E6" s="4">
        <f>E5*(trimestrielle!E6+1)</f>
        <v>1.2830982578167387</v>
      </c>
      <c r="F6" s="4">
        <f>F5*(trimestrielle!F6+1)</f>
        <v>9.7884602853623157</v>
      </c>
      <c r="I6" s="4"/>
      <c r="K6" s="6"/>
      <c r="L6" s="4"/>
    </row>
    <row r="7" spans="1:12" x14ac:dyDescent="0.25">
      <c r="A7" s="3">
        <v>44316</v>
      </c>
      <c r="B7" s="4">
        <f>B6*(trimestrielle!B7+1)</f>
        <v>426857.86785694136</v>
      </c>
      <c r="C7" s="4">
        <f>C6*(trimestrielle!C7+1)</f>
        <v>105.61364878470243</v>
      </c>
      <c r="D7" s="4">
        <f>D6*(trimestrielle!D7+1)</f>
        <v>116.98128025873085</v>
      </c>
      <c r="E7" s="4">
        <f>E6*(trimestrielle!E7+1)</f>
        <v>1.2857340758068632</v>
      </c>
      <c r="F7" s="4">
        <f>F6*(trimestrielle!F7+1)</f>
        <v>9.9740189092288531</v>
      </c>
      <c r="I7" s="4"/>
      <c r="K7" s="6"/>
      <c r="L7" s="4"/>
    </row>
    <row r="8" spans="1:12" x14ac:dyDescent="0.25">
      <c r="A8" s="3">
        <v>44408</v>
      </c>
      <c r="B8" s="4">
        <f>B7*(trimestrielle!B8+1)</f>
        <v>431769.50547064078</v>
      </c>
      <c r="C8" s="4">
        <f>C7*(trimestrielle!C8+1)</f>
        <v>106.03407773352521</v>
      </c>
      <c r="D8" s="4">
        <f>D7*(trimestrielle!D8+1)</f>
        <v>120.20006457121019</v>
      </c>
      <c r="E8" s="4">
        <f>E7*(trimestrielle!E8+1)</f>
        <v>1.2883753084536087</v>
      </c>
      <c r="F8" s="4">
        <f>F7*(trimestrielle!F8+1)</f>
        <v>10.163095144843046</v>
      </c>
      <c r="I8" s="4"/>
      <c r="K8" s="6"/>
      <c r="L8" s="4"/>
    </row>
    <row r="9" spans="1:12" x14ac:dyDescent="0.25">
      <c r="A9" s="3">
        <v>44500</v>
      </c>
      <c r="B9" s="4">
        <f>B8*(trimestrielle!B9+1)</f>
        <v>436737.65881443419</v>
      </c>
      <c r="C9" s="4">
        <f>C8*(trimestrielle!C9+1)</f>
        <v>106.45618033440947</v>
      </c>
      <c r="D9" s="4">
        <f>D8*(trimestrielle!D9+1)</f>
        <v>123.50741495534945</v>
      </c>
      <c r="E9" s="4">
        <f>E8*(trimestrielle!E9+1)</f>
        <v>1.2910219668800902</v>
      </c>
      <c r="F9" s="4">
        <f>F8*(trimestrielle!F9+1)</f>
        <v>10.355755675133175</v>
      </c>
      <c r="I9" s="4"/>
      <c r="K9" s="6"/>
      <c r="L9" s="4"/>
    </row>
    <row r="10" spans="1:12" x14ac:dyDescent="0.25">
      <c r="A10" s="3">
        <v>44592</v>
      </c>
      <c r="B10" s="4">
        <f>B9*(trimestrielle!B10+1)</f>
        <v>440878.86904008139</v>
      </c>
      <c r="C10" s="4">
        <f>C9*(trimestrielle!C10+1)</f>
        <v>106.87996324986317</v>
      </c>
      <c r="D10" s="4">
        <f>D9*(trimestrielle!D10+1)</f>
        <v>126.90576834021493</v>
      </c>
      <c r="E10" s="4">
        <f>E9*(trimestrielle!E10+1)</f>
        <v>1.2936740622322722</v>
      </c>
      <c r="F10" s="4">
        <f>F9*(trimestrielle!F10+1)</f>
        <v>10.552068447127496</v>
      </c>
      <c r="I10" s="4"/>
      <c r="K10" s="6"/>
      <c r="L10" s="4"/>
    </row>
    <row r="11" spans="1:12" x14ac:dyDescent="0.25">
      <c r="A11" s="3">
        <v>44681</v>
      </c>
      <c r="B11" s="4">
        <f>B10*(trimestrielle!B11+1)</f>
        <v>445059.3468255254</v>
      </c>
      <c r="C11" s="4">
        <f>C10*(trimestrielle!C11+1)</f>
        <v>107.30543316891652</v>
      </c>
      <c r="D11" s="4">
        <f>D10*(trimestrielle!D11+1)</f>
        <v>130.39762870790085</v>
      </c>
      <c r="E11" s="4">
        <f>E10*(trimestrielle!E11+1)</f>
        <v>1.296331605679016</v>
      </c>
      <c r="F11" s="4">
        <f>F10*(trimestrielle!F11+1)</f>
        <v>10.752102695917628</v>
      </c>
      <c r="I11" s="4"/>
      <c r="K11" s="6"/>
      <c r="L11" s="4"/>
    </row>
    <row r="12" spans="1:12" x14ac:dyDescent="0.25">
      <c r="A12" s="3">
        <v>44773</v>
      </c>
      <c r="B12" s="4">
        <f>B11*(trimestrielle!B12+1)</f>
        <v>449279.46451149957</v>
      </c>
      <c r="C12" s="4">
        <f>C11*(trimestrielle!C12+1)</f>
        <v>107.73259680722759</v>
      </c>
      <c r="D12" s="4">
        <f>D11*(trimestrielle!D12+1)</f>
        <v>133.98556893851884</v>
      </c>
      <c r="E12" s="4">
        <f>E11*(trimestrielle!E12+1)</f>
        <v>1.2989946084121269</v>
      </c>
      <c r="F12" s="4">
        <f>F11*(trimestrielle!F12+1)</f>
        <v>10.955928969076208</v>
      </c>
      <c r="I12" s="4"/>
      <c r="K12" s="6"/>
      <c r="L12" s="4"/>
    </row>
    <row r="13" spans="1:12" x14ac:dyDescent="0.25">
      <c r="A13" s="3">
        <v>44865</v>
      </c>
      <c r="B13" s="4">
        <f>B12*(trimestrielle!B13+1)</f>
        <v>453539.59796932637</v>
      </c>
      <c r="C13" s="4">
        <f>C12*(trimestrielle!C13+1)</f>
        <v>108.16146090718824</v>
      </c>
      <c r="D13" s="4">
        <f>D12*(trimestrielle!D13+1)</f>
        <v>137.67223270595301</v>
      </c>
      <c r="E13" s="4">
        <f>E12*(trimestrielle!E13+1)</f>
        <v>1.3016630816464008</v>
      </c>
      <c r="F13" s="4">
        <f>F12*(trimestrielle!F13+1)</f>
        <v>11.163619151537429</v>
      </c>
      <c r="I13" s="4"/>
      <c r="K13" s="6"/>
      <c r="L13" s="4"/>
    </row>
    <row r="15" spans="1:12" x14ac:dyDescent="0.25">
      <c r="J15" s="4"/>
    </row>
    <row r="16" spans="1:12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  <row r="25" spans="10:10" x14ac:dyDescent="0.25">
      <c r="J25" s="4"/>
    </row>
    <row r="26" spans="10:10" x14ac:dyDescent="0.25">
      <c r="J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opLeftCell="A12" workbookViewId="0">
      <selection activeCell="K2" sqref="K2:O13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5" x14ac:dyDescent="0.25">
      <c r="A2" s="3">
        <v>43861</v>
      </c>
      <c r="B2" s="4">
        <f>[1]trimestrielle!B15*([1]trimestrielle!B2+1)</f>
        <v>407675.79383739107</v>
      </c>
      <c r="C2" s="4">
        <f>[1]trimestrielle!C15*([1]trimestrielle!C2+1)</f>
        <v>103.40828570924734</v>
      </c>
      <c r="D2" s="4">
        <f>[1]trimestrielle!D15*([1]trimestrielle!D2+1)</f>
        <v>100.18583189778268</v>
      </c>
      <c r="E2" s="4">
        <f>[1]trimestrielle!E15*([1]trimestrielle!E2+1)</f>
        <v>1.270222191683186</v>
      </c>
      <c r="F2" s="4">
        <f>[1]trimestrielle!F15*([1]trimestrielle!F2+1)</f>
        <v>9.088499289919481</v>
      </c>
      <c r="H2" t="s">
        <v>6</v>
      </c>
      <c r="K2" s="4">
        <f>B2+B31</f>
        <v>433592.40412881796</v>
      </c>
      <c r="L2" s="4">
        <f t="shared" ref="L2:O2" si="0">C2+C31</f>
        <v>104.76406413224392</v>
      </c>
      <c r="M2" s="4">
        <f t="shared" si="0"/>
        <v>102.13502871530223</v>
      </c>
      <c r="N2" s="4">
        <f t="shared" si="0"/>
        <v>1.2726089107572744</v>
      </c>
      <c r="O2" s="4">
        <f t="shared" si="0"/>
        <v>9.0801115004705846</v>
      </c>
    </row>
    <row r="3" spans="1:15" x14ac:dyDescent="0.25">
      <c r="A3" s="3">
        <v>43951</v>
      </c>
      <c r="B3" s="4">
        <f>B2*([1]trimestrielle!B3+1)</f>
        <v>408792.30714991962</v>
      </c>
      <c r="C3" s="4">
        <f>C2*([1]trimestrielle!C3+1)</f>
        <v>103.69149292774161</v>
      </c>
      <c r="D3" s="4">
        <f>D2*([1]trimestrielle!D3+1)</f>
        <v>100.97787638884073</v>
      </c>
      <c r="E3" s="4">
        <f>E2*([1]trimestrielle!E3+1)</f>
        <v>1.2704444222397138</v>
      </c>
      <c r="F3" s="4">
        <f>F2*([1]trimestrielle!F3+1)</f>
        <v>9.2693438506275676</v>
      </c>
      <c r="K3" s="4">
        <f t="shared" ref="K3:K13" si="1">B3+B32</f>
        <v>436207.76391603897</v>
      </c>
      <c r="L3" s="4">
        <f t="shared" ref="L3:L13" si="2">C3+C32</f>
        <v>105.17774303497032</v>
      </c>
      <c r="M3" s="4">
        <f t="shared" ref="M3:M13" si="3">D3+D32</f>
        <v>104.86886674254279</v>
      </c>
      <c r="N3" s="4">
        <f t="shared" ref="N3:N13" si="4">E3+E32</f>
        <v>1.2752142101440467</v>
      </c>
      <c r="O3" s="4">
        <f t="shared" ref="O3:O13" si="5">F3+F32</f>
        <v>9.2522262536827711</v>
      </c>
    </row>
    <row r="4" spans="1:15" x14ac:dyDescent="0.25">
      <c r="A4" s="3">
        <v>44043</v>
      </c>
      <c r="B4" s="4">
        <f>B3*([1]trimestrielle!B4+1)</f>
        <v>409911.8782892701</v>
      </c>
      <c r="C4" s="4">
        <f>C3*([1]trimestrielle!C4+1)</f>
        <v>103.97547577391461</v>
      </c>
      <c r="D4" s="4">
        <f>D3*([1]trimestrielle!D4+1)</f>
        <v>101.77618258840518</v>
      </c>
      <c r="E4" s="4">
        <f>E3*([1]trimestrielle!E4+1)</f>
        <v>1.2706666916763845</v>
      </c>
      <c r="F4" s="4">
        <f>F3*([1]trimestrielle!F4+1)</f>
        <v>9.4537868882782643</v>
      </c>
      <c r="K4" s="4">
        <f t="shared" si="1"/>
        <v>438828.85644890007</v>
      </c>
      <c r="L4" s="4">
        <f t="shared" si="2"/>
        <v>105.59274460343845</v>
      </c>
      <c r="M4" s="4">
        <f t="shared" si="3"/>
        <v>107.60177167064325</v>
      </c>
      <c r="N4" s="4">
        <f t="shared" si="4"/>
        <v>1.2778159044614743</v>
      </c>
      <c r="O4" s="4">
        <f t="shared" si="5"/>
        <v>9.4275873301120843</v>
      </c>
    </row>
    <row r="5" spans="1:15" x14ac:dyDescent="0.25">
      <c r="A5" s="3">
        <v>44135</v>
      </c>
      <c r="B5" s="4">
        <f>B4*([1]trimestrielle!B5+1)</f>
        <v>411034.51562999998</v>
      </c>
      <c r="C5" s="4">
        <f>C4*([1]trimestrielle!C5+1)</f>
        <v>104.26023637199998</v>
      </c>
      <c r="D5" s="4">
        <f>D4*([1]trimestrielle!D5+1)</f>
        <v>102.58079999999997</v>
      </c>
      <c r="E5" s="4">
        <f>E4*([1]trimestrielle!E5+1)</f>
        <v>1.2708890000000002</v>
      </c>
      <c r="F5" s="4">
        <f>F4*([1]trimestrielle!F5+1)</f>
        <v>9.641900006000002</v>
      </c>
      <c r="K5" s="4">
        <f t="shared" si="1"/>
        <v>441455.69885999995</v>
      </c>
      <c r="L5" s="4">
        <f t="shared" si="2"/>
        <v>106.00907274399994</v>
      </c>
      <c r="M5" s="4">
        <f t="shared" si="3"/>
        <v>110.33399999999992</v>
      </c>
      <c r="N5" s="4">
        <f t="shared" si="4"/>
        <v>1.2804140000000004</v>
      </c>
      <c r="O5" s="4">
        <f t="shared" si="5"/>
        <v>9.6062556069388148</v>
      </c>
    </row>
    <row r="6" spans="1:15" x14ac:dyDescent="0.25">
      <c r="A6" s="3">
        <v>44227</v>
      </c>
      <c r="B6" s="4">
        <f>B5*([1]trimestrielle!B6+1)</f>
        <v>412363.91442572512</v>
      </c>
      <c r="C6" s="4">
        <f>C5*([1]trimestrielle!C6+1)</f>
        <v>104.54577685204903</v>
      </c>
      <c r="D6" s="4">
        <f>D5*([1]trimestrielle!D6+1)</f>
        <v>103.39177851851169</v>
      </c>
      <c r="E6" s="4">
        <f>E5*([1]trimestrielle!E6+1)</f>
        <v>1.2711113472173643</v>
      </c>
      <c r="F6" s="4">
        <f>F5*([1]trimestrielle!F6+1)</f>
        <v>9.833756231692881</v>
      </c>
      <c r="K6" s="4">
        <f t="shared" si="1"/>
        <v>446032.00495627249</v>
      </c>
      <c r="L6" s="4">
        <f t="shared" si="2"/>
        <v>106.42673137412977</v>
      </c>
      <c r="M6" s="4">
        <f t="shared" si="3"/>
        <v>113.06580717045235</v>
      </c>
      <c r="N6" s="4">
        <f t="shared" si="4"/>
        <v>1.283008503039373</v>
      </c>
      <c r="O6" s="4">
        <f t="shared" si="5"/>
        <v>9.7882930951917029</v>
      </c>
    </row>
    <row r="7" spans="1:15" x14ac:dyDescent="0.25">
      <c r="A7" s="3">
        <v>44316</v>
      </c>
      <c r="B7" s="4">
        <f>B6*([1]trimestrielle!B7+1)</f>
        <v>413697.61286318564</v>
      </c>
      <c r="C7" s="4">
        <f>C6*([1]trimestrielle!C7+1)</f>
        <v>104.83209934994673</v>
      </c>
      <c r="D7" s="4">
        <f>D6*([1]trimestrielle!D7+1)</f>
        <v>104.20916843328359</v>
      </c>
      <c r="E7" s="4">
        <f>E6*([1]trimestrielle!E7+1)</f>
        <v>1.2713337333352817</v>
      </c>
      <c r="F7" s="4">
        <f>F6*([1]trimestrielle!F7+1)</f>
        <v>10.029430046379032</v>
      </c>
      <c r="K7" s="4">
        <f t="shared" si="1"/>
        <v>450607.25003630196</v>
      </c>
      <c r="L7" s="4">
        <f t="shared" si="2"/>
        <v>106.84572442245747</v>
      </c>
      <c r="M7" s="4">
        <f t="shared" si="3"/>
        <v>115.79744758904491</v>
      </c>
      <c r="N7" s="4">
        <f t="shared" si="4"/>
        <v>1.2855994198486631</v>
      </c>
      <c r="O7" s="4">
        <f t="shared" si="5"/>
        <v>9.9737629606944758</v>
      </c>
    </row>
    <row r="8" spans="1:15" x14ac:dyDescent="0.25">
      <c r="A8" s="3">
        <v>44408</v>
      </c>
      <c r="B8" s="4">
        <f>B7*([1]trimestrielle!B8+1)</f>
        <v>415035.62484860671</v>
      </c>
      <c r="C8" s="4">
        <f>C7*([1]trimestrielle!C8+1)</f>
        <v>105.11920600742764</v>
      </c>
      <c r="D8" s="4">
        <f>D7*([1]trimestrielle!D8+1)</f>
        <v>105.03302043123411</v>
      </c>
      <c r="E8" s="4">
        <f>E7*([1]trimestrielle!E8+1)</f>
        <v>1.2715561583605579</v>
      </c>
      <c r="F8" s="4">
        <f>F7*([1]trimestrielle!F8+1)</f>
        <v>10.228997413117085</v>
      </c>
      <c r="K8" s="4">
        <f t="shared" si="1"/>
        <v>455181.51058058388</v>
      </c>
      <c r="L8" s="4">
        <f t="shared" si="2"/>
        <v>107.26605582879813</v>
      </c>
      <c r="M8" s="4">
        <f t="shared" si="3"/>
        <v>118.5291746575848</v>
      </c>
      <c r="N8" s="4">
        <f t="shared" si="4"/>
        <v>1.2881867566862819</v>
      </c>
      <c r="O8" s="4">
        <f t="shared" si="5"/>
        <v>10.162729545395504</v>
      </c>
    </row>
    <row r="9" spans="1:15" x14ac:dyDescent="0.25">
      <c r="A9" s="3">
        <v>44500</v>
      </c>
      <c r="B9" s="4">
        <f>B8*([1]trimestrielle!B9+1)</f>
        <v>416377.96433319012</v>
      </c>
      <c r="C9" s="4">
        <f>C8*([1]trimestrielle!C9+1)</f>
        <v>105.40709897209194</v>
      </c>
      <c r="D9" s="4">
        <f>D8*([1]trimestrielle!D9+1)</f>
        <v>105.86338559999993</v>
      </c>
      <c r="E9" s="4">
        <f>E8*([1]trimestrielle!E9+1)</f>
        <v>1.2717786223000001</v>
      </c>
      <c r="F9" s="4">
        <f>F8*([1]trimestrielle!F9+1)</f>
        <v>10.432535806492005</v>
      </c>
      <c r="K9" s="4">
        <f t="shared" si="1"/>
        <v>459754.86291438015</v>
      </c>
      <c r="L9" s="4">
        <f t="shared" si="2"/>
        <v>107.68772954418385</v>
      </c>
      <c r="M9" s="4">
        <f t="shared" si="3"/>
        <v>121.26124079999985</v>
      </c>
      <c r="N9" s="4">
        <f t="shared" si="4"/>
        <v>1.2907705198000001</v>
      </c>
      <c r="O9" s="4">
        <f t="shared" si="5"/>
        <v>10.35525838908756</v>
      </c>
    </row>
    <row r="10" spans="1:15" x14ac:dyDescent="0.25">
      <c r="A10" s="3">
        <v>44592</v>
      </c>
      <c r="B10" s="4">
        <f>B9*([1]trimestrielle!B10+1)</f>
        <v>417724.64531325968</v>
      </c>
      <c r="C10" s="4">
        <f>C9*([1]trimestrielle!C10+1)</f>
        <v>105.69578039742154</v>
      </c>
      <c r="D10" s="4">
        <f>D9*([1]trimestrielle!D10+1)</f>
        <v>106.70031543110402</v>
      </c>
      <c r="E10" s="4">
        <f>E9*([1]trimestrielle!E10+1)</f>
        <v>1.2720011251604164</v>
      </c>
      <c r="F10" s="4">
        <f>F9*([1]trimestrielle!F10+1)</f>
        <v>10.640124242691702</v>
      </c>
      <c r="K10" s="4">
        <f t="shared" si="1"/>
        <v>463572.29912820691</v>
      </c>
      <c r="L10" s="4">
        <f t="shared" si="2"/>
        <v>108.11074953089498</v>
      </c>
      <c r="M10" s="4">
        <f t="shared" si="3"/>
        <v>123.99389748949928</v>
      </c>
      <c r="N10" s="4">
        <f t="shared" si="4"/>
        <v>1.2933507154269657</v>
      </c>
      <c r="O10" s="4">
        <f t="shared" si="5"/>
        <v>10.551416251524655</v>
      </c>
    </row>
    <row r="11" spans="1:15" x14ac:dyDescent="0.25">
      <c r="A11" s="3">
        <v>44681</v>
      </c>
      <c r="B11" s="4">
        <f>B10*([1]trimestrielle!B11+1)</f>
        <v>419075.68183040718</v>
      </c>
      <c r="C11" s="4">
        <f>C10*([1]trimestrielle!C11+1)</f>
        <v>105.98525244279612</v>
      </c>
      <c r="D11" s="4">
        <f>D10*([1]trimestrielle!D11+1)</f>
        <v>107.54386182314862</v>
      </c>
      <c r="E11" s="4">
        <f>E10*([1]trimestrielle!E11+1)</f>
        <v>1.2722236669486162</v>
      </c>
      <c r="F11" s="4">
        <f>F10*([1]trimestrielle!F11+1)</f>
        <v>10.851843310182115</v>
      </c>
      <c r="K11" s="4">
        <f t="shared" si="1"/>
        <v>467395.05891131674</v>
      </c>
      <c r="L11" s="4">
        <f t="shared" si="2"/>
        <v>108.53511976249163</v>
      </c>
      <c r="M11" s="4">
        <f t="shared" si="3"/>
        <v>126.72739527554097</v>
      </c>
      <c r="N11" s="4">
        <f t="shared" si="4"/>
        <v>1.2959273497937212</v>
      </c>
      <c r="O11" s="4">
        <f t="shared" si="5"/>
        <v>10.751271134943174</v>
      </c>
    </row>
    <row r="12" spans="1:15" x14ac:dyDescent="0.25">
      <c r="A12" s="3">
        <v>44773</v>
      </c>
      <c r="B12" s="4">
        <f>B11*([1]trimestrielle!B12+1)</f>
        <v>420431.08797163871</v>
      </c>
      <c r="C12" s="4">
        <f>C11*([1]trimestrielle!C12+1)</f>
        <v>106.27551727350932</v>
      </c>
      <c r="D12" s="4">
        <f>D11*([1]trimestrielle!D12+1)</f>
        <v>108.39407708503354</v>
      </c>
      <c r="E12" s="4">
        <f>E11*([1]trimestrielle!E12+1)</f>
        <v>1.2724462476714102</v>
      </c>
      <c r="F12" s="4">
        <f>F11*([1]trimestrielle!F12+1)</f>
        <v>11.06777520099269</v>
      </c>
      <c r="K12" s="4">
        <f t="shared" si="1"/>
        <v>471223.18064629054</v>
      </c>
      <c r="L12" s="4">
        <f t="shared" si="2"/>
        <v>108.96084422384516</v>
      </c>
      <c r="M12" s="4">
        <f t="shared" si="3"/>
        <v>129.4619838106083</v>
      </c>
      <c r="N12" s="4">
        <f t="shared" si="4"/>
        <v>1.2985004291162234</v>
      </c>
      <c r="O12" s="4">
        <f t="shared" si="5"/>
        <v>10.954892306994587</v>
      </c>
    </row>
    <row r="13" spans="1:15" x14ac:dyDescent="0.25">
      <c r="A13" s="3">
        <v>44865</v>
      </c>
      <c r="B13" s="4">
        <f>B12*([1]trimestrielle!B13+1)</f>
        <v>421790.87786952173</v>
      </c>
      <c r="C13" s="4">
        <f>C12*([1]trimestrielle!C13+1)</f>
        <v>106.56657706078494</v>
      </c>
      <c r="D13" s="4">
        <f>D12*([1]trimestrielle!D13+1)</f>
        <v>109.25101393919986</v>
      </c>
      <c r="E13" s="4">
        <f>E12*([1]trimestrielle!E13+1)</f>
        <v>1.2726688673356101</v>
      </c>
      <c r="F13" s="4">
        <f>F12*([1]trimestrielle!F13+1)</f>
        <v>11.288003742624355</v>
      </c>
      <c r="K13" s="4">
        <f t="shared" si="1"/>
        <v>475056.70277606742</v>
      </c>
      <c r="L13" s="4">
        <f t="shared" si="2"/>
        <v>109.38792691116983</v>
      </c>
      <c r="M13" s="4">
        <f t="shared" si="3"/>
        <v>132.19791187679971</v>
      </c>
      <c r="N13" s="4">
        <f t="shared" si="4"/>
        <v>1.3010699595998603</v>
      </c>
      <c r="O13" s="4">
        <f t="shared" si="5"/>
        <v>11.162350324097162</v>
      </c>
    </row>
    <row r="14" spans="1:15" x14ac:dyDescent="0.25">
      <c r="K14" s="4"/>
    </row>
    <row r="15" spans="1:15" x14ac:dyDescent="0.25">
      <c r="K15" s="4"/>
    </row>
    <row r="16" spans="1:15" x14ac:dyDescent="0.25">
      <c r="K16" s="4"/>
    </row>
    <row r="17" spans="1:11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K17" s="4"/>
    </row>
    <row r="18" spans="1:11" x14ac:dyDescent="0.25">
      <c r="A18" s="3">
        <v>43861</v>
      </c>
      <c r="B18" s="4">
        <v>381759.18354596419</v>
      </c>
      <c r="C18" s="4">
        <v>102.05250728625076</v>
      </c>
      <c r="D18" s="4">
        <v>98.236635080263127</v>
      </c>
      <c r="E18" s="4">
        <v>1.2678354726090975</v>
      </c>
      <c r="F18" s="4">
        <v>9.0968870793683774</v>
      </c>
      <c r="H18" t="s">
        <v>7</v>
      </c>
      <c r="K18" s="4"/>
    </row>
    <row r="19" spans="1:11" x14ac:dyDescent="0.25">
      <c r="A19" s="3">
        <v>43951</v>
      </c>
      <c r="B19" s="4">
        <v>381376.85038380028</v>
      </c>
      <c r="C19" s="4">
        <v>102.20524282051289</v>
      </c>
      <c r="D19" s="4">
        <v>97.086886035138662</v>
      </c>
      <c r="E19" s="4">
        <v>1.2656746343353809</v>
      </c>
      <c r="F19" s="4">
        <v>9.2864614475723641</v>
      </c>
      <c r="K19" s="4"/>
    </row>
    <row r="20" spans="1:11" x14ac:dyDescent="0.25">
      <c r="A20" s="3">
        <v>44043</v>
      </c>
      <c r="B20" s="4">
        <v>380994.90012964013</v>
      </c>
      <c r="C20" s="4">
        <v>102.35820694439077</v>
      </c>
      <c r="D20" s="4">
        <v>95.95059350616711</v>
      </c>
      <c r="E20" s="4">
        <v>1.2635174788912946</v>
      </c>
      <c r="F20" s="4">
        <v>9.4799864464444443</v>
      </c>
      <c r="K20" s="4"/>
    </row>
    <row r="21" spans="1:11" x14ac:dyDescent="0.25">
      <c r="A21" s="3">
        <v>44135</v>
      </c>
      <c r="B21" s="4">
        <v>380613.33240000001</v>
      </c>
      <c r="C21" s="4">
        <v>102.51140000000002</v>
      </c>
      <c r="D21" s="4">
        <v>94.827600000000018</v>
      </c>
      <c r="E21" s="4">
        <v>1.2613639999999999</v>
      </c>
      <c r="F21" s="4">
        <v>9.6775444050611892</v>
      </c>
      <c r="K21" s="4"/>
    </row>
    <row r="22" spans="1:11" x14ac:dyDescent="0.25">
      <c r="A22" s="3">
        <v>44227</v>
      </c>
      <c r="B22" s="4">
        <v>378695.82389517775</v>
      </c>
      <c r="C22" s="4">
        <v>102.66482232996829</v>
      </c>
      <c r="D22" s="4">
        <v>93.717749866571026</v>
      </c>
      <c r="E22" s="4">
        <v>1.2592141913953556</v>
      </c>
      <c r="F22" s="4">
        <v>9.8792193681940592</v>
      </c>
      <c r="K22" s="4"/>
    </row>
    <row r="23" spans="1:11" x14ac:dyDescent="0.25">
      <c r="A23" s="3">
        <v>44316</v>
      </c>
      <c r="B23" s="4">
        <v>376787.97569006932</v>
      </c>
      <c r="C23" s="4">
        <v>102.818474277436</v>
      </c>
      <c r="D23" s="4">
        <v>92.620889277522281</v>
      </c>
      <c r="E23" s="4">
        <v>1.2570680468219002</v>
      </c>
      <c r="F23" s="4">
        <v>10.085097132063588</v>
      </c>
    </row>
    <row r="24" spans="1:11" x14ac:dyDescent="0.25">
      <c r="A24" s="3">
        <v>44408</v>
      </c>
      <c r="B24" s="4">
        <v>374889.73911662953</v>
      </c>
      <c r="C24" s="4">
        <v>102.97235618605714</v>
      </c>
      <c r="D24" s="4">
        <v>91.53686620488341</v>
      </c>
      <c r="E24" s="4">
        <v>1.2549255600348339</v>
      </c>
      <c r="F24" s="4">
        <v>10.295265280838667</v>
      </c>
    </row>
    <row r="25" spans="1:11" x14ac:dyDescent="0.25">
      <c r="A25" s="3">
        <v>44500</v>
      </c>
      <c r="B25" s="4">
        <v>373001.06575200008</v>
      </c>
      <c r="C25" s="4">
        <v>103.12646840000004</v>
      </c>
      <c r="D25" s="4">
        <v>90.465530400000006</v>
      </c>
      <c r="E25" s="4">
        <v>1.2527867248</v>
      </c>
      <c r="F25" s="4">
        <v>10.509813223896451</v>
      </c>
    </row>
    <row r="26" spans="1:11" x14ac:dyDescent="0.25">
      <c r="A26" s="3">
        <v>44592</v>
      </c>
      <c r="B26" s="4">
        <v>371876.99149831245</v>
      </c>
      <c r="C26" s="4">
        <v>103.28081126394811</v>
      </c>
      <c r="D26" s="4">
        <v>89.406733372708757</v>
      </c>
      <c r="E26" s="4">
        <v>1.2506515348938672</v>
      </c>
      <c r="F26" s="4">
        <v>10.728832233858748</v>
      </c>
    </row>
    <row r="27" spans="1:11" x14ac:dyDescent="0.25">
      <c r="A27" s="3">
        <v>44681</v>
      </c>
      <c r="B27" s="4">
        <v>370756.30474949762</v>
      </c>
      <c r="C27" s="4">
        <v>103.43538512310062</v>
      </c>
      <c r="D27" s="4">
        <v>88.360328370756264</v>
      </c>
      <c r="E27" s="4">
        <v>1.2485199841035113</v>
      </c>
      <c r="F27" s="4">
        <v>10.952415485421056</v>
      </c>
    </row>
    <row r="28" spans="1:11" x14ac:dyDescent="0.25">
      <c r="A28" s="3">
        <v>44773</v>
      </c>
      <c r="B28" s="4">
        <v>369638.99529698689</v>
      </c>
      <c r="C28" s="4">
        <v>103.59019032317349</v>
      </c>
      <c r="D28" s="4">
        <v>87.326170359458786</v>
      </c>
      <c r="E28" s="4">
        <v>1.246392066226597</v>
      </c>
      <c r="F28" s="4">
        <v>11.180658094990793</v>
      </c>
    </row>
    <row r="29" spans="1:11" x14ac:dyDescent="0.25">
      <c r="A29" s="3">
        <v>44865</v>
      </c>
      <c r="B29" s="4">
        <v>368525.05296297604</v>
      </c>
      <c r="C29" s="4">
        <v>103.74522721040005</v>
      </c>
      <c r="D29" s="4">
        <v>86.304116001600022</v>
      </c>
      <c r="E29" s="4">
        <v>1.24426777507136</v>
      </c>
      <c r="F29" s="4">
        <v>11.413657161151548</v>
      </c>
    </row>
    <row r="31" spans="1:11" x14ac:dyDescent="0.25">
      <c r="B31" s="4">
        <f>B2-B18</f>
        <v>25916.610291426885</v>
      </c>
      <c r="C31" s="4">
        <f t="shared" ref="C31:F31" si="6">C2-C18</f>
        <v>1.355778422996579</v>
      </c>
      <c r="D31" s="4">
        <f t="shared" si="6"/>
        <v>1.9491968175195495</v>
      </c>
      <c r="E31" s="4">
        <f t="shared" si="6"/>
        <v>2.3867190740884947E-3</v>
      </c>
      <c r="F31" s="4">
        <f t="shared" si="6"/>
        <v>-8.3877894488963989E-3</v>
      </c>
    </row>
    <row r="32" spans="1:11" x14ac:dyDescent="0.25">
      <c r="B32" s="4">
        <f t="shared" ref="B32:F45" si="7">B3-B19</f>
        <v>27415.456766119343</v>
      </c>
      <c r="C32" s="4">
        <f t="shared" si="7"/>
        <v>1.4862501072287131</v>
      </c>
      <c r="D32" s="4">
        <f t="shared" si="7"/>
        <v>3.8909903537020654</v>
      </c>
      <c r="E32" s="4">
        <f t="shared" si="7"/>
        <v>4.7697879043329117E-3</v>
      </c>
      <c r="F32" s="4">
        <f t="shared" si="7"/>
        <v>-1.7117596944796531E-2</v>
      </c>
    </row>
    <row r="33" spans="2:6" x14ac:dyDescent="0.25">
      <c r="B33" s="4">
        <f t="shared" si="7"/>
        <v>28916.978159629973</v>
      </c>
      <c r="C33" s="4">
        <f t="shared" si="7"/>
        <v>1.6172688295238373</v>
      </c>
      <c r="D33" s="4">
        <f t="shared" si="7"/>
        <v>5.8255890822380678</v>
      </c>
      <c r="E33" s="4">
        <f t="shared" si="7"/>
        <v>7.1492127850898424E-3</v>
      </c>
      <c r="F33" s="4">
        <f t="shared" si="7"/>
        <v>-2.6199558166180026E-2</v>
      </c>
    </row>
    <row r="34" spans="2:6" x14ac:dyDescent="0.25">
      <c r="B34" s="4">
        <f t="shared" si="7"/>
        <v>30421.183229999966</v>
      </c>
      <c r="C34" s="4">
        <f t="shared" si="7"/>
        <v>1.7488363719999569</v>
      </c>
      <c r="D34" s="4">
        <f t="shared" si="7"/>
        <v>7.7531999999999499</v>
      </c>
      <c r="E34" s="4">
        <f t="shared" si="7"/>
        <v>9.5250000000002277E-3</v>
      </c>
      <c r="F34" s="4">
        <f t="shared" si="7"/>
        <v>-3.5644399061187215E-2</v>
      </c>
    </row>
    <row r="35" spans="2:6" x14ac:dyDescent="0.25">
      <c r="B35" s="4">
        <f t="shared" si="7"/>
        <v>33668.090530547372</v>
      </c>
      <c r="C35" s="4">
        <f t="shared" si="7"/>
        <v>1.8809545220807422</v>
      </c>
      <c r="D35" s="4">
        <f t="shared" si="7"/>
        <v>9.6740286519406595</v>
      </c>
      <c r="E35" s="4">
        <f t="shared" si="7"/>
        <v>1.1897155822008676E-2</v>
      </c>
      <c r="F35" s="4">
        <f t="shared" si="7"/>
        <v>-4.546313650117817E-2</v>
      </c>
    </row>
    <row r="36" spans="2:6" x14ac:dyDescent="0.25">
      <c r="B36" s="4">
        <f t="shared" si="7"/>
        <v>36909.637173116324</v>
      </c>
      <c r="C36" s="4">
        <f t="shared" si="7"/>
        <v>2.0136250725107345</v>
      </c>
      <c r="D36" s="4">
        <f t="shared" si="7"/>
        <v>11.588279155761313</v>
      </c>
      <c r="E36" s="4">
        <f t="shared" si="7"/>
        <v>1.4265686513381448E-2</v>
      </c>
      <c r="F36" s="4">
        <f t="shared" si="7"/>
        <v>-5.5667085684556028E-2</v>
      </c>
    </row>
    <row r="37" spans="2:6" x14ac:dyDescent="0.25">
      <c r="B37" s="4">
        <f t="shared" si="7"/>
        <v>40145.885731977178</v>
      </c>
      <c r="C37" s="4">
        <f t="shared" si="7"/>
        <v>2.1468498213704947</v>
      </c>
      <c r="D37" s="4">
        <f t="shared" si="7"/>
        <v>13.496154226350697</v>
      </c>
      <c r="E37" s="4">
        <f t="shared" si="7"/>
        <v>1.6630598325724E-2</v>
      </c>
      <c r="F37" s="4">
        <f t="shared" si="7"/>
        <v>-6.6267867721581553E-2</v>
      </c>
    </row>
    <row r="38" spans="2:6" x14ac:dyDescent="0.25">
      <c r="B38" s="4">
        <f t="shared" si="7"/>
        <v>43376.898581190035</v>
      </c>
      <c r="C38" s="4">
        <f t="shared" si="7"/>
        <v>2.2806305720919084</v>
      </c>
      <c r="D38" s="4">
        <f t="shared" si="7"/>
        <v>15.397855199999924</v>
      </c>
      <c r="E38" s="4">
        <f t="shared" si="7"/>
        <v>1.8991897500000077E-2</v>
      </c>
      <c r="F38" s="4">
        <f t="shared" si="7"/>
        <v>-7.7277417404445714E-2</v>
      </c>
    </row>
    <row r="39" spans="2:6" x14ac:dyDescent="0.25">
      <c r="B39" s="4">
        <f t="shared" si="7"/>
        <v>45847.653814947233</v>
      </c>
      <c r="C39" s="4">
        <f t="shared" si="7"/>
        <v>2.4149691334734342</v>
      </c>
      <c r="D39" s="4">
        <f t="shared" si="7"/>
        <v>17.293582058395259</v>
      </c>
      <c r="E39" s="4">
        <f t="shared" si="7"/>
        <v>2.1349590266549257E-2</v>
      </c>
      <c r="F39" s="4">
        <f t="shared" si="7"/>
        <v>-8.8707991167046529E-2</v>
      </c>
    </row>
    <row r="40" spans="2:6" x14ac:dyDescent="0.25">
      <c r="B40" s="4">
        <f t="shared" si="7"/>
        <v>48319.377080909559</v>
      </c>
      <c r="C40" s="4">
        <f t="shared" si="7"/>
        <v>2.5498673196955082</v>
      </c>
      <c r="D40" s="4">
        <f t="shared" si="7"/>
        <v>19.183533452392354</v>
      </c>
      <c r="E40" s="4">
        <f t="shared" si="7"/>
        <v>2.3703682845104934E-2</v>
      </c>
      <c r="F40" s="4">
        <f t="shared" si="7"/>
        <v>-0.10057217523894124</v>
      </c>
    </row>
    <row r="41" spans="2:6" x14ac:dyDescent="0.25">
      <c r="B41" s="4">
        <f t="shared" si="7"/>
        <v>50792.092674651823</v>
      </c>
      <c r="C41" s="4">
        <f t="shared" si="7"/>
        <v>2.6853269503358348</v>
      </c>
      <c r="D41" s="4">
        <f t="shared" si="7"/>
        <v>21.067906725574758</v>
      </c>
      <c r="E41" s="4">
        <f t="shared" si="7"/>
        <v>2.6054181444813196E-2</v>
      </c>
      <c r="F41" s="4">
        <f t="shared" si="7"/>
        <v>-0.11288289399810303</v>
      </c>
    </row>
    <row r="42" spans="2:6" x14ac:dyDescent="0.25">
      <c r="B42" s="4">
        <f t="shared" si="7"/>
        <v>53265.824906545691</v>
      </c>
      <c r="C42" s="4">
        <f t="shared" si="7"/>
        <v>2.8213498503848911</v>
      </c>
      <c r="D42" s="4">
        <f t="shared" si="7"/>
        <v>22.946897937599843</v>
      </c>
      <c r="E42" s="4">
        <f t="shared" si="7"/>
        <v>2.8401092264250138E-2</v>
      </c>
      <c r="F42" s="4">
        <f t="shared" si="7"/>
        <v>-0.12565341852719314</v>
      </c>
    </row>
    <row r="43" spans="2:6" x14ac:dyDescent="0.25">
      <c r="B43" s="4">
        <f t="shared" si="7"/>
        <v>0</v>
      </c>
      <c r="C43" s="4">
        <f t="shared" si="7"/>
        <v>0</v>
      </c>
      <c r="D43" s="4">
        <f t="shared" si="7"/>
        <v>0</v>
      </c>
      <c r="E43" s="4">
        <f t="shared" si="7"/>
        <v>0</v>
      </c>
      <c r="F43" s="4">
        <f t="shared" si="7"/>
        <v>0</v>
      </c>
    </row>
    <row r="44" spans="2:6" x14ac:dyDescent="0.25">
      <c r="B44" s="4">
        <f t="shared" si="7"/>
        <v>-25916.610291426885</v>
      </c>
      <c r="C44" s="4">
        <f t="shared" si="7"/>
        <v>-1.355778422996579</v>
      </c>
      <c r="D44" s="4">
        <f t="shared" si="7"/>
        <v>-1.9491968175195495</v>
      </c>
      <c r="E44" s="4">
        <f t="shared" si="7"/>
        <v>-2.3867190740884947E-3</v>
      </c>
      <c r="F44" s="4">
        <f t="shared" si="7"/>
        <v>8.3877894488963989E-3</v>
      </c>
    </row>
    <row r="45" spans="2:6" x14ac:dyDescent="0.25">
      <c r="B45" s="4">
        <f t="shared" si="7"/>
        <v>-27415.456766119343</v>
      </c>
      <c r="C45" s="4">
        <f t="shared" si="7"/>
        <v>-1.4862501072287131</v>
      </c>
      <c r="D45" s="4">
        <f t="shared" si="7"/>
        <v>-3.8909903537020654</v>
      </c>
      <c r="E45" s="4">
        <f t="shared" si="7"/>
        <v>-4.7697879043329117E-3</v>
      </c>
      <c r="F45" s="4">
        <f t="shared" si="7"/>
        <v>1.7117596944796531E-2</v>
      </c>
    </row>
    <row r="46" spans="2:6" x14ac:dyDescent="0.25">
      <c r="B46" s="4"/>
      <c r="C46" s="4"/>
      <c r="D46" s="4"/>
      <c r="E46" s="4"/>
      <c r="F4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E2C7-B6CD-4674-A930-57BFFEE538E2}">
  <dimension ref="A1:F13"/>
  <sheetViews>
    <sheetView workbookViewId="0">
      <selection activeCell="F20" sqref="F20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>
        <v>43861</v>
      </c>
      <c r="B2">
        <f>((1+'[2]variations annuelles'!B$2)^0.25)-1</f>
        <v>-1.0015035096540004E-3</v>
      </c>
      <c r="C2">
        <f>((1+'[2]variations annuelles'!C$2)^0.25)-1</f>
        <v>1.4966367639916989E-3</v>
      </c>
      <c r="D2">
        <f>((1+'[2]variations annuelles'!D$2)^0.25)-1</f>
        <v>-1.1703872431960582E-2</v>
      </c>
      <c r="E2">
        <f>((1+'[2]variations annuelles'!E$2)^0.25)-1</f>
        <v>-1.7043522763011687E-3</v>
      </c>
      <c r="F2">
        <f>((1+'[2]variations annuelles'!F$2)^0.25)-1</f>
        <v>2.0839476905670118E-2</v>
      </c>
    </row>
    <row r="3" spans="1:6" x14ac:dyDescent="0.25">
      <c r="A3" s="3">
        <v>43951</v>
      </c>
      <c r="B3">
        <f>((1+'[2]variations annuelles'!B$2)^0.25)-1</f>
        <v>-1.0015035096540004E-3</v>
      </c>
      <c r="C3">
        <f>((1+'[2]variations annuelles'!C$2)^0.25)-1</f>
        <v>1.4966367639916989E-3</v>
      </c>
      <c r="D3">
        <f>((1+'[2]variations annuelles'!D$2)^0.25)-1</f>
        <v>-1.1703872431960582E-2</v>
      </c>
      <c r="E3">
        <f>((1+'[2]variations annuelles'!E$2)^0.25)-1</f>
        <v>-1.7043522763011687E-3</v>
      </c>
      <c r="F3">
        <f>((1+'[2]variations annuelles'!F$2)^0.25)-1</f>
        <v>2.0839476905670118E-2</v>
      </c>
    </row>
    <row r="4" spans="1:6" x14ac:dyDescent="0.25">
      <c r="A4" s="3">
        <v>44043</v>
      </c>
      <c r="B4">
        <f>((1+'[2]variations annuelles'!B$2)^0.25)-1</f>
        <v>-1.0015035096540004E-3</v>
      </c>
      <c r="C4">
        <f>((1+'[2]variations annuelles'!C$2)^0.25)-1</f>
        <v>1.4966367639916989E-3</v>
      </c>
      <c r="D4">
        <f>((1+'[2]variations annuelles'!D$2)^0.25)-1</f>
        <v>-1.1703872431960582E-2</v>
      </c>
      <c r="E4">
        <f>((1+'[2]variations annuelles'!E$2)^0.25)-1</f>
        <v>-1.7043522763011687E-3</v>
      </c>
      <c r="F4">
        <f>((1+'[2]variations annuelles'!F$2)^0.25)-1</f>
        <v>2.0839476905670118E-2</v>
      </c>
    </row>
    <row r="5" spans="1:6" x14ac:dyDescent="0.25">
      <c r="A5" s="3">
        <v>44135</v>
      </c>
      <c r="B5">
        <f>((1+'[2]variations annuelles'!B$2)^0.25)-1</f>
        <v>-1.0015035096540004E-3</v>
      </c>
      <c r="C5">
        <f>((1+'[2]variations annuelles'!C$2)^0.25)-1</f>
        <v>1.4966367639916989E-3</v>
      </c>
      <c r="D5">
        <f>((1+'[2]variations annuelles'!D$2)^0.25)-1</f>
        <v>-1.1703872431960582E-2</v>
      </c>
      <c r="E5">
        <f>((1+'[2]variations annuelles'!E$2)^0.25)-1</f>
        <v>-1.7043522763011687E-3</v>
      </c>
      <c r="F5">
        <f>((1+'[2]variations annuelles'!F$2)^0.25)-1</f>
        <v>2.0839476905670118E-2</v>
      </c>
    </row>
    <row r="6" spans="1:6" x14ac:dyDescent="0.25">
      <c r="A6" s="3">
        <v>44227</v>
      </c>
      <c r="B6">
        <f>((1+'[2]variations annuelles'!B$3)^0.25)-1</f>
        <v>-5.0379436073119122E-3</v>
      </c>
      <c r="C6">
        <f>((1+'[2]variations annuelles'!C$2)^0.25)-1</f>
        <v>1.4966367639916989E-3</v>
      </c>
      <c r="D6">
        <f>((1+'[2]variations annuelles'!D$2)^0.25)-1</f>
        <v>-1.1703872431960582E-2</v>
      </c>
      <c r="E6">
        <f>((1+'[2]variations annuelles'!E$2)^0.25)-1</f>
        <v>-1.7043522763011687E-3</v>
      </c>
      <c r="F6">
        <f>((1+'[2]variations annuelles'!F$2)^0.25)-1</f>
        <v>2.0839476905670118E-2</v>
      </c>
    </row>
    <row r="7" spans="1:6" x14ac:dyDescent="0.25">
      <c r="A7" s="3">
        <v>44316</v>
      </c>
      <c r="B7">
        <f>((1+'[2]variations annuelles'!B$3)^0.25)-1</f>
        <v>-5.0379436073119122E-3</v>
      </c>
      <c r="C7">
        <f>((1+'[2]variations annuelles'!C$2)^0.25)-1</f>
        <v>1.4966367639916989E-3</v>
      </c>
      <c r="D7">
        <f>((1+'[2]variations annuelles'!D$2)^0.25)-1</f>
        <v>-1.1703872431960582E-2</v>
      </c>
      <c r="E7">
        <f>((1+'[2]variations annuelles'!E$2)^0.25)-1</f>
        <v>-1.7043522763011687E-3</v>
      </c>
      <c r="F7">
        <f>((1+'[2]variations annuelles'!F$2)^0.25)-1</f>
        <v>2.0839476905670118E-2</v>
      </c>
    </row>
    <row r="8" spans="1:6" x14ac:dyDescent="0.25">
      <c r="A8" s="3">
        <v>44408</v>
      </c>
      <c r="B8">
        <f>((1+'[2]variations annuelles'!B$3)^0.25)-1</f>
        <v>-5.0379436073119122E-3</v>
      </c>
      <c r="C8">
        <f>((1+'[2]variations annuelles'!C$2)^0.25)-1</f>
        <v>1.4966367639916989E-3</v>
      </c>
      <c r="D8">
        <f>((1+'[2]variations annuelles'!D$2)^0.25)-1</f>
        <v>-1.1703872431960582E-2</v>
      </c>
      <c r="E8">
        <f>((1+'[2]variations annuelles'!E$2)^0.25)-1</f>
        <v>-1.7043522763011687E-3</v>
      </c>
      <c r="F8">
        <f>((1+'[2]variations annuelles'!F$2)^0.25)-1</f>
        <v>2.0839476905670118E-2</v>
      </c>
    </row>
    <row r="9" spans="1:6" x14ac:dyDescent="0.25">
      <c r="A9" s="3">
        <v>44500</v>
      </c>
      <c r="B9">
        <f>((1+'[2]variations annuelles'!B$3)^0.25)-1</f>
        <v>-5.0379436073119122E-3</v>
      </c>
      <c r="C9">
        <f>((1+'[2]variations annuelles'!C$2)^0.25)-1</f>
        <v>1.4966367639916989E-3</v>
      </c>
      <c r="D9">
        <f>((1+'[2]variations annuelles'!D$2)^0.25)-1</f>
        <v>-1.1703872431960582E-2</v>
      </c>
      <c r="E9">
        <f>((1+'[2]variations annuelles'!E$2)^0.25)-1</f>
        <v>-1.7043522763011687E-3</v>
      </c>
      <c r="F9">
        <f>((1+'[2]variations annuelles'!F$2)^0.25)-1</f>
        <v>2.0839476905670118E-2</v>
      </c>
    </row>
    <row r="10" spans="1:6" x14ac:dyDescent="0.25">
      <c r="A10" s="3">
        <v>44592</v>
      </c>
      <c r="B10">
        <f>((1+'[2]variations annuelles'!B$4)^0.25)-1</f>
        <v>-3.0135952867089699E-3</v>
      </c>
      <c r="C10">
        <f>((1+'[2]variations annuelles'!C$2)^0.25)-1</f>
        <v>1.4966367639916989E-3</v>
      </c>
      <c r="D10">
        <f>((1+'[2]variations annuelles'!D$2)^0.25)-1</f>
        <v>-1.1703872431960582E-2</v>
      </c>
      <c r="E10">
        <f>((1+'[2]variations annuelles'!E$2)^0.25)-1</f>
        <v>-1.7043522763011687E-3</v>
      </c>
      <c r="F10">
        <f>((1+'[2]variations annuelles'!F$2)^0.25)-1</f>
        <v>2.0839476905670118E-2</v>
      </c>
    </row>
    <row r="11" spans="1:6" x14ac:dyDescent="0.25">
      <c r="A11" s="3">
        <v>44681</v>
      </c>
      <c r="B11">
        <f>((1+'[2]variations annuelles'!B$4)^0.25)-1</f>
        <v>-3.0135952867089699E-3</v>
      </c>
      <c r="C11">
        <f>((1+'[2]variations annuelles'!C$2)^0.25)-1</f>
        <v>1.4966367639916989E-3</v>
      </c>
      <c r="D11">
        <f>((1+'[2]variations annuelles'!D$2)^0.25)-1</f>
        <v>-1.1703872431960582E-2</v>
      </c>
      <c r="E11">
        <f>((1+'[2]variations annuelles'!E$2)^0.25)-1</f>
        <v>-1.7043522763011687E-3</v>
      </c>
      <c r="F11">
        <f>((1+'[2]variations annuelles'!F$2)^0.25)-1</f>
        <v>2.0839476905670118E-2</v>
      </c>
    </row>
    <row r="12" spans="1:6" x14ac:dyDescent="0.25">
      <c r="A12" s="3">
        <v>44773</v>
      </c>
      <c r="B12">
        <f>((1+'[2]variations annuelles'!B$4)^0.25)-1</f>
        <v>-3.0135952867089699E-3</v>
      </c>
      <c r="C12">
        <f>((1+'[2]variations annuelles'!C$2)^0.25)-1</f>
        <v>1.4966367639916989E-3</v>
      </c>
      <c r="D12">
        <f>((1+'[2]variations annuelles'!D$2)^0.25)-1</f>
        <v>-1.1703872431960582E-2</v>
      </c>
      <c r="E12">
        <f>((1+'[2]variations annuelles'!E$2)^0.25)-1</f>
        <v>-1.7043522763011687E-3</v>
      </c>
      <c r="F12">
        <f>((1+'[2]variations annuelles'!F$2)^0.25)-1</f>
        <v>2.0839476905670118E-2</v>
      </c>
    </row>
    <row r="13" spans="1:6" x14ac:dyDescent="0.25">
      <c r="A13" s="3">
        <v>44865</v>
      </c>
      <c r="B13">
        <f>((1+'[2]variations annuelles'!B$4)^0.25)-1</f>
        <v>-3.0135952867089699E-3</v>
      </c>
      <c r="C13">
        <f>((1+'[2]variations annuelles'!C$2)^0.25)-1</f>
        <v>1.4966367639916989E-3</v>
      </c>
      <c r="D13">
        <f>((1+'[2]variations annuelles'!D$2)^0.25)-1</f>
        <v>-1.1703872431960582E-2</v>
      </c>
      <c r="E13">
        <f>((1+'[2]variations annuelles'!E$2)^0.25)-1</f>
        <v>-1.7043522763011687E-3</v>
      </c>
      <c r="F13">
        <f>((1+'[2]variations annuelles'!F$2)^0.25)-1</f>
        <v>2.0839476905670118E-2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35AC-9593-4DD2-B35E-AE26DE9F9B19}">
  <dimension ref="A1:F13"/>
  <sheetViews>
    <sheetView workbookViewId="0">
      <selection activeCell="E18" sqref="E18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>
        <v>43861</v>
      </c>
      <c r="B2">
        <f>((1+'[1]variations annuelles'!B$2)^0.25)-1</f>
        <v>2.7387284930973088E-3</v>
      </c>
      <c r="C2">
        <f>((1+'[1]variations annuelles'!C$2)^0.25)-1</f>
        <v>2.7387284930973088E-3</v>
      </c>
      <c r="D2">
        <f>((1+'[1]variations annuelles'!D$2)^0.25)-1</f>
        <v>7.9057534988196121E-3</v>
      </c>
      <c r="E2">
        <f>((1+'[1]variations annuelles'!E$2)^0.25)-1</f>
        <v>1.7495408124879042E-4</v>
      </c>
      <c r="F2">
        <f>((1+'[1]variations annuelles'!F$2)^0.25)-1</f>
        <v>1.9898176248819288E-2</v>
      </c>
    </row>
    <row r="3" spans="1:6" x14ac:dyDescent="0.25">
      <c r="A3" s="3">
        <v>43951</v>
      </c>
      <c r="B3">
        <f>((1+'[1]variations annuelles'!B$2)^0.25)-1</f>
        <v>2.7387284930973088E-3</v>
      </c>
      <c r="C3">
        <f>((1+'[1]variations annuelles'!C$2)^0.25)-1</f>
        <v>2.7387284930973088E-3</v>
      </c>
      <c r="D3">
        <f>((1+'[1]variations annuelles'!D$2)^0.25)-1</f>
        <v>7.9057534988196121E-3</v>
      </c>
      <c r="E3">
        <f>((1+'[1]variations annuelles'!E$2)^0.25)-1</f>
        <v>1.7495408124879042E-4</v>
      </c>
      <c r="F3">
        <f>((1+'[1]variations annuelles'!F$2)^0.25)-1</f>
        <v>1.9898176248819288E-2</v>
      </c>
    </row>
    <row r="4" spans="1:6" x14ac:dyDescent="0.25">
      <c r="A4" s="3">
        <v>44043</v>
      </c>
      <c r="B4">
        <f>((1+'[1]variations annuelles'!B$2)^0.25)-1</f>
        <v>2.7387284930973088E-3</v>
      </c>
      <c r="C4">
        <f>((1+'[1]variations annuelles'!C$2)^0.25)-1</f>
        <v>2.7387284930973088E-3</v>
      </c>
      <c r="D4">
        <f>((1+'[1]variations annuelles'!D$2)^0.25)-1</f>
        <v>7.9057534988196121E-3</v>
      </c>
      <c r="E4">
        <f>((1+'[1]variations annuelles'!E$2)^0.25)-1</f>
        <v>1.7495408124879042E-4</v>
      </c>
      <c r="F4">
        <f>((1+'[1]variations annuelles'!F$2)^0.25)-1</f>
        <v>1.9898176248819288E-2</v>
      </c>
    </row>
    <row r="5" spans="1:6" x14ac:dyDescent="0.25">
      <c r="A5" s="3">
        <v>44135</v>
      </c>
      <c r="B5">
        <f>((1+'[1]variations annuelles'!B$2)^0.25)-1</f>
        <v>2.7387284930973088E-3</v>
      </c>
      <c r="C5">
        <f>((1+'[1]variations annuelles'!C$2)^0.25)-1</f>
        <v>2.7387284930973088E-3</v>
      </c>
      <c r="D5">
        <f>((1+'[1]variations annuelles'!D$2)^0.25)-1</f>
        <v>7.9057534988196121E-3</v>
      </c>
      <c r="E5">
        <f>((1+'[1]variations annuelles'!E$2)^0.25)-1</f>
        <v>1.7495408124879042E-4</v>
      </c>
      <c r="F5">
        <f>((1+'[1]variations annuelles'!F$2)^0.25)-1</f>
        <v>1.9898176248819288E-2</v>
      </c>
    </row>
    <row r="6" spans="1:6" x14ac:dyDescent="0.25">
      <c r="A6" s="3">
        <v>44227</v>
      </c>
      <c r="B6">
        <f>((1+'[1]variations annuelles'!B$3)^0.25)-1</f>
        <v>3.2342753349741127E-3</v>
      </c>
      <c r="C6">
        <f>((1+'[1]variations annuelles'!C$2)^0.25)-1</f>
        <v>2.7387284930973088E-3</v>
      </c>
      <c r="D6">
        <f>((1+'[1]variations annuelles'!D$2)^0.25)-1</f>
        <v>7.9057534988196121E-3</v>
      </c>
      <c r="E6">
        <f>((1+'[1]variations annuelles'!E$2)^0.25)-1</f>
        <v>1.7495408124879042E-4</v>
      </c>
      <c r="F6">
        <f>((1+'[1]variations annuelles'!F$2)^0.25)-1</f>
        <v>1.9898176248819288E-2</v>
      </c>
    </row>
    <row r="7" spans="1:6" x14ac:dyDescent="0.25">
      <c r="A7" s="3">
        <v>44316</v>
      </c>
      <c r="B7">
        <f>((1+'[1]variations annuelles'!B$3)^0.25)-1</f>
        <v>3.2342753349741127E-3</v>
      </c>
      <c r="C7">
        <f>((1+'[1]variations annuelles'!C$2)^0.25)-1</f>
        <v>2.7387284930973088E-3</v>
      </c>
      <c r="D7">
        <f>((1+'[1]variations annuelles'!D$2)^0.25)-1</f>
        <v>7.9057534988196121E-3</v>
      </c>
      <c r="E7">
        <f>((1+'[1]variations annuelles'!E$2)^0.25)-1</f>
        <v>1.7495408124879042E-4</v>
      </c>
      <c r="F7">
        <f>((1+'[1]variations annuelles'!F$2)^0.25)-1</f>
        <v>1.9898176248819288E-2</v>
      </c>
    </row>
    <row r="8" spans="1:6" x14ac:dyDescent="0.25">
      <c r="A8" s="3">
        <v>44408</v>
      </c>
      <c r="B8">
        <f>((1+'[1]variations annuelles'!B$3)^0.25)-1</f>
        <v>3.2342753349741127E-3</v>
      </c>
      <c r="C8">
        <f>((1+'[1]variations annuelles'!C$2)^0.25)-1</f>
        <v>2.7387284930973088E-3</v>
      </c>
      <c r="D8">
        <f>((1+'[1]variations annuelles'!D$2)^0.25)-1</f>
        <v>7.9057534988196121E-3</v>
      </c>
      <c r="E8">
        <f>((1+'[1]variations annuelles'!E$2)^0.25)-1</f>
        <v>1.7495408124879042E-4</v>
      </c>
      <c r="F8">
        <f>((1+'[1]variations annuelles'!F$2)^0.25)-1</f>
        <v>1.9898176248819288E-2</v>
      </c>
    </row>
    <row r="9" spans="1:6" x14ac:dyDescent="0.25">
      <c r="A9" s="3">
        <v>44500</v>
      </c>
      <c r="B9">
        <f>((1+'[1]variations annuelles'!B$3)^0.25)-1</f>
        <v>3.2342753349741127E-3</v>
      </c>
      <c r="C9">
        <f>((1+'[1]variations annuelles'!C$2)^0.25)-1</f>
        <v>2.7387284930973088E-3</v>
      </c>
      <c r="D9">
        <f>((1+'[1]variations annuelles'!D$2)^0.25)-1</f>
        <v>7.9057534988196121E-3</v>
      </c>
      <c r="E9">
        <f>((1+'[1]variations annuelles'!E$2)^0.25)-1</f>
        <v>1.7495408124879042E-4</v>
      </c>
      <c r="F9">
        <f>((1+'[1]variations annuelles'!F$2)^0.25)-1</f>
        <v>1.9898176248819288E-2</v>
      </c>
    </row>
    <row r="10" spans="1:6" x14ac:dyDescent="0.25">
      <c r="A10" s="3">
        <v>44592</v>
      </c>
      <c r="B10">
        <f>((1+'[1]variations annuelles'!B$4)^0.25)-1</f>
        <v>3.2342753349741127E-3</v>
      </c>
      <c r="C10">
        <f>((1+'[1]variations annuelles'!C$2)^0.25)-1</f>
        <v>2.7387284930973088E-3</v>
      </c>
      <c r="D10">
        <f>((1+'[1]variations annuelles'!D$2)^0.25)-1</f>
        <v>7.9057534988196121E-3</v>
      </c>
      <c r="E10">
        <f>((1+'[1]variations annuelles'!E$2)^0.25)-1</f>
        <v>1.7495408124879042E-4</v>
      </c>
      <c r="F10">
        <f>((1+'[1]variations annuelles'!F$2)^0.25)-1</f>
        <v>1.9898176248819288E-2</v>
      </c>
    </row>
    <row r="11" spans="1:6" x14ac:dyDescent="0.25">
      <c r="A11" s="3">
        <v>44681</v>
      </c>
      <c r="B11">
        <f>((1+'[1]variations annuelles'!B$4)^0.25)-1</f>
        <v>3.2342753349741127E-3</v>
      </c>
      <c r="C11">
        <f>((1+'[1]variations annuelles'!C$2)^0.25)-1</f>
        <v>2.7387284930973088E-3</v>
      </c>
      <c r="D11">
        <f>((1+'[1]variations annuelles'!D$2)^0.25)-1</f>
        <v>7.9057534988196121E-3</v>
      </c>
      <c r="E11">
        <f>((1+'[1]variations annuelles'!E$2)^0.25)-1</f>
        <v>1.7495408124879042E-4</v>
      </c>
      <c r="F11">
        <f>((1+'[1]variations annuelles'!F$2)^0.25)-1</f>
        <v>1.9898176248819288E-2</v>
      </c>
    </row>
    <row r="12" spans="1:6" x14ac:dyDescent="0.25">
      <c r="A12" s="3">
        <v>44773</v>
      </c>
      <c r="B12">
        <f>((1+'[1]variations annuelles'!B$4)^0.25)-1</f>
        <v>3.2342753349741127E-3</v>
      </c>
      <c r="C12">
        <f>((1+'[1]variations annuelles'!C$2)^0.25)-1</f>
        <v>2.7387284930973088E-3</v>
      </c>
      <c r="D12">
        <f>((1+'[1]variations annuelles'!D$2)^0.25)-1</f>
        <v>7.9057534988196121E-3</v>
      </c>
      <c r="E12">
        <f>((1+'[1]variations annuelles'!E$2)^0.25)-1</f>
        <v>1.7495408124879042E-4</v>
      </c>
      <c r="F12">
        <f>((1+'[1]variations annuelles'!F$2)^0.25)-1</f>
        <v>1.9898176248819288E-2</v>
      </c>
    </row>
    <row r="13" spans="1:6" x14ac:dyDescent="0.25">
      <c r="A13" s="3">
        <v>44865</v>
      </c>
      <c r="B13">
        <f>((1+'[1]variations annuelles'!B$4)^0.25)-1</f>
        <v>3.2342753349741127E-3</v>
      </c>
      <c r="C13">
        <f>((1+'[1]variations annuelles'!C$2)^0.25)-1</f>
        <v>2.7387284930973088E-3</v>
      </c>
      <c r="D13">
        <f>((1+'[1]variations annuelles'!D$2)^0.25)-1</f>
        <v>7.9057534988196121E-3</v>
      </c>
      <c r="E13">
        <f>((1+'[1]variations annuelles'!E$2)^0.25)-1</f>
        <v>1.7495408124879042E-4</v>
      </c>
      <c r="F13">
        <f>((1+'[1]variations annuelles'!F$2)^0.25)-1</f>
        <v>1.9898176248819288E-2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37CA-ED5E-441B-B66C-CCF318B557E4}">
  <dimension ref="A1:F15"/>
  <sheetViews>
    <sheetView workbookViewId="0">
      <selection activeCell="B2" sqref="B2"/>
    </sheetView>
  </sheetViews>
  <sheetFormatPr baseColWidth="10" defaultRowHeight="15" x14ac:dyDescent="0.25"/>
  <cols>
    <col min="2" max="6" width="12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>
        <v>43861</v>
      </c>
      <c r="B2" s="7">
        <f>'var tri baseline'!B2 + 'var tri baseline'!B2 - 'var tri adv'!B2</f>
        <v>6.478960495848618E-3</v>
      </c>
      <c r="C2" s="7">
        <f>'var tri baseline'!C2 + 'var tri baseline'!C2 - 'var tri adv'!C2</f>
        <v>3.9808202222029188E-3</v>
      </c>
      <c r="D2" s="7">
        <f>'var tri baseline'!D2 + 'var tri baseline'!D2 - 'var tri adv'!D2</f>
        <v>2.7515379429599807E-2</v>
      </c>
      <c r="E2" s="7">
        <f>'var tri baseline'!E2 + 'var tri baseline'!E2 - 'var tri adv'!E2</f>
        <v>2.0542604387987495E-3</v>
      </c>
      <c r="F2" s="7">
        <f>'var tri baseline'!F2 + 'var tri baseline'!F2 - 'var tri adv'!F2</f>
        <v>1.8956875591968458E-2</v>
      </c>
    </row>
    <row r="3" spans="1:6" x14ac:dyDescent="0.25">
      <c r="A3" s="3">
        <v>43951</v>
      </c>
      <c r="B3" s="7">
        <f>'var tri baseline'!B3 + 'var tri baseline'!B3 - 'var tri adv'!B3</f>
        <v>6.478960495848618E-3</v>
      </c>
      <c r="C3" s="7">
        <f>'var tri baseline'!C3 + 'var tri baseline'!C3 - 'var tri adv'!C3</f>
        <v>3.9808202222029188E-3</v>
      </c>
      <c r="D3" s="7">
        <f>'var tri baseline'!D3 + 'var tri baseline'!D3 - 'var tri adv'!D3</f>
        <v>2.7515379429599807E-2</v>
      </c>
      <c r="E3" s="7">
        <f>'var tri baseline'!E3 + 'var tri baseline'!E3 - 'var tri adv'!E3</f>
        <v>2.0542604387987495E-3</v>
      </c>
      <c r="F3" s="7">
        <f>'var tri baseline'!F3 + 'var tri baseline'!F3 - 'var tri adv'!F3</f>
        <v>1.8956875591968458E-2</v>
      </c>
    </row>
    <row r="4" spans="1:6" x14ac:dyDescent="0.25">
      <c r="A4" s="3">
        <v>44043</v>
      </c>
      <c r="B4" s="7">
        <f>'var tri baseline'!B4 + 'var tri baseline'!B4 - 'var tri adv'!B4</f>
        <v>6.478960495848618E-3</v>
      </c>
      <c r="C4" s="7">
        <f>'var tri baseline'!C4 + 'var tri baseline'!C4 - 'var tri adv'!C4</f>
        <v>3.9808202222029188E-3</v>
      </c>
      <c r="D4" s="7">
        <f>'var tri baseline'!D4 + 'var tri baseline'!D4 - 'var tri adv'!D4</f>
        <v>2.7515379429599807E-2</v>
      </c>
      <c r="E4" s="7">
        <f>'var tri baseline'!E4 + 'var tri baseline'!E4 - 'var tri adv'!E4</f>
        <v>2.0542604387987495E-3</v>
      </c>
      <c r="F4" s="7">
        <f>'var tri baseline'!F4 + 'var tri baseline'!F4 - 'var tri adv'!F4</f>
        <v>1.8956875591968458E-2</v>
      </c>
    </row>
    <row r="5" spans="1:6" x14ac:dyDescent="0.25">
      <c r="A5" s="3">
        <v>44135</v>
      </c>
      <c r="B5" s="7">
        <f>'var tri baseline'!B5 + 'var tri baseline'!B5 - 'var tri adv'!B5</f>
        <v>6.478960495848618E-3</v>
      </c>
      <c r="C5" s="7">
        <f>'var tri baseline'!C5 + 'var tri baseline'!C5 - 'var tri adv'!C5</f>
        <v>3.9808202222029188E-3</v>
      </c>
      <c r="D5" s="7">
        <f>'var tri baseline'!D5 + 'var tri baseline'!D5 - 'var tri adv'!D5</f>
        <v>2.7515379429599807E-2</v>
      </c>
      <c r="E5" s="7">
        <f>'var tri baseline'!E5 + 'var tri baseline'!E5 - 'var tri adv'!E5</f>
        <v>2.0542604387987495E-3</v>
      </c>
      <c r="F5" s="7">
        <f>'var tri baseline'!F5 + 'var tri baseline'!F5 - 'var tri adv'!F5</f>
        <v>1.8956875591968458E-2</v>
      </c>
    </row>
    <row r="6" spans="1:6" x14ac:dyDescent="0.25">
      <c r="A6" s="3">
        <v>44227</v>
      </c>
      <c r="B6" s="7">
        <f>'var tri baseline'!B6 + 'var tri baseline'!B6 - 'var tri adv'!B6</f>
        <v>1.1506494277260138E-2</v>
      </c>
      <c r="C6" s="7">
        <f>'var tri baseline'!C6 + 'var tri baseline'!C6 - 'var tri adv'!C6</f>
        <v>3.9808202222029188E-3</v>
      </c>
      <c r="D6" s="7">
        <f>'var tri baseline'!D6 + 'var tri baseline'!D6 - 'var tri adv'!D6</f>
        <v>2.7515379429599807E-2</v>
      </c>
      <c r="E6" s="7">
        <f>'var tri baseline'!E6 + 'var tri baseline'!E6 - 'var tri adv'!E6</f>
        <v>2.0542604387987495E-3</v>
      </c>
      <c r="F6" s="7">
        <f>'var tri baseline'!F6 + 'var tri baseline'!F6 - 'var tri adv'!F6</f>
        <v>1.8956875591968458E-2</v>
      </c>
    </row>
    <row r="7" spans="1:6" x14ac:dyDescent="0.25">
      <c r="A7" s="3">
        <v>44316</v>
      </c>
      <c r="B7" s="7">
        <f>'var tri baseline'!B7 + 'var tri baseline'!B7 - 'var tri adv'!B7</f>
        <v>1.1506494277260138E-2</v>
      </c>
      <c r="C7" s="7">
        <f>'var tri baseline'!C7 + 'var tri baseline'!C7 - 'var tri adv'!C7</f>
        <v>3.9808202222029188E-3</v>
      </c>
      <c r="D7" s="7">
        <f>'var tri baseline'!D7 + 'var tri baseline'!D7 - 'var tri adv'!D7</f>
        <v>2.7515379429599807E-2</v>
      </c>
      <c r="E7" s="7">
        <f>'var tri baseline'!E7 + 'var tri baseline'!E7 - 'var tri adv'!E7</f>
        <v>2.0542604387987495E-3</v>
      </c>
      <c r="F7" s="7">
        <f>'var tri baseline'!F7 + 'var tri baseline'!F7 - 'var tri adv'!F7</f>
        <v>1.8956875591968458E-2</v>
      </c>
    </row>
    <row r="8" spans="1:6" x14ac:dyDescent="0.25">
      <c r="A8" s="3">
        <v>44408</v>
      </c>
      <c r="B8" s="7">
        <f>'var tri baseline'!B8 + 'var tri baseline'!B8 - 'var tri adv'!B8</f>
        <v>1.1506494277260138E-2</v>
      </c>
      <c r="C8" s="7">
        <f>'var tri baseline'!C8 + 'var tri baseline'!C8 - 'var tri adv'!C8</f>
        <v>3.9808202222029188E-3</v>
      </c>
      <c r="D8" s="7">
        <f>'var tri baseline'!D8 + 'var tri baseline'!D8 - 'var tri adv'!D8</f>
        <v>2.7515379429599807E-2</v>
      </c>
      <c r="E8" s="7">
        <f>'var tri baseline'!E8 + 'var tri baseline'!E8 - 'var tri adv'!E8</f>
        <v>2.0542604387987495E-3</v>
      </c>
      <c r="F8" s="7">
        <f>'var tri baseline'!F8 + 'var tri baseline'!F8 - 'var tri adv'!F8</f>
        <v>1.8956875591968458E-2</v>
      </c>
    </row>
    <row r="9" spans="1:6" x14ac:dyDescent="0.25">
      <c r="A9" s="3">
        <v>44500</v>
      </c>
      <c r="B9" s="7">
        <f>'var tri baseline'!B9 + 'var tri baseline'!B9 - 'var tri adv'!B9</f>
        <v>1.1506494277260138E-2</v>
      </c>
      <c r="C9" s="7">
        <f>'var tri baseline'!C9 + 'var tri baseline'!C9 - 'var tri adv'!C9</f>
        <v>3.9808202222029188E-3</v>
      </c>
      <c r="D9" s="7">
        <f>'var tri baseline'!D9 + 'var tri baseline'!D9 - 'var tri adv'!D9</f>
        <v>2.7515379429599807E-2</v>
      </c>
      <c r="E9" s="7">
        <f>'var tri baseline'!E9 + 'var tri baseline'!E9 - 'var tri adv'!E9</f>
        <v>2.0542604387987495E-3</v>
      </c>
      <c r="F9" s="7">
        <f>'var tri baseline'!F9 + 'var tri baseline'!F9 - 'var tri adv'!F9</f>
        <v>1.8956875591968458E-2</v>
      </c>
    </row>
    <row r="10" spans="1:6" x14ac:dyDescent="0.25">
      <c r="A10" s="3">
        <v>44592</v>
      </c>
      <c r="B10" s="7">
        <f>'var tri baseline'!B10 + 'var tri baseline'!B10 - 'var tri adv'!B10</f>
        <v>9.4821459566571953E-3</v>
      </c>
      <c r="C10" s="7">
        <f>'var tri baseline'!C10 + 'var tri baseline'!C10 - 'var tri adv'!C10</f>
        <v>3.9808202222029188E-3</v>
      </c>
      <c r="D10" s="7">
        <f>'var tri baseline'!D10 + 'var tri baseline'!D10 - 'var tri adv'!D10</f>
        <v>2.7515379429599807E-2</v>
      </c>
      <c r="E10" s="7">
        <f>'var tri baseline'!E10 + 'var tri baseline'!E10 - 'var tri adv'!E10</f>
        <v>2.0542604387987495E-3</v>
      </c>
      <c r="F10" s="7">
        <f>'var tri baseline'!F10 + 'var tri baseline'!F10 - 'var tri adv'!F10</f>
        <v>1.8956875591968458E-2</v>
      </c>
    </row>
    <row r="11" spans="1:6" x14ac:dyDescent="0.25">
      <c r="A11" s="3">
        <v>44681</v>
      </c>
      <c r="B11" s="7">
        <f>'var tri baseline'!B11 + 'var tri baseline'!B11 - 'var tri adv'!B11</f>
        <v>9.4821459566571953E-3</v>
      </c>
      <c r="C11" s="7">
        <f>'var tri baseline'!C11 + 'var tri baseline'!C11 - 'var tri adv'!C11</f>
        <v>3.9808202222029188E-3</v>
      </c>
      <c r="D11" s="7">
        <f>'var tri baseline'!D11 + 'var tri baseline'!D11 - 'var tri adv'!D11</f>
        <v>2.7515379429599807E-2</v>
      </c>
      <c r="E11" s="7">
        <f>'var tri baseline'!E11 + 'var tri baseline'!E11 - 'var tri adv'!E11</f>
        <v>2.0542604387987495E-3</v>
      </c>
      <c r="F11" s="7">
        <f>'var tri baseline'!F11 + 'var tri baseline'!F11 - 'var tri adv'!F11</f>
        <v>1.8956875591968458E-2</v>
      </c>
    </row>
    <row r="12" spans="1:6" x14ac:dyDescent="0.25">
      <c r="A12" s="3">
        <v>44773</v>
      </c>
      <c r="B12" s="7">
        <f>'var tri baseline'!B12 + 'var tri baseline'!B12 - 'var tri adv'!B12</f>
        <v>9.4821459566571953E-3</v>
      </c>
      <c r="C12" s="7">
        <f>'var tri baseline'!C12 + 'var tri baseline'!C12 - 'var tri adv'!C12</f>
        <v>3.9808202222029188E-3</v>
      </c>
      <c r="D12" s="7">
        <f>'var tri baseline'!D12 + 'var tri baseline'!D12 - 'var tri adv'!D12</f>
        <v>2.7515379429599807E-2</v>
      </c>
      <c r="E12" s="7">
        <f>'var tri baseline'!E12 + 'var tri baseline'!E12 - 'var tri adv'!E12</f>
        <v>2.0542604387987495E-3</v>
      </c>
      <c r="F12" s="7">
        <f>'var tri baseline'!F12 + 'var tri baseline'!F12 - 'var tri adv'!F12</f>
        <v>1.8956875591968458E-2</v>
      </c>
    </row>
    <row r="13" spans="1:6" x14ac:dyDescent="0.25">
      <c r="A13" s="3">
        <v>44865</v>
      </c>
      <c r="B13" s="7">
        <f>'var tri baseline'!B13 + 'var tri baseline'!B13 - 'var tri adv'!B13</f>
        <v>9.4821459566571953E-3</v>
      </c>
      <c r="C13" s="7">
        <f>'var tri baseline'!C13 + 'var tri baseline'!C13 - 'var tri adv'!C13</f>
        <v>3.9808202222029188E-3</v>
      </c>
      <c r="D13" s="7">
        <f>'var tri baseline'!D13 + 'var tri baseline'!D13 - 'var tri adv'!D13</f>
        <v>2.7515379429599807E-2</v>
      </c>
      <c r="E13" s="7">
        <f>'var tri baseline'!E13 + 'var tri baseline'!E13 - 'var tri adv'!E13</f>
        <v>2.0542604387987495E-3</v>
      </c>
      <c r="F13" s="7">
        <f>'var tri baseline'!F13 + 'var tri baseline'!F13 - 'var tri adv'!F13</f>
        <v>1.8956875591968458E-2</v>
      </c>
    </row>
    <row r="15" spans="1:6" ht="15.75" x14ac:dyDescent="0.25">
      <c r="A15" t="s">
        <v>8</v>
      </c>
      <c r="B15" s="4">
        <v>406562.33</v>
      </c>
      <c r="C15" s="8">
        <v>103.12585199999999</v>
      </c>
      <c r="D15">
        <v>99.4</v>
      </c>
      <c r="E15">
        <v>1.27</v>
      </c>
      <c r="F15" s="9">
        <v>8.9111829999999994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favorable simulé</vt:lpstr>
      <vt:lpstr>Feuil1</vt:lpstr>
      <vt:lpstr>var tri adv</vt:lpstr>
      <vt:lpstr>var tri baseline</vt:lpstr>
      <vt:lpstr>trimestrielle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L'Huillier</dc:creator>
  <cp:lastModifiedBy>Armand L'Huillier</cp:lastModifiedBy>
  <dcterms:created xsi:type="dcterms:W3CDTF">2015-06-05T18:19:34Z</dcterms:created>
  <dcterms:modified xsi:type="dcterms:W3CDTF">2023-04-11T21:42:10Z</dcterms:modified>
</cp:coreProperties>
</file>