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Ethan\Desktop\Projects\Project Nebula\Research\Archives\Perot1992\"/>
    </mc:Choice>
  </mc:AlternateContent>
  <xr:revisionPtr revIDLastSave="0" documentId="13_ncr:1_{368C8A04-BEF4-4226-AC24-C2A1F39C7592}" xr6:coauthVersionLast="45" xr6:coauthVersionMax="45" xr10:uidLastSave="{00000000-0000-0000-0000-000000000000}"/>
  <bookViews>
    <workbookView xWindow="-93" yWindow="-93" windowWidth="25786" windowHeight="13986" xr2:uid="{E67F0257-B38F-4367-9759-02479FDBB46A}"/>
  </bookViews>
  <sheets>
    <sheet name="Perot1992" sheetId="1" r:id="rId1"/>
  </sheets>
  <calcPr calcId="191029"/>
</workbook>
</file>

<file path=xl/calcChain.xml><?xml version="1.0" encoding="utf-8"?>
<calcChain xmlns="http://schemas.openxmlformats.org/spreadsheetml/2006/main">
  <c r="S62" i="1" l="1"/>
  <c r="R62" i="1"/>
  <c r="Q62" i="1"/>
  <c r="P62" i="1"/>
  <c r="G62" i="1"/>
  <c r="U62" i="1" l="1"/>
  <c r="F5" i="1"/>
  <c r="E5" i="1"/>
  <c r="D5" i="1"/>
  <c r="C5" i="1"/>
  <c r="G61"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Q29" i="1" l="1"/>
  <c r="Q53" i="1"/>
  <c r="Q61" i="1"/>
  <c r="Q14" i="1"/>
  <c r="Q26" i="1"/>
  <c r="Q34" i="1"/>
  <c r="Q46" i="1"/>
  <c r="Q58" i="1"/>
  <c r="Q15" i="1"/>
  <c r="Q31" i="1"/>
  <c r="Q43" i="1"/>
  <c r="Q55" i="1"/>
  <c r="Q12" i="1"/>
  <c r="Q16" i="1"/>
  <c r="Q20" i="1"/>
  <c r="Q24" i="1"/>
  <c r="Q28" i="1"/>
  <c r="Q32" i="1"/>
  <c r="Q36" i="1"/>
  <c r="Q40" i="1"/>
  <c r="Q44" i="1"/>
  <c r="Q48" i="1"/>
  <c r="Q52" i="1"/>
  <c r="Q56" i="1"/>
  <c r="Q60" i="1"/>
  <c r="Q37" i="1"/>
  <c r="Q18" i="1"/>
  <c r="Q42" i="1"/>
  <c r="Q54" i="1"/>
  <c r="Q23" i="1"/>
  <c r="Q35" i="1"/>
  <c r="Q51" i="1"/>
  <c r="Q13" i="1"/>
  <c r="Q17" i="1"/>
  <c r="Q21" i="1"/>
  <c r="Q25" i="1"/>
  <c r="Q33" i="1"/>
  <c r="Q41" i="1"/>
  <c r="Q45" i="1"/>
  <c r="Q49" i="1"/>
  <c r="Q57" i="1"/>
  <c r="Q22" i="1"/>
  <c r="Q30" i="1"/>
  <c r="Q38" i="1"/>
  <c r="Q50" i="1"/>
  <c r="Q11" i="1"/>
  <c r="Q19" i="1"/>
  <c r="Q27" i="1"/>
  <c r="Q39" i="1"/>
  <c r="Q47" i="1"/>
  <c r="Q59" i="1"/>
  <c r="P12" i="1"/>
  <c r="P16" i="1"/>
  <c r="P20" i="1"/>
  <c r="P24" i="1"/>
  <c r="P28" i="1"/>
  <c r="P32" i="1"/>
  <c r="P36" i="1"/>
  <c r="P40" i="1"/>
  <c r="P44" i="1"/>
  <c r="P48" i="1"/>
  <c r="P52" i="1"/>
  <c r="P56" i="1"/>
  <c r="P60" i="1"/>
  <c r="P14" i="1"/>
  <c r="P30" i="1"/>
  <c r="P42" i="1"/>
  <c r="P58" i="1"/>
  <c r="P19" i="1"/>
  <c r="P27" i="1"/>
  <c r="P43" i="1"/>
  <c r="P55" i="1"/>
  <c r="P22" i="1"/>
  <c r="P34" i="1"/>
  <c r="P46" i="1"/>
  <c r="P54" i="1"/>
  <c r="P23" i="1"/>
  <c r="P35" i="1"/>
  <c r="P51" i="1"/>
  <c r="P13" i="1"/>
  <c r="P17" i="1"/>
  <c r="P21" i="1"/>
  <c r="P25" i="1"/>
  <c r="P29" i="1"/>
  <c r="P33" i="1"/>
  <c r="P37" i="1"/>
  <c r="P41" i="1"/>
  <c r="P45" i="1"/>
  <c r="P49" i="1"/>
  <c r="P53" i="1"/>
  <c r="P57" i="1"/>
  <c r="P61" i="1"/>
  <c r="P18" i="1"/>
  <c r="P26" i="1"/>
  <c r="P38" i="1"/>
  <c r="P50" i="1"/>
  <c r="P11" i="1"/>
  <c r="P15" i="1"/>
  <c r="P31" i="1"/>
  <c r="P39" i="1"/>
  <c r="P47" i="1"/>
  <c r="P59" i="1"/>
  <c r="R14" i="1"/>
  <c r="R22" i="1"/>
  <c r="R30" i="1"/>
  <c r="R38" i="1"/>
  <c r="R46" i="1"/>
  <c r="R54" i="1"/>
  <c r="R11" i="1"/>
  <c r="R55" i="1"/>
  <c r="R33" i="1"/>
  <c r="R18" i="1"/>
  <c r="R34" i="1"/>
  <c r="R42" i="1"/>
  <c r="R50" i="1"/>
  <c r="R19" i="1"/>
  <c r="R35" i="1"/>
  <c r="R51" i="1"/>
  <c r="R12" i="1"/>
  <c r="R28" i="1"/>
  <c r="R52" i="1"/>
  <c r="R13" i="1"/>
  <c r="R37" i="1"/>
  <c r="R53" i="1"/>
  <c r="R15" i="1"/>
  <c r="R23" i="1"/>
  <c r="R31" i="1"/>
  <c r="R39" i="1"/>
  <c r="R47" i="1"/>
  <c r="R17" i="1"/>
  <c r="R49" i="1"/>
  <c r="R26" i="1"/>
  <c r="R27" i="1"/>
  <c r="R59" i="1"/>
  <c r="R36" i="1"/>
  <c r="R29" i="1"/>
  <c r="R61" i="1"/>
  <c r="R16" i="1"/>
  <c r="R24" i="1"/>
  <c r="R32" i="1"/>
  <c r="R40" i="1"/>
  <c r="R48" i="1"/>
  <c r="R56" i="1"/>
  <c r="R25" i="1"/>
  <c r="R41" i="1"/>
  <c r="R57" i="1"/>
  <c r="R58" i="1"/>
  <c r="R43" i="1"/>
  <c r="R20" i="1"/>
  <c r="R44" i="1"/>
  <c r="R60" i="1"/>
  <c r="R21" i="1"/>
  <c r="R45" i="1"/>
  <c r="I62" i="1"/>
  <c r="J50" i="1"/>
  <c r="J62" i="1"/>
  <c r="K62" i="1"/>
  <c r="L62" i="1"/>
  <c r="K55" i="1"/>
  <c r="I59" i="1"/>
  <c r="S14" i="1"/>
  <c r="S22" i="1"/>
  <c r="S30" i="1"/>
  <c r="S38" i="1"/>
  <c r="S46" i="1"/>
  <c r="S54" i="1"/>
  <c r="S23" i="1"/>
  <c r="S31" i="1"/>
  <c r="S39" i="1"/>
  <c r="S47" i="1"/>
  <c r="S55" i="1"/>
  <c r="S11" i="1"/>
  <c r="S16" i="1"/>
  <c r="S24" i="1"/>
  <c r="S32" i="1"/>
  <c r="S40" i="1"/>
  <c r="S48" i="1"/>
  <c r="S56" i="1"/>
  <c r="S17" i="1"/>
  <c r="S25" i="1"/>
  <c r="S41" i="1"/>
  <c r="S49" i="1"/>
  <c r="S15" i="1"/>
  <c r="S33" i="1"/>
  <c r="S57" i="1"/>
  <c r="S18" i="1"/>
  <c r="S26" i="1"/>
  <c r="S34" i="1"/>
  <c r="S42" i="1"/>
  <c r="S50" i="1"/>
  <c r="S58" i="1"/>
  <c r="S27" i="1"/>
  <c r="S35" i="1"/>
  <c r="S43" i="1"/>
  <c r="S51" i="1"/>
  <c r="S59" i="1"/>
  <c r="S12" i="1"/>
  <c r="S20" i="1"/>
  <c r="S28" i="1"/>
  <c r="S36" i="1"/>
  <c r="S44" i="1"/>
  <c r="S52" i="1"/>
  <c r="S60" i="1"/>
  <c r="S13" i="1"/>
  <c r="S21" i="1"/>
  <c r="S29" i="1"/>
  <c r="S37" i="1"/>
  <c r="S53" i="1"/>
  <c r="S19" i="1"/>
  <c r="S45" i="1"/>
  <c r="S61" i="1"/>
  <c r="L20" i="1"/>
  <c r="L44" i="1"/>
  <c r="L13" i="1"/>
  <c r="L61" i="1"/>
  <c r="L30" i="1"/>
  <c r="L36" i="1"/>
  <c r="L53" i="1"/>
  <c r="L14" i="1"/>
  <c r="L28" i="1"/>
  <c r="L15" i="1"/>
  <c r="L37" i="1"/>
  <c r="L21" i="1"/>
  <c r="L45" i="1"/>
  <c r="L22" i="1"/>
  <c r="L52" i="1"/>
  <c r="L29" i="1"/>
  <c r="L60" i="1"/>
  <c r="L17" i="1"/>
  <c r="L24" i="1"/>
  <c r="L32" i="1"/>
  <c r="L39" i="1"/>
  <c r="L47" i="1"/>
  <c r="L55" i="1"/>
  <c r="L11" i="1"/>
  <c r="J18" i="1"/>
  <c r="L25" i="1"/>
  <c r="L33" i="1"/>
  <c r="L40" i="1"/>
  <c r="L48" i="1"/>
  <c r="L56" i="1"/>
  <c r="J12" i="1"/>
  <c r="L18" i="1"/>
  <c r="L26" i="1"/>
  <c r="J34" i="1"/>
  <c r="L41" i="1"/>
  <c r="L49" i="1"/>
  <c r="L57" i="1"/>
  <c r="L12" i="1"/>
  <c r="L19" i="1"/>
  <c r="L27" i="1"/>
  <c r="L34" i="1"/>
  <c r="L42" i="1"/>
  <c r="L50" i="1"/>
  <c r="L58" i="1"/>
  <c r="L35" i="1"/>
  <c r="L43" i="1"/>
  <c r="L51" i="1"/>
  <c r="L59" i="1"/>
  <c r="L16" i="1"/>
  <c r="L23" i="1"/>
  <c r="L31" i="1"/>
  <c r="L38" i="1"/>
  <c r="L46" i="1"/>
  <c r="L54" i="1"/>
  <c r="F8" i="1"/>
  <c r="C8" i="1"/>
  <c r="D8" i="1"/>
  <c r="E8" i="1"/>
  <c r="K14" i="1"/>
  <c r="I15" i="1"/>
  <c r="I24" i="1"/>
  <c r="I58" i="1"/>
  <c r="I12" i="1"/>
  <c r="I20" i="1"/>
  <c r="I34" i="1"/>
  <c r="I46" i="1"/>
  <c r="I30" i="1"/>
  <c r="I17" i="1"/>
  <c r="I26" i="1"/>
  <c r="I54" i="1"/>
  <c r="I13" i="1"/>
  <c r="I22" i="1"/>
  <c r="I31" i="1"/>
  <c r="I42" i="1"/>
  <c r="I27" i="1"/>
  <c r="I23" i="1"/>
  <c r="I32" i="1"/>
  <c r="I50" i="1"/>
  <c r="I19" i="1"/>
  <c r="I28" i="1"/>
  <c r="I38" i="1"/>
  <c r="I36" i="1"/>
  <c r="I40" i="1"/>
  <c r="I44" i="1"/>
  <c r="I48" i="1"/>
  <c r="I52" i="1"/>
  <c r="I56" i="1"/>
  <c r="I60" i="1"/>
  <c r="I14" i="1"/>
  <c r="I21" i="1"/>
  <c r="I25" i="1"/>
  <c r="I29" i="1"/>
  <c r="I33" i="1"/>
  <c r="I11" i="1"/>
  <c r="I18" i="1"/>
  <c r="I37" i="1"/>
  <c r="I41" i="1"/>
  <c r="I45" i="1"/>
  <c r="I49" i="1"/>
  <c r="I53" i="1"/>
  <c r="I57" i="1"/>
  <c r="I61" i="1"/>
  <c r="I16" i="1"/>
  <c r="I35" i="1"/>
  <c r="I39" i="1"/>
  <c r="I43" i="1"/>
  <c r="I47" i="1"/>
  <c r="I51" i="1"/>
  <c r="I55" i="1"/>
  <c r="J28" i="1"/>
  <c r="J26" i="1"/>
  <c r="J14" i="1"/>
  <c r="J20" i="1"/>
  <c r="J36" i="1"/>
  <c r="J30" i="1"/>
  <c r="J24" i="1"/>
  <c r="J22" i="1"/>
  <c r="J16" i="1"/>
  <c r="J32" i="1"/>
  <c r="K37" i="1"/>
  <c r="K12" i="1"/>
  <c r="K23" i="1"/>
  <c r="K45" i="1"/>
  <c r="K32" i="1"/>
  <c r="K42" i="1"/>
  <c r="K21" i="1"/>
  <c r="K30" i="1"/>
  <c r="K16" i="1"/>
  <c r="K19" i="1"/>
  <c r="K61" i="1"/>
  <c r="K53" i="1"/>
  <c r="K50" i="1"/>
  <c r="K58" i="1"/>
  <c r="K17" i="1"/>
  <c r="K26" i="1"/>
  <c r="K33" i="1"/>
  <c r="K43" i="1"/>
  <c r="K51" i="1"/>
  <c r="K59" i="1"/>
  <c r="K28" i="1"/>
  <c r="K35" i="1"/>
  <c r="K40" i="1"/>
  <c r="K48" i="1"/>
  <c r="K56" i="1"/>
  <c r="K15" i="1"/>
  <c r="K24" i="1"/>
  <c r="K31" i="1"/>
  <c r="K38" i="1"/>
  <c r="K46" i="1"/>
  <c r="K54" i="1"/>
  <c r="K13" i="1"/>
  <c r="K22" i="1"/>
  <c r="K29" i="1"/>
  <c r="K41" i="1"/>
  <c r="K49" i="1"/>
  <c r="K57" i="1"/>
  <c r="K20" i="1"/>
  <c r="K27" i="1"/>
  <c r="K36" i="1"/>
  <c r="K44" i="1"/>
  <c r="K52" i="1"/>
  <c r="K60" i="1"/>
  <c r="K11" i="1"/>
  <c r="K18" i="1"/>
  <c r="K25" i="1"/>
  <c r="K34" i="1"/>
  <c r="K39" i="1"/>
  <c r="K47" i="1"/>
  <c r="J42" i="1"/>
  <c r="J38" i="1"/>
  <c r="J40" i="1"/>
  <c r="J44" i="1"/>
  <c r="J46" i="1"/>
  <c r="J48" i="1"/>
  <c r="J52" i="1"/>
  <c r="J54" i="1"/>
  <c r="J56" i="1"/>
  <c r="J58" i="1"/>
  <c r="J60" i="1"/>
  <c r="J13" i="1"/>
  <c r="J15" i="1"/>
  <c r="J17" i="1"/>
  <c r="J19" i="1"/>
  <c r="J21" i="1"/>
  <c r="J23" i="1"/>
  <c r="J25" i="1"/>
  <c r="J27" i="1"/>
  <c r="J29" i="1"/>
  <c r="J31" i="1"/>
  <c r="J33" i="1"/>
  <c r="J35" i="1"/>
  <c r="J37" i="1"/>
  <c r="J39" i="1"/>
  <c r="J41" i="1"/>
  <c r="J43" i="1"/>
  <c r="J45" i="1"/>
  <c r="J47" i="1"/>
  <c r="J49" i="1"/>
  <c r="J51" i="1"/>
  <c r="J53" i="1"/>
  <c r="J55" i="1"/>
  <c r="J57" i="1"/>
  <c r="J59" i="1"/>
  <c r="J61" i="1"/>
  <c r="J11" i="1"/>
  <c r="N55" i="1" l="1"/>
  <c r="N32" i="1"/>
  <c r="N57" i="1"/>
  <c r="N33" i="1"/>
  <c r="N24" i="1"/>
  <c r="N59" i="1"/>
  <c r="U50" i="1"/>
  <c r="U55" i="1"/>
  <c r="U43" i="1"/>
  <c r="N53" i="1"/>
  <c r="N23" i="1"/>
  <c r="N26" i="1"/>
  <c r="U38" i="1"/>
  <c r="N48" i="1"/>
  <c r="N43" i="1"/>
  <c r="N56" i="1"/>
  <c r="N12" i="1"/>
  <c r="N62" i="1"/>
  <c r="U53" i="1"/>
  <c r="N50" i="1"/>
  <c r="U11" i="1"/>
  <c r="U17" i="1"/>
  <c r="U22" i="1"/>
  <c r="U14" i="1"/>
  <c r="U32" i="1"/>
  <c r="U59" i="1"/>
  <c r="U60" i="1"/>
  <c r="U18" i="1"/>
  <c r="N54" i="1"/>
  <c r="U45" i="1"/>
  <c r="U28" i="1"/>
  <c r="U41" i="1"/>
  <c r="N42" i="1"/>
  <c r="U47" i="1"/>
  <c r="U33" i="1"/>
  <c r="U16" i="1"/>
  <c r="U61" i="1"/>
  <c r="N21" i="1"/>
  <c r="U23" i="1"/>
  <c r="U48" i="1"/>
  <c r="U25" i="1"/>
  <c r="U42" i="1"/>
  <c r="U40" i="1"/>
  <c r="U13" i="1"/>
  <c r="N18" i="1"/>
  <c r="U15" i="1"/>
  <c r="U21" i="1"/>
  <c r="U34" i="1"/>
  <c r="U30" i="1"/>
  <c r="U36" i="1"/>
  <c r="N17" i="1"/>
  <c r="N47" i="1"/>
  <c r="N49" i="1"/>
  <c r="N25" i="1"/>
  <c r="N40" i="1"/>
  <c r="N27" i="1"/>
  <c r="N30" i="1"/>
  <c r="N36" i="1"/>
  <c r="N46" i="1"/>
  <c r="N39" i="1"/>
  <c r="N41" i="1"/>
  <c r="N14" i="1"/>
  <c r="N38" i="1"/>
  <c r="N31" i="1"/>
  <c r="N34" i="1"/>
  <c r="N51" i="1"/>
  <c r="N29" i="1"/>
  <c r="N44" i="1"/>
  <c r="N15" i="1"/>
  <c r="N45" i="1"/>
  <c r="N35" i="1"/>
  <c r="N37" i="1"/>
  <c r="N60" i="1"/>
  <c r="N28" i="1"/>
  <c r="N22" i="1"/>
  <c r="N20" i="1"/>
  <c r="N16" i="1"/>
  <c r="N19" i="1"/>
  <c r="N13" i="1"/>
  <c r="N61" i="1"/>
  <c r="N52" i="1"/>
  <c r="N58" i="1"/>
  <c r="U56" i="1"/>
  <c r="U24" i="1"/>
  <c r="U26" i="1"/>
  <c r="U37" i="1"/>
  <c r="U35" i="1"/>
  <c r="U27" i="1"/>
  <c r="U52" i="1"/>
  <c r="U20" i="1"/>
  <c r="U39" i="1"/>
  <c r="U29" i="1"/>
  <c r="U54" i="1"/>
  <c r="U58" i="1"/>
  <c r="U44" i="1"/>
  <c r="U12" i="1"/>
  <c r="U51" i="1"/>
  <c r="U19" i="1"/>
  <c r="U31" i="1"/>
  <c r="U57" i="1"/>
  <c r="U46" i="1"/>
  <c r="U49" i="1"/>
  <c r="T62" i="1"/>
  <c r="M62" i="1"/>
  <c r="T11" i="1"/>
  <c r="T49" i="1"/>
  <c r="T60" i="1"/>
  <c r="T34" i="1"/>
  <c r="T41" i="1"/>
  <c r="T17" i="1"/>
  <c r="T57" i="1"/>
  <c r="T53" i="1"/>
  <c r="T56" i="1"/>
  <c r="T45" i="1"/>
  <c r="T26" i="1"/>
  <c r="T52" i="1"/>
  <c r="T20" i="1"/>
  <c r="T46" i="1"/>
  <c r="T14" i="1"/>
  <c r="T35" i="1"/>
  <c r="T38" i="1"/>
  <c r="M34" i="1"/>
  <c r="T30" i="1"/>
  <c r="T37" i="1"/>
  <c r="T43" i="1"/>
  <c r="T25" i="1"/>
  <c r="T42" i="1"/>
  <c r="T21" i="1"/>
  <c r="T58" i="1"/>
  <c r="M60" i="1"/>
  <c r="M28" i="1"/>
  <c r="T29" i="1"/>
  <c r="T40" i="1"/>
  <c r="T27" i="1"/>
  <c r="T51" i="1"/>
  <c r="T13" i="1"/>
  <c r="T16" i="1"/>
  <c r="T59" i="1"/>
  <c r="T61" i="1"/>
  <c r="T19" i="1"/>
  <c r="T39" i="1"/>
  <c r="T22" i="1"/>
  <c r="T18" i="1"/>
  <c r="T48" i="1"/>
  <c r="T50" i="1"/>
  <c r="T44" i="1"/>
  <c r="T12" i="1"/>
  <c r="T31" i="1"/>
  <c r="T54" i="1"/>
  <c r="T33" i="1"/>
  <c r="T36" i="1"/>
  <c r="T55" i="1"/>
  <c r="T23" i="1"/>
  <c r="T32" i="1"/>
  <c r="T28" i="1"/>
  <c r="T47" i="1"/>
  <c r="T15" i="1"/>
  <c r="T24" i="1"/>
  <c r="M35" i="1"/>
  <c r="M50" i="1"/>
  <c r="M55" i="1"/>
  <c r="M32" i="1"/>
  <c r="M31" i="1"/>
  <c r="M22" i="1"/>
  <c r="M11" i="1"/>
  <c r="M12" i="1"/>
  <c r="M59" i="1"/>
  <c r="M47" i="1"/>
  <c r="M49" i="1"/>
  <c r="M18" i="1"/>
  <c r="M19" i="1"/>
  <c r="M20" i="1"/>
  <c r="M61" i="1"/>
  <c r="M52" i="1"/>
  <c r="M43" i="1"/>
  <c r="M16" i="1"/>
  <c r="M56" i="1"/>
  <c r="M13" i="1"/>
  <c r="M57" i="1"/>
  <c r="M33" i="1"/>
  <c r="M48" i="1"/>
  <c r="M54" i="1"/>
  <c r="M58" i="1"/>
  <c r="M51" i="1"/>
  <c r="M53" i="1"/>
  <c r="M29" i="1"/>
  <c r="M44" i="1"/>
  <c r="M23" i="1"/>
  <c r="M26" i="1"/>
  <c r="M24" i="1"/>
  <c r="M25" i="1"/>
  <c r="M40" i="1"/>
  <c r="M17" i="1"/>
  <c r="M15" i="1"/>
  <c r="M37" i="1"/>
  <c r="M45" i="1"/>
  <c r="M21" i="1"/>
  <c r="M36" i="1"/>
  <c r="M27" i="1"/>
  <c r="M30" i="1"/>
  <c r="M39" i="1"/>
  <c r="M41" i="1"/>
  <c r="M14" i="1"/>
  <c r="M38" i="1"/>
  <c r="M42" i="1"/>
  <c r="M46" i="1"/>
  <c r="N11" i="1"/>
  <c r="Q8" i="1" l="1"/>
  <c r="S8" i="1"/>
  <c r="P8" i="1"/>
  <c r="R8" i="1"/>
  <c r="J8" i="1"/>
  <c r="I8" i="1"/>
  <c r="K8" i="1"/>
  <c r="L8" i="1"/>
</calcChain>
</file>

<file path=xl/sharedStrings.xml><?xml version="1.0" encoding="utf-8"?>
<sst xmlns="http://schemas.openxmlformats.org/spreadsheetml/2006/main" count="85" uniqueCount="70">
  <si>
    <t>Others</t>
  </si>
  <si>
    <t>State</t>
  </si>
  <si>
    <t>Maine</t>
  </si>
  <si>
    <t>Alaska</t>
  </si>
  <si>
    <t>Utah</t>
  </si>
  <si>
    <t>Idaho</t>
  </si>
  <si>
    <t>Kansas</t>
  </si>
  <si>
    <t>Nevada</t>
  </si>
  <si>
    <t>Montana</t>
  </si>
  <si>
    <t>Wyoming</t>
  </si>
  <si>
    <t>Oregon</t>
  </si>
  <si>
    <t>Minnesota</t>
  </si>
  <si>
    <t>Arizona</t>
  </si>
  <si>
    <t>Washington</t>
  </si>
  <si>
    <t>Nebraska</t>
  </si>
  <si>
    <t>Colorado</t>
  </si>
  <si>
    <t>Rhode Island</t>
  </si>
  <si>
    <t>North Dakota</t>
  </si>
  <si>
    <t>Oklahoma</t>
  </si>
  <si>
    <t>Massachusetts</t>
  </si>
  <si>
    <t>Vermont</t>
  </si>
  <si>
    <t>New Hampshire</t>
  </si>
  <si>
    <t>Texas</t>
  </si>
  <si>
    <t>South Dakota</t>
  </si>
  <si>
    <t>Missouri</t>
  </si>
  <si>
    <t>Connecticut</t>
  </si>
  <si>
    <t>Wisconsin</t>
  </si>
  <si>
    <t>Ohio</t>
  </si>
  <si>
    <t>California</t>
  </si>
  <si>
    <t>Delaware</t>
  </si>
  <si>
    <t>Florida</t>
  </si>
  <si>
    <t>Indiana</t>
  </si>
  <si>
    <t>Michigan</t>
  </si>
  <si>
    <t>Iowa</t>
  </si>
  <si>
    <t>Pennsylvania</t>
  </si>
  <si>
    <t>Illinois</t>
  </si>
  <si>
    <t>New Mexico</t>
  </si>
  <si>
    <t>West Virginia</t>
  </si>
  <si>
    <t>New York</t>
  </si>
  <si>
    <t>New Jersey</t>
  </si>
  <si>
    <t>Hawaii</t>
  </si>
  <si>
    <t>Maryland</t>
  </si>
  <si>
    <t>North Carolina</t>
  </si>
  <si>
    <t>Kentucky</t>
  </si>
  <si>
    <t>Virginia</t>
  </si>
  <si>
    <t>Georgia</t>
  </si>
  <si>
    <t>Louisiana</t>
  </si>
  <si>
    <t>South Carolina</t>
  </si>
  <si>
    <t>Alabama</t>
  </si>
  <si>
    <t>Arkansas</t>
  </si>
  <si>
    <t>Tennessee</t>
  </si>
  <si>
    <t>Mississippi</t>
  </si>
  <si>
    <t>D.C.</t>
  </si>
  <si>
    <t>Electors</t>
  </si>
  <si>
    <t>Clinton</t>
  </si>
  <si>
    <t>HW Bush</t>
  </si>
  <si>
    <t>Perot</t>
  </si>
  <si>
    <t>National</t>
  </si>
  <si>
    <t>Winner</t>
  </si>
  <si>
    <t>Electoral Votes</t>
  </si>
  <si>
    <t>Margin</t>
  </si>
  <si>
    <t>Actual 1992 results</t>
  </si>
  <si>
    <t>Simulated uniform swing</t>
  </si>
  <si>
    <t>Simulated elastic swing</t>
  </si>
  <si>
    <t>Actual 1992 pop. vote</t>
  </si>
  <si>
    <t>Swing from actual</t>
  </si>
  <si>
    <t>Note that these models are very simple, and thus attempting to input massive, implausible swings one way or the other (e.g. Clinton 90%) will almost certainly produce impossible results such as negative votes. States which flipped in the simulations are coloured with a lighter colour.</t>
  </si>
  <si>
    <t>The uniform swing model simply adds or subtracts the national swing to each state + DC. It has the advantage of being simpler but can output some unlikely results e.g. Perot winning a large share of the vote in DC, or Perot overtaking Clinton in a state like Alabama (where he performed 8% worse than nationally), or Perot getting negative votes even with a very small (-4%) swing.</t>
  </si>
  <si>
    <t>The elastic swing model assumes that, had Perot gained ground, he would have gained more in states where he was already doing better than average (e.g. because those states were particularly receptive to his message, or because there were more persuadable voters in those states). This model was developed by analysing relative swings in Perot's vote from 1992 to 1996 versus how Perot-leaning a state. It has the advantage of producing more plausible results (especially with negative Perot swings) but relies on an assumption which may not be correct.</t>
  </si>
  <si>
    <r>
      <t xml:space="preserve">Enter new pop. vote </t>
    </r>
    <r>
      <rPr>
        <sz val="11"/>
        <color theme="1"/>
        <rFont val="Lato Semilight"/>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</si>
</sst>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Lato Semilight"/>
      <family val="2"/>
    </font>
    <font>
      <sz val="11.5"/>
      <color theme="1"/>
      <name val="Segoe UI"/>
      <family val="2"/>
      <scheme val="minor"/>
    </font>
    <font>
      <sz val="11"/>
      <color theme="1"/>
      <name val="Segoe UI"/>
      <family val="2"/>
      <scheme val="minor"/>
    </font>
    <font>
      <sz val="11"/>
      <color rgb="FFFF0000"/>
      <name val="Segoe UI"/>
      <family val="2"/>
      <scheme val="minor"/>
    </font>
    <font>
      <sz val="11"/>
      <color theme="1"/>
      <name val="Lato Semilight"/>
      <family val="2"/>
    </font>
  </fonts>
  <fills count="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4" xfId="0" applyFont="1" applyBorder="1" applyAlignment="1">
      <alignment horizontal="center" vertical="center"/>
    </xf>
    <xf numFmtId="2" fontId="2" fillId="6" borderId="6" xfId="0" applyNumberFormat="1" applyFont="1" applyFill="1" applyBorder="1" applyAlignment="1">
      <alignment horizontal="center" vertical="center"/>
    </xf>
    <xf numFmtId="2" fontId="2" fillId="6" borderId="7"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6" borderId="10" xfId="0" applyFont="1" applyFill="1" applyBorder="1" applyAlignment="1">
      <alignment horizontal="center" vertical="center"/>
    </xf>
    <xf numFmtId="0" fontId="2" fillId="0" borderId="0" xfId="0" applyFont="1" applyAlignment="1">
      <alignment horizontal="center" vertical="center" wrapText="1"/>
    </xf>
    <xf numFmtId="0" fontId="2" fillId="6" borderId="5"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10" xfId="0" applyFont="1" applyFill="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cellXfs>
  <cellStyles count="1">
    <cellStyle name="Normal" xfId="0" builtinId="0"/>
  </cellStyles>
  <dxfs count="24">
    <dxf>
      <font>
        <color theme="0"/>
      </font>
      <fill>
        <patternFill>
          <bgColor theme="5"/>
        </patternFill>
      </fill>
    </dxf>
    <dxf>
      <font>
        <color theme="0"/>
      </font>
      <fill>
        <patternFill>
          <bgColor theme="4"/>
        </patternFill>
      </fill>
    </dxf>
    <dxf>
      <font>
        <color auto="1"/>
      </font>
      <fill>
        <patternFill>
          <bgColor theme="5" tint="0.39994506668294322"/>
        </patternFill>
      </fill>
    </dxf>
    <dxf>
      <font>
        <color auto="1"/>
      </font>
      <fill>
        <patternFill>
          <bgColor theme="4" tint="0.39994506668294322"/>
        </patternFill>
      </fill>
    </dxf>
    <dxf>
      <fill>
        <patternFill>
          <bgColor theme="9" tint="0.59996337778862885"/>
        </patternFill>
      </fill>
    </dxf>
    <dxf>
      <font>
        <color theme="0"/>
      </font>
      <fill>
        <patternFill>
          <bgColor theme="5"/>
        </patternFill>
      </fill>
    </dxf>
    <dxf>
      <font>
        <color theme="0"/>
      </font>
      <fill>
        <patternFill>
          <bgColor theme="4"/>
        </patternFill>
      </fill>
    </dxf>
    <dxf>
      <font>
        <color auto="1"/>
      </font>
      <fill>
        <patternFill>
          <bgColor theme="5" tint="0.39994506668294322"/>
        </patternFill>
      </fill>
    </dxf>
    <dxf>
      <font>
        <color auto="1"/>
      </font>
      <fill>
        <patternFill>
          <bgColor theme="4" tint="0.39994506668294322"/>
        </patternFill>
      </fill>
    </dxf>
    <dxf>
      <font>
        <color theme="0"/>
      </font>
      <fill>
        <patternFill>
          <bgColor theme="0" tint="-0.499984740745262"/>
        </patternFill>
      </fill>
    </dxf>
    <dxf>
      <font>
        <color theme="0"/>
      </font>
      <fill>
        <patternFill>
          <bgColor theme="9"/>
        </patternFill>
      </fill>
    </dxf>
    <dxf>
      <font>
        <color theme="0"/>
      </font>
      <fill>
        <patternFill>
          <bgColor theme="4"/>
        </patternFill>
      </fill>
    </dxf>
    <dxf>
      <font>
        <color theme="0"/>
      </font>
      <fill>
        <patternFill>
          <bgColor theme="5"/>
        </patternFill>
      </fill>
    </dxf>
    <dxf>
      <fill>
        <patternFill>
          <bgColor theme="9" tint="0.59996337778862885"/>
        </patternFill>
      </fill>
    </dxf>
    <dxf>
      <font>
        <color theme="0"/>
      </font>
      <fill>
        <patternFill>
          <bgColor theme="0" tint="-0.499984740745262"/>
        </patternFill>
      </fill>
    </dxf>
    <dxf>
      <font>
        <color theme="0"/>
      </font>
      <fill>
        <patternFill>
          <bgColor theme="9"/>
        </patternFill>
      </fill>
    </dxf>
    <dxf>
      <font>
        <color theme="0"/>
      </font>
      <fill>
        <patternFill>
          <bgColor theme="4"/>
        </patternFill>
      </fill>
    </dxf>
    <dxf>
      <font>
        <color theme="0"/>
      </font>
      <fill>
        <patternFill>
          <bgColor theme="5"/>
        </patternFill>
      </fill>
    </dxf>
    <dxf>
      <font>
        <color theme="0"/>
      </font>
      <fill>
        <patternFill>
          <bgColor theme="0" tint="-0.499984740745262"/>
        </patternFill>
      </fill>
    </dxf>
    <dxf>
      <font>
        <color theme="0"/>
      </font>
      <fill>
        <patternFill>
          <bgColor theme="9"/>
        </patternFill>
      </fill>
    </dxf>
    <dxf>
      <font>
        <color theme="0"/>
      </font>
      <fill>
        <patternFill>
          <bgColor theme="4"/>
        </patternFill>
      </fill>
    </dxf>
    <dxf>
      <font>
        <color theme="0"/>
      </font>
      <fill>
        <patternFill>
          <bgColor theme="5"/>
        </patternFill>
      </fill>
    </dxf>
    <dxf>
      <font>
        <color theme="0"/>
      </font>
      <fill>
        <patternFill>
          <bgColor theme="5"/>
        </patternFill>
      </fill>
    </dxf>
    <dxf>
      <font>
        <color theme="0"/>
      </font>
      <fill>
        <patternFill>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lection-Colors">
      <a:dk1>
        <a:sysClr val="windowText" lastClr="000000"/>
      </a:dk1>
      <a:lt1>
        <a:sysClr val="window" lastClr="FFFFFF"/>
      </a:lt1>
      <a:dk2>
        <a:srgbClr val="44546A"/>
      </a:dk2>
      <a:lt2>
        <a:srgbClr val="E7E6E6"/>
      </a:lt2>
      <a:accent1>
        <a:srgbClr val="F84030"/>
      </a:accent1>
      <a:accent2>
        <a:srgbClr val="4078E8"/>
      </a:accent2>
      <a:accent3>
        <a:srgbClr val="F8D810"/>
      </a:accent3>
      <a:accent4>
        <a:srgbClr val="88C840"/>
      </a:accent4>
      <a:accent5>
        <a:srgbClr val="FF9000"/>
      </a:accent5>
      <a:accent6>
        <a:srgbClr val="8838C0"/>
      </a:accent6>
      <a:hlink>
        <a:srgbClr val="0563C1"/>
      </a:hlink>
      <a:folHlink>
        <a:srgbClr val="954F72"/>
      </a:folHlink>
    </a:clrScheme>
    <a:fontScheme name="Segoe UI">
      <a:majorFont>
        <a:latin typeface="Segoe UI Light"/>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4317F-99F4-4976-A9B5-873D387B05C2}">
  <dimension ref="A2:U74"/>
  <sheetViews>
    <sheetView tabSelected="1" workbookViewId="0"/>
  </sheetViews>
  <sheetFormatPr defaultRowHeight="16.350000000000001" x14ac:dyDescent="0.6"/>
  <cols>
    <col min="1" max="1" width="15.578125" style="1" customWidth="1"/>
    <col min="2" max="16384" width="8.83984375" style="1"/>
  </cols>
  <sheetData>
    <row r="2" spans="1:21" ht="17" x14ac:dyDescent="0.6">
      <c r="A2" s="21"/>
      <c r="B2" s="22"/>
      <c r="C2" s="4" t="s">
        <v>54</v>
      </c>
      <c r="D2" s="5" t="s">
        <v>55</v>
      </c>
      <c r="E2" s="6" t="s">
        <v>56</v>
      </c>
      <c r="F2" s="7" t="s">
        <v>0</v>
      </c>
      <c r="I2" s="13" t="s">
        <v>66</v>
      </c>
      <c r="J2" s="13"/>
      <c r="K2" s="13"/>
      <c r="L2" s="13"/>
      <c r="M2" s="13"/>
      <c r="N2" s="13"/>
      <c r="O2" s="13"/>
      <c r="P2" s="13"/>
      <c r="Q2" s="13"/>
      <c r="R2" s="13"/>
      <c r="S2" s="13"/>
      <c r="T2" s="13"/>
      <c r="U2" s="13"/>
    </row>
    <row r="3" spans="1:21" x14ac:dyDescent="0.6">
      <c r="A3" s="16" t="s">
        <v>69</v>
      </c>
      <c r="B3" s="16"/>
      <c r="C3" s="8">
        <v>31.5</v>
      </c>
      <c r="D3" s="8">
        <v>33.6</v>
      </c>
      <c r="E3" s="8">
        <v>34.4</v>
      </c>
      <c r="F3" s="8">
        <v>0.5</v>
      </c>
      <c r="I3" s="13"/>
      <c r="J3" s="13"/>
      <c r="K3" s="13"/>
      <c r="L3" s="13"/>
      <c r="M3" s="13"/>
      <c r="N3" s="13"/>
      <c r="O3" s="13"/>
      <c r="P3" s="13"/>
      <c r="Q3" s="13"/>
      <c r="R3" s="13"/>
      <c r="S3" s="13"/>
      <c r="T3" s="13"/>
      <c r="U3" s="13"/>
    </row>
    <row r="4" spans="1:21" x14ac:dyDescent="0.6">
      <c r="A4" s="14" t="s">
        <v>64</v>
      </c>
      <c r="B4" s="15"/>
      <c r="C4" s="9">
        <v>43.01</v>
      </c>
      <c r="D4" s="9">
        <v>37.450000000000003</v>
      </c>
      <c r="E4" s="9">
        <v>18.91</v>
      </c>
      <c r="F4" s="10">
        <v>0.64</v>
      </c>
      <c r="I4" s="13"/>
      <c r="J4" s="13"/>
      <c r="K4" s="13"/>
      <c r="L4" s="13"/>
      <c r="M4" s="13"/>
      <c r="N4" s="13"/>
      <c r="O4" s="13"/>
      <c r="P4" s="13"/>
      <c r="Q4" s="13"/>
      <c r="R4" s="13"/>
      <c r="S4" s="13"/>
      <c r="T4" s="13"/>
      <c r="U4" s="13"/>
    </row>
    <row r="5" spans="1:21" x14ac:dyDescent="0.6">
      <c r="A5" s="17" t="s">
        <v>65</v>
      </c>
      <c r="B5" s="18"/>
      <c r="C5" s="11">
        <f>ROUND(C3-C62,2)</f>
        <v>-11.51</v>
      </c>
      <c r="D5" s="11">
        <f>ROUND(D3-D62,2)</f>
        <v>-3.85</v>
      </c>
      <c r="E5" s="11">
        <f>ROUND(E3-E62,2)</f>
        <v>15.49</v>
      </c>
      <c r="F5" s="12">
        <f>ROUND(F3-F62,2)</f>
        <v>-0.14000000000000001</v>
      </c>
      <c r="I5" s="13"/>
      <c r="J5" s="13"/>
      <c r="K5" s="13"/>
      <c r="L5" s="13"/>
      <c r="M5" s="13"/>
      <c r="N5" s="13"/>
      <c r="O5" s="13"/>
      <c r="P5" s="13"/>
      <c r="Q5" s="13"/>
      <c r="R5" s="13"/>
      <c r="S5" s="13"/>
      <c r="T5" s="13"/>
      <c r="U5" s="13"/>
    </row>
    <row r="7" spans="1:21" ht="17" x14ac:dyDescent="0.6">
      <c r="C7" s="19" t="s">
        <v>61</v>
      </c>
      <c r="D7" s="19"/>
      <c r="E7" s="19"/>
      <c r="F7" s="19"/>
      <c r="G7" s="3"/>
      <c r="I7" s="19" t="s">
        <v>62</v>
      </c>
      <c r="J7" s="19"/>
      <c r="K7" s="19"/>
      <c r="L7" s="19"/>
      <c r="M7" s="3"/>
      <c r="N7" s="3"/>
      <c r="P7" s="19" t="s">
        <v>63</v>
      </c>
      <c r="Q7" s="19"/>
      <c r="R7" s="19"/>
      <c r="S7" s="19"/>
      <c r="T7" s="3"/>
      <c r="U7" s="3"/>
    </row>
    <row r="8" spans="1:21" x14ac:dyDescent="0.6">
      <c r="A8" s="20" t="s">
        <v>59</v>
      </c>
      <c r="B8" s="20"/>
      <c r="C8" s="1">
        <f>SUMIFS($B$11:$B$61,$G$11:$G$61,C$10)</f>
        <v>370</v>
      </c>
      <c r="D8" s="1">
        <f t="shared" ref="D8:F8" si="0">SUMIFS($B$11:$B$61,$G$11:$G$61,D$10)</f>
        <v>168</v>
      </c>
      <c r="E8" s="1">
        <f t="shared" si="0"/>
        <v>0</v>
      </c>
      <c r="F8" s="1">
        <f t="shared" si="0"/>
        <v>0</v>
      </c>
      <c r="I8" s="1">
        <f>SUMIFS($B$11:$B$61,$N$11:$N$61,I$10)</f>
        <v>88</v>
      </c>
      <c r="J8" s="1">
        <f>SUMIFS($B$11:$B$61,$N$11:$N$61,J$10)</f>
        <v>160</v>
      </c>
      <c r="K8" s="1">
        <f>SUMIFS($B$11:$B$61,$N$11:$N$61,K$10)</f>
        <v>290</v>
      </c>
      <c r="L8" s="1">
        <f>SUMIFS($B$11:$B$61,$N$11:$N$61,L$10)</f>
        <v>0</v>
      </c>
      <c r="P8" s="1">
        <f>SUMIFS($B$11:$B$61,$U$11:$U$61,P$10)</f>
        <v>122</v>
      </c>
      <c r="Q8" s="1">
        <f>SUMIFS($B$11:$B$61,$U$11:$U$61,Q$10)</f>
        <v>133</v>
      </c>
      <c r="R8" s="1">
        <f>SUMIFS($B$11:$B$61,$U$11:$U$61,R$10)</f>
        <v>283</v>
      </c>
      <c r="S8" s="1">
        <f>SUMIFS($B$11:$B$61,$U$11:$U$61,S$10)</f>
        <v>0</v>
      </c>
    </row>
    <row r="10" spans="1:21" s="3" customFormat="1" ht="17" x14ac:dyDescent="0.6">
      <c r="A10" s="3" t="s">
        <v>1</v>
      </c>
      <c r="B10" s="3" t="s">
        <v>53</v>
      </c>
      <c r="C10" s="2" t="s">
        <v>54</v>
      </c>
      <c r="D10" s="2" t="s">
        <v>55</v>
      </c>
      <c r="E10" s="2" t="s">
        <v>56</v>
      </c>
      <c r="F10" s="2" t="s">
        <v>0</v>
      </c>
      <c r="G10" s="3" t="s">
        <v>58</v>
      </c>
      <c r="I10" s="2" t="s">
        <v>54</v>
      </c>
      <c r="J10" s="2" t="s">
        <v>55</v>
      </c>
      <c r="K10" s="2" t="s">
        <v>56</v>
      </c>
      <c r="L10" s="2" t="s">
        <v>0</v>
      </c>
      <c r="M10" s="2" t="s">
        <v>60</v>
      </c>
      <c r="N10" s="3" t="s">
        <v>58</v>
      </c>
      <c r="P10" s="2" t="s">
        <v>54</v>
      </c>
      <c r="Q10" s="2" t="s">
        <v>55</v>
      </c>
      <c r="R10" s="2" t="s">
        <v>56</v>
      </c>
      <c r="S10" s="2" t="s">
        <v>0</v>
      </c>
      <c r="T10" s="2" t="s">
        <v>60</v>
      </c>
      <c r="U10" s="3" t="s">
        <v>58</v>
      </c>
    </row>
    <row r="11" spans="1:21" x14ac:dyDescent="0.6">
      <c r="A11" s="1" t="s">
        <v>48</v>
      </c>
      <c r="B11" s="1">
        <v>9</v>
      </c>
      <c r="C11" s="1">
        <v>40.880000000000003</v>
      </c>
      <c r="D11" s="1">
        <v>47.65</v>
      </c>
      <c r="E11" s="1">
        <v>10.85</v>
      </c>
      <c r="F11" s="1">
        <v>0.63</v>
      </c>
      <c r="G11" s="1" t="str">
        <f t="shared" ref="G11:G42" si="1">INDEX(C$10:F$10,MATCH(MAX(C11:F11),C11:F11,0))</f>
        <v>HW Bush</v>
      </c>
      <c r="I11" s="1">
        <f t="shared" ref="I11:I42" si="2">ROUND(C11+C$5,2)</f>
        <v>29.37</v>
      </c>
      <c r="J11" s="1">
        <f t="shared" ref="J11:J42" si="3">ROUND(D11+D$5,2)</f>
        <v>43.8</v>
      </c>
      <c r="K11" s="1">
        <f t="shared" ref="K11:K42" si="4">ROUND(E11+E$5,2)</f>
        <v>26.34</v>
      </c>
      <c r="L11" s="1">
        <f t="shared" ref="L11:L42" si="5">ROUND(F11+F$5,2)</f>
        <v>0.49</v>
      </c>
      <c r="M11" s="1">
        <f>MAX(I11:L11)-LARGE(I11:L11,2)</f>
        <v>14.429999999999996</v>
      </c>
      <c r="N11" s="1" t="str">
        <f t="shared" ref="N11:N62" si="6">INDEX(I$10:L$10,MATCH(MAX(I11:L11),I11:L11,0))</f>
        <v>HW Bush</v>
      </c>
      <c r="P11" s="1">
        <f t="shared" ref="P11:P42" si="7">ROUND(C11-(C$5/SUM($C$5:$D$5))*(0.75*IF($E$5&gt;0,1,-1)*($E11-$E$62)+$E$5),2)</f>
        <v>33.799999999999997</v>
      </c>
      <c r="Q11" s="1">
        <f t="shared" ref="Q11:Q42" si="8">ROUND(D11-(D$5/SUM($C$5:$D$5))*(0.75*IF($E$5&gt;0,1,-1)*($E11-$E$62)+$E$5),2)</f>
        <v>45.28</v>
      </c>
      <c r="R11" s="1">
        <f t="shared" ref="R11:R42" si="9">ROUND(IF(E$5&gt;0,E11+0.75*($E11-$E$62)+$E$5,E11-0.75*($E11-$E$62)+$E$5),2)</f>
        <v>20.3</v>
      </c>
      <c r="S11" s="1">
        <f t="shared" ref="S11:S42" si="10">ROUND(F11+F$5,2)</f>
        <v>0.49</v>
      </c>
      <c r="T11" s="1">
        <f>MAX(P11:S11)-LARGE(P11:S11,2)</f>
        <v>11.480000000000004</v>
      </c>
      <c r="U11" s="1" t="str">
        <f t="shared" ref="U11:U62" si="11">INDEX(P$10:S$10,MATCH(MAX(P11:S11),P11:S11,0))</f>
        <v>HW Bush</v>
      </c>
    </row>
    <row r="12" spans="1:21" x14ac:dyDescent="0.6">
      <c r="A12" s="1" t="s">
        <v>3</v>
      </c>
      <c r="B12" s="1">
        <v>3</v>
      </c>
      <c r="C12" s="1">
        <v>30.29</v>
      </c>
      <c r="D12" s="1">
        <v>39.46</v>
      </c>
      <c r="E12" s="1">
        <v>28.43</v>
      </c>
      <c r="F12" s="1">
        <v>1.82</v>
      </c>
      <c r="G12" s="1" t="str">
        <f t="shared" si="1"/>
        <v>HW Bush</v>
      </c>
      <c r="I12" s="1">
        <f t="shared" si="2"/>
        <v>18.78</v>
      </c>
      <c r="J12" s="1">
        <f t="shared" si="3"/>
        <v>35.61</v>
      </c>
      <c r="K12" s="1">
        <f t="shared" si="4"/>
        <v>43.92</v>
      </c>
      <c r="L12" s="1">
        <f t="shared" si="5"/>
        <v>1.68</v>
      </c>
      <c r="M12" s="1">
        <f t="shared" ref="M12:M62" si="12">MAX(I12:L12)-LARGE(I12:L12,2)</f>
        <v>8.3100000000000023</v>
      </c>
      <c r="N12" s="1" t="str">
        <f t="shared" si="6"/>
        <v>Perot</v>
      </c>
      <c r="P12" s="1">
        <f t="shared" si="7"/>
        <v>13.33</v>
      </c>
      <c r="Q12" s="1">
        <f t="shared" si="8"/>
        <v>33.79</v>
      </c>
      <c r="R12" s="1">
        <f t="shared" si="9"/>
        <v>51.06</v>
      </c>
      <c r="S12" s="1">
        <f t="shared" si="10"/>
        <v>1.68</v>
      </c>
      <c r="T12" s="1">
        <f t="shared" ref="T12:T62" si="13">MAX(P12:S12)-LARGE(P12:S12,2)</f>
        <v>17.270000000000003</v>
      </c>
      <c r="U12" s="1" t="str">
        <f t="shared" si="11"/>
        <v>Perot</v>
      </c>
    </row>
    <row r="13" spans="1:21" x14ac:dyDescent="0.6">
      <c r="A13" s="1" t="s">
        <v>12</v>
      </c>
      <c r="B13" s="1">
        <v>8</v>
      </c>
      <c r="C13" s="1">
        <v>36.520000000000003</v>
      </c>
      <c r="D13" s="1">
        <v>38.47</v>
      </c>
      <c r="E13" s="1">
        <v>23.79</v>
      </c>
      <c r="F13" s="1">
        <v>1.22</v>
      </c>
      <c r="G13" s="1" t="str">
        <f t="shared" si="1"/>
        <v>HW Bush</v>
      </c>
      <c r="I13" s="1">
        <f t="shared" si="2"/>
        <v>25.01</v>
      </c>
      <c r="J13" s="1">
        <f t="shared" si="3"/>
        <v>34.619999999999997</v>
      </c>
      <c r="K13" s="1">
        <f t="shared" si="4"/>
        <v>39.28</v>
      </c>
      <c r="L13" s="1">
        <f t="shared" si="5"/>
        <v>1.08</v>
      </c>
      <c r="M13" s="1">
        <f t="shared" si="12"/>
        <v>4.6600000000000037</v>
      </c>
      <c r="N13" s="1" t="str">
        <f t="shared" si="6"/>
        <v>Perot</v>
      </c>
      <c r="P13" s="1">
        <f t="shared" si="7"/>
        <v>22.17</v>
      </c>
      <c r="Q13" s="1">
        <f t="shared" si="8"/>
        <v>33.67</v>
      </c>
      <c r="R13" s="1">
        <f t="shared" si="9"/>
        <v>42.94</v>
      </c>
      <c r="S13" s="1">
        <f t="shared" si="10"/>
        <v>1.08</v>
      </c>
      <c r="T13" s="1">
        <f t="shared" si="13"/>
        <v>9.269999999999996</v>
      </c>
      <c r="U13" s="1" t="str">
        <f t="shared" si="11"/>
        <v>Perot</v>
      </c>
    </row>
    <row r="14" spans="1:21" x14ac:dyDescent="0.6">
      <c r="A14" s="1" t="s">
        <v>49</v>
      </c>
      <c r="B14" s="1">
        <v>6</v>
      </c>
      <c r="C14" s="1">
        <v>53.21</v>
      </c>
      <c r="D14" s="1">
        <v>35.479999999999997</v>
      </c>
      <c r="E14" s="1">
        <v>10.43</v>
      </c>
      <c r="F14" s="1">
        <v>0.88</v>
      </c>
      <c r="G14" s="1" t="str">
        <f t="shared" si="1"/>
        <v>Clinton</v>
      </c>
      <c r="I14" s="1">
        <f t="shared" si="2"/>
        <v>41.7</v>
      </c>
      <c r="J14" s="1">
        <f t="shared" si="3"/>
        <v>31.63</v>
      </c>
      <c r="K14" s="1">
        <f t="shared" si="4"/>
        <v>25.92</v>
      </c>
      <c r="L14" s="1">
        <f t="shared" si="5"/>
        <v>0.74</v>
      </c>
      <c r="M14" s="1">
        <f t="shared" si="12"/>
        <v>10.070000000000004</v>
      </c>
      <c r="N14" s="1" t="str">
        <f t="shared" si="6"/>
        <v>Clinton</v>
      </c>
      <c r="P14" s="1">
        <f t="shared" si="7"/>
        <v>46.37</v>
      </c>
      <c r="Q14" s="1">
        <f t="shared" si="8"/>
        <v>33.19</v>
      </c>
      <c r="R14" s="1">
        <f t="shared" si="9"/>
        <v>19.559999999999999</v>
      </c>
      <c r="S14" s="1">
        <f t="shared" si="10"/>
        <v>0.74</v>
      </c>
      <c r="T14" s="1">
        <f t="shared" si="13"/>
        <v>13.18</v>
      </c>
      <c r="U14" s="1" t="str">
        <f t="shared" si="11"/>
        <v>Clinton</v>
      </c>
    </row>
    <row r="15" spans="1:21" x14ac:dyDescent="0.6">
      <c r="A15" s="1" t="s">
        <v>28</v>
      </c>
      <c r="B15" s="1">
        <v>54</v>
      </c>
      <c r="C15" s="1">
        <v>46.01</v>
      </c>
      <c r="D15" s="1">
        <v>32.61</v>
      </c>
      <c r="E15" s="1">
        <v>20.63</v>
      </c>
      <c r="F15" s="1">
        <v>0.75</v>
      </c>
      <c r="G15" s="1" t="str">
        <f t="shared" si="1"/>
        <v>Clinton</v>
      </c>
      <c r="I15" s="1">
        <f t="shared" si="2"/>
        <v>34.5</v>
      </c>
      <c r="J15" s="1">
        <f t="shared" si="3"/>
        <v>28.76</v>
      </c>
      <c r="K15" s="1">
        <f t="shared" si="4"/>
        <v>36.119999999999997</v>
      </c>
      <c r="L15" s="1">
        <f t="shared" si="5"/>
        <v>0.61</v>
      </c>
      <c r="M15" s="1">
        <f t="shared" si="12"/>
        <v>1.6199999999999974</v>
      </c>
      <c r="N15" s="1" t="str">
        <f t="shared" si="6"/>
        <v>Perot</v>
      </c>
      <c r="P15" s="1">
        <f t="shared" si="7"/>
        <v>33.44</v>
      </c>
      <c r="Q15" s="1">
        <f t="shared" si="8"/>
        <v>28.4</v>
      </c>
      <c r="R15" s="1">
        <f t="shared" si="9"/>
        <v>37.409999999999997</v>
      </c>
      <c r="S15" s="1">
        <f t="shared" si="10"/>
        <v>0.61</v>
      </c>
      <c r="T15" s="1">
        <f t="shared" si="13"/>
        <v>3.9699999999999989</v>
      </c>
      <c r="U15" s="1" t="str">
        <f t="shared" si="11"/>
        <v>Perot</v>
      </c>
    </row>
    <row r="16" spans="1:21" x14ac:dyDescent="0.6">
      <c r="A16" s="1" t="s">
        <v>15</v>
      </c>
      <c r="B16" s="1">
        <v>8</v>
      </c>
      <c r="C16" s="1">
        <v>40.130000000000003</v>
      </c>
      <c r="D16" s="1">
        <v>35.869999999999997</v>
      </c>
      <c r="E16" s="1">
        <v>23.32</v>
      </c>
      <c r="F16" s="1">
        <v>0.68</v>
      </c>
      <c r="G16" s="1" t="str">
        <f t="shared" si="1"/>
        <v>Clinton</v>
      </c>
      <c r="I16" s="1">
        <f t="shared" si="2"/>
        <v>28.62</v>
      </c>
      <c r="J16" s="1">
        <f t="shared" si="3"/>
        <v>32.020000000000003</v>
      </c>
      <c r="K16" s="1">
        <f t="shared" si="4"/>
        <v>38.81</v>
      </c>
      <c r="L16" s="1">
        <f t="shared" si="5"/>
        <v>0.54</v>
      </c>
      <c r="M16" s="1">
        <f t="shared" si="12"/>
        <v>6.7899999999999991</v>
      </c>
      <c r="N16" s="1" t="str">
        <f t="shared" si="6"/>
        <v>Perot</v>
      </c>
      <c r="P16" s="1">
        <f t="shared" si="7"/>
        <v>26.04</v>
      </c>
      <c r="Q16" s="1">
        <f t="shared" si="8"/>
        <v>31.16</v>
      </c>
      <c r="R16" s="1">
        <f t="shared" si="9"/>
        <v>42.12</v>
      </c>
      <c r="S16" s="1">
        <f t="shared" si="10"/>
        <v>0.54</v>
      </c>
      <c r="T16" s="1">
        <f t="shared" si="13"/>
        <v>10.959999999999997</v>
      </c>
      <c r="U16" s="1" t="str">
        <f t="shared" si="11"/>
        <v>Perot</v>
      </c>
    </row>
    <row r="17" spans="1:21" x14ac:dyDescent="0.6">
      <c r="A17" s="1" t="s">
        <v>25</v>
      </c>
      <c r="B17" s="1">
        <v>8</v>
      </c>
      <c r="C17" s="1">
        <v>42.21</v>
      </c>
      <c r="D17" s="1">
        <v>35.78</v>
      </c>
      <c r="E17" s="1">
        <v>21.58</v>
      </c>
      <c r="F17" s="1">
        <v>0.43</v>
      </c>
      <c r="G17" s="1" t="str">
        <f t="shared" si="1"/>
        <v>Clinton</v>
      </c>
      <c r="I17" s="1">
        <f t="shared" si="2"/>
        <v>30.7</v>
      </c>
      <c r="J17" s="1">
        <f t="shared" si="3"/>
        <v>31.93</v>
      </c>
      <c r="K17" s="1">
        <f t="shared" si="4"/>
        <v>37.07</v>
      </c>
      <c r="L17" s="1">
        <f t="shared" si="5"/>
        <v>0.28999999999999998</v>
      </c>
      <c r="M17" s="1">
        <f t="shared" si="12"/>
        <v>5.1400000000000006</v>
      </c>
      <c r="N17" s="1" t="str">
        <f t="shared" si="6"/>
        <v>Perot</v>
      </c>
      <c r="P17" s="1">
        <f t="shared" si="7"/>
        <v>29.1</v>
      </c>
      <c r="Q17" s="1">
        <f t="shared" si="8"/>
        <v>31.4</v>
      </c>
      <c r="R17" s="1">
        <f t="shared" si="9"/>
        <v>39.07</v>
      </c>
      <c r="S17" s="1">
        <f t="shared" si="10"/>
        <v>0.28999999999999998</v>
      </c>
      <c r="T17" s="1">
        <f t="shared" si="13"/>
        <v>7.6700000000000017</v>
      </c>
      <c r="U17" s="1" t="str">
        <f t="shared" si="11"/>
        <v>Perot</v>
      </c>
    </row>
    <row r="18" spans="1:21" x14ac:dyDescent="0.6">
      <c r="A18" s="1" t="s">
        <v>52</v>
      </c>
      <c r="B18" s="1">
        <v>3</v>
      </c>
      <c r="C18" s="1">
        <v>84.64</v>
      </c>
      <c r="D18" s="1">
        <v>9.1</v>
      </c>
      <c r="E18" s="1">
        <v>4.25</v>
      </c>
      <c r="F18" s="1">
        <v>2.0099999999999998</v>
      </c>
      <c r="G18" s="1" t="str">
        <f t="shared" si="1"/>
        <v>Clinton</v>
      </c>
      <c r="I18" s="1">
        <f t="shared" si="2"/>
        <v>73.13</v>
      </c>
      <c r="J18" s="1">
        <f t="shared" si="3"/>
        <v>5.25</v>
      </c>
      <c r="K18" s="1">
        <f t="shared" si="4"/>
        <v>19.739999999999998</v>
      </c>
      <c r="L18" s="1">
        <f t="shared" si="5"/>
        <v>1.87</v>
      </c>
      <c r="M18" s="1">
        <f t="shared" si="12"/>
        <v>53.39</v>
      </c>
      <c r="N18" s="1" t="str">
        <f t="shared" si="6"/>
        <v>Clinton</v>
      </c>
      <c r="P18" s="1">
        <f t="shared" si="7"/>
        <v>81.27</v>
      </c>
      <c r="Q18" s="1">
        <f t="shared" si="8"/>
        <v>7.97</v>
      </c>
      <c r="R18" s="1">
        <f t="shared" si="9"/>
        <v>8.75</v>
      </c>
      <c r="S18" s="1">
        <f t="shared" si="10"/>
        <v>1.87</v>
      </c>
      <c r="T18" s="1">
        <f t="shared" si="13"/>
        <v>72.52</v>
      </c>
      <c r="U18" s="1" t="str">
        <f t="shared" si="11"/>
        <v>Clinton</v>
      </c>
    </row>
    <row r="19" spans="1:21" x14ac:dyDescent="0.6">
      <c r="A19" s="1" t="s">
        <v>29</v>
      </c>
      <c r="B19" s="1">
        <v>3</v>
      </c>
      <c r="C19" s="1">
        <v>43.52</v>
      </c>
      <c r="D19" s="1">
        <v>35.78</v>
      </c>
      <c r="E19" s="1">
        <v>20.45</v>
      </c>
      <c r="F19" s="1">
        <v>0.7</v>
      </c>
      <c r="G19" s="1" t="str">
        <f t="shared" si="1"/>
        <v>Clinton</v>
      </c>
      <c r="I19" s="1">
        <f t="shared" si="2"/>
        <v>32.01</v>
      </c>
      <c r="J19" s="1">
        <f t="shared" si="3"/>
        <v>31.93</v>
      </c>
      <c r="K19" s="1">
        <f t="shared" si="4"/>
        <v>35.94</v>
      </c>
      <c r="L19" s="1">
        <f t="shared" si="5"/>
        <v>0.56000000000000005</v>
      </c>
      <c r="M19" s="1">
        <f t="shared" si="12"/>
        <v>3.9299999999999997</v>
      </c>
      <c r="N19" s="1" t="str">
        <f t="shared" si="6"/>
        <v>Perot</v>
      </c>
      <c r="P19" s="1">
        <f t="shared" si="7"/>
        <v>31.05</v>
      </c>
      <c r="Q19" s="1">
        <f t="shared" si="8"/>
        <v>31.61</v>
      </c>
      <c r="R19" s="1">
        <f t="shared" si="9"/>
        <v>37.1</v>
      </c>
      <c r="S19" s="1">
        <f t="shared" si="10"/>
        <v>0.56000000000000005</v>
      </c>
      <c r="T19" s="1">
        <f t="shared" si="13"/>
        <v>5.490000000000002</v>
      </c>
      <c r="U19" s="1" t="str">
        <f t="shared" si="11"/>
        <v>Perot</v>
      </c>
    </row>
    <row r="20" spans="1:21" x14ac:dyDescent="0.6">
      <c r="A20" s="1" t="s">
        <v>30</v>
      </c>
      <c r="B20" s="1">
        <v>25</v>
      </c>
      <c r="C20" s="1">
        <v>39</v>
      </c>
      <c r="D20" s="1">
        <v>40.89</v>
      </c>
      <c r="E20" s="1">
        <v>19.82</v>
      </c>
      <c r="F20" s="1">
        <v>0.28000000000000003</v>
      </c>
      <c r="G20" s="1" t="str">
        <f t="shared" si="1"/>
        <v>HW Bush</v>
      </c>
      <c r="I20" s="1">
        <f t="shared" si="2"/>
        <v>27.49</v>
      </c>
      <c r="J20" s="1">
        <f t="shared" si="3"/>
        <v>37.04</v>
      </c>
      <c r="K20" s="1">
        <f t="shared" si="4"/>
        <v>35.31</v>
      </c>
      <c r="L20" s="1">
        <f t="shared" si="5"/>
        <v>0.14000000000000001</v>
      </c>
      <c r="M20" s="1">
        <f t="shared" si="12"/>
        <v>1.7299999999999969</v>
      </c>
      <c r="N20" s="1" t="str">
        <f t="shared" si="6"/>
        <v>HW Bush</v>
      </c>
      <c r="P20" s="1">
        <f t="shared" si="7"/>
        <v>26.88</v>
      </c>
      <c r="Q20" s="1">
        <f t="shared" si="8"/>
        <v>36.840000000000003</v>
      </c>
      <c r="R20" s="1">
        <f t="shared" si="9"/>
        <v>35.99</v>
      </c>
      <c r="S20" s="1">
        <f t="shared" si="10"/>
        <v>0.14000000000000001</v>
      </c>
      <c r="T20" s="1">
        <f t="shared" si="13"/>
        <v>0.85000000000000142</v>
      </c>
      <c r="U20" s="1" t="str">
        <f t="shared" si="11"/>
        <v>HW Bush</v>
      </c>
    </row>
    <row r="21" spans="1:21" x14ac:dyDescent="0.6">
      <c r="A21" s="1" t="s">
        <v>45</v>
      </c>
      <c r="B21" s="1">
        <v>13</v>
      </c>
      <c r="C21" s="1">
        <v>43.47</v>
      </c>
      <c r="D21" s="1">
        <v>42.88</v>
      </c>
      <c r="E21" s="1">
        <v>13.34</v>
      </c>
      <c r="F21" s="1">
        <v>0.32</v>
      </c>
      <c r="G21" s="1" t="str">
        <f t="shared" si="1"/>
        <v>Clinton</v>
      </c>
      <c r="I21" s="1">
        <f t="shared" si="2"/>
        <v>31.96</v>
      </c>
      <c r="J21" s="1">
        <f t="shared" si="3"/>
        <v>39.03</v>
      </c>
      <c r="K21" s="1">
        <f t="shared" si="4"/>
        <v>28.83</v>
      </c>
      <c r="L21" s="1">
        <f t="shared" si="5"/>
        <v>0.18</v>
      </c>
      <c r="M21" s="1">
        <f t="shared" si="12"/>
        <v>7.07</v>
      </c>
      <c r="N21" s="1" t="str">
        <f t="shared" si="6"/>
        <v>HW Bush</v>
      </c>
      <c r="P21" s="1">
        <f t="shared" si="7"/>
        <v>34.99</v>
      </c>
      <c r="Q21" s="1">
        <f t="shared" si="8"/>
        <v>40.04</v>
      </c>
      <c r="R21" s="1">
        <f t="shared" si="9"/>
        <v>24.65</v>
      </c>
      <c r="S21" s="1">
        <f t="shared" si="10"/>
        <v>0.18</v>
      </c>
      <c r="T21" s="1">
        <f t="shared" si="13"/>
        <v>5.0499999999999972</v>
      </c>
      <c r="U21" s="1" t="str">
        <f t="shared" si="11"/>
        <v>HW Bush</v>
      </c>
    </row>
    <row r="22" spans="1:21" x14ac:dyDescent="0.6">
      <c r="A22" s="1" t="s">
        <v>40</v>
      </c>
      <c r="B22" s="1">
        <v>4</v>
      </c>
      <c r="C22" s="1">
        <v>48.09</v>
      </c>
      <c r="D22" s="1">
        <v>36.700000000000003</v>
      </c>
      <c r="E22" s="1">
        <v>14.22</v>
      </c>
      <c r="F22" s="1">
        <v>0.99</v>
      </c>
      <c r="G22" s="1" t="str">
        <f t="shared" si="1"/>
        <v>Clinton</v>
      </c>
      <c r="I22" s="1">
        <f t="shared" si="2"/>
        <v>36.58</v>
      </c>
      <c r="J22" s="1">
        <f t="shared" si="3"/>
        <v>32.85</v>
      </c>
      <c r="K22" s="1">
        <f t="shared" si="4"/>
        <v>29.71</v>
      </c>
      <c r="L22" s="1">
        <f t="shared" si="5"/>
        <v>0.85</v>
      </c>
      <c r="M22" s="1">
        <f t="shared" si="12"/>
        <v>3.7299999999999969</v>
      </c>
      <c r="N22" s="1" t="str">
        <f t="shared" si="6"/>
        <v>Clinton</v>
      </c>
      <c r="P22" s="1">
        <f t="shared" si="7"/>
        <v>39.119999999999997</v>
      </c>
      <c r="Q22" s="1">
        <f t="shared" si="8"/>
        <v>33.700000000000003</v>
      </c>
      <c r="R22" s="1">
        <f t="shared" si="9"/>
        <v>26.19</v>
      </c>
      <c r="S22" s="1">
        <f t="shared" si="10"/>
        <v>0.85</v>
      </c>
      <c r="T22" s="1">
        <f t="shared" si="13"/>
        <v>5.4199999999999946</v>
      </c>
      <c r="U22" s="1" t="str">
        <f t="shared" si="11"/>
        <v>Clinton</v>
      </c>
    </row>
    <row r="23" spans="1:21" x14ac:dyDescent="0.6">
      <c r="A23" s="1" t="s">
        <v>5</v>
      </c>
      <c r="B23" s="1">
        <v>4</v>
      </c>
      <c r="C23" s="1">
        <v>28.42</v>
      </c>
      <c r="D23" s="1">
        <v>42.03</v>
      </c>
      <c r="E23" s="1">
        <v>27.05</v>
      </c>
      <c r="F23" s="1">
        <v>2.5</v>
      </c>
      <c r="G23" s="1" t="str">
        <f t="shared" si="1"/>
        <v>HW Bush</v>
      </c>
      <c r="I23" s="1">
        <f t="shared" si="2"/>
        <v>16.91</v>
      </c>
      <c r="J23" s="1">
        <f t="shared" si="3"/>
        <v>38.18</v>
      </c>
      <c r="K23" s="1">
        <f t="shared" si="4"/>
        <v>42.54</v>
      </c>
      <c r="L23" s="1">
        <f t="shared" si="5"/>
        <v>2.36</v>
      </c>
      <c r="M23" s="1">
        <f t="shared" si="12"/>
        <v>4.3599999999999994</v>
      </c>
      <c r="N23" s="1" t="str">
        <f t="shared" si="6"/>
        <v>Perot</v>
      </c>
      <c r="P23" s="1">
        <f t="shared" si="7"/>
        <v>12.24</v>
      </c>
      <c r="Q23" s="1">
        <f t="shared" si="8"/>
        <v>36.619999999999997</v>
      </c>
      <c r="R23" s="1">
        <f t="shared" si="9"/>
        <v>48.65</v>
      </c>
      <c r="S23" s="1">
        <f t="shared" si="10"/>
        <v>2.36</v>
      </c>
      <c r="T23" s="1">
        <f t="shared" si="13"/>
        <v>12.030000000000001</v>
      </c>
      <c r="U23" s="1" t="str">
        <f t="shared" si="11"/>
        <v>Perot</v>
      </c>
    </row>
    <row r="24" spans="1:21" x14ac:dyDescent="0.6">
      <c r="A24" s="1" t="s">
        <v>35</v>
      </c>
      <c r="B24" s="1">
        <v>22</v>
      </c>
      <c r="C24" s="1">
        <v>48.58</v>
      </c>
      <c r="D24" s="1">
        <v>34.340000000000003</v>
      </c>
      <c r="E24" s="1">
        <v>16.64</v>
      </c>
      <c r="F24" s="1">
        <v>0.44</v>
      </c>
      <c r="G24" s="1" t="str">
        <f t="shared" si="1"/>
        <v>Clinton</v>
      </c>
      <c r="I24" s="1">
        <f t="shared" si="2"/>
        <v>37.07</v>
      </c>
      <c r="J24" s="1">
        <f t="shared" si="3"/>
        <v>30.49</v>
      </c>
      <c r="K24" s="1">
        <f t="shared" si="4"/>
        <v>32.130000000000003</v>
      </c>
      <c r="L24" s="1">
        <f t="shared" si="5"/>
        <v>0.3</v>
      </c>
      <c r="M24" s="1">
        <f t="shared" si="12"/>
        <v>4.9399999999999977</v>
      </c>
      <c r="N24" s="1" t="str">
        <f t="shared" si="6"/>
        <v>Clinton</v>
      </c>
      <c r="P24" s="1">
        <f t="shared" si="7"/>
        <v>38.25</v>
      </c>
      <c r="Q24" s="1">
        <f t="shared" si="8"/>
        <v>30.88</v>
      </c>
      <c r="R24" s="1">
        <f t="shared" si="9"/>
        <v>30.43</v>
      </c>
      <c r="S24" s="1">
        <f t="shared" si="10"/>
        <v>0.3</v>
      </c>
      <c r="T24" s="1">
        <f t="shared" si="13"/>
        <v>7.370000000000001</v>
      </c>
      <c r="U24" s="1" t="str">
        <f t="shared" si="11"/>
        <v>Clinton</v>
      </c>
    </row>
    <row r="25" spans="1:21" x14ac:dyDescent="0.6">
      <c r="A25" s="1" t="s">
        <v>31</v>
      </c>
      <c r="B25" s="1">
        <v>12</v>
      </c>
      <c r="C25" s="1">
        <v>36.79</v>
      </c>
      <c r="D25" s="1">
        <v>42.91</v>
      </c>
      <c r="E25" s="1">
        <v>19.77</v>
      </c>
      <c r="F25" s="1">
        <v>0.52</v>
      </c>
      <c r="G25" s="1" t="str">
        <f t="shared" si="1"/>
        <v>HW Bush</v>
      </c>
      <c r="I25" s="1">
        <f t="shared" si="2"/>
        <v>25.28</v>
      </c>
      <c r="J25" s="1">
        <f t="shared" si="3"/>
        <v>39.06</v>
      </c>
      <c r="K25" s="1">
        <f t="shared" si="4"/>
        <v>35.26</v>
      </c>
      <c r="L25" s="1">
        <f t="shared" si="5"/>
        <v>0.38</v>
      </c>
      <c r="M25" s="1">
        <f t="shared" si="12"/>
        <v>3.8000000000000043</v>
      </c>
      <c r="N25" s="1" t="str">
        <f t="shared" si="6"/>
        <v>HW Bush</v>
      </c>
      <c r="P25" s="1">
        <f t="shared" si="7"/>
        <v>24.7</v>
      </c>
      <c r="Q25" s="1">
        <f t="shared" si="8"/>
        <v>38.869999999999997</v>
      </c>
      <c r="R25" s="1">
        <f t="shared" si="9"/>
        <v>35.909999999999997</v>
      </c>
      <c r="S25" s="1">
        <f t="shared" si="10"/>
        <v>0.38</v>
      </c>
      <c r="T25" s="1">
        <f t="shared" si="13"/>
        <v>2.9600000000000009</v>
      </c>
      <c r="U25" s="1" t="str">
        <f t="shared" si="11"/>
        <v>HW Bush</v>
      </c>
    </row>
    <row r="26" spans="1:21" x14ac:dyDescent="0.6">
      <c r="A26" s="1" t="s">
        <v>33</v>
      </c>
      <c r="B26" s="1">
        <v>7</v>
      </c>
      <c r="C26" s="1">
        <v>43.29</v>
      </c>
      <c r="D26" s="1">
        <v>37.270000000000003</v>
      </c>
      <c r="E26" s="1">
        <v>18.71</v>
      </c>
      <c r="F26" s="1">
        <v>0.73</v>
      </c>
      <c r="G26" s="1" t="str">
        <f t="shared" si="1"/>
        <v>Clinton</v>
      </c>
      <c r="I26" s="1">
        <f t="shared" si="2"/>
        <v>31.78</v>
      </c>
      <c r="J26" s="1">
        <f t="shared" si="3"/>
        <v>33.42</v>
      </c>
      <c r="K26" s="1">
        <f t="shared" si="4"/>
        <v>34.200000000000003</v>
      </c>
      <c r="L26" s="1">
        <f t="shared" si="5"/>
        <v>0.59</v>
      </c>
      <c r="M26" s="1">
        <f t="shared" si="12"/>
        <v>0.78000000000000114</v>
      </c>
      <c r="N26" s="1" t="str">
        <f t="shared" si="6"/>
        <v>Perot</v>
      </c>
      <c r="P26" s="1">
        <f t="shared" si="7"/>
        <v>31.79</v>
      </c>
      <c r="Q26" s="1">
        <f t="shared" si="8"/>
        <v>33.43</v>
      </c>
      <c r="R26" s="1">
        <f t="shared" si="9"/>
        <v>34.049999999999997</v>
      </c>
      <c r="S26" s="1">
        <f t="shared" si="10"/>
        <v>0.59</v>
      </c>
      <c r="T26" s="1">
        <f t="shared" si="13"/>
        <v>0.61999999999999744</v>
      </c>
      <c r="U26" s="1" t="str">
        <f t="shared" si="11"/>
        <v>Perot</v>
      </c>
    </row>
    <row r="27" spans="1:21" x14ac:dyDescent="0.6">
      <c r="A27" s="1" t="s">
        <v>6</v>
      </c>
      <c r="B27" s="1">
        <v>6</v>
      </c>
      <c r="C27" s="1">
        <v>33.74</v>
      </c>
      <c r="D27" s="1">
        <v>38.880000000000003</v>
      </c>
      <c r="E27" s="1">
        <v>26.99</v>
      </c>
      <c r="F27" s="1">
        <v>0.39</v>
      </c>
      <c r="G27" s="1" t="str">
        <f t="shared" si="1"/>
        <v>HW Bush</v>
      </c>
      <c r="I27" s="1">
        <f t="shared" si="2"/>
        <v>22.23</v>
      </c>
      <c r="J27" s="1">
        <f t="shared" si="3"/>
        <v>35.03</v>
      </c>
      <c r="K27" s="1">
        <f t="shared" si="4"/>
        <v>42.48</v>
      </c>
      <c r="L27" s="1">
        <f t="shared" si="5"/>
        <v>0.25</v>
      </c>
      <c r="M27" s="1">
        <f t="shared" si="12"/>
        <v>7.4499999999999957</v>
      </c>
      <c r="N27" s="1" t="str">
        <f t="shared" si="6"/>
        <v>Perot</v>
      </c>
      <c r="P27" s="1">
        <f t="shared" si="7"/>
        <v>17.59</v>
      </c>
      <c r="Q27" s="1">
        <f t="shared" si="8"/>
        <v>33.479999999999997</v>
      </c>
      <c r="R27" s="1">
        <f t="shared" si="9"/>
        <v>48.54</v>
      </c>
      <c r="S27" s="1">
        <f t="shared" si="10"/>
        <v>0.25</v>
      </c>
      <c r="T27" s="1">
        <f t="shared" si="13"/>
        <v>15.060000000000002</v>
      </c>
      <c r="U27" s="1" t="str">
        <f t="shared" si="11"/>
        <v>Perot</v>
      </c>
    </row>
    <row r="28" spans="1:21" x14ac:dyDescent="0.6">
      <c r="A28" s="1" t="s">
        <v>43</v>
      </c>
      <c r="B28" s="1">
        <v>8</v>
      </c>
      <c r="C28" s="1">
        <v>44.55</v>
      </c>
      <c r="D28" s="1">
        <v>41.34</v>
      </c>
      <c r="E28" s="1">
        <v>13.66</v>
      </c>
      <c r="F28" s="1">
        <v>0.44</v>
      </c>
      <c r="G28" s="1" t="str">
        <f t="shared" si="1"/>
        <v>Clinton</v>
      </c>
      <c r="I28" s="1">
        <f t="shared" si="2"/>
        <v>33.04</v>
      </c>
      <c r="J28" s="1">
        <f t="shared" si="3"/>
        <v>37.49</v>
      </c>
      <c r="K28" s="1">
        <f t="shared" si="4"/>
        <v>29.15</v>
      </c>
      <c r="L28" s="1">
        <f t="shared" si="5"/>
        <v>0.3</v>
      </c>
      <c r="M28" s="1">
        <f t="shared" si="12"/>
        <v>4.4500000000000028</v>
      </c>
      <c r="N28" s="1" t="str">
        <f t="shared" si="6"/>
        <v>HW Bush</v>
      </c>
      <c r="P28" s="1">
        <f t="shared" si="7"/>
        <v>35.89</v>
      </c>
      <c r="Q28" s="1">
        <f t="shared" si="8"/>
        <v>38.44</v>
      </c>
      <c r="R28" s="1">
        <f t="shared" si="9"/>
        <v>25.21</v>
      </c>
      <c r="S28" s="1">
        <f t="shared" si="10"/>
        <v>0.3</v>
      </c>
      <c r="T28" s="1">
        <f t="shared" si="13"/>
        <v>2.5499999999999972</v>
      </c>
      <c r="U28" s="1" t="str">
        <f t="shared" si="11"/>
        <v>HW Bush</v>
      </c>
    </row>
    <row r="29" spans="1:21" x14ac:dyDescent="0.6">
      <c r="A29" s="1" t="s">
        <v>46</v>
      </c>
      <c r="B29" s="1">
        <v>9</v>
      </c>
      <c r="C29" s="1">
        <v>45.58</v>
      </c>
      <c r="D29" s="1">
        <v>40.97</v>
      </c>
      <c r="E29" s="1">
        <v>11.81</v>
      </c>
      <c r="F29" s="1">
        <v>1.63</v>
      </c>
      <c r="G29" s="1" t="str">
        <f t="shared" si="1"/>
        <v>Clinton</v>
      </c>
      <c r="I29" s="1">
        <f t="shared" si="2"/>
        <v>34.07</v>
      </c>
      <c r="J29" s="1">
        <f t="shared" si="3"/>
        <v>37.119999999999997</v>
      </c>
      <c r="K29" s="1">
        <f t="shared" si="4"/>
        <v>27.3</v>
      </c>
      <c r="L29" s="1">
        <f t="shared" si="5"/>
        <v>1.49</v>
      </c>
      <c r="M29" s="1">
        <f t="shared" si="12"/>
        <v>3.0499999999999972</v>
      </c>
      <c r="N29" s="1" t="str">
        <f t="shared" si="6"/>
        <v>HW Bush</v>
      </c>
      <c r="P29" s="1">
        <f t="shared" si="7"/>
        <v>37.96</v>
      </c>
      <c r="Q29" s="1">
        <f t="shared" si="8"/>
        <v>38.42</v>
      </c>
      <c r="R29" s="1">
        <f t="shared" si="9"/>
        <v>21.98</v>
      </c>
      <c r="S29" s="1">
        <f t="shared" si="10"/>
        <v>1.49</v>
      </c>
      <c r="T29" s="1">
        <f t="shared" si="13"/>
        <v>0.46000000000000085</v>
      </c>
      <c r="U29" s="1" t="str">
        <f t="shared" si="11"/>
        <v>HW Bush</v>
      </c>
    </row>
    <row r="30" spans="1:21" x14ac:dyDescent="0.6">
      <c r="A30" s="1" t="s">
        <v>2</v>
      </c>
      <c r="B30" s="1">
        <v>4</v>
      </c>
      <c r="C30" s="1">
        <v>38.770000000000003</v>
      </c>
      <c r="D30" s="1">
        <v>30.39</v>
      </c>
      <c r="E30" s="1">
        <v>30.44</v>
      </c>
      <c r="F30" s="1">
        <v>0.41</v>
      </c>
      <c r="G30" s="1" t="str">
        <f t="shared" si="1"/>
        <v>Clinton</v>
      </c>
      <c r="I30" s="1">
        <f t="shared" si="2"/>
        <v>27.26</v>
      </c>
      <c r="J30" s="1">
        <f t="shared" si="3"/>
        <v>26.54</v>
      </c>
      <c r="K30" s="1">
        <f t="shared" si="4"/>
        <v>45.93</v>
      </c>
      <c r="L30" s="1">
        <f t="shared" si="5"/>
        <v>0.27</v>
      </c>
      <c r="M30" s="1">
        <f t="shared" si="12"/>
        <v>18.669999999999998</v>
      </c>
      <c r="N30" s="1" t="str">
        <f t="shared" si="6"/>
        <v>Perot</v>
      </c>
      <c r="P30" s="1">
        <f t="shared" si="7"/>
        <v>20.68</v>
      </c>
      <c r="Q30" s="1">
        <f t="shared" si="8"/>
        <v>24.34</v>
      </c>
      <c r="R30" s="1">
        <f t="shared" si="9"/>
        <v>54.58</v>
      </c>
      <c r="S30" s="1">
        <f t="shared" si="10"/>
        <v>0.27</v>
      </c>
      <c r="T30" s="1">
        <f t="shared" si="13"/>
        <v>30.24</v>
      </c>
      <c r="U30" s="1" t="str">
        <f t="shared" si="11"/>
        <v>Perot</v>
      </c>
    </row>
    <row r="31" spans="1:21" x14ac:dyDescent="0.6">
      <c r="A31" s="1" t="s">
        <v>41</v>
      </c>
      <c r="B31" s="1">
        <v>10</v>
      </c>
      <c r="C31" s="1">
        <v>49.8</v>
      </c>
      <c r="D31" s="1">
        <v>35.619999999999997</v>
      </c>
      <c r="E31" s="1">
        <v>14.18</v>
      </c>
      <c r="F31" s="1">
        <v>0.4</v>
      </c>
      <c r="G31" s="1" t="str">
        <f t="shared" si="1"/>
        <v>Clinton</v>
      </c>
      <c r="I31" s="1">
        <f t="shared" si="2"/>
        <v>38.29</v>
      </c>
      <c r="J31" s="1">
        <f t="shared" si="3"/>
        <v>31.77</v>
      </c>
      <c r="K31" s="1">
        <f t="shared" si="4"/>
        <v>29.67</v>
      </c>
      <c r="L31" s="1">
        <f t="shared" si="5"/>
        <v>0.26</v>
      </c>
      <c r="M31" s="1">
        <f t="shared" si="12"/>
        <v>6.52</v>
      </c>
      <c r="N31" s="1" t="str">
        <f t="shared" si="6"/>
        <v>Clinton</v>
      </c>
      <c r="P31" s="1">
        <f t="shared" si="7"/>
        <v>40.85</v>
      </c>
      <c r="Q31" s="1">
        <f t="shared" si="8"/>
        <v>32.630000000000003</v>
      </c>
      <c r="R31" s="1">
        <f t="shared" si="9"/>
        <v>26.12</v>
      </c>
      <c r="S31" s="1">
        <f t="shared" si="10"/>
        <v>0.26</v>
      </c>
      <c r="T31" s="1">
        <f t="shared" si="13"/>
        <v>8.2199999999999989</v>
      </c>
      <c r="U31" s="1" t="str">
        <f t="shared" si="11"/>
        <v>Clinton</v>
      </c>
    </row>
    <row r="32" spans="1:21" x14ac:dyDescent="0.6">
      <c r="A32" s="1" t="s">
        <v>19</v>
      </c>
      <c r="B32" s="1">
        <v>12</v>
      </c>
      <c r="C32" s="1">
        <v>47.54</v>
      </c>
      <c r="D32" s="1">
        <v>29.03</v>
      </c>
      <c r="E32" s="1">
        <v>22.8</v>
      </c>
      <c r="F32" s="1">
        <v>0.63</v>
      </c>
      <c r="G32" s="1" t="str">
        <f t="shared" si="1"/>
        <v>Clinton</v>
      </c>
      <c r="I32" s="1">
        <f t="shared" si="2"/>
        <v>36.03</v>
      </c>
      <c r="J32" s="1">
        <f t="shared" si="3"/>
        <v>25.18</v>
      </c>
      <c r="K32" s="1">
        <f t="shared" si="4"/>
        <v>38.29</v>
      </c>
      <c r="L32" s="1">
        <f t="shared" si="5"/>
        <v>0.49</v>
      </c>
      <c r="M32" s="1">
        <f t="shared" si="12"/>
        <v>2.259999999999998</v>
      </c>
      <c r="N32" s="1" t="str">
        <f t="shared" si="6"/>
        <v>Perot</v>
      </c>
      <c r="P32" s="1">
        <f t="shared" si="7"/>
        <v>33.75</v>
      </c>
      <c r="Q32" s="1">
        <f t="shared" si="8"/>
        <v>24.42</v>
      </c>
      <c r="R32" s="1">
        <f t="shared" si="9"/>
        <v>41.21</v>
      </c>
      <c r="S32" s="1">
        <f t="shared" si="10"/>
        <v>0.49</v>
      </c>
      <c r="T32" s="1">
        <f t="shared" si="13"/>
        <v>7.4600000000000009</v>
      </c>
      <c r="U32" s="1" t="str">
        <f t="shared" si="11"/>
        <v>Perot</v>
      </c>
    </row>
    <row r="33" spans="1:21" x14ac:dyDescent="0.6">
      <c r="A33" s="1" t="s">
        <v>32</v>
      </c>
      <c r="B33" s="1">
        <v>18</v>
      </c>
      <c r="C33" s="1">
        <v>43.77</v>
      </c>
      <c r="D33" s="1">
        <v>36.380000000000003</v>
      </c>
      <c r="E33" s="1">
        <v>19.3</v>
      </c>
      <c r="F33" s="1">
        <v>0.56000000000000005</v>
      </c>
      <c r="G33" s="1" t="str">
        <f t="shared" si="1"/>
        <v>Clinton</v>
      </c>
      <c r="I33" s="1">
        <f t="shared" si="2"/>
        <v>32.26</v>
      </c>
      <c r="J33" s="1">
        <f t="shared" si="3"/>
        <v>32.53</v>
      </c>
      <c r="K33" s="1">
        <f t="shared" si="4"/>
        <v>34.79</v>
      </c>
      <c r="L33" s="1">
        <f t="shared" si="5"/>
        <v>0.42</v>
      </c>
      <c r="M33" s="1">
        <f t="shared" si="12"/>
        <v>2.259999999999998</v>
      </c>
      <c r="N33" s="1" t="str">
        <f t="shared" si="6"/>
        <v>Perot</v>
      </c>
      <c r="P33" s="1">
        <f t="shared" si="7"/>
        <v>31.94</v>
      </c>
      <c r="Q33" s="1">
        <f t="shared" si="8"/>
        <v>32.42</v>
      </c>
      <c r="R33" s="1">
        <f t="shared" si="9"/>
        <v>35.08</v>
      </c>
      <c r="S33" s="1">
        <f t="shared" si="10"/>
        <v>0.42</v>
      </c>
      <c r="T33" s="1">
        <f t="shared" si="13"/>
        <v>2.6599999999999966</v>
      </c>
      <c r="U33" s="1" t="str">
        <f t="shared" si="11"/>
        <v>Perot</v>
      </c>
    </row>
    <row r="34" spans="1:21" x14ac:dyDescent="0.6">
      <c r="A34" s="1" t="s">
        <v>11</v>
      </c>
      <c r="B34" s="1">
        <v>10</v>
      </c>
      <c r="C34" s="1">
        <v>43.48</v>
      </c>
      <c r="D34" s="1">
        <v>31.85</v>
      </c>
      <c r="E34" s="1">
        <v>23.96</v>
      </c>
      <c r="F34" s="1">
        <v>0.7</v>
      </c>
      <c r="G34" s="1" t="str">
        <f t="shared" si="1"/>
        <v>Clinton</v>
      </c>
      <c r="I34" s="1">
        <f t="shared" si="2"/>
        <v>31.97</v>
      </c>
      <c r="J34" s="1">
        <f t="shared" si="3"/>
        <v>28</v>
      </c>
      <c r="K34" s="1">
        <f t="shared" si="4"/>
        <v>39.450000000000003</v>
      </c>
      <c r="L34" s="1">
        <f t="shared" si="5"/>
        <v>0.56000000000000005</v>
      </c>
      <c r="M34" s="1">
        <f t="shared" si="12"/>
        <v>7.480000000000004</v>
      </c>
      <c r="N34" s="1" t="str">
        <f t="shared" si="6"/>
        <v>Perot</v>
      </c>
      <c r="P34" s="1">
        <f t="shared" si="7"/>
        <v>29.03</v>
      </c>
      <c r="Q34" s="1">
        <f t="shared" si="8"/>
        <v>27.02</v>
      </c>
      <c r="R34" s="1">
        <f t="shared" si="9"/>
        <v>43.24</v>
      </c>
      <c r="S34" s="1">
        <f t="shared" si="10"/>
        <v>0.56000000000000005</v>
      </c>
      <c r="T34" s="1">
        <f t="shared" si="13"/>
        <v>14.21</v>
      </c>
      <c r="U34" s="1" t="str">
        <f t="shared" si="11"/>
        <v>Perot</v>
      </c>
    </row>
    <row r="35" spans="1:21" x14ac:dyDescent="0.6">
      <c r="A35" s="1" t="s">
        <v>51</v>
      </c>
      <c r="B35" s="1">
        <v>7</v>
      </c>
      <c r="C35" s="1">
        <v>40.770000000000003</v>
      </c>
      <c r="D35" s="1">
        <v>49.68</v>
      </c>
      <c r="E35" s="1">
        <v>8.7200000000000006</v>
      </c>
      <c r="F35" s="1">
        <v>0.83</v>
      </c>
      <c r="G35" s="1" t="str">
        <f t="shared" si="1"/>
        <v>HW Bush</v>
      </c>
      <c r="I35" s="1">
        <f t="shared" si="2"/>
        <v>29.26</v>
      </c>
      <c r="J35" s="1">
        <f t="shared" si="3"/>
        <v>45.83</v>
      </c>
      <c r="K35" s="1">
        <f t="shared" si="4"/>
        <v>24.21</v>
      </c>
      <c r="L35" s="1">
        <f t="shared" si="5"/>
        <v>0.69</v>
      </c>
      <c r="M35" s="1">
        <f t="shared" si="12"/>
        <v>16.569999999999997</v>
      </c>
      <c r="N35" s="1" t="str">
        <f t="shared" si="6"/>
        <v>HW Bush</v>
      </c>
      <c r="P35" s="1">
        <f t="shared" si="7"/>
        <v>34.89</v>
      </c>
      <c r="Q35" s="1">
        <f t="shared" si="8"/>
        <v>47.71</v>
      </c>
      <c r="R35" s="1">
        <f t="shared" si="9"/>
        <v>16.57</v>
      </c>
      <c r="S35" s="1">
        <f t="shared" si="10"/>
        <v>0.69</v>
      </c>
      <c r="T35" s="1">
        <f t="shared" si="13"/>
        <v>12.82</v>
      </c>
      <c r="U35" s="1" t="str">
        <f t="shared" si="11"/>
        <v>HW Bush</v>
      </c>
    </row>
    <row r="36" spans="1:21" x14ac:dyDescent="0.6">
      <c r="A36" s="1" t="s">
        <v>24</v>
      </c>
      <c r="B36" s="1">
        <v>11</v>
      </c>
      <c r="C36" s="1">
        <v>44.07</v>
      </c>
      <c r="D36" s="1">
        <v>33.92</v>
      </c>
      <c r="E36" s="1">
        <v>21.69</v>
      </c>
      <c r="F36" s="1">
        <v>0.31</v>
      </c>
      <c r="G36" s="1" t="str">
        <f t="shared" si="1"/>
        <v>Clinton</v>
      </c>
      <c r="I36" s="1">
        <f t="shared" si="2"/>
        <v>32.56</v>
      </c>
      <c r="J36" s="1">
        <f t="shared" si="3"/>
        <v>30.07</v>
      </c>
      <c r="K36" s="1">
        <f t="shared" si="4"/>
        <v>37.18</v>
      </c>
      <c r="L36" s="1">
        <f t="shared" si="5"/>
        <v>0.17</v>
      </c>
      <c r="M36" s="1">
        <f t="shared" si="12"/>
        <v>4.6199999999999974</v>
      </c>
      <c r="N36" s="1" t="str">
        <f t="shared" si="6"/>
        <v>Perot</v>
      </c>
      <c r="P36" s="1">
        <f t="shared" si="7"/>
        <v>30.9</v>
      </c>
      <c r="Q36" s="1">
        <f t="shared" si="8"/>
        <v>29.51</v>
      </c>
      <c r="R36" s="1">
        <f t="shared" si="9"/>
        <v>39.270000000000003</v>
      </c>
      <c r="S36" s="1">
        <f t="shared" si="10"/>
        <v>0.17</v>
      </c>
      <c r="T36" s="1">
        <f t="shared" si="13"/>
        <v>8.3700000000000045</v>
      </c>
      <c r="U36" s="1" t="str">
        <f t="shared" si="11"/>
        <v>Perot</v>
      </c>
    </row>
    <row r="37" spans="1:21" x14ac:dyDescent="0.6">
      <c r="A37" s="1" t="s">
        <v>8</v>
      </c>
      <c r="B37" s="1">
        <v>3</v>
      </c>
      <c r="C37" s="1">
        <v>37.630000000000003</v>
      </c>
      <c r="D37" s="1">
        <v>35.119999999999997</v>
      </c>
      <c r="E37" s="1">
        <v>26.12</v>
      </c>
      <c r="F37" s="1">
        <v>1.1299999999999999</v>
      </c>
      <c r="G37" s="1" t="str">
        <f t="shared" si="1"/>
        <v>Clinton</v>
      </c>
      <c r="I37" s="1">
        <f t="shared" si="2"/>
        <v>26.12</v>
      </c>
      <c r="J37" s="1">
        <f t="shared" si="3"/>
        <v>31.27</v>
      </c>
      <c r="K37" s="1">
        <f t="shared" si="4"/>
        <v>41.61</v>
      </c>
      <c r="L37" s="1">
        <f t="shared" si="5"/>
        <v>0.99</v>
      </c>
      <c r="M37" s="1">
        <f t="shared" si="12"/>
        <v>10.34</v>
      </c>
      <c r="N37" s="1" t="str">
        <f t="shared" si="6"/>
        <v>Perot</v>
      </c>
      <c r="P37" s="1">
        <f t="shared" si="7"/>
        <v>21.97</v>
      </c>
      <c r="Q37" s="1">
        <f t="shared" si="8"/>
        <v>29.88</v>
      </c>
      <c r="R37" s="1">
        <f t="shared" si="9"/>
        <v>47.02</v>
      </c>
      <c r="S37" s="1">
        <f t="shared" si="10"/>
        <v>0.99</v>
      </c>
      <c r="T37" s="1">
        <f t="shared" si="13"/>
        <v>17.140000000000004</v>
      </c>
      <c r="U37" s="1" t="str">
        <f t="shared" si="11"/>
        <v>Perot</v>
      </c>
    </row>
    <row r="38" spans="1:21" x14ac:dyDescent="0.6">
      <c r="A38" s="1" t="s">
        <v>14</v>
      </c>
      <c r="B38" s="1">
        <v>5</v>
      </c>
      <c r="C38" s="1">
        <v>29.4</v>
      </c>
      <c r="D38" s="1">
        <v>46.58</v>
      </c>
      <c r="E38" s="1">
        <v>23.63</v>
      </c>
      <c r="F38" s="1">
        <v>0.39</v>
      </c>
      <c r="G38" s="1" t="str">
        <f t="shared" si="1"/>
        <v>HW Bush</v>
      </c>
      <c r="I38" s="1">
        <f t="shared" si="2"/>
        <v>17.89</v>
      </c>
      <c r="J38" s="1">
        <f t="shared" si="3"/>
        <v>42.73</v>
      </c>
      <c r="K38" s="1">
        <f t="shared" si="4"/>
        <v>39.119999999999997</v>
      </c>
      <c r="L38" s="1">
        <f t="shared" si="5"/>
        <v>0.25</v>
      </c>
      <c r="M38" s="1">
        <f t="shared" si="12"/>
        <v>3.6099999999999994</v>
      </c>
      <c r="N38" s="1" t="str">
        <f t="shared" si="6"/>
        <v>HW Bush</v>
      </c>
      <c r="P38" s="1">
        <f t="shared" si="7"/>
        <v>15.14</v>
      </c>
      <c r="Q38" s="1">
        <f t="shared" si="8"/>
        <v>41.81</v>
      </c>
      <c r="R38" s="1">
        <f t="shared" si="9"/>
        <v>42.66</v>
      </c>
      <c r="S38" s="1">
        <f t="shared" si="10"/>
        <v>0.25</v>
      </c>
      <c r="T38" s="1">
        <f t="shared" si="13"/>
        <v>0.84999999999999432</v>
      </c>
      <c r="U38" s="1" t="str">
        <f t="shared" si="11"/>
        <v>Perot</v>
      </c>
    </row>
    <row r="39" spans="1:21" x14ac:dyDescent="0.6">
      <c r="A39" s="1" t="s">
        <v>7</v>
      </c>
      <c r="B39" s="1">
        <v>4</v>
      </c>
      <c r="C39" s="1">
        <v>37.36</v>
      </c>
      <c r="D39" s="1">
        <v>34.729999999999997</v>
      </c>
      <c r="E39" s="1">
        <v>26.19</v>
      </c>
      <c r="F39" s="1">
        <v>1.73</v>
      </c>
      <c r="G39" s="1" t="str">
        <f t="shared" si="1"/>
        <v>Clinton</v>
      </c>
      <c r="I39" s="1">
        <f t="shared" si="2"/>
        <v>25.85</v>
      </c>
      <c r="J39" s="1">
        <f t="shared" si="3"/>
        <v>30.88</v>
      </c>
      <c r="K39" s="1">
        <f t="shared" si="4"/>
        <v>41.68</v>
      </c>
      <c r="L39" s="1">
        <f t="shared" si="5"/>
        <v>1.59</v>
      </c>
      <c r="M39" s="1">
        <f t="shared" si="12"/>
        <v>10.8</v>
      </c>
      <c r="N39" s="1" t="str">
        <f t="shared" si="6"/>
        <v>Perot</v>
      </c>
      <c r="P39" s="1">
        <f t="shared" si="7"/>
        <v>21.66</v>
      </c>
      <c r="Q39" s="1">
        <f t="shared" si="8"/>
        <v>29.48</v>
      </c>
      <c r="R39" s="1">
        <f t="shared" si="9"/>
        <v>47.14</v>
      </c>
      <c r="S39" s="1">
        <f t="shared" si="10"/>
        <v>1.59</v>
      </c>
      <c r="T39" s="1">
        <f t="shared" si="13"/>
        <v>17.66</v>
      </c>
      <c r="U39" s="1" t="str">
        <f t="shared" si="11"/>
        <v>Perot</v>
      </c>
    </row>
    <row r="40" spans="1:21" x14ac:dyDescent="0.6">
      <c r="A40" s="1" t="s">
        <v>21</v>
      </c>
      <c r="B40" s="1">
        <v>4</v>
      </c>
      <c r="C40" s="1">
        <v>38.909999999999997</v>
      </c>
      <c r="D40" s="1">
        <v>37.69</v>
      </c>
      <c r="E40" s="1">
        <v>22.59</v>
      </c>
      <c r="F40" s="1">
        <v>0.81</v>
      </c>
      <c r="G40" s="1" t="str">
        <f t="shared" si="1"/>
        <v>Clinton</v>
      </c>
      <c r="I40" s="1">
        <f t="shared" si="2"/>
        <v>27.4</v>
      </c>
      <c r="J40" s="1">
        <f t="shared" si="3"/>
        <v>33.840000000000003</v>
      </c>
      <c r="K40" s="1">
        <f t="shared" si="4"/>
        <v>38.08</v>
      </c>
      <c r="L40" s="1">
        <f t="shared" si="5"/>
        <v>0.67</v>
      </c>
      <c r="M40" s="1">
        <f t="shared" si="12"/>
        <v>4.2399999999999949</v>
      </c>
      <c r="N40" s="1" t="str">
        <f t="shared" si="6"/>
        <v>Perot</v>
      </c>
      <c r="P40" s="1">
        <f t="shared" si="7"/>
        <v>25.23</v>
      </c>
      <c r="Q40" s="1">
        <f t="shared" si="8"/>
        <v>33.119999999999997</v>
      </c>
      <c r="R40" s="1">
        <f t="shared" si="9"/>
        <v>40.840000000000003</v>
      </c>
      <c r="S40" s="1">
        <f t="shared" si="10"/>
        <v>0.67</v>
      </c>
      <c r="T40" s="1">
        <f t="shared" si="13"/>
        <v>7.720000000000006</v>
      </c>
      <c r="U40" s="1" t="str">
        <f t="shared" si="11"/>
        <v>Perot</v>
      </c>
    </row>
    <row r="41" spans="1:21" x14ac:dyDescent="0.6">
      <c r="A41" s="1" t="s">
        <v>39</v>
      </c>
      <c r="B41" s="1">
        <v>15</v>
      </c>
      <c r="C41" s="1">
        <v>42.95</v>
      </c>
      <c r="D41" s="1">
        <v>40.58</v>
      </c>
      <c r="E41" s="1">
        <v>15.61</v>
      </c>
      <c r="F41" s="1">
        <v>0.85</v>
      </c>
      <c r="G41" s="1" t="str">
        <f t="shared" si="1"/>
        <v>Clinton</v>
      </c>
      <c r="I41" s="1">
        <f t="shared" si="2"/>
        <v>31.44</v>
      </c>
      <c r="J41" s="1">
        <f t="shared" si="3"/>
        <v>36.729999999999997</v>
      </c>
      <c r="K41" s="1">
        <f t="shared" si="4"/>
        <v>31.1</v>
      </c>
      <c r="L41" s="1">
        <f t="shared" si="5"/>
        <v>0.71</v>
      </c>
      <c r="M41" s="1">
        <f t="shared" si="12"/>
        <v>5.2899999999999956</v>
      </c>
      <c r="N41" s="1" t="str">
        <f t="shared" si="6"/>
        <v>HW Bush</v>
      </c>
      <c r="P41" s="1">
        <f t="shared" si="7"/>
        <v>33.200000000000003</v>
      </c>
      <c r="Q41" s="1">
        <f t="shared" si="8"/>
        <v>37.32</v>
      </c>
      <c r="R41" s="1">
        <f t="shared" si="9"/>
        <v>28.63</v>
      </c>
      <c r="S41" s="1">
        <f t="shared" si="10"/>
        <v>0.71</v>
      </c>
      <c r="T41" s="1">
        <f t="shared" si="13"/>
        <v>4.1199999999999974</v>
      </c>
      <c r="U41" s="1" t="str">
        <f t="shared" si="11"/>
        <v>HW Bush</v>
      </c>
    </row>
    <row r="42" spans="1:21" x14ac:dyDescent="0.6">
      <c r="A42" s="1" t="s">
        <v>36</v>
      </c>
      <c r="B42" s="1">
        <v>5</v>
      </c>
      <c r="C42" s="1">
        <v>45.9</v>
      </c>
      <c r="D42" s="1">
        <v>37.340000000000003</v>
      </c>
      <c r="E42" s="1">
        <v>16.12</v>
      </c>
      <c r="F42" s="1">
        <v>0.64</v>
      </c>
      <c r="G42" s="1" t="str">
        <f t="shared" si="1"/>
        <v>Clinton</v>
      </c>
      <c r="I42" s="1">
        <f t="shared" si="2"/>
        <v>34.39</v>
      </c>
      <c r="J42" s="1">
        <f t="shared" si="3"/>
        <v>33.49</v>
      </c>
      <c r="K42" s="1">
        <f t="shared" si="4"/>
        <v>31.61</v>
      </c>
      <c r="L42" s="1">
        <f t="shared" si="5"/>
        <v>0.5</v>
      </c>
      <c r="M42" s="1">
        <f t="shared" si="12"/>
        <v>0.89999999999999858</v>
      </c>
      <c r="N42" s="1" t="str">
        <f t="shared" si="6"/>
        <v>Clinton</v>
      </c>
      <c r="P42" s="1">
        <f t="shared" si="7"/>
        <v>35.86</v>
      </c>
      <c r="Q42" s="1">
        <f t="shared" si="8"/>
        <v>33.979999999999997</v>
      </c>
      <c r="R42" s="1">
        <f t="shared" si="9"/>
        <v>29.52</v>
      </c>
      <c r="S42" s="1">
        <f t="shared" si="10"/>
        <v>0.5</v>
      </c>
      <c r="T42" s="1">
        <f t="shared" si="13"/>
        <v>1.8800000000000026</v>
      </c>
      <c r="U42" s="1" t="str">
        <f t="shared" si="11"/>
        <v>Clinton</v>
      </c>
    </row>
    <row r="43" spans="1:21" x14ac:dyDescent="0.6">
      <c r="A43" s="1" t="s">
        <v>38</v>
      </c>
      <c r="B43" s="1">
        <v>33</v>
      </c>
      <c r="C43" s="1">
        <v>49.73</v>
      </c>
      <c r="D43" s="1">
        <v>33.880000000000003</v>
      </c>
      <c r="E43" s="1">
        <v>15.75</v>
      </c>
      <c r="F43" s="1">
        <v>0.65</v>
      </c>
      <c r="G43" s="1" t="str">
        <f t="shared" ref="G43:G62" si="14">INDEX(C$10:F$10,MATCH(MAX(C43:F43),C43:F43,0))</f>
        <v>Clinton</v>
      </c>
      <c r="I43" s="1">
        <f t="shared" ref="I43:I62" si="15">ROUND(C43+C$5,2)</f>
        <v>38.22</v>
      </c>
      <c r="J43" s="1">
        <f t="shared" ref="J43:J62" si="16">ROUND(D43+D$5,2)</f>
        <v>30.03</v>
      </c>
      <c r="K43" s="1">
        <f t="shared" ref="K43:K62" si="17">ROUND(E43+E$5,2)</f>
        <v>31.24</v>
      </c>
      <c r="L43" s="1">
        <f t="shared" ref="L43:L62" si="18">ROUND(F43+F$5,2)</f>
        <v>0.51</v>
      </c>
      <c r="M43" s="1">
        <f t="shared" si="12"/>
        <v>6.98</v>
      </c>
      <c r="N43" s="1" t="str">
        <f t="shared" si="6"/>
        <v>Clinton</v>
      </c>
      <c r="P43" s="1">
        <f t="shared" ref="P43:P61" si="19">ROUND(C43-(C$5/SUM($C$5:$D$5))*(0.75*IF($E$5&gt;0,1,-1)*($E43-$E$62)+$E$5),2)</f>
        <v>39.9</v>
      </c>
      <c r="Q43" s="1">
        <f t="shared" ref="Q43:Q61" si="20">ROUND(D43-(D$5/SUM($C$5:$D$5))*(0.75*IF($E$5&gt;0,1,-1)*($E43-$E$62)+$E$5),2)</f>
        <v>30.59</v>
      </c>
      <c r="R43" s="1">
        <f t="shared" ref="R43:R61" si="21">ROUND(IF(E$5&gt;0,E43+0.75*($E43-$E$62)+$E$5,E43-0.75*($E43-$E$62)+$E$5),2)</f>
        <v>28.87</v>
      </c>
      <c r="S43" s="1">
        <f t="shared" ref="S43:S61" si="22">ROUND(F43+F$5,2)</f>
        <v>0.51</v>
      </c>
      <c r="T43" s="1">
        <f t="shared" si="13"/>
        <v>9.3099999999999987</v>
      </c>
      <c r="U43" s="1" t="str">
        <f t="shared" si="11"/>
        <v>Clinton</v>
      </c>
    </row>
    <row r="44" spans="1:21" x14ac:dyDescent="0.6">
      <c r="A44" s="1" t="s">
        <v>42</v>
      </c>
      <c r="B44" s="1">
        <v>14</v>
      </c>
      <c r="C44" s="1">
        <v>42.65</v>
      </c>
      <c r="D44" s="1">
        <v>43.44</v>
      </c>
      <c r="E44" s="1">
        <v>13.7</v>
      </c>
      <c r="F44" s="1">
        <v>0.2</v>
      </c>
      <c r="G44" s="1" t="str">
        <f t="shared" si="14"/>
        <v>HW Bush</v>
      </c>
      <c r="I44" s="1">
        <f t="shared" si="15"/>
        <v>31.14</v>
      </c>
      <c r="J44" s="1">
        <f t="shared" si="16"/>
        <v>39.590000000000003</v>
      </c>
      <c r="K44" s="1">
        <f t="shared" si="17"/>
        <v>29.19</v>
      </c>
      <c r="L44" s="1">
        <f t="shared" si="18"/>
        <v>0.06</v>
      </c>
      <c r="M44" s="1">
        <f t="shared" si="12"/>
        <v>8.4500000000000028</v>
      </c>
      <c r="N44" s="1" t="str">
        <f t="shared" si="6"/>
        <v>HW Bush</v>
      </c>
      <c r="P44" s="1">
        <f t="shared" si="19"/>
        <v>33.97</v>
      </c>
      <c r="Q44" s="1">
        <f t="shared" si="20"/>
        <v>40.54</v>
      </c>
      <c r="R44" s="1">
        <f t="shared" si="21"/>
        <v>25.28</v>
      </c>
      <c r="S44" s="1">
        <f t="shared" si="22"/>
        <v>0.06</v>
      </c>
      <c r="T44" s="1">
        <f t="shared" si="13"/>
        <v>6.57</v>
      </c>
      <c r="U44" s="1" t="str">
        <f t="shared" si="11"/>
        <v>HW Bush</v>
      </c>
    </row>
    <row r="45" spans="1:21" x14ac:dyDescent="0.6">
      <c r="A45" s="1" t="s">
        <v>17</v>
      </c>
      <c r="B45" s="1">
        <v>3</v>
      </c>
      <c r="C45" s="1">
        <v>32.18</v>
      </c>
      <c r="D45" s="1">
        <v>44.22</v>
      </c>
      <c r="E45" s="1">
        <v>23.07</v>
      </c>
      <c r="F45" s="1">
        <v>0.54</v>
      </c>
      <c r="G45" s="1" t="str">
        <f t="shared" si="14"/>
        <v>HW Bush</v>
      </c>
      <c r="I45" s="1">
        <f t="shared" si="15"/>
        <v>20.67</v>
      </c>
      <c r="J45" s="1">
        <f t="shared" si="16"/>
        <v>40.369999999999997</v>
      </c>
      <c r="K45" s="1">
        <f t="shared" si="17"/>
        <v>38.56</v>
      </c>
      <c r="L45" s="1">
        <f t="shared" si="18"/>
        <v>0.4</v>
      </c>
      <c r="M45" s="1">
        <f t="shared" si="12"/>
        <v>1.8099999999999952</v>
      </c>
      <c r="N45" s="1" t="str">
        <f t="shared" si="6"/>
        <v>HW Bush</v>
      </c>
      <c r="P45" s="1">
        <f t="shared" si="19"/>
        <v>18.23</v>
      </c>
      <c r="Q45" s="1">
        <f t="shared" si="20"/>
        <v>39.56</v>
      </c>
      <c r="R45" s="1">
        <f t="shared" si="21"/>
        <v>41.68</v>
      </c>
      <c r="S45" s="1">
        <f t="shared" si="22"/>
        <v>0.4</v>
      </c>
      <c r="T45" s="1">
        <f t="shared" si="13"/>
        <v>2.1199999999999974</v>
      </c>
      <c r="U45" s="1" t="str">
        <f t="shared" si="11"/>
        <v>Perot</v>
      </c>
    </row>
    <row r="46" spans="1:21" x14ac:dyDescent="0.6">
      <c r="A46" s="1" t="s">
        <v>27</v>
      </c>
      <c r="B46" s="1">
        <v>21</v>
      </c>
      <c r="C46" s="1">
        <v>40.18</v>
      </c>
      <c r="D46" s="1">
        <v>38.35</v>
      </c>
      <c r="E46" s="1">
        <v>20.98</v>
      </c>
      <c r="F46" s="1">
        <v>0.49</v>
      </c>
      <c r="G46" s="1" t="str">
        <f t="shared" si="14"/>
        <v>Clinton</v>
      </c>
      <c r="I46" s="1">
        <f t="shared" si="15"/>
        <v>28.67</v>
      </c>
      <c r="J46" s="1">
        <f t="shared" si="16"/>
        <v>34.5</v>
      </c>
      <c r="K46" s="1">
        <f t="shared" si="17"/>
        <v>36.47</v>
      </c>
      <c r="L46" s="1">
        <f t="shared" si="18"/>
        <v>0.35</v>
      </c>
      <c r="M46" s="1">
        <f t="shared" si="12"/>
        <v>1.9699999999999989</v>
      </c>
      <c r="N46" s="1" t="str">
        <f t="shared" si="6"/>
        <v>Perot</v>
      </c>
      <c r="P46" s="1">
        <f t="shared" si="19"/>
        <v>27.41</v>
      </c>
      <c r="Q46" s="1">
        <f t="shared" si="20"/>
        <v>34.08</v>
      </c>
      <c r="R46" s="1">
        <f t="shared" si="21"/>
        <v>38.020000000000003</v>
      </c>
      <c r="S46" s="1">
        <f t="shared" si="22"/>
        <v>0.35</v>
      </c>
      <c r="T46" s="1">
        <f t="shared" si="13"/>
        <v>3.9400000000000048</v>
      </c>
      <c r="U46" s="1" t="str">
        <f t="shared" si="11"/>
        <v>Perot</v>
      </c>
    </row>
    <row r="47" spans="1:21" x14ac:dyDescent="0.6">
      <c r="A47" s="1" t="s">
        <v>18</v>
      </c>
      <c r="B47" s="1">
        <v>8</v>
      </c>
      <c r="C47" s="1">
        <v>34.020000000000003</v>
      </c>
      <c r="D47" s="1">
        <v>42.65</v>
      </c>
      <c r="E47" s="1">
        <v>23.01</v>
      </c>
      <c r="F47" s="1">
        <v>0.32</v>
      </c>
      <c r="G47" s="1" t="str">
        <f t="shared" si="14"/>
        <v>HW Bush</v>
      </c>
      <c r="I47" s="1">
        <f t="shared" si="15"/>
        <v>22.51</v>
      </c>
      <c r="J47" s="1">
        <f t="shared" si="16"/>
        <v>38.799999999999997</v>
      </c>
      <c r="K47" s="1">
        <f t="shared" si="17"/>
        <v>38.5</v>
      </c>
      <c r="L47" s="1">
        <f t="shared" si="18"/>
        <v>0.18</v>
      </c>
      <c r="M47" s="1">
        <f t="shared" si="12"/>
        <v>0.29999999999999716</v>
      </c>
      <c r="N47" s="1" t="str">
        <f t="shared" si="6"/>
        <v>HW Bush</v>
      </c>
      <c r="P47" s="1">
        <f t="shared" si="19"/>
        <v>20.11</v>
      </c>
      <c r="Q47" s="1">
        <f t="shared" si="20"/>
        <v>38</v>
      </c>
      <c r="R47" s="1">
        <f t="shared" si="21"/>
        <v>41.58</v>
      </c>
      <c r="S47" s="1">
        <f t="shared" si="22"/>
        <v>0.18</v>
      </c>
      <c r="T47" s="1">
        <f t="shared" si="13"/>
        <v>3.5799999999999983</v>
      </c>
      <c r="U47" s="1" t="str">
        <f t="shared" si="11"/>
        <v>Perot</v>
      </c>
    </row>
    <row r="48" spans="1:21" x14ac:dyDescent="0.6">
      <c r="A48" s="1" t="s">
        <v>10</v>
      </c>
      <c r="B48" s="1">
        <v>7</v>
      </c>
      <c r="C48" s="1">
        <v>42.48</v>
      </c>
      <c r="D48" s="1">
        <v>32.53</v>
      </c>
      <c r="E48" s="1">
        <v>24.21</v>
      </c>
      <c r="F48" s="1">
        <v>0.78</v>
      </c>
      <c r="G48" s="1" t="str">
        <f t="shared" si="14"/>
        <v>Clinton</v>
      </c>
      <c r="I48" s="1">
        <f t="shared" si="15"/>
        <v>30.97</v>
      </c>
      <c r="J48" s="1">
        <f t="shared" si="16"/>
        <v>28.68</v>
      </c>
      <c r="K48" s="1">
        <f t="shared" si="17"/>
        <v>39.700000000000003</v>
      </c>
      <c r="L48" s="1">
        <f t="shared" si="18"/>
        <v>0.64</v>
      </c>
      <c r="M48" s="1">
        <f t="shared" si="12"/>
        <v>8.730000000000004</v>
      </c>
      <c r="N48" s="1" t="str">
        <f t="shared" si="6"/>
        <v>Perot</v>
      </c>
      <c r="P48" s="1">
        <f t="shared" si="19"/>
        <v>27.89</v>
      </c>
      <c r="Q48" s="1">
        <f t="shared" si="20"/>
        <v>27.65</v>
      </c>
      <c r="R48" s="1">
        <f t="shared" si="21"/>
        <v>43.68</v>
      </c>
      <c r="S48" s="1">
        <f t="shared" si="22"/>
        <v>0.64</v>
      </c>
      <c r="T48" s="1">
        <f t="shared" si="13"/>
        <v>15.79</v>
      </c>
      <c r="U48" s="1" t="str">
        <f t="shared" si="11"/>
        <v>Perot</v>
      </c>
    </row>
    <row r="49" spans="1:21" x14ac:dyDescent="0.6">
      <c r="A49" s="1" t="s">
        <v>34</v>
      </c>
      <c r="B49" s="1">
        <v>23</v>
      </c>
      <c r="C49" s="1">
        <v>45.15</v>
      </c>
      <c r="D49" s="1">
        <v>36.130000000000003</v>
      </c>
      <c r="E49" s="1">
        <v>18.2</v>
      </c>
      <c r="F49" s="1">
        <v>0.52</v>
      </c>
      <c r="G49" s="1" t="str">
        <f t="shared" si="14"/>
        <v>Clinton</v>
      </c>
      <c r="I49" s="1">
        <f t="shared" si="15"/>
        <v>33.64</v>
      </c>
      <c r="J49" s="1">
        <f t="shared" si="16"/>
        <v>32.28</v>
      </c>
      <c r="K49" s="1">
        <f t="shared" si="17"/>
        <v>33.69</v>
      </c>
      <c r="L49" s="1">
        <f t="shared" si="18"/>
        <v>0.38</v>
      </c>
      <c r="M49" s="1">
        <f t="shared" si="12"/>
        <v>4.9999999999997158E-2</v>
      </c>
      <c r="N49" s="1" t="str">
        <f t="shared" si="6"/>
        <v>Perot</v>
      </c>
      <c r="P49" s="1">
        <f t="shared" si="19"/>
        <v>33.94</v>
      </c>
      <c r="Q49" s="1">
        <f t="shared" si="20"/>
        <v>32.380000000000003</v>
      </c>
      <c r="R49" s="1">
        <f t="shared" si="21"/>
        <v>33.159999999999997</v>
      </c>
      <c r="S49" s="1">
        <f t="shared" si="22"/>
        <v>0.38</v>
      </c>
      <c r="T49" s="1">
        <f t="shared" si="13"/>
        <v>0.78000000000000114</v>
      </c>
      <c r="U49" s="1" t="str">
        <f t="shared" si="11"/>
        <v>Clinton</v>
      </c>
    </row>
    <row r="50" spans="1:21" x14ac:dyDescent="0.6">
      <c r="A50" s="1" t="s">
        <v>16</v>
      </c>
      <c r="B50" s="1">
        <v>4</v>
      </c>
      <c r="C50" s="1">
        <v>47.04</v>
      </c>
      <c r="D50" s="1">
        <v>29.02</v>
      </c>
      <c r="E50" s="1">
        <v>23.16</v>
      </c>
      <c r="F50" s="1">
        <v>0.78</v>
      </c>
      <c r="G50" s="1" t="str">
        <f t="shared" si="14"/>
        <v>Clinton</v>
      </c>
      <c r="I50" s="1">
        <f t="shared" si="15"/>
        <v>35.53</v>
      </c>
      <c r="J50" s="1">
        <f t="shared" si="16"/>
        <v>25.17</v>
      </c>
      <c r="K50" s="1">
        <f t="shared" si="17"/>
        <v>38.65</v>
      </c>
      <c r="L50" s="1">
        <f t="shared" si="18"/>
        <v>0.64</v>
      </c>
      <c r="M50" s="1">
        <f t="shared" si="12"/>
        <v>3.1199999999999974</v>
      </c>
      <c r="N50" s="1" t="str">
        <f t="shared" si="6"/>
        <v>Perot</v>
      </c>
      <c r="P50" s="1">
        <f t="shared" si="19"/>
        <v>33.04</v>
      </c>
      <c r="Q50" s="1">
        <f t="shared" si="20"/>
        <v>24.34</v>
      </c>
      <c r="R50" s="1">
        <f t="shared" si="21"/>
        <v>41.84</v>
      </c>
      <c r="S50" s="1">
        <f t="shared" si="22"/>
        <v>0.64</v>
      </c>
      <c r="T50" s="1">
        <f t="shared" si="13"/>
        <v>8.8000000000000043</v>
      </c>
      <c r="U50" s="1" t="str">
        <f t="shared" si="11"/>
        <v>Perot</v>
      </c>
    </row>
    <row r="51" spans="1:21" x14ac:dyDescent="0.6">
      <c r="A51" s="1" t="s">
        <v>47</v>
      </c>
      <c r="B51" s="1">
        <v>8</v>
      </c>
      <c r="C51" s="1">
        <v>39.880000000000003</v>
      </c>
      <c r="D51" s="1">
        <v>48.02</v>
      </c>
      <c r="E51" s="1">
        <v>11.55</v>
      </c>
      <c r="F51" s="1">
        <v>0.56000000000000005</v>
      </c>
      <c r="G51" s="1" t="str">
        <f t="shared" si="14"/>
        <v>HW Bush</v>
      </c>
      <c r="I51" s="1">
        <f t="shared" si="15"/>
        <v>28.37</v>
      </c>
      <c r="J51" s="1">
        <f t="shared" si="16"/>
        <v>44.17</v>
      </c>
      <c r="K51" s="1">
        <f t="shared" si="17"/>
        <v>27.04</v>
      </c>
      <c r="L51" s="1">
        <f t="shared" si="18"/>
        <v>0.42</v>
      </c>
      <c r="M51" s="1">
        <f t="shared" si="12"/>
        <v>15.8</v>
      </c>
      <c r="N51" s="1" t="str">
        <f t="shared" si="6"/>
        <v>HW Bush</v>
      </c>
      <c r="P51" s="1">
        <f t="shared" si="19"/>
        <v>32.409999999999997</v>
      </c>
      <c r="Q51" s="1">
        <f t="shared" si="20"/>
        <v>45.52</v>
      </c>
      <c r="R51" s="1">
        <f t="shared" si="21"/>
        <v>21.52</v>
      </c>
      <c r="S51" s="1">
        <f t="shared" si="22"/>
        <v>0.42</v>
      </c>
      <c r="T51" s="1">
        <f t="shared" si="13"/>
        <v>13.110000000000007</v>
      </c>
      <c r="U51" s="1" t="str">
        <f t="shared" si="11"/>
        <v>HW Bush</v>
      </c>
    </row>
    <row r="52" spans="1:21" x14ac:dyDescent="0.6">
      <c r="A52" s="1" t="s">
        <v>23</v>
      </c>
      <c r="B52" s="1">
        <v>3</v>
      </c>
      <c r="C52" s="1">
        <v>37.14</v>
      </c>
      <c r="D52" s="1">
        <v>40.659999999999997</v>
      </c>
      <c r="E52" s="1">
        <v>21.8</v>
      </c>
      <c r="F52" s="1">
        <v>0.4</v>
      </c>
      <c r="G52" s="1" t="str">
        <f t="shared" si="14"/>
        <v>HW Bush</v>
      </c>
      <c r="I52" s="1">
        <f t="shared" si="15"/>
        <v>25.63</v>
      </c>
      <c r="J52" s="1">
        <f t="shared" si="16"/>
        <v>36.81</v>
      </c>
      <c r="K52" s="1">
        <f t="shared" si="17"/>
        <v>37.29</v>
      </c>
      <c r="L52" s="1">
        <f t="shared" si="18"/>
        <v>0.26</v>
      </c>
      <c r="M52" s="1">
        <f t="shared" si="12"/>
        <v>0.47999999999999687</v>
      </c>
      <c r="N52" s="1" t="str">
        <f t="shared" si="6"/>
        <v>Perot</v>
      </c>
      <c r="P52" s="1">
        <f t="shared" si="19"/>
        <v>23.91</v>
      </c>
      <c r="Q52" s="1">
        <f t="shared" si="20"/>
        <v>36.229999999999997</v>
      </c>
      <c r="R52" s="1">
        <f t="shared" si="21"/>
        <v>39.46</v>
      </c>
      <c r="S52" s="1">
        <f t="shared" si="22"/>
        <v>0.26</v>
      </c>
      <c r="T52" s="1">
        <f t="shared" si="13"/>
        <v>3.230000000000004</v>
      </c>
      <c r="U52" s="1" t="str">
        <f t="shared" si="11"/>
        <v>Perot</v>
      </c>
    </row>
    <row r="53" spans="1:21" x14ac:dyDescent="0.6">
      <c r="A53" s="1" t="s">
        <v>50</v>
      </c>
      <c r="B53" s="1">
        <v>11</v>
      </c>
      <c r="C53" s="1">
        <v>47.08</v>
      </c>
      <c r="D53" s="1">
        <v>42.43</v>
      </c>
      <c r="E53" s="1">
        <v>10.09</v>
      </c>
      <c r="F53" s="1">
        <v>0.39</v>
      </c>
      <c r="G53" s="1" t="str">
        <f t="shared" si="14"/>
        <v>Clinton</v>
      </c>
      <c r="I53" s="1">
        <f t="shared" si="15"/>
        <v>35.57</v>
      </c>
      <c r="J53" s="1">
        <f t="shared" si="16"/>
        <v>38.58</v>
      </c>
      <c r="K53" s="1">
        <f t="shared" si="17"/>
        <v>25.58</v>
      </c>
      <c r="L53" s="1">
        <f t="shared" si="18"/>
        <v>0.25</v>
      </c>
      <c r="M53" s="1">
        <f t="shared" si="12"/>
        <v>3.009999999999998</v>
      </c>
      <c r="N53" s="1" t="str">
        <f t="shared" si="6"/>
        <v>HW Bush</v>
      </c>
      <c r="P53" s="1">
        <f t="shared" si="19"/>
        <v>40.43</v>
      </c>
      <c r="Q53" s="1">
        <f t="shared" si="20"/>
        <v>40.21</v>
      </c>
      <c r="R53" s="1">
        <f t="shared" si="21"/>
        <v>18.97</v>
      </c>
      <c r="S53" s="1">
        <f t="shared" si="22"/>
        <v>0.25</v>
      </c>
      <c r="T53" s="1">
        <f t="shared" si="13"/>
        <v>0.21999999999999886</v>
      </c>
      <c r="U53" s="1" t="str">
        <f t="shared" si="11"/>
        <v>Clinton</v>
      </c>
    </row>
    <row r="54" spans="1:21" x14ac:dyDescent="0.6">
      <c r="A54" s="1" t="s">
        <v>22</v>
      </c>
      <c r="B54" s="1">
        <v>32</v>
      </c>
      <c r="C54" s="1">
        <v>37.08</v>
      </c>
      <c r="D54" s="1">
        <v>40.56</v>
      </c>
      <c r="E54" s="1">
        <v>22.01</v>
      </c>
      <c r="F54" s="1">
        <v>0.35</v>
      </c>
      <c r="G54" s="1" t="str">
        <f t="shared" si="14"/>
        <v>HW Bush</v>
      </c>
      <c r="I54" s="1">
        <f t="shared" si="15"/>
        <v>25.57</v>
      </c>
      <c r="J54" s="1">
        <f t="shared" si="16"/>
        <v>36.71</v>
      </c>
      <c r="K54" s="1">
        <f t="shared" si="17"/>
        <v>37.5</v>
      </c>
      <c r="L54" s="1">
        <f t="shared" si="18"/>
        <v>0.21</v>
      </c>
      <c r="M54" s="1">
        <f t="shared" si="12"/>
        <v>0.78999999999999915</v>
      </c>
      <c r="N54" s="1" t="str">
        <f t="shared" si="6"/>
        <v>Perot</v>
      </c>
      <c r="P54" s="1">
        <f t="shared" si="19"/>
        <v>23.73</v>
      </c>
      <c r="Q54" s="1">
        <f t="shared" si="20"/>
        <v>36.090000000000003</v>
      </c>
      <c r="R54" s="1">
        <f t="shared" si="21"/>
        <v>39.83</v>
      </c>
      <c r="S54" s="1">
        <f t="shared" si="22"/>
        <v>0.21</v>
      </c>
      <c r="T54" s="1">
        <f t="shared" si="13"/>
        <v>3.7399999999999949</v>
      </c>
      <c r="U54" s="1" t="str">
        <f t="shared" si="11"/>
        <v>Perot</v>
      </c>
    </row>
    <row r="55" spans="1:21" x14ac:dyDescent="0.6">
      <c r="A55" s="1" t="s">
        <v>4</v>
      </c>
      <c r="B55" s="1">
        <v>5</v>
      </c>
      <c r="C55" s="1">
        <v>24.65</v>
      </c>
      <c r="D55" s="1">
        <v>43.36</v>
      </c>
      <c r="E55" s="1">
        <v>27.34</v>
      </c>
      <c r="F55" s="1">
        <v>4.6500000000000004</v>
      </c>
      <c r="G55" s="1" t="str">
        <f t="shared" si="14"/>
        <v>HW Bush</v>
      </c>
      <c r="I55" s="1">
        <f t="shared" si="15"/>
        <v>13.14</v>
      </c>
      <c r="J55" s="1">
        <f t="shared" si="16"/>
        <v>39.51</v>
      </c>
      <c r="K55" s="1">
        <f t="shared" si="17"/>
        <v>42.83</v>
      </c>
      <c r="L55" s="1">
        <f t="shared" si="18"/>
        <v>4.51</v>
      </c>
      <c r="M55" s="1">
        <f t="shared" si="12"/>
        <v>3.3200000000000003</v>
      </c>
      <c r="N55" s="1" t="str">
        <f t="shared" si="6"/>
        <v>Perot</v>
      </c>
      <c r="P55" s="1">
        <f t="shared" si="19"/>
        <v>8.3000000000000007</v>
      </c>
      <c r="Q55" s="1">
        <f t="shared" si="20"/>
        <v>37.89</v>
      </c>
      <c r="R55" s="1">
        <f t="shared" si="21"/>
        <v>49.15</v>
      </c>
      <c r="S55" s="1">
        <f t="shared" si="22"/>
        <v>4.51</v>
      </c>
      <c r="T55" s="1">
        <f t="shared" si="13"/>
        <v>11.259999999999998</v>
      </c>
      <c r="U55" s="1" t="str">
        <f t="shared" si="11"/>
        <v>Perot</v>
      </c>
    </row>
    <row r="56" spans="1:21" x14ac:dyDescent="0.6">
      <c r="A56" s="1" t="s">
        <v>20</v>
      </c>
      <c r="B56" s="1">
        <v>3</v>
      </c>
      <c r="C56" s="1">
        <v>46.11</v>
      </c>
      <c r="D56" s="1">
        <v>30.42</v>
      </c>
      <c r="E56" s="1">
        <v>22.78</v>
      </c>
      <c r="F56" s="1">
        <v>0.69</v>
      </c>
      <c r="G56" s="1" t="str">
        <f t="shared" si="14"/>
        <v>Clinton</v>
      </c>
      <c r="I56" s="1">
        <f t="shared" si="15"/>
        <v>34.6</v>
      </c>
      <c r="J56" s="1">
        <f t="shared" si="16"/>
        <v>26.57</v>
      </c>
      <c r="K56" s="1">
        <f t="shared" si="17"/>
        <v>38.270000000000003</v>
      </c>
      <c r="L56" s="1">
        <f t="shared" si="18"/>
        <v>0.55000000000000004</v>
      </c>
      <c r="M56" s="1">
        <f t="shared" si="12"/>
        <v>3.6700000000000017</v>
      </c>
      <c r="N56" s="1" t="str">
        <f t="shared" si="6"/>
        <v>Perot</v>
      </c>
      <c r="P56" s="1">
        <f t="shared" si="19"/>
        <v>32.33</v>
      </c>
      <c r="Q56" s="1">
        <f t="shared" si="20"/>
        <v>25.81</v>
      </c>
      <c r="R56" s="1">
        <f t="shared" si="21"/>
        <v>41.17</v>
      </c>
      <c r="S56" s="1">
        <f t="shared" si="22"/>
        <v>0.55000000000000004</v>
      </c>
      <c r="T56" s="1">
        <f t="shared" si="13"/>
        <v>8.8400000000000034</v>
      </c>
      <c r="U56" s="1" t="str">
        <f t="shared" si="11"/>
        <v>Perot</v>
      </c>
    </row>
    <row r="57" spans="1:21" x14ac:dyDescent="0.6">
      <c r="A57" s="1" t="s">
        <v>44</v>
      </c>
      <c r="B57" s="1">
        <v>13</v>
      </c>
      <c r="C57" s="1">
        <v>40.590000000000003</v>
      </c>
      <c r="D57" s="1">
        <v>44.97</v>
      </c>
      <c r="E57" s="1">
        <v>13.63</v>
      </c>
      <c r="F57" s="1">
        <v>0.81</v>
      </c>
      <c r="G57" s="1" t="str">
        <f t="shared" si="14"/>
        <v>HW Bush</v>
      </c>
      <c r="I57" s="1">
        <f t="shared" si="15"/>
        <v>29.08</v>
      </c>
      <c r="J57" s="1">
        <f t="shared" si="16"/>
        <v>41.12</v>
      </c>
      <c r="K57" s="1">
        <f t="shared" si="17"/>
        <v>29.12</v>
      </c>
      <c r="L57" s="1">
        <f t="shared" si="18"/>
        <v>0.67</v>
      </c>
      <c r="M57" s="1">
        <f t="shared" si="12"/>
        <v>11.999999999999996</v>
      </c>
      <c r="N57" s="1" t="str">
        <f t="shared" si="6"/>
        <v>HW Bush</v>
      </c>
      <c r="P57" s="1">
        <f t="shared" si="19"/>
        <v>31.95</v>
      </c>
      <c r="Q57" s="1">
        <f t="shared" si="20"/>
        <v>42.08</v>
      </c>
      <c r="R57" s="1">
        <f t="shared" si="21"/>
        <v>25.16</v>
      </c>
      <c r="S57" s="1">
        <f t="shared" si="22"/>
        <v>0.67</v>
      </c>
      <c r="T57" s="1">
        <f t="shared" si="13"/>
        <v>10.129999999999999</v>
      </c>
      <c r="U57" s="1" t="str">
        <f t="shared" si="11"/>
        <v>HW Bush</v>
      </c>
    </row>
    <row r="58" spans="1:21" x14ac:dyDescent="0.6">
      <c r="A58" s="1" t="s">
        <v>13</v>
      </c>
      <c r="B58" s="1">
        <v>11</v>
      </c>
      <c r="C58" s="1">
        <v>43.41</v>
      </c>
      <c r="D58" s="1">
        <v>31.97</v>
      </c>
      <c r="E58" s="1">
        <v>23.68</v>
      </c>
      <c r="F58" s="1">
        <v>0.94</v>
      </c>
      <c r="G58" s="1" t="str">
        <f t="shared" si="14"/>
        <v>Clinton</v>
      </c>
      <c r="I58" s="1">
        <f t="shared" si="15"/>
        <v>31.9</v>
      </c>
      <c r="J58" s="1">
        <f t="shared" si="16"/>
        <v>28.12</v>
      </c>
      <c r="K58" s="1">
        <f t="shared" si="17"/>
        <v>39.17</v>
      </c>
      <c r="L58" s="1">
        <f t="shared" si="18"/>
        <v>0.8</v>
      </c>
      <c r="M58" s="1">
        <f t="shared" si="12"/>
        <v>7.2700000000000031</v>
      </c>
      <c r="N58" s="1" t="str">
        <f t="shared" si="6"/>
        <v>Perot</v>
      </c>
      <c r="P58" s="1">
        <f t="shared" si="19"/>
        <v>29.12</v>
      </c>
      <c r="Q58" s="1">
        <f t="shared" si="20"/>
        <v>27.19</v>
      </c>
      <c r="R58" s="1">
        <f t="shared" si="21"/>
        <v>42.75</v>
      </c>
      <c r="S58" s="1">
        <f t="shared" si="22"/>
        <v>0.8</v>
      </c>
      <c r="T58" s="1">
        <f t="shared" si="13"/>
        <v>13.629999999999999</v>
      </c>
      <c r="U58" s="1" t="str">
        <f t="shared" si="11"/>
        <v>Perot</v>
      </c>
    </row>
    <row r="59" spans="1:21" x14ac:dyDescent="0.6">
      <c r="A59" s="1" t="s">
        <v>37</v>
      </c>
      <c r="B59" s="1">
        <v>5</v>
      </c>
      <c r="C59" s="1">
        <v>48.41</v>
      </c>
      <c r="D59" s="1">
        <v>35.39</v>
      </c>
      <c r="E59" s="1">
        <v>15.91</v>
      </c>
      <c r="F59" s="1">
        <v>0.27</v>
      </c>
      <c r="G59" s="1" t="str">
        <f t="shared" si="14"/>
        <v>Clinton</v>
      </c>
      <c r="I59" s="1">
        <f t="shared" si="15"/>
        <v>36.9</v>
      </c>
      <c r="J59" s="1">
        <f t="shared" si="16"/>
        <v>31.54</v>
      </c>
      <c r="K59" s="1">
        <f t="shared" si="17"/>
        <v>31.4</v>
      </c>
      <c r="L59" s="1">
        <f t="shared" si="18"/>
        <v>0.13</v>
      </c>
      <c r="M59" s="1">
        <f t="shared" si="12"/>
        <v>5.3599999999999994</v>
      </c>
      <c r="N59" s="1" t="str">
        <f t="shared" si="6"/>
        <v>Clinton</v>
      </c>
      <c r="P59" s="1">
        <f t="shared" si="19"/>
        <v>38.49</v>
      </c>
      <c r="Q59" s="1">
        <f t="shared" si="20"/>
        <v>32.07</v>
      </c>
      <c r="R59" s="1">
        <f t="shared" si="21"/>
        <v>29.15</v>
      </c>
      <c r="S59" s="1">
        <f t="shared" si="22"/>
        <v>0.13</v>
      </c>
      <c r="T59" s="1">
        <f t="shared" si="13"/>
        <v>6.4200000000000017</v>
      </c>
      <c r="U59" s="1" t="str">
        <f t="shared" si="11"/>
        <v>Clinton</v>
      </c>
    </row>
    <row r="60" spans="1:21" x14ac:dyDescent="0.6">
      <c r="A60" s="1" t="s">
        <v>26</v>
      </c>
      <c r="B60" s="1">
        <v>11</v>
      </c>
      <c r="C60" s="1">
        <v>41.13</v>
      </c>
      <c r="D60" s="1">
        <v>36.78</v>
      </c>
      <c r="E60" s="1">
        <v>21.51</v>
      </c>
      <c r="F60" s="1">
        <v>0.57999999999999996</v>
      </c>
      <c r="G60" s="1" t="str">
        <f t="shared" si="14"/>
        <v>Clinton</v>
      </c>
      <c r="I60" s="1">
        <f t="shared" si="15"/>
        <v>29.62</v>
      </c>
      <c r="J60" s="1">
        <f t="shared" si="16"/>
        <v>32.93</v>
      </c>
      <c r="K60" s="1">
        <f t="shared" si="17"/>
        <v>37</v>
      </c>
      <c r="L60" s="1">
        <f t="shared" si="18"/>
        <v>0.44</v>
      </c>
      <c r="M60" s="1">
        <f t="shared" si="12"/>
        <v>4.07</v>
      </c>
      <c r="N60" s="1" t="str">
        <f t="shared" si="6"/>
        <v>Perot</v>
      </c>
      <c r="P60" s="1">
        <f t="shared" si="19"/>
        <v>28.06</v>
      </c>
      <c r="Q60" s="1">
        <f t="shared" si="20"/>
        <v>32.409999999999997</v>
      </c>
      <c r="R60" s="1">
        <f t="shared" si="21"/>
        <v>38.950000000000003</v>
      </c>
      <c r="S60" s="1">
        <f t="shared" si="22"/>
        <v>0.44</v>
      </c>
      <c r="T60" s="1">
        <f t="shared" si="13"/>
        <v>6.5400000000000063</v>
      </c>
      <c r="U60" s="1" t="str">
        <f t="shared" si="11"/>
        <v>Perot</v>
      </c>
    </row>
    <row r="61" spans="1:21" x14ac:dyDescent="0.6">
      <c r="A61" s="1" t="s">
        <v>9</v>
      </c>
      <c r="B61" s="1">
        <v>3</v>
      </c>
      <c r="C61" s="1">
        <v>34.1</v>
      </c>
      <c r="D61" s="1">
        <v>39.700000000000003</v>
      </c>
      <c r="E61" s="1">
        <v>25.65</v>
      </c>
      <c r="F61" s="1">
        <v>0.56000000000000005</v>
      </c>
      <c r="G61" s="1" t="str">
        <f t="shared" si="14"/>
        <v>HW Bush</v>
      </c>
      <c r="I61" s="1">
        <f t="shared" si="15"/>
        <v>22.59</v>
      </c>
      <c r="J61" s="1">
        <f t="shared" si="16"/>
        <v>35.85</v>
      </c>
      <c r="K61" s="1">
        <f t="shared" si="17"/>
        <v>41.14</v>
      </c>
      <c r="L61" s="1">
        <f t="shared" si="18"/>
        <v>0.42</v>
      </c>
      <c r="M61" s="1">
        <f t="shared" si="12"/>
        <v>5.2899999999999991</v>
      </c>
      <c r="N61" s="1" t="str">
        <f t="shared" si="6"/>
        <v>Perot</v>
      </c>
      <c r="P61" s="1">
        <f t="shared" si="19"/>
        <v>18.7</v>
      </c>
      <c r="Q61" s="1">
        <f t="shared" si="20"/>
        <v>34.549999999999997</v>
      </c>
      <c r="R61" s="1">
        <f t="shared" si="21"/>
        <v>46.2</v>
      </c>
      <c r="S61" s="1">
        <f t="shared" si="22"/>
        <v>0.42</v>
      </c>
      <c r="T61" s="1">
        <f t="shared" si="13"/>
        <v>11.650000000000006</v>
      </c>
      <c r="U61" s="1" t="str">
        <f t="shared" si="11"/>
        <v>Perot</v>
      </c>
    </row>
    <row r="62" spans="1:21" x14ac:dyDescent="0.6">
      <c r="A62" s="1" t="s">
        <v>57</v>
      </c>
      <c r="C62" s="1">
        <v>43.01</v>
      </c>
      <c r="D62" s="1">
        <v>37.450000000000003</v>
      </c>
      <c r="E62" s="1">
        <v>18.91</v>
      </c>
      <c r="F62" s="1">
        <v>0.64</v>
      </c>
      <c r="G62" s="1" t="str">
        <f t="shared" si="14"/>
        <v>Clinton</v>
      </c>
      <c r="I62" s="1">
        <f t="shared" si="15"/>
        <v>31.5</v>
      </c>
      <c r="J62" s="1">
        <f t="shared" si="16"/>
        <v>33.6</v>
      </c>
      <c r="K62" s="1">
        <f t="shared" si="17"/>
        <v>34.4</v>
      </c>
      <c r="L62" s="1">
        <f t="shared" si="18"/>
        <v>0.5</v>
      </c>
      <c r="M62" s="1">
        <f t="shared" si="12"/>
        <v>0.79999999999999716</v>
      </c>
      <c r="N62" s="1" t="str">
        <f t="shared" si="6"/>
        <v>Perot</v>
      </c>
      <c r="P62" s="1">
        <f>ROUND(C3,2)</f>
        <v>31.5</v>
      </c>
      <c r="Q62" s="1">
        <f>ROUND(D3,2)</f>
        <v>33.6</v>
      </c>
      <c r="R62" s="1">
        <f>ROUND(E3,2)</f>
        <v>34.4</v>
      </c>
      <c r="S62" s="1">
        <f>ROUND(F3,2)</f>
        <v>0.5</v>
      </c>
      <c r="T62" s="1">
        <f t="shared" si="13"/>
        <v>0.79999999999999716</v>
      </c>
      <c r="U62" s="1" t="str">
        <f t="shared" si="11"/>
        <v>Perot</v>
      </c>
    </row>
    <row r="64" spans="1:21" ht="16.350000000000001" customHeight="1" x14ac:dyDescent="0.6">
      <c r="I64" s="13" t="s">
        <v>67</v>
      </c>
      <c r="J64" s="13"/>
      <c r="K64" s="13"/>
      <c r="L64" s="13"/>
      <c r="M64" s="13"/>
      <c r="N64" s="13"/>
      <c r="P64" s="13" t="s">
        <v>68</v>
      </c>
      <c r="Q64" s="13"/>
      <c r="R64" s="13"/>
      <c r="S64" s="13"/>
      <c r="T64" s="13"/>
      <c r="U64" s="13"/>
    </row>
    <row r="65" spans="9:21" x14ac:dyDescent="0.6">
      <c r="I65" s="13"/>
      <c r="J65" s="13"/>
      <c r="K65" s="13"/>
      <c r="L65" s="13"/>
      <c r="M65" s="13"/>
      <c r="N65" s="13"/>
      <c r="P65" s="13"/>
      <c r="Q65" s="13"/>
      <c r="R65" s="13"/>
      <c r="S65" s="13"/>
      <c r="T65" s="13"/>
      <c r="U65" s="13"/>
    </row>
    <row r="66" spans="9:21" x14ac:dyDescent="0.6">
      <c r="I66" s="13"/>
      <c r="J66" s="13"/>
      <c r="K66" s="13"/>
      <c r="L66" s="13"/>
      <c r="M66" s="13"/>
      <c r="N66" s="13"/>
      <c r="P66" s="13"/>
      <c r="Q66" s="13"/>
      <c r="R66" s="13"/>
      <c r="S66" s="13"/>
      <c r="T66" s="13"/>
      <c r="U66" s="13"/>
    </row>
    <row r="67" spans="9:21" x14ac:dyDescent="0.6">
      <c r="I67" s="13"/>
      <c r="J67" s="13"/>
      <c r="K67" s="13"/>
      <c r="L67" s="13"/>
      <c r="M67" s="13"/>
      <c r="N67" s="13"/>
      <c r="P67" s="13"/>
      <c r="Q67" s="13"/>
      <c r="R67" s="13"/>
      <c r="S67" s="13"/>
      <c r="T67" s="13"/>
      <c r="U67" s="13"/>
    </row>
    <row r="68" spans="9:21" x14ac:dyDescent="0.6">
      <c r="I68" s="13"/>
      <c r="J68" s="13"/>
      <c r="K68" s="13"/>
      <c r="L68" s="13"/>
      <c r="M68" s="13"/>
      <c r="N68" s="13"/>
      <c r="P68" s="13"/>
      <c r="Q68" s="13"/>
      <c r="R68" s="13"/>
      <c r="S68" s="13"/>
      <c r="T68" s="13"/>
      <c r="U68" s="13"/>
    </row>
    <row r="69" spans="9:21" x14ac:dyDescent="0.6">
      <c r="I69" s="13"/>
      <c r="J69" s="13"/>
      <c r="K69" s="13"/>
      <c r="L69" s="13"/>
      <c r="M69" s="13"/>
      <c r="N69" s="13"/>
      <c r="P69" s="13"/>
      <c r="Q69" s="13"/>
      <c r="R69" s="13"/>
      <c r="S69" s="13"/>
      <c r="T69" s="13"/>
      <c r="U69" s="13"/>
    </row>
    <row r="70" spans="9:21" x14ac:dyDescent="0.6">
      <c r="I70" s="13"/>
      <c r="J70" s="13"/>
      <c r="K70" s="13"/>
      <c r="L70" s="13"/>
      <c r="M70" s="13"/>
      <c r="N70" s="13"/>
      <c r="P70" s="13"/>
      <c r="Q70" s="13"/>
      <c r="R70" s="13"/>
      <c r="S70" s="13"/>
      <c r="T70" s="13"/>
      <c r="U70" s="13"/>
    </row>
    <row r="71" spans="9:21" x14ac:dyDescent="0.6">
      <c r="I71" s="13"/>
      <c r="J71" s="13"/>
      <c r="K71" s="13"/>
      <c r="L71" s="13"/>
      <c r="M71" s="13"/>
      <c r="N71" s="13"/>
      <c r="P71" s="13"/>
      <c r="Q71" s="13"/>
      <c r="R71" s="13"/>
      <c r="S71" s="13"/>
      <c r="T71" s="13"/>
      <c r="U71" s="13"/>
    </row>
    <row r="72" spans="9:21" x14ac:dyDescent="0.6">
      <c r="I72" s="13"/>
      <c r="J72" s="13"/>
      <c r="K72" s="13"/>
      <c r="L72" s="13"/>
      <c r="M72" s="13"/>
      <c r="N72" s="13"/>
      <c r="P72" s="13"/>
      <c r="Q72" s="13"/>
      <c r="R72" s="13"/>
      <c r="S72" s="13"/>
      <c r="T72" s="13"/>
      <c r="U72" s="13"/>
    </row>
    <row r="73" spans="9:21" x14ac:dyDescent="0.6">
      <c r="I73" s="13"/>
      <c r="J73" s="13"/>
      <c r="K73" s="13"/>
      <c r="L73" s="13"/>
      <c r="M73" s="13"/>
      <c r="N73" s="13"/>
      <c r="P73" s="13"/>
      <c r="Q73" s="13"/>
      <c r="R73" s="13"/>
      <c r="S73" s="13"/>
      <c r="T73" s="13"/>
      <c r="U73" s="13"/>
    </row>
    <row r="74" spans="9:21" x14ac:dyDescent="0.6">
      <c r="I74" s="13"/>
      <c r="J74" s="13"/>
      <c r="K74" s="13"/>
      <c r="L74" s="13"/>
      <c r="M74" s="13"/>
      <c r="N74" s="13"/>
      <c r="P74" s="13"/>
      <c r="Q74" s="13"/>
      <c r="R74" s="13"/>
      <c r="S74" s="13"/>
      <c r="T74" s="13"/>
      <c r="U74" s="13"/>
    </row>
  </sheetData>
  <mergeCells count="11">
    <mergeCell ref="A4:B4"/>
    <mergeCell ref="A3:B3"/>
    <mergeCell ref="A5:B5"/>
    <mergeCell ref="C7:F7"/>
    <mergeCell ref="I7:L7"/>
    <mergeCell ref="I2:U5"/>
    <mergeCell ref="P7:S7"/>
    <mergeCell ref="A8:B8"/>
    <mergeCell ref="A2:B2"/>
    <mergeCell ref="P64:U74"/>
    <mergeCell ref="I64:N74"/>
  </mergeCells>
  <conditionalFormatting sqref="G11:G62 G64">
    <cfRule type="containsText" dxfId="23" priority="54" operator="containsText" text="Bush">
      <formula>NOT(ISERROR(SEARCH("Bush",G11)))</formula>
    </cfRule>
    <cfRule type="containsText" dxfId="22" priority="55" operator="containsText" text="Clinton">
      <formula>NOT(ISERROR(SEARCH("Clinton",G11)))</formula>
    </cfRule>
  </conditionalFormatting>
  <conditionalFormatting sqref="C11:C62 C64">
    <cfRule type="colorScale" priority="53">
      <colorScale>
        <cfvo type="num" val="20"/>
        <cfvo type="num" val="60"/>
        <color theme="0"/>
        <color theme="5"/>
      </colorScale>
    </cfRule>
  </conditionalFormatting>
  <conditionalFormatting sqref="D11:D62 D64">
    <cfRule type="colorScale" priority="52">
      <colorScale>
        <cfvo type="num" val="20"/>
        <cfvo type="num" val="60"/>
        <color theme="0"/>
        <color theme="4"/>
      </colorScale>
    </cfRule>
  </conditionalFormatting>
  <conditionalFormatting sqref="E11:E62 E64">
    <cfRule type="colorScale" priority="51">
      <colorScale>
        <cfvo type="num" val="10"/>
        <cfvo type="num" val="50"/>
        <color theme="0"/>
        <color theme="9"/>
      </colorScale>
    </cfRule>
  </conditionalFormatting>
  <conditionalFormatting sqref="F11:F62 F64">
    <cfRule type="colorScale" priority="50">
      <colorScale>
        <cfvo type="num" val="10"/>
        <cfvo type="num" val="50"/>
        <color theme="0"/>
        <color theme="0" tint="-0.499984740745262"/>
      </colorScale>
    </cfRule>
  </conditionalFormatting>
  <conditionalFormatting sqref="I12:L62">
    <cfRule type="colorScale" priority="47">
      <colorScale>
        <cfvo type="num" val="20"/>
        <cfvo type="num" val="60"/>
        <color theme="0"/>
        <color theme="5"/>
      </colorScale>
    </cfRule>
  </conditionalFormatting>
  <conditionalFormatting sqref="J12:J62">
    <cfRule type="colorScale" priority="46">
      <colorScale>
        <cfvo type="num" val="20"/>
        <cfvo type="num" val="60"/>
        <color theme="0"/>
        <color theme="4"/>
      </colorScale>
    </cfRule>
  </conditionalFormatting>
  <conditionalFormatting sqref="K12:K62">
    <cfRule type="colorScale" priority="45">
      <colorScale>
        <cfvo type="num" val="10"/>
        <cfvo type="num" val="50"/>
        <color theme="0"/>
        <color theme="9"/>
      </colorScale>
    </cfRule>
  </conditionalFormatting>
  <conditionalFormatting sqref="L12:L62">
    <cfRule type="colorScale" priority="44">
      <colorScale>
        <cfvo type="num" val="10"/>
        <cfvo type="num" val="50"/>
        <color theme="0"/>
        <color theme="0" tint="-0.499984740745262"/>
      </colorScale>
    </cfRule>
  </conditionalFormatting>
  <conditionalFormatting sqref="I11">
    <cfRule type="colorScale" priority="43">
      <colorScale>
        <cfvo type="num" val="20"/>
        <cfvo type="num" val="60"/>
        <color theme="0"/>
        <color theme="5"/>
      </colorScale>
    </cfRule>
  </conditionalFormatting>
  <conditionalFormatting sqref="J11">
    <cfRule type="colorScale" priority="42">
      <colorScale>
        <cfvo type="num" val="20"/>
        <cfvo type="num" val="60"/>
        <color theme="0"/>
        <color theme="4"/>
      </colorScale>
    </cfRule>
  </conditionalFormatting>
  <conditionalFormatting sqref="K11">
    <cfRule type="colorScale" priority="41">
      <colorScale>
        <cfvo type="num" val="10"/>
        <cfvo type="num" val="50"/>
        <color theme="0"/>
        <color theme="9"/>
      </colorScale>
    </cfRule>
  </conditionalFormatting>
  <conditionalFormatting sqref="L11">
    <cfRule type="colorScale" priority="40">
      <colorScale>
        <cfvo type="num" val="10"/>
        <cfvo type="num" val="50"/>
        <color theme="0"/>
        <color theme="0" tint="-0.499984740745262"/>
      </colorScale>
    </cfRule>
  </conditionalFormatting>
  <conditionalFormatting sqref="C8:C9">
    <cfRule type="cellIs" dxfId="21" priority="39" operator="greaterThanOrEqual">
      <formula>270</formula>
    </cfRule>
  </conditionalFormatting>
  <conditionalFormatting sqref="D8:D9">
    <cfRule type="cellIs" dxfId="20" priority="38" operator="greaterThanOrEqual">
      <formula>270</formula>
    </cfRule>
  </conditionalFormatting>
  <conditionalFormatting sqref="E8:E9">
    <cfRule type="cellIs" dxfId="19" priority="37" operator="greaterThanOrEqual">
      <formula>270</formula>
    </cfRule>
  </conditionalFormatting>
  <conditionalFormatting sqref="F8:F9">
    <cfRule type="cellIs" dxfId="18" priority="36" operator="greaterThanOrEqual">
      <formula>270</formula>
    </cfRule>
  </conditionalFormatting>
  <conditionalFormatting sqref="I8:M9">
    <cfRule type="cellIs" dxfId="17" priority="35" operator="greaterThanOrEqual">
      <formula>270</formula>
    </cfRule>
  </conditionalFormatting>
  <conditionalFormatting sqref="J8:J9">
    <cfRule type="cellIs" dxfId="16" priority="34" operator="greaterThanOrEqual">
      <formula>270</formula>
    </cfRule>
  </conditionalFormatting>
  <conditionalFormatting sqref="K8:K9">
    <cfRule type="cellIs" dxfId="15" priority="33" operator="greaterThanOrEqual">
      <formula>270</formula>
    </cfRule>
  </conditionalFormatting>
  <conditionalFormatting sqref="L8:M9">
    <cfRule type="cellIs" dxfId="14" priority="32" operator="greaterThanOrEqual">
      <formula>270</formula>
    </cfRule>
  </conditionalFormatting>
  <conditionalFormatting sqref="N11:N62">
    <cfRule type="containsText" dxfId="13" priority="13" operator="containsText" text="Perot">
      <formula>NOT(ISERROR(SEARCH("Perot",N11)))</formula>
    </cfRule>
  </conditionalFormatting>
  <conditionalFormatting sqref="P62:R62 R12:R61">
    <cfRule type="colorScale" priority="28">
      <colorScale>
        <cfvo type="num" val="20"/>
        <cfvo type="num" val="60"/>
        <color theme="0"/>
        <color theme="5"/>
      </colorScale>
    </cfRule>
  </conditionalFormatting>
  <conditionalFormatting sqref="Q62">
    <cfRule type="colorScale" priority="27">
      <colorScale>
        <cfvo type="num" val="20"/>
        <cfvo type="num" val="60"/>
        <color theme="0"/>
        <color theme="4"/>
      </colorScale>
    </cfRule>
  </conditionalFormatting>
  <conditionalFormatting sqref="R12:R62">
    <cfRule type="colorScale" priority="26">
      <colorScale>
        <cfvo type="num" val="10"/>
        <cfvo type="num" val="50"/>
        <color theme="0"/>
        <color theme="9"/>
      </colorScale>
    </cfRule>
  </conditionalFormatting>
  <conditionalFormatting sqref="P11:P62">
    <cfRule type="colorScale" priority="24">
      <colorScale>
        <cfvo type="num" val="20"/>
        <cfvo type="num" val="60"/>
        <color theme="0"/>
        <color theme="5"/>
      </colorScale>
    </cfRule>
  </conditionalFormatting>
  <conditionalFormatting sqref="R11:R62">
    <cfRule type="colorScale" priority="22">
      <colorScale>
        <cfvo type="num" val="10"/>
        <cfvo type="num" val="50"/>
        <color theme="0"/>
        <color theme="9"/>
      </colorScale>
    </cfRule>
  </conditionalFormatting>
  <conditionalFormatting sqref="S11:S62">
    <cfRule type="colorScale" priority="21">
      <colorScale>
        <cfvo type="num" val="10"/>
        <cfvo type="num" val="50"/>
        <color theme="0"/>
        <color theme="0" tint="-0.499984740745262"/>
      </colorScale>
    </cfRule>
  </conditionalFormatting>
  <conditionalFormatting sqref="P8:T9">
    <cfRule type="cellIs" dxfId="12" priority="20" operator="greaterThanOrEqual">
      <formula>270</formula>
    </cfRule>
  </conditionalFormatting>
  <conditionalFormatting sqref="Q8:Q9">
    <cfRule type="cellIs" dxfId="11" priority="19" operator="greaterThanOrEqual">
      <formula>270</formula>
    </cfRule>
  </conditionalFormatting>
  <conditionalFormatting sqref="R8:R9">
    <cfRule type="cellIs" dxfId="10" priority="18" operator="greaterThanOrEqual">
      <formula>270</formula>
    </cfRule>
  </conditionalFormatting>
  <conditionalFormatting sqref="S8:T9">
    <cfRule type="cellIs" dxfId="9" priority="17" operator="greaterThanOrEqual">
      <formula>270</formula>
    </cfRule>
  </conditionalFormatting>
  <conditionalFormatting sqref="Q11:Q62">
    <cfRule type="colorScale" priority="15">
      <colorScale>
        <cfvo type="num" val="20"/>
        <cfvo type="num" val="60"/>
        <color theme="0"/>
        <color theme="4"/>
      </colorScale>
    </cfRule>
  </conditionalFormatting>
  <conditionalFormatting sqref="N11:N62">
    <cfRule type="expression" dxfId="8" priority="6">
      <formula>AND(N11="HW Bush",$G11&lt;&gt;"HW Bush")</formula>
    </cfRule>
    <cfRule type="expression" dxfId="7" priority="7">
      <formula>AND(N11="Clinton",$G11&lt;&gt;"Clinton")</formula>
    </cfRule>
  </conditionalFormatting>
  <conditionalFormatting sqref="N11:N62">
    <cfRule type="containsText" dxfId="6" priority="14" operator="containsText" text="HW Bush">
      <formula>NOT(ISERROR(SEARCH("HW Bush",N11)))</formula>
    </cfRule>
    <cfRule type="containsText" dxfId="5" priority="31" operator="containsText" text="Clinton">
      <formula>NOT(ISERROR(SEARCH("Clinton",N11)))</formula>
    </cfRule>
  </conditionalFormatting>
  <conditionalFormatting sqref="U11:U62">
    <cfRule type="containsText" dxfId="4" priority="3" operator="containsText" text="Perot">
      <formula>NOT(ISERROR(SEARCH("Perot",U11)))</formula>
    </cfRule>
  </conditionalFormatting>
  <conditionalFormatting sqref="U11:U62">
    <cfRule type="expression" dxfId="3" priority="1">
      <formula>AND(U11="HW Bush",$G11&lt;&gt;"HW Bush")</formula>
    </cfRule>
    <cfRule type="expression" dxfId="2" priority="2">
      <formula>AND(U11="Clinton",$G11&lt;&gt;"Clinton")</formula>
    </cfRule>
  </conditionalFormatting>
  <conditionalFormatting sqref="U11:U62">
    <cfRule type="containsText" dxfId="1" priority="4" operator="containsText" text="HW Bush">
      <formula>NOT(ISERROR(SEARCH("HW Bush",U11)))</formula>
    </cfRule>
    <cfRule type="containsText" dxfId="0" priority="5" operator="containsText" text="Clinton">
      <formula>NOT(ISERROR(SEARCH("Clinton",U11)))</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Perot1992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dc:creator>
  <cp:lastModifiedBy>Ethan</cp:lastModifiedBy>
  <dcterms:created xsi:type="dcterms:W3CDTF">2020-12-09T08:22:04Z</dcterms:created>
  <dcterms:modified xsi:type="dcterms:W3CDTF">2020-12-16T13:36:39Z</dcterms:modified>
</cp:coreProperties>
</file>