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7B036D66-2138-4D65-A1F3-C295FE9AD70A}" xr6:coauthVersionLast="45" xr6:coauthVersionMax="45" xr10:uidLastSave="{00000000-0000-0000-0000-000000000000}"/>
  <bookViews>
    <workbookView xWindow="-93" yWindow="-93" windowWidth="25786" windowHeight="13986" activeTab="4" xr2:uid="{349696AE-FD49-4520-862F-4A7A3D5A6984}"/>
  </bookViews>
  <sheets>
    <sheet name="2000" sheetId="10" r:id="rId1"/>
    <sheet name="2004" sheetId="8" r:id="rId2"/>
    <sheet name="2008" sheetId="7" r:id="rId3"/>
    <sheet name="2012" sheetId="5" r:id="rId4"/>
    <sheet name="2016" sheetId="2" r:id="rId5"/>
  </sheets>
  <calcPr calcId="191029" calcMode="manual"/>
</workbook>
</file>

<file path=xl/calcChain.xml><?xml version="1.0" encoding="utf-8"?>
<calcChain xmlns="http://schemas.openxmlformats.org/spreadsheetml/2006/main">
  <c r="Z53" i="2" l="1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U54" i="2" l="1"/>
  <c r="V54" i="2"/>
  <c r="H53" i="10" l="1"/>
  <c r="I53" i="10" s="1"/>
  <c r="R53" i="10" s="1"/>
  <c r="H52" i="10"/>
  <c r="L52" i="10" s="1"/>
  <c r="U52" i="10" s="1"/>
  <c r="H51" i="10"/>
  <c r="L51" i="10" s="1"/>
  <c r="U51" i="10" s="1"/>
  <c r="H50" i="10"/>
  <c r="I50" i="10" s="1"/>
  <c r="R50" i="10" s="1"/>
  <c r="H49" i="10"/>
  <c r="L49" i="10" s="1"/>
  <c r="P49" i="10" s="1"/>
  <c r="H48" i="10"/>
  <c r="L48" i="10" s="1"/>
  <c r="U48" i="10" s="1"/>
  <c r="H47" i="10"/>
  <c r="L47" i="10" s="1"/>
  <c r="U47" i="10" s="1"/>
  <c r="H46" i="10"/>
  <c r="I46" i="10" s="1"/>
  <c r="R46" i="10" s="1"/>
  <c r="H45" i="10"/>
  <c r="J45" i="10" s="1"/>
  <c r="H44" i="10"/>
  <c r="L44" i="10" s="1"/>
  <c r="U44" i="10" s="1"/>
  <c r="H43" i="10"/>
  <c r="I43" i="10" s="1"/>
  <c r="R43" i="10" s="1"/>
  <c r="H42" i="10"/>
  <c r="L42" i="10" s="1"/>
  <c r="H41" i="10"/>
  <c r="L41" i="10" s="1"/>
  <c r="U41" i="10" s="1"/>
  <c r="H40" i="10"/>
  <c r="L40" i="10" s="1"/>
  <c r="U40" i="10" s="1"/>
  <c r="H39" i="10"/>
  <c r="H38" i="10"/>
  <c r="L38" i="10" s="1"/>
  <c r="H37" i="10"/>
  <c r="L37" i="10" s="1"/>
  <c r="U37" i="10" s="1"/>
  <c r="H36" i="10"/>
  <c r="H35" i="10"/>
  <c r="L35" i="10" s="1"/>
  <c r="H34" i="10"/>
  <c r="L34" i="10" s="1"/>
  <c r="U34" i="10" s="1"/>
  <c r="H33" i="10"/>
  <c r="I33" i="10" s="1"/>
  <c r="K32" i="10"/>
  <c r="O32" i="10" s="1"/>
  <c r="J32" i="10"/>
  <c r="N32" i="10" s="1"/>
  <c r="H32" i="10"/>
  <c r="I32" i="10" s="1"/>
  <c r="R32" i="10" s="1"/>
  <c r="H31" i="10"/>
  <c r="L31" i="10" s="1"/>
  <c r="H30" i="10"/>
  <c r="H29" i="10"/>
  <c r="H28" i="10"/>
  <c r="L28" i="10" s="1"/>
  <c r="J27" i="10"/>
  <c r="N27" i="10" s="1"/>
  <c r="H27" i="10"/>
  <c r="L27" i="10" s="1"/>
  <c r="U27" i="10" s="1"/>
  <c r="H26" i="10"/>
  <c r="J26" i="10" s="1"/>
  <c r="S26" i="10" s="1"/>
  <c r="H25" i="10"/>
  <c r="H24" i="10"/>
  <c r="L24" i="10" s="1"/>
  <c r="H23" i="10"/>
  <c r="L23" i="10" s="1"/>
  <c r="U23" i="10" s="1"/>
  <c r="H22" i="10"/>
  <c r="J22" i="10" s="1"/>
  <c r="S22" i="10" s="1"/>
  <c r="H21" i="10"/>
  <c r="H20" i="10"/>
  <c r="J20" i="10" s="1"/>
  <c r="H19" i="10"/>
  <c r="J19" i="10" s="1"/>
  <c r="H18" i="10"/>
  <c r="H17" i="10"/>
  <c r="I17" i="10" s="1"/>
  <c r="R17" i="10" s="1"/>
  <c r="H16" i="10"/>
  <c r="L16" i="10" s="1"/>
  <c r="H15" i="10"/>
  <c r="L15" i="10" s="1"/>
  <c r="U15" i="10" s="1"/>
  <c r="H14" i="10"/>
  <c r="I14" i="10" s="1"/>
  <c r="H13" i="10"/>
  <c r="I13" i="10" s="1"/>
  <c r="R13" i="10" s="1"/>
  <c r="H12" i="10"/>
  <c r="I12" i="10" s="1"/>
  <c r="H11" i="10"/>
  <c r="L11" i="10" s="1"/>
  <c r="U11" i="10" s="1"/>
  <c r="H10" i="10"/>
  <c r="I10" i="10" s="1"/>
  <c r="R10" i="10" s="1"/>
  <c r="H9" i="10"/>
  <c r="I9" i="10" s="1"/>
  <c r="R9" i="10" s="1"/>
  <c r="H8" i="10"/>
  <c r="J8" i="10" s="1"/>
  <c r="J7" i="10"/>
  <c r="N7" i="10" s="1"/>
  <c r="H7" i="10"/>
  <c r="I7" i="10" s="1"/>
  <c r="M7" i="10" s="1"/>
  <c r="H6" i="10"/>
  <c r="L6" i="10" s="1"/>
  <c r="P6" i="10" s="1"/>
  <c r="H5" i="10"/>
  <c r="L5" i="10" s="1"/>
  <c r="P5" i="10" s="1"/>
  <c r="H4" i="10"/>
  <c r="J4" i="10" s="1"/>
  <c r="S4" i="10" s="1"/>
  <c r="H3" i="10"/>
  <c r="J3" i="10" s="1"/>
  <c r="S3" i="10" s="1"/>
  <c r="U53" i="8"/>
  <c r="T53" i="8"/>
  <c r="S53" i="8"/>
  <c r="R53" i="8"/>
  <c r="U52" i="8"/>
  <c r="T52" i="8"/>
  <c r="S52" i="8"/>
  <c r="R52" i="8"/>
  <c r="U51" i="8"/>
  <c r="T51" i="8"/>
  <c r="S51" i="8"/>
  <c r="R51" i="8"/>
  <c r="U50" i="8"/>
  <c r="T50" i="8"/>
  <c r="S50" i="8"/>
  <c r="R50" i="8"/>
  <c r="U49" i="8"/>
  <c r="T49" i="8"/>
  <c r="S49" i="8"/>
  <c r="R49" i="8"/>
  <c r="U48" i="8"/>
  <c r="T48" i="8"/>
  <c r="S48" i="8"/>
  <c r="R48" i="8"/>
  <c r="U47" i="8"/>
  <c r="T47" i="8"/>
  <c r="S47" i="8"/>
  <c r="R47" i="8"/>
  <c r="U46" i="8"/>
  <c r="T46" i="8"/>
  <c r="S46" i="8"/>
  <c r="R46" i="8"/>
  <c r="U45" i="8"/>
  <c r="T45" i="8"/>
  <c r="S45" i="8"/>
  <c r="R45" i="8"/>
  <c r="U44" i="8"/>
  <c r="T44" i="8"/>
  <c r="S44" i="8"/>
  <c r="R44" i="8"/>
  <c r="U43" i="8"/>
  <c r="T43" i="8"/>
  <c r="S43" i="8"/>
  <c r="R43" i="8"/>
  <c r="U42" i="8"/>
  <c r="T42" i="8"/>
  <c r="R42" i="8"/>
  <c r="U41" i="8"/>
  <c r="T41" i="8"/>
  <c r="S41" i="8"/>
  <c r="R41" i="8"/>
  <c r="U40" i="8"/>
  <c r="T40" i="8"/>
  <c r="S40" i="8"/>
  <c r="R40" i="8"/>
  <c r="U39" i="8"/>
  <c r="T39" i="8"/>
  <c r="S39" i="8"/>
  <c r="R39" i="8"/>
  <c r="U38" i="8"/>
  <c r="T38" i="8"/>
  <c r="S38" i="8"/>
  <c r="R38" i="8"/>
  <c r="U37" i="8"/>
  <c r="T37" i="8"/>
  <c r="S37" i="8"/>
  <c r="R37" i="8"/>
  <c r="U36" i="8"/>
  <c r="T36" i="8"/>
  <c r="S36" i="8"/>
  <c r="U35" i="8"/>
  <c r="T35" i="8"/>
  <c r="S35" i="8"/>
  <c r="U34" i="8"/>
  <c r="T34" i="8"/>
  <c r="S34" i="8"/>
  <c r="U33" i="8"/>
  <c r="T33" i="8"/>
  <c r="S33" i="8"/>
  <c r="R33" i="8"/>
  <c r="U32" i="8"/>
  <c r="T32" i="8"/>
  <c r="S32" i="8"/>
  <c r="R32" i="8"/>
  <c r="U31" i="8"/>
  <c r="T31" i="8"/>
  <c r="S31" i="8"/>
  <c r="R31" i="8"/>
  <c r="U30" i="8"/>
  <c r="T30" i="8"/>
  <c r="R30" i="8"/>
  <c r="U29" i="8"/>
  <c r="T29" i="8"/>
  <c r="S29" i="8"/>
  <c r="R29" i="8"/>
  <c r="U28" i="8"/>
  <c r="T28" i="8"/>
  <c r="S28" i="8"/>
  <c r="R28" i="8"/>
  <c r="U27" i="8"/>
  <c r="T27" i="8"/>
  <c r="S27" i="8"/>
  <c r="R27" i="8"/>
  <c r="U26" i="8"/>
  <c r="T26" i="8"/>
  <c r="S26" i="8"/>
  <c r="R26" i="8"/>
  <c r="U25" i="8"/>
  <c r="T25" i="8"/>
  <c r="S25" i="8"/>
  <c r="R25" i="8"/>
  <c r="U24" i="8"/>
  <c r="T24" i="8"/>
  <c r="S24" i="8"/>
  <c r="R24" i="8"/>
  <c r="U23" i="8"/>
  <c r="T23" i="8"/>
  <c r="S23" i="8"/>
  <c r="R23" i="8"/>
  <c r="U22" i="8"/>
  <c r="T22" i="8"/>
  <c r="S22" i="8"/>
  <c r="R22" i="8"/>
  <c r="U21" i="8"/>
  <c r="T21" i="8"/>
  <c r="S21" i="8"/>
  <c r="R21" i="8"/>
  <c r="U20" i="8"/>
  <c r="T20" i="8"/>
  <c r="S20" i="8"/>
  <c r="R20" i="8"/>
  <c r="U19" i="8"/>
  <c r="T19" i="8"/>
  <c r="S19" i="8"/>
  <c r="R19" i="8"/>
  <c r="U18" i="8"/>
  <c r="T18" i="8"/>
  <c r="S18" i="8"/>
  <c r="U17" i="8"/>
  <c r="T17" i="8"/>
  <c r="S17" i="8"/>
  <c r="R17" i="8"/>
  <c r="U16" i="8"/>
  <c r="T16" i="8"/>
  <c r="S16" i="8"/>
  <c r="R16" i="8"/>
  <c r="U15" i="8"/>
  <c r="T15" i="8"/>
  <c r="S15" i="8"/>
  <c r="R15" i="8"/>
  <c r="U14" i="8"/>
  <c r="T14" i="8"/>
  <c r="S14" i="8"/>
  <c r="R14" i="8"/>
  <c r="U13" i="8"/>
  <c r="T13" i="8"/>
  <c r="S13" i="8"/>
  <c r="R13" i="8"/>
  <c r="U12" i="8"/>
  <c r="T12" i="8"/>
  <c r="S12" i="8"/>
  <c r="R12" i="8"/>
  <c r="U11" i="8"/>
  <c r="T11" i="8"/>
  <c r="S11" i="8"/>
  <c r="R11" i="8"/>
  <c r="U10" i="8"/>
  <c r="T10" i="8"/>
  <c r="S10" i="8"/>
  <c r="R10" i="8"/>
  <c r="U9" i="8"/>
  <c r="T9" i="8"/>
  <c r="S9" i="8"/>
  <c r="R9" i="8"/>
  <c r="U8" i="8"/>
  <c r="T8" i="8"/>
  <c r="S8" i="8"/>
  <c r="R8" i="8"/>
  <c r="U7" i="8"/>
  <c r="T7" i="8"/>
  <c r="S7" i="8"/>
  <c r="U6" i="8"/>
  <c r="T6" i="8"/>
  <c r="S6" i="8"/>
  <c r="R6" i="8"/>
  <c r="U5" i="8"/>
  <c r="T5" i="8"/>
  <c r="S5" i="8"/>
  <c r="R5" i="8"/>
  <c r="U4" i="8"/>
  <c r="T4" i="8"/>
  <c r="S4" i="8"/>
  <c r="R4" i="8"/>
  <c r="U3" i="8"/>
  <c r="T3" i="8"/>
  <c r="S3" i="8"/>
  <c r="H53" i="8"/>
  <c r="K53" i="8" s="1"/>
  <c r="I52" i="8"/>
  <c r="H52" i="8"/>
  <c r="L52" i="8" s="1"/>
  <c r="O51" i="8"/>
  <c r="M51" i="8"/>
  <c r="L51" i="8"/>
  <c r="P51" i="8" s="1"/>
  <c r="K51" i="8"/>
  <c r="I51" i="8"/>
  <c r="H51" i="8"/>
  <c r="J51" i="8" s="1"/>
  <c r="Q50" i="8"/>
  <c r="L50" i="8"/>
  <c r="P50" i="8" s="1"/>
  <c r="K50" i="8"/>
  <c r="O50" i="8" s="1"/>
  <c r="J50" i="8"/>
  <c r="N50" i="8" s="1"/>
  <c r="I50" i="8"/>
  <c r="M50" i="8" s="1"/>
  <c r="H50" i="8"/>
  <c r="H49" i="8"/>
  <c r="H48" i="8"/>
  <c r="N47" i="8"/>
  <c r="L47" i="8"/>
  <c r="K47" i="8"/>
  <c r="O47" i="8" s="1"/>
  <c r="H47" i="8"/>
  <c r="J47" i="8" s="1"/>
  <c r="L46" i="8"/>
  <c r="K46" i="8"/>
  <c r="O46" i="8" s="1"/>
  <c r="J46" i="8"/>
  <c r="I46" i="8"/>
  <c r="M46" i="8" s="1"/>
  <c r="H46" i="8"/>
  <c r="H45" i="8"/>
  <c r="H44" i="8"/>
  <c r="N43" i="8"/>
  <c r="L43" i="8"/>
  <c r="K43" i="8"/>
  <c r="O43" i="8" s="1"/>
  <c r="H43" i="8"/>
  <c r="J43" i="8" s="1"/>
  <c r="L42" i="8"/>
  <c r="K42" i="8"/>
  <c r="O42" i="8" s="1"/>
  <c r="J42" i="8"/>
  <c r="I42" i="8"/>
  <c r="M42" i="8" s="1"/>
  <c r="H42" i="8"/>
  <c r="I41" i="8"/>
  <c r="H41" i="8"/>
  <c r="L41" i="8" s="1"/>
  <c r="O40" i="8"/>
  <c r="M40" i="8"/>
  <c r="L40" i="8"/>
  <c r="P40" i="8" s="1"/>
  <c r="K40" i="8"/>
  <c r="I40" i="8"/>
  <c r="H40" i="8"/>
  <c r="J40" i="8" s="1"/>
  <c r="M39" i="8"/>
  <c r="L39" i="8"/>
  <c r="P39" i="8" s="1"/>
  <c r="K39" i="8"/>
  <c r="J39" i="8"/>
  <c r="N39" i="8" s="1"/>
  <c r="I39" i="8"/>
  <c r="H39" i="8"/>
  <c r="H38" i="8"/>
  <c r="J38" i="8" s="1"/>
  <c r="N38" i="8" s="1"/>
  <c r="H37" i="8"/>
  <c r="M36" i="8"/>
  <c r="Q36" i="8" s="1"/>
  <c r="L36" i="8"/>
  <c r="P36" i="8" s="1"/>
  <c r="K36" i="8"/>
  <c r="O36" i="8" s="1"/>
  <c r="J36" i="8"/>
  <c r="N36" i="8" s="1"/>
  <c r="I36" i="8"/>
  <c r="H36" i="8"/>
  <c r="K35" i="8"/>
  <c r="I35" i="8"/>
  <c r="H35" i="8"/>
  <c r="I34" i="8"/>
  <c r="H34" i="8"/>
  <c r="L34" i="8" s="1"/>
  <c r="O33" i="8"/>
  <c r="M33" i="8"/>
  <c r="L33" i="8"/>
  <c r="P33" i="8" s="1"/>
  <c r="K33" i="8"/>
  <c r="I33" i="8"/>
  <c r="H33" i="8"/>
  <c r="J33" i="8" s="1"/>
  <c r="M32" i="8"/>
  <c r="L32" i="8"/>
  <c r="P32" i="8" s="1"/>
  <c r="K32" i="8"/>
  <c r="J32" i="8"/>
  <c r="N32" i="8" s="1"/>
  <c r="I32" i="8"/>
  <c r="H32" i="8"/>
  <c r="H31" i="8"/>
  <c r="L31" i="8" s="1"/>
  <c r="I30" i="8"/>
  <c r="H30" i="8"/>
  <c r="N29" i="8"/>
  <c r="L29" i="8"/>
  <c r="P29" i="8" s="1"/>
  <c r="K29" i="8"/>
  <c r="O29" i="8" s="1"/>
  <c r="H29" i="8"/>
  <c r="J29" i="8" s="1"/>
  <c r="P28" i="8"/>
  <c r="K28" i="8"/>
  <c r="O28" i="8" s="1"/>
  <c r="I28" i="8"/>
  <c r="M28" i="8" s="1"/>
  <c r="H28" i="8"/>
  <c r="L28" i="8" s="1"/>
  <c r="H27" i="8"/>
  <c r="H26" i="8"/>
  <c r="L25" i="8"/>
  <c r="K25" i="8"/>
  <c r="O25" i="8" s="1"/>
  <c r="J25" i="8"/>
  <c r="N25" i="8" s="1"/>
  <c r="I25" i="8"/>
  <c r="M25" i="8" s="1"/>
  <c r="H25" i="8"/>
  <c r="L24" i="8"/>
  <c r="H24" i="8"/>
  <c r="K24" i="8" s="1"/>
  <c r="O24" i="8" s="1"/>
  <c r="H23" i="8"/>
  <c r="J23" i="8" s="1"/>
  <c r="H22" i="8"/>
  <c r="L22" i="8" s="1"/>
  <c r="P21" i="8"/>
  <c r="J21" i="8"/>
  <c r="N21" i="8" s="1"/>
  <c r="I21" i="8"/>
  <c r="H21" i="8"/>
  <c r="L21" i="8" s="1"/>
  <c r="K20" i="8"/>
  <c r="I20" i="8"/>
  <c r="H20" i="8"/>
  <c r="P19" i="8"/>
  <c r="L19" i="8"/>
  <c r="K19" i="8"/>
  <c r="O19" i="8" s="1"/>
  <c r="H19" i="8"/>
  <c r="L18" i="8"/>
  <c r="K18" i="8"/>
  <c r="O18" i="8" s="1"/>
  <c r="J18" i="8"/>
  <c r="I18" i="8"/>
  <c r="M18" i="8" s="1"/>
  <c r="H18" i="8"/>
  <c r="O17" i="8"/>
  <c r="K17" i="8"/>
  <c r="I17" i="8"/>
  <c r="H17" i="8"/>
  <c r="O16" i="8"/>
  <c r="N16" i="8"/>
  <c r="L16" i="8"/>
  <c r="P16" i="8" s="1"/>
  <c r="K16" i="8"/>
  <c r="I16" i="8"/>
  <c r="H16" i="8"/>
  <c r="J16" i="8" s="1"/>
  <c r="O15" i="8"/>
  <c r="M15" i="8"/>
  <c r="L15" i="8"/>
  <c r="P15" i="8" s="1"/>
  <c r="K15" i="8"/>
  <c r="J15" i="8"/>
  <c r="N15" i="8" s="1"/>
  <c r="I15" i="8"/>
  <c r="H15" i="8"/>
  <c r="K14" i="8"/>
  <c r="J14" i="8"/>
  <c r="N14" i="8" s="1"/>
  <c r="I14" i="8"/>
  <c r="H14" i="8"/>
  <c r="L14" i="8" s="1"/>
  <c r="K13" i="8"/>
  <c r="H13" i="8"/>
  <c r="O12" i="8"/>
  <c r="M12" i="8"/>
  <c r="L12" i="8"/>
  <c r="P12" i="8" s="1"/>
  <c r="K12" i="8"/>
  <c r="I12" i="8"/>
  <c r="H12" i="8"/>
  <c r="J12" i="8" s="1"/>
  <c r="M11" i="8"/>
  <c r="L11" i="8"/>
  <c r="P11" i="8" s="1"/>
  <c r="K11" i="8"/>
  <c r="O11" i="8" s="1"/>
  <c r="J11" i="8"/>
  <c r="N11" i="8" s="1"/>
  <c r="I11" i="8"/>
  <c r="H11" i="8"/>
  <c r="P10" i="8"/>
  <c r="K10" i="8"/>
  <c r="J10" i="8"/>
  <c r="N10" i="8" s="1"/>
  <c r="H10" i="8"/>
  <c r="L10" i="8" s="1"/>
  <c r="H9" i="8"/>
  <c r="I9" i="8" s="1"/>
  <c r="O8" i="8"/>
  <c r="M8" i="8"/>
  <c r="L8" i="8"/>
  <c r="P8" i="8" s="1"/>
  <c r="K8" i="8"/>
  <c r="I8" i="8"/>
  <c r="H8" i="8"/>
  <c r="J8" i="8" s="1"/>
  <c r="N8" i="8" s="1"/>
  <c r="Q8" i="8" s="1"/>
  <c r="K7" i="8"/>
  <c r="O7" i="8" s="1"/>
  <c r="J7" i="8"/>
  <c r="H7" i="8"/>
  <c r="I7" i="8" s="1"/>
  <c r="M7" i="8" s="1"/>
  <c r="H6" i="8"/>
  <c r="K6" i="8" s="1"/>
  <c r="O5" i="8"/>
  <c r="Q5" i="8" s="1"/>
  <c r="N5" i="8"/>
  <c r="M5" i="8"/>
  <c r="L5" i="8"/>
  <c r="P5" i="8" s="1"/>
  <c r="K5" i="8"/>
  <c r="I5" i="8"/>
  <c r="H5" i="8"/>
  <c r="J5" i="8" s="1"/>
  <c r="O4" i="8"/>
  <c r="L4" i="8"/>
  <c r="P4" i="8" s="1"/>
  <c r="K4" i="8"/>
  <c r="J4" i="8"/>
  <c r="N4" i="8" s="1"/>
  <c r="I4" i="8"/>
  <c r="M4" i="8" s="1"/>
  <c r="Q4" i="8" s="1"/>
  <c r="H4" i="8"/>
  <c r="P3" i="8"/>
  <c r="O3" i="8"/>
  <c r="K3" i="8"/>
  <c r="I3" i="8"/>
  <c r="M3" i="8" s="1"/>
  <c r="H3" i="8"/>
  <c r="L3" i="8" s="1"/>
  <c r="H53" i="7"/>
  <c r="K53" i="7" s="1"/>
  <c r="T53" i="7" s="1"/>
  <c r="H52" i="7"/>
  <c r="L52" i="7" s="1"/>
  <c r="P52" i="7" s="1"/>
  <c r="H51" i="7"/>
  <c r="H50" i="7"/>
  <c r="I50" i="7" s="1"/>
  <c r="R50" i="7" s="1"/>
  <c r="H49" i="7"/>
  <c r="K49" i="7" s="1"/>
  <c r="T49" i="7" s="1"/>
  <c r="H48" i="7"/>
  <c r="L48" i="7" s="1"/>
  <c r="P48" i="7" s="1"/>
  <c r="H47" i="7"/>
  <c r="H46" i="7"/>
  <c r="L46" i="7" s="1"/>
  <c r="P46" i="7" s="1"/>
  <c r="H45" i="7"/>
  <c r="K45" i="7" s="1"/>
  <c r="T45" i="7" s="1"/>
  <c r="H44" i="7"/>
  <c r="L44" i="7" s="1"/>
  <c r="P44" i="7" s="1"/>
  <c r="H43" i="7"/>
  <c r="H42" i="7"/>
  <c r="I42" i="7" s="1"/>
  <c r="R42" i="7" s="1"/>
  <c r="H41" i="7"/>
  <c r="K41" i="7" s="1"/>
  <c r="T41" i="7" s="1"/>
  <c r="H40" i="7"/>
  <c r="L40" i="7" s="1"/>
  <c r="U40" i="7" s="1"/>
  <c r="H39" i="7"/>
  <c r="L39" i="7" s="1"/>
  <c r="U39" i="7" s="1"/>
  <c r="H38" i="7"/>
  <c r="K38" i="7" s="1"/>
  <c r="T38" i="7" s="1"/>
  <c r="H37" i="7"/>
  <c r="J37" i="7" s="1"/>
  <c r="N37" i="7" s="1"/>
  <c r="H36" i="7"/>
  <c r="L36" i="7" s="1"/>
  <c r="U36" i="7" s="1"/>
  <c r="H35" i="7"/>
  <c r="I35" i="7" s="1"/>
  <c r="R35" i="7" s="1"/>
  <c r="H34" i="7"/>
  <c r="L34" i="7" s="1"/>
  <c r="P34" i="7" s="1"/>
  <c r="H33" i="7"/>
  <c r="J33" i="7" s="1"/>
  <c r="S33" i="7" s="1"/>
  <c r="H32" i="7"/>
  <c r="I32" i="7" s="1"/>
  <c r="R32" i="7" s="1"/>
  <c r="H31" i="7"/>
  <c r="I31" i="7" s="1"/>
  <c r="R31" i="7" s="1"/>
  <c r="H30" i="7"/>
  <c r="L30" i="7" s="1"/>
  <c r="U30" i="7" s="1"/>
  <c r="H29" i="7"/>
  <c r="J29" i="7" s="1"/>
  <c r="S29" i="7" s="1"/>
  <c r="H28" i="7"/>
  <c r="J28" i="7" s="1"/>
  <c r="N28" i="7" s="1"/>
  <c r="H27" i="7"/>
  <c r="L27" i="7" s="1"/>
  <c r="U27" i="7" s="1"/>
  <c r="H26" i="7"/>
  <c r="J26" i="7" s="1"/>
  <c r="N26" i="7" s="1"/>
  <c r="H25" i="7"/>
  <c r="L25" i="7" s="1"/>
  <c r="P25" i="7" s="1"/>
  <c r="H24" i="7"/>
  <c r="K24" i="7" s="1"/>
  <c r="T24" i="7" s="1"/>
  <c r="H23" i="7"/>
  <c r="K23" i="7" s="1"/>
  <c r="T23" i="7" s="1"/>
  <c r="H22" i="7"/>
  <c r="I22" i="7" s="1"/>
  <c r="R22" i="7" s="1"/>
  <c r="H21" i="7"/>
  <c r="I21" i="7" s="1"/>
  <c r="R21" i="7" s="1"/>
  <c r="H20" i="7"/>
  <c r="K20" i="7" s="1"/>
  <c r="T20" i="7" s="1"/>
  <c r="H19" i="7"/>
  <c r="K19" i="7" s="1"/>
  <c r="T19" i="7" s="1"/>
  <c r="H18" i="7"/>
  <c r="I18" i="7" s="1"/>
  <c r="R18" i="7" s="1"/>
  <c r="H17" i="7"/>
  <c r="L17" i="7" s="1"/>
  <c r="U17" i="7" s="1"/>
  <c r="H16" i="7"/>
  <c r="K16" i="7" s="1"/>
  <c r="T16" i="7" s="1"/>
  <c r="H15" i="7"/>
  <c r="K15" i="7" s="1"/>
  <c r="O15" i="7" s="1"/>
  <c r="H14" i="7"/>
  <c r="I14" i="7" s="1"/>
  <c r="R14" i="7" s="1"/>
  <c r="H13" i="7"/>
  <c r="J13" i="7" s="1"/>
  <c r="N13" i="7" s="1"/>
  <c r="H12" i="7"/>
  <c r="L12" i="7" s="1"/>
  <c r="U12" i="7" s="1"/>
  <c r="H11" i="7"/>
  <c r="K11" i="7" s="1"/>
  <c r="T11" i="7" s="1"/>
  <c r="H10" i="7"/>
  <c r="I10" i="7" s="1"/>
  <c r="M10" i="7" s="1"/>
  <c r="H9" i="7"/>
  <c r="I9" i="7" s="1"/>
  <c r="R9" i="7" s="1"/>
  <c r="H8" i="7"/>
  <c r="L8" i="7" s="1"/>
  <c r="U8" i="7" s="1"/>
  <c r="H7" i="7"/>
  <c r="I7" i="7" s="1"/>
  <c r="M7" i="7" s="1"/>
  <c r="H6" i="7"/>
  <c r="L6" i="7" s="1"/>
  <c r="U6" i="7" s="1"/>
  <c r="H5" i="7"/>
  <c r="I5" i="7" s="1"/>
  <c r="M5" i="7" s="1"/>
  <c r="H4" i="7"/>
  <c r="K4" i="7" s="1"/>
  <c r="T4" i="7" s="1"/>
  <c r="H3" i="7"/>
  <c r="I3" i="7" s="1"/>
  <c r="K15" i="10" l="1"/>
  <c r="T15" i="10" s="1"/>
  <c r="I23" i="10"/>
  <c r="M23" i="10" s="1"/>
  <c r="J23" i="10"/>
  <c r="N23" i="10" s="1"/>
  <c r="J35" i="10"/>
  <c r="K8" i="10"/>
  <c r="O8" i="10" s="1"/>
  <c r="L13" i="10"/>
  <c r="P13" i="10" s="1"/>
  <c r="K41" i="10"/>
  <c r="O41" i="10" s="1"/>
  <c r="I20" i="10"/>
  <c r="L9" i="10"/>
  <c r="P9" i="10" s="1"/>
  <c r="J15" i="10"/>
  <c r="N15" i="10" s="1"/>
  <c r="L8" i="10"/>
  <c r="P8" i="10" s="1"/>
  <c r="K27" i="10"/>
  <c r="O27" i="10" s="1"/>
  <c r="L32" i="10"/>
  <c r="P32" i="10" s="1"/>
  <c r="K4" i="10"/>
  <c r="O4" i="10" s="1"/>
  <c r="J9" i="10"/>
  <c r="S9" i="10" s="1"/>
  <c r="K20" i="10"/>
  <c r="O20" i="10" s="1"/>
  <c r="K23" i="10"/>
  <c r="K35" i="10"/>
  <c r="O35" i="10" s="1"/>
  <c r="I45" i="10"/>
  <c r="R45" i="10" s="1"/>
  <c r="J48" i="10"/>
  <c r="N48" i="10" s="1"/>
  <c r="J50" i="10"/>
  <c r="S50" i="10" s="1"/>
  <c r="L4" i="10"/>
  <c r="U4" i="10" s="1"/>
  <c r="K9" i="10"/>
  <c r="K13" i="10"/>
  <c r="L20" i="10"/>
  <c r="P20" i="10" s="1"/>
  <c r="J41" i="10"/>
  <c r="N41" i="10" s="1"/>
  <c r="K45" i="10"/>
  <c r="O45" i="10" s="1"/>
  <c r="K48" i="10"/>
  <c r="T48" i="10" s="1"/>
  <c r="L50" i="10"/>
  <c r="P50" i="10" s="1"/>
  <c r="I34" i="10"/>
  <c r="M34" i="10" s="1"/>
  <c r="J37" i="10"/>
  <c r="N37" i="10" s="1"/>
  <c r="K46" i="10"/>
  <c r="I49" i="10"/>
  <c r="R49" i="10" s="1"/>
  <c r="J5" i="10"/>
  <c r="N5" i="10" s="1"/>
  <c r="I19" i="10"/>
  <c r="M19" i="10" s="1"/>
  <c r="J34" i="10"/>
  <c r="N34" i="10" s="1"/>
  <c r="K37" i="10"/>
  <c r="O37" i="10" s="1"/>
  <c r="L46" i="10"/>
  <c r="P46" i="10" s="1"/>
  <c r="J49" i="10"/>
  <c r="N49" i="10" s="1"/>
  <c r="I52" i="10"/>
  <c r="M52" i="10" s="1"/>
  <c r="I5" i="10"/>
  <c r="R5" i="10" s="1"/>
  <c r="M9" i="10"/>
  <c r="K5" i="10"/>
  <c r="K19" i="10"/>
  <c r="O19" i="10" s="1"/>
  <c r="K34" i="10"/>
  <c r="O34" i="10" s="1"/>
  <c r="K49" i="10"/>
  <c r="K52" i="10"/>
  <c r="T52" i="10" s="1"/>
  <c r="P16" i="10"/>
  <c r="U16" i="10"/>
  <c r="N19" i="10"/>
  <c r="S19" i="10"/>
  <c r="P31" i="10"/>
  <c r="U31" i="10"/>
  <c r="P42" i="10"/>
  <c r="U42" i="10"/>
  <c r="N8" i="10"/>
  <c r="S8" i="10"/>
  <c r="P38" i="10"/>
  <c r="U38" i="10"/>
  <c r="P28" i="10"/>
  <c r="U28" i="10"/>
  <c r="P24" i="10"/>
  <c r="U24" i="10"/>
  <c r="N20" i="10"/>
  <c r="S20" i="10"/>
  <c r="P35" i="10"/>
  <c r="U35" i="10"/>
  <c r="M12" i="10"/>
  <c r="N45" i="10"/>
  <c r="S45" i="10"/>
  <c r="I11" i="10"/>
  <c r="K12" i="10"/>
  <c r="I16" i="10"/>
  <c r="L17" i="10"/>
  <c r="L19" i="10"/>
  <c r="U19" i="10" s="1"/>
  <c r="I28" i="10"/>
  <c r="N35" i="10"/>
  <c r="I38" i="10"/>
  <c r="I40" i="10"/>
  <c r="I42" i="10"/>
  <c r="L45" i="10"/>
  <c r="S32" i="10"/>
  <c r="I3" i="10"/>
  <c r="M3" i="10" s="1"/>
  <c r="J11" i="10"/>
  <c r="L12" i="10"/>
  <c r="J16" i="10"/>
  <c r="I24" i="10"/>
  <c r="J28" i="10"/>
  <c r="I31" i="10"/>
  <c r="J38" i="10"/>
  <c r="J40" i="10"/>
  <c r="S40" i="10" s="1"/>
  <c r="J42" i="10"/>
  <c r="I44" i="10"/>
  <c r="M45" i="10"/>
  <c r="I47" i="10"/>
  <c r="R47" i="10" s="1"/>
  <c r="J53" i="10"/>
  <c r="T8" i="10"/>
  <c r="T32" i="10"/>
  <c r="I8" i="10"/>
  <c r="K11" i="10"/>
  <c r="K16" i="10"/>
  <c r="J24" i="10"/>
  <c r="K28" i="10"/>
  <c r="J31" i="10"/>
  <c r="K38" i="10"/>
  <c r="K42" i="10"/>
  <c r="J44" i="10"/>
  <c r="K53" i="10"/>
  <c r="U6" i="10"/>
  <c r="U8" i="10"/>
  <c r="U20" i="10"/>
  <c r="U32" i="10"/>
  <c r="K17" i="10"/>
  <c r="I4" i="10"/>
  <c r="M5" i="10"/>
  <c r="J13" i="10"/>
  <c r="I15" i="10"/>
  <c r="K24" i="10"/>
  <c r="I27" i="10"/>
  <c r="K31" i="10"/>
  <c r="I35" i="10"/>
  <c r="I37" i="10"/>
  <c r="I41" i="10"/>
  <c r="K44" i="10"/>
  <c r="T44" i="10" s="1"/>
  <c r="J46" i="10"/>
  <c r="I48" i="10"/>
  <c r="M49" i="10"/>
  <c r="I51" i="10"/>
  <c r="R51" i="10" s="1"/>
  <c r="L53" i="10"/>
  <c r="R7" i="10"/>
  <c r="R19" i="10"/>
  <c r="R23" i="10"/>
  <c r="J12" i="10"/>
  <c r="P11" i="10"/>
  <c r="S5" i="10"/>
  <c r="S15" i="10"/>
  <c r="S23" i="10"/>
  <c r="S27" i="10"/>
  <c r="S41" i="10"/>
  <c r="T19" i="10"/>
  <c r="T35" i="10"/>
  <c r="T41" i="10"/>
  <c r="T45" i="10"/>
  <c r="P15" i="10"/>
  <c r="J17" i="10"/>
  <c r="K50" i="10"/>
  <c r="J52" i="10"/>
  <c r="U5" i="10"/>
  <c r="U9" i="10"/>
  <c r="U13" i="10"/>
  <c r="U49" i="10"/>
  <c r="N4" i="10"/>
  <c r="N3" i="10"/>
  <c r="N26" i="10"/>
  <c r="P40" i="10"/>
  <c r="P52" i="10"/>
  <c r="P27" i="10"/>
  <c r="L26" i="10"/>
  <c r="U26" i="10" s="1"/>
  <c r="K26" i="10"/>
  <c r="T26" i="10" s="1"/>
  <c r="M33" i="10"/>
  <c r="L36" i="10"/>
  <c r="U36" i="10" s="1"/>
  <c r="K36" i="10"/>
  <c r="T36" i="10" s="1"/>
  <c r="J36" i="10"/>
  <c r="S36" i="10" s="1"/>
  <c r="P37" i="10"/>
  <c r="M43" i="10"/>
  <c r="L10" i="10"/>
  <c r="U10" i="10" s="1"/>
  <c r="K10" i="10"/>
  <c r="T10" i="10" s="1"/>
  <c r="J10" i="10"/>
  <c r="S10" i="10" s="1"/>
  <c r="M13" i="10"/>
  <c r="M14" i="10"/>
  <c r="I26" i="10"/>
  <c r="R26" i="10" s="1"/>
  <c r="L29" i="10"/>
  <c r="U29" i="10" s="1"/>
  <c r="K29" i="10"/>
  <c r="T29" i="10" s="1"/>
  <c r="J29" i="10"/>
  <c r="S29" i="10" s="1"/>
  <c r="I29" i="10"/>
  <c r="R29" i="10" s="1"/>
  <c r="M32" i="10"/>
  <c r="Q32" i="10" s="1"/>
  <c r="I36" i="10"/>
  <c r="M10" i="10"/>
  <c r="O15" i="10"/>
  <c r="L22" i="10"/>
  <c r="U22" i="10" s="1"/>
  <c r="K22" i="10"/>
  <c r="T22" i="10" s="1"/>
  <c r="P34" i="10"/>
  <c r="P41" i="10"/>
  <c r="P44" i="10"/>
  <c r="M46" i="10"/>
  <c r="P4" i="10"/>
  <c r="K6" i="10"/>
  <c r="T6" i="10" s="1"/>
  <c r="J6" i="10"/>
  <c r="S6" i="10" s="1"/>
  <c r="I6" i="10"/>
  <c r="R6" i="10" s="1"/>
  <c r="L7" i="10"/>
  <c r="U7" i="10" s="1"/>
  <c r="K7" i="10"/>
  <c r="T7" i="10" s="1"/>
  <c r="I22" i="10"/>
  <c r="R22" i="10" s="1"/>
  <c r="L25" i="10"/>
  <c r="U25" i="10" s="1"/>
  <c r="K25" i="10"/>
  <c r="T25" i="10" s="1"/>
  <c r="J25" i="10"/>
  <c r="S25" i="10" s="1"/>
  <c r="I25" i="10"/>
  <c r="Q34" i="10"/>
  <c r="N40" i="10"/>
  <c r="P47" i="10"/>
  <c r="M53" i="10"/>
  <c r="M47" i="10"/>
  <c r="O52" i="10"/>
  <c r="L18" i="10"/>
  <c r="U18" i="10" s="1"/>
  <c r="K18" i="10"/>
  <c r="T18" i="10" s="1"/>
  <c r="J18" i="10"/>
  <c r="S18" i="10" s="1"/>
  <c r="N22" i="10"/>
  <c r="P23" i="10"/>
  <c r="R3" i="10"/>
  <c r="I18" i="10"/>
  <c r="O48" i="10"/>
  <c r="L30" i="10"/>
  <c r="U30" i="10" s="1"/>
  <c r="K30" i="10"/>
  <c r="T30" i="10" s="1"/>
  <c r="I30" i="10"/>
  <c r="R30" i="10" s="1"/>
  <c r="L3" i="10"/>
  <c r="U3" i="10" s="1"/>
  <c r="K3" i="10"/>
  <c r="T3" i="10" s="1"/>
  <c r="L14" i="10"/>
  <c r="U14" i="10" s="1"/>
  <c r="K14" i="10"/>
  <c r="T14" i="10" s="1"/>
  <c r="J14" i="10"/>
  <c r="S14" i="10" s="1"/>
  <c r="M17" i="10"/>
  <c r="P19" i="10"/>
  <c r="Q19" i="10" s="1"/>
  <c r="L21" i="10"/>
  <c r="U21" i="10" s="1"/>
  <c r="K21" i="10"/>
  <c r="T21" i="10" s="1"/>
  <c r="J21" i="10"/>
  <c r="S21" i="10" s="1"/>
  <c r="I21" i="10"/>
  <c r="R21" i="10" s="1"/>
  <c r="J30" i="10"/>
  <c r="L33" i="10"/>
  <c r="U33" i="10" s="1"/>
  <c r="K33" i="10"/>
  <c r="T33" i="10" s="1"/>
  <c r="J33" i="10"/>
  <c r="S33" i="10" s="1"/>
  <c r="L39" i="10"/>
  <c r="U39" i="10" s="1"/>
  <c r="K39" i="10"/>
  <c r="T39" i="10" s="1"/>
  <c r="J39" i="10"/>
  <c r="S39" i="10" s="1"/>
  <c r="I39" i="10"/>
  <c r="R39" i="10" s="1"/>
  <c r="L43" i="10"/>
  <c r="U43" i="10" s="1"/>
  <c r="K43" i="10"/>
  <c r="T43" i="10" s="1"/>
  <c r="J43" i="10"/>
  <c r="S43" i="10" s="1"/>
  <c r="P48" i="10"/>
  <c r="M50" i="10"/>
  <c r="P51" i="10"/>
  <c r="K40" i="10"/>
  <c r="T40" i="10" s="1"/>
  <c r="J47" i="10"/>
  <c r="S47" i="10" s="1"/>
  <c r="J51" i="10"/>
  <c r="S51" i="10" s="1"/>
  <c r="K47" i="10"/>
  <c r="T47" i="10" s="1"/>
  <c r="K51" i="10"/>
  <c r="T51" i="10" s="1"/>
  <c r="O53" i="8"/>
  <c r="Q12" i="8"/>
  <c r="P22" i="8"/>
  <c r="N23" i="8"/>
  <c r="M9" i="8"/>
  <c r="N33" i="8"/>
  <c r="N12" i="8"/>
  <c r="I31" i="8"/>
  <c r="M34" i="8"/>
  <c r="L44" i="8"/>
  <c r="K44" i="8"/>
  <c r="J44" i="8"/>
  <c r="I44" i="8"/>
  <c r="L48" i="8"/>
  <c r="K48" i="8"/>
  <c r="J48" i="8"/>
  <c r="I48" i="8"/>
  <c r="I53" i="8"/>
  <c r="L7" i="8"/>
  <c r="O13" i="8"/>
  <c r="M14" i="8"/>
  <c r="Q14" i="8" s="1"/>
  <c r="N18" i="8"/>
  <c r="Q18" i="8" s="1"/>
  <c r="K21" i="8"/>
  <c r="I24" i="8"/>
  <c r="L30" i="8"/>
  <c r="K30" i="8"/>
  <c r="J30" i="8"/>
  <c r="J31" i="8"/>
  <c r="O32" i="8"/>
  <c r="J22" i="8"/>
  <c r="I22" i="8"/>
  <c r="O6" i="8"/>
  <c r="O14" i="8"/>
  <c r="P18" i="8"/>
  <c r="K22" i="8"/>
  <c r="L23" i="8"/>
  <c r="K23" i="8"/>
  <c r="I23" i="8"/>
  <c r="R3" i="8"/>
  <c r="N7" i="8"/>
  <c r="O10" i="8"/>
  <c r="P14" i="8"/>
  <c r="O20" i="8"/>
  <c r="M21" i="8"/>
  <c r="J24" i="8"/>
  <c r="M30" i="8"/>
  <c r="K31" i="8"/>
  <c r="L37" i="8"/>
  <c r="K37" i="8"/>
  <c r="J37" i="8"/>
  <c r="I37" i="8"/>
  <c r="N51" i="8"/>
  <c r="P52" i="8"/>
  <c r="J26" i="8"/>
  <c r="N26" i="8" s="1"/>
  <c r="I26" i="8"/>
  <c r="Q32" i="8"/>
  <c r="M52" i="8"/>
  <c r="L27" i="8"/>
  <c r="J27" i="8"/>
  <c r="P31" i="8"/>
  <c r="Q33" i="8"/>
  <c r="J3" i="8"/>
  <c r="I6" i="8"/>
  <c r="Q15" i="8"/>
  <c r="L17" i="8"/>
  <c r="J17" i="8"/>
  <c r="N17" i="8" s="1"/>
  <c r="K26" i="8"/>
  <c r="I27" i="8"/>
  <c r="J28" i="8"/>
  <c r="L35" i="8"/>
  <c r="J35" i="8"/>
  <c r="N42" i="8"/>
  <c r="Q42" i="8" s="1"/>
  <c r="P43" i="8"/>
  <c r="N46" i="8"/>
  <c r="P47" i="8"/>
  <c r="L9" i="8"/>
  <c r="J9" i="8"/>
  <c r="J6" i="8"/>
  <c r="K9" i="8"/>
  <c r="Q11" i="8"/>
  <c r="L13" i="8"/>
  <c r="J13" i="8"/>
  <c r="M17" i="8"/>
  <c r="P24" i="8"/>
  <c r="P25" i="8"/>
  <c r="Q25" i="8" s="1"/>
  <c r="L26" i="8"/>
  <c r="K27" i="8"/>
  <c r="M35" i="8"/>
  <c r="N40" i="8"/>
  <c r="Q40" i="8" s="1"/>
  <c r="P41" i="8"/>
  <c r="L45" i="8"/>
  <c r="K45" i="8"/>
  <c r="I45" i="8"/>
  <c r="L49" i="8"/>
  <c r="K49" i="8"/>
  <c r="I49" i="8"/>
  <c r="L6" i="8"/>
  <c r="I10" i="8"/>
  <c r="I13" i="8"/>
  <c r="M16" i="8"/>
  <c r="Q16" i="8" s="1"/>
  <c r="J19" i="8"/>
  <c r="I19" i="8"/>
  <c r="M19" i="8" s="1"/>
  <c r="L20" i="8"/>
  <c r="J20" i="8"/>
  <c r="O35" i="8"/>
  <c r="M41" i="8"/>
  <c r="P42" i="8"/>
  <c r="J45" i="8"/>
  <c r="P46" i="8"/>
  <c r="J49" i="8"/>
  <c r="Q51" i="8"/>
  <c r="M20" i="8"/>
  <c r="P34" i="8"/>
  <c r="L38" i="8"/>
  <c r="K38" i="8"/>
  <c r="I38" i="8"/>
  <c r="O39" i="8"/>
  <c r="Q39" i="8" s="1"/>
  <c r="L53" i="8"/>
  <c r="J53" i="8"/>
  <c r="J34" i="8"/>
  <c r="J41" i="8"/>
  <c r="N41" i="8" s="1"/>
  <c r="J52" i="8"/>
  <c r="K34" i="8"/>
  <c r="K41" i="8"/>
  <c r="K52" i="8"/>
  <c r="I29" i="8"/>
  <c r="M29" i="8" s="1"/>
  <c r="Q29" i="8" s="1"/>
  <c r="I43" i="8"/>
  <c r="I47" i="8"/>
  <c r="S13" i="7"/>
  <c r="S37" i="7"/>
  <c r="T15" i="7"/>
  <c r="U25" i="7"/>
  <c r="R10" i="7"/>
  <c r="S28" i="7"/>
  <c r="U34" i="7"/>
  <c r="U44" i="7"/>
  <c r="U46" i="7"/>
  <c r="U48" i="7"/>
  <c r="U52" i="7"/>
  <c r="J5" i="7"/>
  <c r="L23" i="7"/>
  <c r="U23" i="7" s="1"/>
  <c r="I34" i="7"/>
  <c r="R34" i="7" s="1"/>
  <c r="J42" i="7"/>
  <c r="P8" i="7"/>
  <c r="K9" i="7"/>
  <c r="K42" i="7"/>
  <c r="T42" i="7" s="1"/>
  <c r="K48" i="7"/>
  <c r="T48" i="7" s="1"/>
  <c r="J16" i="7"/>
  <c r="S16" i="7" s="1"/>
  <c r="J32" i="7"/>
  <c r="S32" i="7" s="1"/>
  <c r="K44" i="7"/>
  <c r="T44" i="7" s="1"/>
  <c r="L11" i="7"/>
  <c r="U11" i="7" s="1"/>
  <c r="K7" i="7"/>
  <c r="T7" i="7" s="1"/>
  <c r="L5" i="7"/>
  <c r="U5" i="7" s="1"/>
  <c r="L9" i="7"/>
  <c r="U9" i="7" s="1"/>
  <c r="I29" i="7"/>
  <c r="L32" i="7"/>
  <c r="N29" i="7"/>
  <c r="J50" i="7"/>
  <c r="K29" i="7"/>
  <c r="T29" i="7" s="1"/>
  <c r="K50" i="7"/>
  <c r="T50" i="7" s="1"/>
  <c r="K3" i="7"/>
  <c r="K34" i="7"/>
  <c r="T34" i="7" s="1"/>
  <c r="J14" i="7"/>
  <c r="S14" i="7" s="1"/>
  <c r="I17" i="7"/>
  <c r="L22" i="7"/>
  <c r="U22" i="7" s="1"/>
  <c r="K33" i="7"/>
  <c r="T33" i="7" s="1"/>
  <c r="L42" i="7"/>
  <c r="L50" i="7"/>
  <c r="K10" i="7"/>
  <c r="T10" i="7" s="1"/>
  <c r="M22" i="7"/>
  <c r="L33" i="7"/>
  <c r="U33" i="7" s="1"/>
  <c r="I33" i="7"/>
  <c r="R33" i="7" s="1"/>
  <c r="M14" i="7"/>
  <c r="J17" i="7"/>
  <c r="I11" i="7"/>
  <c r="R11" i="7" s="1"/>
  <c r="K17" i="7"/>
  <c r="I46" i="7"/>
  <c r="L7" i="7"/>
  <c r="J9" i="7"/>
  <c r="S9" i="7" s="1"/>
  <c r="J11" i="7"/>
  <c r="S11" i="7" s="1"/>
  <c r="I23" i="7"/>
  <c r="J46" i="7"/>
  <c r="S46" i="7" s="1"/>
  <c r="L49" i="7"/>
  <c r="J52" i="7"/>
  <c r="K46" i="7"/>
  <c r="T46" i="7" s="1"/>
  <c r="K52" i="7"/>
  <c r="T52" i="7" s="1"/>
  <c r="J7" i="7"/>
  <c r="I16" i="7"/>
  <c r="J44" i="7"/>
  <c r="M32" i="7"/>
  <c r="L3" i="7"/>
  <c r="K5" i="7"/>
  <c r="T5" i="7" s="1"/>
  <c r="I13" i="7"/>
  <c r="R13" i="7" s="1"/>
  <c r="L24" i="7"/>
  <c r="U24" i="7" s="1"/>
  <c r="K32" i="7"/>
  <c r="T32" i="7" s="1"/>
  <c r="M35" i="7"/>
  <c r="J39" i="7"/>
  <c r="S39" i="7" s="1"/>
  <c r="J48" i="7"/>
  <c r="J4" i="7"/>
  <c r="S4" i="7" s="1"/>
  <c r="I37" i="7"/>
  <c r="I36" i="7"/>
  <c r="I45" i="7"/>
  <c r="R45" i="7" s="1"/>
  <c r="O4" i="7"/>
  <c r="O11" i="7"/>
  <c r="L13" i="7"/>
  <c r="I15" i="7"/>
  <c r="L16" i="7"/>
  <c r="U16" i="7" s="1"/>
  <c r="M18" i="7"/>
  <c r="J25" i="7"/>
  <c r="S25" i="7" s="1"/>
  <c r="I27" i="7"/>
  <c r="L28" i="7"/>
  <c r="K30" i="7"/>
  <c r="N32" i="7"/>
  <c r="J36" i="7"/>
  <c r="L37" i="7"/>
  <c r="U37" i="7" s="1"/>
  <c r="I40" i="7"/>
  <c r="R40" i="7" s="1"/>
  <c r="L45" i="7"/>
  <c r="U45" i="7" s="1"/>
  <c r="N50" i="7"/>
  <c r="I53" i="7"/>
  <c r="R53" i="7" s="1"/>
  <c r="K13" i="7"/>
  <c r="I25" i="7"/>
  <c r="R25" i="7" s="1"/>
  <c r="I28" i="7"/>
  <c r="J6" i="7"/>
  <c r="S6" i="7" s="1"/>
  <c r="K8" i="7"/>
  <c r="J15" i="7"/>
  <c r="S15" i="7" s="1"/>
  <c r="K25" i="7"/>
  <c r="T25" i="7" s="1"/>
  <c r="J27" i="7"/>
  <c r="S27" i="7" s="1"/>
  <c r="K36" i="7"/>
  <c r="T36" i="7" s="1"/>
  <c r="J40" i="7"/>
  <c r="S40" i="7" s="1"/>
  <c r="O45" i="7"/>
  <c r="I49" i="7"/>
  <c r="R49" i="7" s="1"/>
  <c r="L53" i="7"/>
  <c r="U53" i="7" s="1"/>
  <c r="K27" i="7"/>
  <c r="T27" i="7" s="1"/>
  <c r="K40" i="7"/>
  <c r="T40" i="7" s="1"/>
  <c r="O53" i="7"/>
  <c r="L15" i="7"/>
  <c r="J3" i="7"/>
  <c r="S3" i="7" s="1"/>
  <c r="J12" i="7"/>
  <c r="K14" i="7"/>
  <c r="T14" i="7" s="1"/>
  <c r="L20" i="7"/>
  <c r="U20" i="7" s="1"/>
  <c r="P23" i="7"/>
  <c r="M21" i="7"/>
  <c r="O24" i="7"/>
  <c r="M31" i="7"/>
  <c r="R3" i="7"/>
  <c r="M3" i="7"/>
  <c r="P6" i="7"/>
  <c r="O16" i="7"/>
  <c r="O41" i="7"/>
  <c r="M9" i="7"/>
  <c r="P12" i="7"/>
  <c r="O19" i="7"/>
  <c r="O20" i="7"/>
  <c r="P17" i="7"/>
  <c r="J19" i="7"/>
  <c r="S19" i="7" s="1"/>
  <c r="J21" i="7"/>
  <c r="K31" i="7"/>
  <c r="T31" i="7" s="1"/>
  <c r="I38" i="7"/>
  <c r="R38" i="7" s="1"/>
  <c r="L38" i="7"/>
  <c r="U38" i="7" s="1"/>
  <c r="L51" i="7"/>
  <c r="U51" i="7" s="1"/>
  <c r="J51" i="7"/>
  <c r="S51" i="7" s="1"/>
  <c r="I51" i="7"/>
  <c r="R51" i="7" s="1"/>
  <c r="M33" i="7"/>
  <c r="I8" i="7"/>
  <c r="R8" i="7" s="1"/>
  <c r="P27" i="7"/>
  <c r="I4" i="7"/>
  <c r="R4" i="7" s="1"/>
  <c r="I6" i="7"/>
  <c r="R6" i="7" s="1"/>
  <c r="J8" i="7"/>
  <c r="S8" i="7" s="1"/>
  <c r="J10" i="7"/>
  <c r="S10" i="7" s="1"/>
  <c r="I12" i="7"/>
  <c r="R12" i="7" s="1"/>
  <c r="M13" i="7"/>
  <c r="L19" i="7"/>
  <c r="U19" i="7" s="1"/>
  <c r="P20" i="7"/>
  <c r="K21" i="7"/>
  <c r="T21" i="7" s="1"/>
  <c r="J23" i="7"/>
  <c r="K28" i="7"/>
  <c r="T28" i="7" s="1"/>
  <c r="P30" i="7"/>
  <c r="L31" i="7"/>
  <c r="U31" i="7" s="1"/>
  <c r="N33" i="7"/>
  <c r="J34" i="7"/>
  <c r="S34" i="7" s="1"/>
  <c r="P36" i="7"/>
  <c r="K37" i="7"/>
  <c r="T37" i="7" s="1"/>
  <c r="J38" i="7"/>
  <c r="K39" i="7"/>
  <c r="T39" i="7" s="1"/>
  <c r="I39" i="7"/>
  <c r="R39" i="7" s="1"/>
  <c r="M50" i="7"/>
  <c r="K51" i="7"/>
  <c r="T51" i="7" s="1"/>
  <c r="L43" i="7"/>
  <c r="U43" i="7" s="1"/>
  <c r="J43" i="7"/>
  <c r="S43" i="7" s="1"/>
  <c r="L10" i="7"/>
  <c r="U10" i="7" s="1"/>
  <c r="K12" i="7"/>
  <c r="T12" i="7" s="1"/>
  <c r="I20" i="7"/>
  <c r="R20" i="7" s="1"/>
  <c r="I24" i="7"/>
  <c r="R24" i="7" s="1"/>
  <c r="I26" i="7"/>
  <c r="R26" i="7" s="1"/>
  <c r="J35" i="7"/>
  <c r="S35" i="7" s="1"/>
  <c r="I43" i="7"/>
  <c r="R43" i="7" s="1"/>
  <c r="L47" i="7"/>
  <c r="U47" i="7" s="1"/>
  <c r="J47" i="7"/>
  <c r="S47" i="7" s="1"/>
  <c r="O38" i="7"/>
  <c r="J41" i="7"/>
  <c r="I41" i="7"/>
  <c r="M42" i="7"/>
  <c r="L4" i="7"/>
  <c r="U4" i="7" s="1"/>
  <c r="K6" i="7"/>
  <c r="T6" i="7" s="1"/>
  <c r="J18" i="7"/>
  <c r="S18" i="7" s="1"/>
  <c r="L14" i="7"/>
  <c r="U14" i="7" s="1"/>
  <c r="K18" i="7"/>
  <c r="T18" i="7" s="1"/>
  <c r="J20" i="7"/>
  <c r="S20" i="7" s="1"/>
  <c r="J22" i="7"/>
  <c r="S22" i="7" s="1"/>
  <c r="J24" i="7"/>
  <c r="S24" i="7" s="1"/>
  <c r="K26" i="7"/>
  <c r="T26" i="7" s="1"/>
  <c r="L29" i="7"/>
  <c r="U29" i="7" s="1"/>
  <c r="I30" i="7"/>
  <c r="R30" i="7" s="1"/>
  <c r="K35" i="7"/>
  <c r="T35" i="7" s="1"/>
  <c r="P40" i="7"/>
  <c r="L41" i="7"/>
  <c r="U41" i="7" s="1"/>
  <c r="K43" i="7"/>
  <c r="T43" i="7" s="1"/>
  <c r="I47" i="7"/>
  <c r="R47" i="7" s="1"/>
  <c r="L21" i="7"/>
  <c r="U21" i="7" s="1"/>
  <c r="L18" i="7"/>
  <c r="U18" i="7" s="1"/>
  <c r="K22" i="7"/>
  <c r="T22" i="7" s="1"/>
  <c r="O23" i="7"/>
  <c r="L26" i="7"/>
  <c r="U26" i="7" s="1"/>
  <c r="J30" i="7"/>
  <c r="S30" i="7" s="1"/>
  <c r="L35" i="7"/>
  <c r="U35" i="7" s="1"/>
  <c r="P39" i="7"/>
  <c r="K47" i="7"/>
  <c r="T47" i="7" s="1"/>
  <c r="O49" i="7"/>
  <c r="I19" i="7"/>
  <c r="J31" i="7"/>
  <c r="S31" i="7" s="1"/>
  <c r="J45" i="7"/>
  <c r="S45" i="7" s="1"/>
  <c r="J49" i="7"/>
  <c r="S49" i="7" s="1"/>
  <c r="J53" i="7"/>
  <c r="S53" i="7" s="1"/>
  <c r="I44" i="7"/>
  <c r="R44" i="7" s="1"/>
  <c r="I48" i="7"/>
  <c r="R48" i="7" s="1"/>
  <c r="I52" i="7"/>
  <c r="R52" i="7" s="1"/>
  <c r="U53" i="5"/>
  <c r="T53" i="5"/>
  <c r="S53" i="5"/>
  <c r="R53" i="5"/>
  <c r="U52" i="5"/>
  <c r="T52" i="5"/>
  <c r="S52" i="5"/>
  <c r="R52" i="5"/>
  <c r="U51" i="5"/>
  <c r="T51" i="5"/>
  <c r="S51" i="5"/>
  <c r="R51" i="5"/>
  <c r="U50" i="5"/>
  <c r="T50" i="5"/>
  <c r="S50" i="5"/>
  <c r="R50" i="5"/>
  <c r="U49" i="5"/>
  <c r="T49" i="5"/>
  <c r="S49" i="5"/>
  <c r="R49" i="5"/>
  <c r="U48" i="5"/>
  <c r="T48" i="5"/>
  <c r="S48" i="5"/>
  <c r="R48" i="5"/>
  <c r="U47" i="5"/>
  <c r="T47" i="5"/>
  <c r="S47" i="5"/>
  <c r="R47" i="5"/>
  <c r="U46" i="5"/>
  <c r="T46" i="5"/>
  <c r="S46" i="5"/>
  <c r="R46" i="5"/>
  <c r="U45" i="5"/>
  <c r="T45" i="5"/>
  <c r="S45" i="5"/>
  <c r="R45" i="5"/>
  <c r="U44" i="5"/>
  <c r="T44" i="5"/>
  <c r="S44" i="5"/>
  <c r="R44" i="5"/>
  <c r="U43" i="5"/>
  <c r="T43" i="5"/>
  <c r="S43" i="5"/>
  <c r="R43" i="5"/>
  <c r="U42" i="5"/>
  <c r="T42" i="5"/>
  <c r="S42" i="5"/>
  <c r="R42" i="5"/>
  <c r="U41" i="5"/>
  <c r="T41" i="5"/>
  <c r="S41" i="5"/>
  <c r="U40" i="5"/>
  <c r="T40" i="5"/>
  <c r="S40" i="5"/>
  <c r="R40" i="5"/>
  <c r="U39" i="5"/>
  <c r="T39" i="5"/>
  <c r="S39" i="5"/>
  <c r="R39" i="5"/>
  <c r="U38" i="5"/>
  <c r="T38" i="5"/>
  <c r="S38" i="5"/>
  <c r="R38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R28" i="5"/>
  <c r="U27" i="5"/>
  <c r="T27" i="5"/>
  <c r="S27" i="5"/>
  <c r="R27" i="5"/>
  <c r="U26" i="5"/>
  <c r="T26" i="5"/>
  <c r="R26" i="5"/>
  <c r="U25" i="5"/>
  <c r="T25" i="5"/>
  <c r="S25" i="5"/>
  <c r="R25" i="5"/>
  <c r="U24" i="5"/>
  <c r="T24" i="5"/>
  <c r="S24" i="5"/>
  <c r="R24" i="5"/>
  <c r="U23" i="5"/>
  <c r="T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T7" i="5"/>
  <c r="U6" i="5"/>
  <c r="T6" i="5"/>
  <c r="S6" i="5"/>
  <c r="R6" i="5"/>
  <c r="U5" i="5"/>
  <c r="T5" i="5"/>
  <c r="S5" i="5"/>
  <c r="R5" i="5"/>
  <c r="U4" i="5"/>
  <c r="T4" i="5"/>
  <c r="S4" i="5"/>
  <c r="R4" i="5"/>
  <c r="U3" i="5"/>
  <c r="T3" i="5"/>
  <c r="S3" i="5"/>
  <c r="H53" i="5"/>
  <c r="L53" i="5" s="1"/>
  <c r="H52" i="5"/>
  <c r="K52" i="5" s="1"/>
  <c r="H51" i="5"/>
  <c r="L51" i="5" s="1"/>
  <c r="H50" i="5"/>
  <c r="K50" i="5" s="1"/>
  <c r="O50" i="5" s="1"/>
  <c r="H49" i="5"/>
  <c r="K49" i="5" s="1"/>
  <c r="O49" i="5" s="1"/>
  <c r="H48" i="5"/>
  <c r="L48" i="5" s="1"/>
  <c r="H47" i="5"/>
  <c r="L47" i="5" s="1"/>
  <c r="H46" i="5"/>
  <c r="L46" i="5" s="1"/>
  <c r="H45" i="5"/>
  <c r="L45" i="5" s="1"/>
  <c r="P45" i="5" s="1"/>
  <c r="H44" i="5"/>
  <c r="K44" i="5" s="1"/>
  <c r="H43" i="5"/>
  <c r="I43" i="5" s="1"/>
  <c r="H42" i="5"/>
  <c r="H41" i="5"/>
  <c r="H40" i="5"/>
  <c r="K40" i="5" s="1"/>
  <c r="O40" i="5" s="1"/>
  <c r="H39" i="5"/>
  <c r="K39" i="5" s="1"/>
  <c r="H38" i="5"/>
  <c r="J38" i="5" s="1"/>
  <c r="N38" i="5" s="1"/>
  <c r="I37" i="5"/>
  <c r="M37" i="5" s="1"/>
  <c r="H37" i="5"/>
  <c r="L37" i="5" s="1"/>
  <c r="H36" i="5"/>
  <c r="H35" i="5"/>
  <c r="K35" i="5" s="1"/>
  <c r="H34" i="5"/>
  <c r="J34" i="5" s="1"/>
  <c r="H33" i="5"/>
  <c r="L33" i="5" s="1"/>
  <c r="H32" i="5"/>
  <c r="K32" i="5" s="1"/>
  <c r="H31" i="5"/>
  <c r="L31" i="5" s="1"/>
  <c r="H30" i="5"/>
  <c r="K30" i="5" s="1"/>
  <c r="O30" i="5" s="1"/>
  <c r="H29" i="5"/>
  <c r="K29" i="5" s="1"/>
  <c r="H28" i="5"/>
  <c r="L28" i="5" s="1"/>
  <c r="H27" i="5"/>
  <c r="K27" i="5" s="1"/>
  <c r="O27" i="5" s="1"/>
  <c r="H26" i="5"/>
  <c r="K26" i="5" s="1"/>
  <c r="O26" i="5" s="1"/>
  <c r="H25" i="5"/>
  <c r="K25" i="5" s="1"/>
  <c r="O25" i="5" s="1"/>
  <c r="H24" i="5"/>
  <c r="H23" i="5"/>
  <c r="K23" i="5" s="1"/>
  <c r="H22" i="5"/>
  <c r="L22" i="5" s="1"/>
  <c r="H21" i="5"/>
  <c r="K21" i="5" s="1"/>
  <c r="H20" i="5"/>
  <c r="I20" i="5" s="1"/>
  <c r="M20" i="5" s="1"/>
  <c r="H19" i="5"/>
  <c r="J19" i="5" s="1"/>
  <c r="N19" i="5" s="1"/>
  <c r="H18" i="5"/>
  <c r="H17" i="5"/>
  <c r="J17" i="5" s="1"/>
  <c r="N17" i="5" s="1"/>
  <c r="H16" i="5"/>
  <c r="L16" i="5" s="1"/>
  <c r="H15" i="5"/>
  <c r="I14" i="5"/>
  <c r="H14" i="5"/>
  <c r="H13" i="5"/>
  <c r="K13" i="5" s="1"/>
  <c r="O13" i="5" s="1"/>
  <c r="H12" i="5"/>
  <c r="J12" i="5" s="1"/>
  <c r="N12" i="5" s="1"/>
  <c r="I11" i="5"/>
  <c r="H11" i="5"/>
  <c r="K11" i="5" s="1"/>
  <c r="O11" i="5" s="1"/>
  <c r="H10" i="5"/>
  <c r="H9" i="5"/>
  <c r="L9" i="5" s="1"/>
  <c r="H8" i="5"/>
  <c r="L8" i="5" s="1"/>
  <c r="H7" i="5"/>
  <c r="K7" i="5" s="1"/>
  <c r="O7" i="5" s="1"/>
  <c r="H6" i="5"/>
  <c r="H5" i="5"/>
  <c r="L5" i="5" s="1"/>
  <c r="H4" i="5"/>
  <c r="I4" i="5" s="1"/>
  <c r="H3" i="5"/>
  <c r="S54" i="2"/>
  <c r="R54" i="2"/>
  <c r="Q54" i="2"/>
  <c r="P54" i="2"/>
  <c r="O54" i="2"/>
  <c r="Y55" i="2"/>
  <c r="X55" i="2"/>
  <c r="W55" i="2"/>
  <c r="V55" i="2"/>
  <c r="U55" i="2"/>
  <c r="Y54" i="2"/>
  <c r="X54" i="2"/>
  <c r="W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W13" i="2"/>
  <c r="Y53" i="2"/>
  <c r="X53" i="2"/>
  <c r="W53" i="2"/>
  <c r="V53" i="2"/>
  <c r="Y52" i="2"/>
  <c r="X52" i="2"/>
  <c r="W52" i="2"/>
  <c r="V52" i="2"/>
  <c r="U52" i="2"/>
  <c r="Y51" i="2"/>
  <c r="X51" i="2"/>
  <c r="W51" i="2"/>
  <c r="V51" i="2"/>
  <c r="U51" i="2"/>
  <c r="Y50" i="2"/>
  <c r="X50" i="2"/>
  <c r="W50" i="2"/>
  <c r="Y49" i="2"/>
  <c r="X49" i="2"/>
  <c r="W49" i="2"/>
  <c r="V49" i="2"/>
  <c r="Y48" i="2"/>
  <c r="X48" i="2"/>
  <c r="W48" i="2"/>
  <c r="V48" i="2"/>
  <c r="U48" i="2"/>
  <c r="X47" i="2"/>
  <c r="W47" i="2"/>
  <c r="V47" i="2"/>
  <c r="U47" i="2"/>
  <c r="Y46" i="2"/>
  <c r="X46" i="2"/>
  <c r="W46" i="2"/>
  <c r="V46" i="2"/>
  <c r="Y45" i="2"/>
  <c r="X45" i="2"/>
  <c r="W45" i="2"/>
  <c r="V45" i="2"/>
  <c r="U45" i="2"/>
  <c r="Y44" i="2"/>
  <c r="X44" i="2"/>
  <c r="W44" i="2"/>
  <c r="V44" i="2"/>
  <c r="U44" i="2"/>
  <c r="Y43" i="2"/>
  <c r="X43" i="2"/>
  <c r="W43" i="2"/>
  <c r="V43" i="2"/>
  <c r="U43" i="2"/>
  <c r="Y42" i="2"/>
  <c r="X42" i="2"/>
  <c r="W42" i="2"/>
  <c r="U42" i="2"/>
  <c r="Y41" i="2"/>
  <c r="X41" i="2"/>
  <c r="W41" i="2"/>
  <c r="V41" i="2"/>
  <c r="Y40" i="2"/>
  <c r="X40" i="2"/>
  <c r="W40" i="2"/>
  <c r="V40" i="2"/>
  <c r="U40" i="2"/>
  <c r="Y39" i="2"/>
  <c r="X39" i="2"/>
  <c r="W39" i="2"/>
  <c r="V39" i="2"/>
  <c r="U39" i="2"/>
  <c r="Y38" i="2"/>
  <c r="X38" i="2"/>
  <c r="W38" i="2"/>
  <c r="U38" i="2"/>
  <c r="Y37" i="2"/>
  <c r="X37" i="2"/>
  <c r="W37" i="2"/>
  <c r="V37" i="2"/>
  <c r="U37" i="2"/>
  <c r="Y36" i="2"/>
  <c r="X36" i="2"/>
  <c r="W36" i="2"/>
  <c r="U36" i="2"/>
  <c r="Y35" i="2"/>
  <c r="X35" i="2"/>
  <c r="W35" i="2"/>
  <c r="Y34" i="2"/>
  <c r="X34" i="2"/>
  <c r="W34" i="2"/>
  <c r="V34" i="2"/>
  <c r="Y33" i="2"/>
  <c r="X33" i="2"/>
  <c r="W33" i="2"/>
  <c r="V33" i="2"/>
  <c r="U33" i="2"/>
  <c r="Y32" i="2"/>
  <c r="X32" i="2"/>
  <c r="W32" i="2"/>
  <c r="V32" i="2"/>
  <c r="U32" i="2"/>
  <c r="Y31" i="2"/>
  <c r="X31" i="2"/>
  <c r="W31" i="2"/>
  <c r="V31" i="2"/>
  <c r="U31" i="2"/>
  <c r="Y30" i="2"/>
  <c r="X30" i="2"/>
  <c r="W30" i="2"/>
  <c r="V30" i="2"/>
  <c r="U30" i="2"/>
  <c r="Y29" i="2"/>
  <c r="X29" i="2"/>
  <c r="W29" i="2"/>
  <c r="V29" i="2"/>
  <c r="U29" i="2"/>
  <c r="Y28" i="2"/>
  <c r="X28" i="2"/>
  <c r="W28" i="2"/>
  <c r="V28" i="2"/>
  <c r="U28" i="2"/>
  <c r="Y27" i="2"/>
  <c r="X27" i="2"/>
  <c r="W27" i="2"/>
  <c r="V27" i="2"/>
  <c r="U27" i="2"/>
  <c r="Y26" i="2"/>
  <c r="X26" i="2"/>
  <c r="W26" i="2"/>
  <c r="U26" i="2"/>
  <c r="Y25" i="2"/>
  <c r="X25" i="2"/>
  <c r="W25" i="2"/>
  <c r="V25" i="2"/>
  <c r="U25" i="2"/>
  <c r="Y24" i="2"/>
  <c r="X24" i="2"/>
  <c r="W24" i="2"/>
  <c r="U24" i="2"/>
  <c r="Y23" i="2"/>
  <c r="X23" i="2"/>
  <c r="W23" i="2"/>
  <c r="U23" i="2"/>
  <c r="Y22" i="2"/>
  <c r="X22" i="2"/>
  <c r="W22" i="2"/>
  <c r="V22" i="2"/>
  <c r="U22" i="2"/>
  <c r="Y21" i="2"/>
  <c r="X21" i="2"/>
  <c r="W21" i="2"/>
  <c r="V21" i="2"/>
  <c r="U21" i="2"/>
  <c r="Y20" i="2"/>
  <c r="X20" i="2"/>
  <c r="W20" i="2"/>
  <c r="V20" i="2"/>
  <c r="Y19" i="2"/>
  <c r="X19" i="2"/>
  <c r="W19" i="2"/>
  <c r="U19" i="2"/>
  <c r="Y18" i="2"/>
  <c r="X18" i="2"/>
  <c r="W18" i="2"/>
  <c r="V18" i="2"/>
  <c r="Y17" i="2"/>
  <c r="X17" i="2"/>
  <c r="W17" i="2"/>
  <c r="U17" i="2"/>
  <c r="Y16" i="2"/>
  <c r="X16" i="2"/>
  <c r="W16" i="2"/>
  <c r="V16" i="2"/>
  <c r="Y15" i="2"/>
  <c r="X15" i="2"/>
  <c r="W15" i="2"/>
  <c r="U15" i="2"/>
  <c r="Y14" i="2"/>
  <c r="X14" i="2"/>
  <c r="W14" i="2"/>
  <c r="V14" i="2"/>
  <c r="U14" i="2"/>
  <c r="Y13" i="2"/>
  <c r="X13" i="2"/>
  <c r="U13" i="2"/>
  <c r="Y12" i="2"/>
  <c r="X12" i="2"/>
  <c r="W12" i="2"/>
  <c r="U12" i="2"/>
  <c r="Y11" i="2"/>
  <c r="X11" i="2"/>
  <c r="W11" i="2"/>
  <c r="V11" i="2"/>
  <c r="U11" i="2"/>
  <c r="Y10" i="2"/>
  <c r="X10" i="2"/>
  <c r="W10" i="2"/>
  <c r="V10" i="2"/>
  <c r="U10" i="2"/>
  <c r="Y9" i="2"/>
  <c r="X9" i="2"/>
  <c r="W9" i="2"/>
  <c r="V9" i="2"/>
  <c r="U9" i="2"/>
  <c r="Y8" i="2"/>
  <c r="X8" i="2"/>
  <c r="W8" i="2"/>
  <c r="V8" i="2"/>
  <c r="Y7" i="2"/>
  <c r="X7" i="2"/>
  <c r="U7" i="2"/>
  <c r="Y6" i="2"/>
  <c r="X6" i="2"/>
  <c r="W6" i="2"/>
  <c r="V6" i="2"/>
  <c r="U6" i="2"/>
  <c r="Y5" i="2"/>
  <c r="X5" i="2"/>
  <c r="W5" i="2"/>
  <c r="U5" i="2"/>
  <c r="Y4" i="2"/>
  <c r="X4" i="2"/>
  <c r="W4" i="2"/>
  <c r="V4" i="2"/>
  <c r="U4" i="2"/>
  <c r="Y3" i="2"/>
  <c r="X3" i="2"/>
  <c r="W3" i="2"/>
  <c r="V3" i="2"/>
  <c r="U3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P51" i="2"/>
  <c r="O51" i="2"/>
  <c r="S50" i="2"/>
  <c r="R50" i="2"/>
  <c r="Q50" i="2"/>
  <c r="P50" i="2"/>
  <c r="O50" i="2"/>
  <c r="S49" i="2"/>
  <c r="R49" i="2"/>
  <c r="Q49" i="2"/>
  <c r="P49" i="2"/>
  <c r="O49" i="2"/>
  <c r="S48" i="2"/>
  <c r="R48" i="2"/>
  <c r="Q48" i="2"/>
  <c r="P48" i="2"/>
  <c r="O48" i="2"/>
  <c r="S47" i="2"/>
  <c r="R47" i="2"/>
  <c r="Q47" i="2"/>
  <c r="P47" i="2"/>
  <c r="O47" i="2"/>
  <c r="S46" i="2"/>
  <c r="R46" i="2"/>
  <c r="Q46" i="2"/>
  <c r="P46" i="2"/>
  <c r="O46" i="2"/>
  <c r="S45" i="2"/>
  <c r="R45" i="2"/>
  <c r="Q45" i="2"/>
  <c r="P45" i="2"/>
  <c r="O45" i="2"/>
  <c r="S44" i="2"/>
  <c r="R44" i="2"/>
  <c r="Q44" i="2"/>
  <c r="P44" i="2"/>
  <c r="O44" i="2"/>
  <c r="S43" i="2"/>
  <c r="R43" i="2"/>
  <c r="Q43" i="2"/>
  <c r="P43" i="2"/>
  <c r="O43" i="2"/>
  <c r="S42" i="2"/>
  <c r="R42" i="2"/>
  <c r="Q42" i="2"/>
  <c r="P42" i="2"/>
  <c r="O42" i="2"/>
  <c r="S41" i="2"/>
  <c r="R41" i="2"/>
  <c r="Q41" i="2"/>
  <c r="P41" i="2"/>
  <c r="O41" i="2"/>
  <c r="S40" i="2"/>
  <c r="R40" i="2"/>
  <c r="Q40" i="2"/>
  <c r="P40" i="2"/>
  <c r="O40" i="2"/>
  <c r="S39" i="2"/>
  <c r="R39" i="2"/>
  <c r="Q39" i="2"/>
  <c r="P39" i="2"/>
  <c r="O39" i="2"/>
  <c r="S38" i="2"/>
  <c r="R38" i="2"/>
  <c r="Q38" i="2"/>
  <c r="P38" i="2"/>
  <c r="O38" i="2"/>
  <c r="S37" i="2"/>
  <c r="R37" i="2"/>
  <c r="Q37" i="2"/>
  <c r="P37" i="2"/>
  <c r="O37" i="2"/>
  <c r="S36" i="2"/>
  <c r="R36" i="2"/>
  <c r="Q36" i="2"/>
  <c r="P36" i="2"/>
  <c r="O36" i="2"/>
  <c r="S35" i="2"/>
  <c r="R35" i="2"/>
  <c r="Q35" i="2"/>
  <c r="P35" i="2"/>
  <c r="O35" i="2"/>
  <c r="S34" i="2"/>
  <c r="R34" i="2"/>
  <c r="Q34" i="2"/>
  <c r="P34" i="2"/>
  <c r="O34" i="2"/>
  <c r="S33" i="2"/>
  <c r="R33" i="2"/>
  <c r="Q33" i="2"/>
  <c r="P33" i="2"/>
  <c r="O33" i="2"/>
  <c r="S32" i="2"/>
  <c r="R32" i="2"/>
  <c r="Q32" i="2"/>
  <c r="P32" i="2"/>
  <c r="O32" i="2"/>
  <c r="S31" i="2"/>
  <c r="R31" i="2"/>
  <c r="Q31" i="2"/>
  <c r="P31" i="2"/>
  <c r="O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P27" i="2"/>
  <c r="O27" i="2"/>
  <c r="S26" i="2"/>
  <c r="R26" i="2"/>
  <c r="Q26" i="2"/>
  <c r="P26" i="2"/>
  <c r="O26" i="2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O16" i="2"/>
  <c r="S15" i="2"/>
  <c r="R15" i="2"/>
  <c r="Q15" i="2"/>
  <c r="P15" i="2"/>
  <c r="O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P3" i="2"/>
  <c r="Q3" i="2"/>
  <c r="R3" i="2"/>
  <c r="S3" i="2"/>
  <c r="O3" i="2"/>
  <c r="N53" i="2"/>
  <c r="M53" i="2"/>
  <c r="L53" i="2"/>
  <c r="K53" i="2"/>
  <c r="J53" i="2"/>
  <c r="N52" i="2"/>
  <c r="M52" i="2"/>
  <c r="L52" i="2"/>
  <c r="K52" i="2"/>
  <c r="J52" i="2"/>
  <c r="N51" i="2"/>
  <c r="M51" i="2"/>
  <c r="L51" i="2"/>
  <c r="K51" i="2"/>
  <c r="J51" i="2"/>
  <c r="N50" i="2"/>
  <c r="M50" i="2"/>
  <c r="L50" i="2"/>
  <c r="K50" i="2"/>
  <c r="J50" i="2"/>
  <c r="N49" i="2"/>
  <c r="M49" i="2"/>
  <c r="L49" i="2"/>
  <c r="K49" i="2"/>
  <c r="J49" i="2"/>
  <c r="N48" i="2"/>
  <c r="M48" i="2"/>
  <c r="L48" i="2"/>
  <c r="K48" i="2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T20" i="10" l="1"/>
  <c r="S48" i="10"/>
  <c r="S49" i="10"/>
  <c r="T4" i="10"/>
  <c r="S34" i="10"/>
  <c r="S37" i="10"/>
  <c r="N9" i="10"/>
  <c r="O44" i="10"/>
  <c r="M20" i="10"/>
  <c r="Q20" i="10" s="1"/>
  <c r="R20" i="10"/>
  <c r="T27" i="10"/>
  <c r="U46" i="10"/>
  <c r="T37" i="10"/>
  <c r="N50" i="10"/>
  <c r="O5" i="10"/>
  <c r="Q5" i="10" s="1"/>
  <c r="T5" i="10"/>
  <c r="U50" i="10"/>
  <c r="T34" i="10"/>
  <c r="O23" i="10"/>
  <c r="Q23" i="10" s="1"/>
  <c r="T23" i="10"/>
  <c r="T46" i="10"/>
  <c r="O46" i="10"/>
  <c r="O13" i="10"/>
  <c r="T13" i="10"/>
  <c r="O9" i="10"/>
  <c r="T9" i="10"/>
  <c r="O49" i="10"/>
  <c r="Q49" i="10" s="1"/>
  <c r="T49" i="10"/>
  <c r="M37" i="10"/>
  <c r="Q37" i="10" s="1"/>
  <c r="R37" i="10"/>
  <c r="O16" i="10"/>
  <c r="T16" i="10"/>
  <c r="N53" i="10"/>
  <c r="S53" i="10"/>
  <c r="N28" i="10"/>
  <c r="S28" i="10"/>
  <c r="M36" i="10"/>
  <c r="R36" i="10"/>
  <c r="P53" i="10"/>
  <c r="U53" i="10"/>
  <c r="R35" i="10"/>
  <c r="M35" i="10"/>
  <c r="Q35" i="10" s="1"/>
  <c r="M4" i="10"/>
  <c r="R4" i="10"/>
  <c r="O53" i="10"/>
  <c r="T53" i="10"/>
  <c r="T11" i="10"/>
  <c r="O11" i="10"/>
  <c r="M24" i="10"/>
  <c r="R24" i="10"/>
  <c r="M28" i="10"/>
  <c r="R28" i="10"/>
  <c r="N52" i="10"/>
  <c r="S52" i="10"/>
  <c r="O31" i="10"/>
  <c r="T31" i="10"/>
  <c r="T17" i="10"/>
  <c r="O17" i="10"/>
  <c r="N44" i="10"/>
  <c r="S44" i="10"/>
  <c r="M8" i="10"/>
  <c r="Q8" i="10" s="1"/>
  <c r="N16" i="10"/>
  <c r="T50" i="10"/>
  <c r="O50" i="10"/>
  <c r="Q50" i="10" s="1"/>
  <c r="M27" i="10"/>
  <c r="Q27" i="10" s="1"/>
  <c r="R27" i="10"/>
  <c r="O42" i="10"/>
  <c r="T42" i="10"/>
  <c r="M44" i="10"/>
  <c r="R44" i="10"/>
  <c r="P12" i="10"/>
  <c r="U12" i="10"/>
  <c r="P17" i="10"/>
  <c r="Q17" i="10" s="1"/>
  <c r="U17" i="10"/>
  <c r="N30" i="10"/>
  <c r="S30" i="10"/>
  <c r="M38" i="10"/>
  <c r="R38" i="10"/>
  <c r="M18" i="10"/>
  <c r="Q52" i="10"/>
  <c r="S17" i="10"/>
  <c r="N17" i="10"/>
  <c r="M48" i="10"/>
  <c r="Q48" i="10" s="1"/>
  <c r="R48" i="10"/>
  <c r="O24" i="10"/>
  <c r="O38" i="10"/>
  <c r="T38" i="10"/>
  <c r="N42" i="10"/>
  <c r="S42" i="10"/>
  <c r="N11" i="10"/>
  <c r="S11" i="10"/>
  <c r="P45" i="10"/>
  <c r="Q45" i="10" s="1"/>
  <c r="U45" i="10"/>
  <c r="M16" i="10"/>
  <c r="R16" i="10"/>
  <c r="N24" i="10"/>
  <c r="S24" i="10"/>
  <c r="Q4" i="10"/>
  <c r="N12" i="10"/>
  <c r="S12" i="10"/>
  <c r="N46" i="10"/>
  <c r="Q46" i="10" s="1"/>
  <c r="M15" i="10"/>
  <c r="Q15" i="10" s="1"/>
  <c r="R15" i="10"/>
  <c r="N31" i="10"/>
  <c r="S31" i="10"/>
  <c r="M42" i="10"/>
  <c r="R42" i="10"/>
  <c r="O12" i="10"/>
  <c r="T12" i="10"/>
  <c r="M41" i="10"/>
  <c r="Q41" i="10" s="1"/>
  <c r="R41" i="10"/>
  <c r="M31" i="10"/>
  <c r="R31" i="10"/>
  <c r="M51" i="10"/>
  <c r="N13" i="10"/>
  <c r="S13" i="10"/>
  <c r="O28" i="10"/>
  <c r="T28" i="10"/>
  <c r="N38" i="10"/>
  <c r="M40" i="10"/>
  <c r="M11" i="10"/>
  <c r="R11" i="10"/>
  <c r="P10" i="10"/>
  <c r="N43" i="10"/>
  <c r="N33" i="10"/>
  <c r="O21" i="10"/>
  <c r="P14" i="10"/>
  <c r="O25" i="10"/>
  <c r="M6" i="10"/>
  <c r="P22" i="10"/>
  <c r="M29" i="10"/>
  <c r="N36" i="10"/>
  <c r="P26" i="10"/>
  <c r="N14" i="10"/>
  <c r="M25" i="10"/>
  <c r="O51" i="10"/>
  <c r="O43" i="10"/>
  <c r="O33" i="10"/>
  <c r="P21" i="10"/>
  <c r="O3" i="10"/>
  <c r="P25" i="10"/>
  <c r="N6" i="10"/>
  <c r="N29" i="10"/>
  <c r="O36" i="10"/>
  <c r="O47" i="10"/>
  <c r="P43" i="10"/>
  <c r="P33" i="10"/>
  <c r="P3" i="10"/>
  <c r="M22" i="10"/>
  <c r="O6" i="10"/>
  <c r="O29" i="10"/>
  <c r="P36" i="10"/>
  <c r="M21" i="10"/>
  <c r="O7" i="10"/>
  <c r="N21" i="10"/>
  <c r="P7" i="10"/>
  <c r="O26" i="10"/>
  <c r="N51" i="10"/>
  <c r="M39" i="10"/>
  <c r="N18" i="10"/>
  <c r="P29" i="10"/>
  <c r="O14" i="10"/>
  <c r="N25" i="10"/>
  <c r="O22" i="10"/>
  <c r="N47" i="10"/>
  <c r="N39" i="10"/>
  <c r="O30" i="10"/>
  <c r="O18" i="10"/>
  <c r="M26" i="10"/>
  <c r="N10" i="10"/>
  <c r="P39" i="10"/>
  <c r="O40" i="10"/>
  <c r="O39" i="10"/>
  <c r="M30" i="10"/>
  <c r="P30" i="10"/>
  <c r="P18" i="10"/>
  <c r="O10" i="10"/>
  <c r="O38" i="8"/>
  <c r="N9" i="8"/>
  <c r="O45" i="8"/>
  <c r="N27" i="8"/>
  <c r="N45" i="8"/>
  <c r="P20" i="8"/>
  <c r="P6" i="8"/>
  <c r="P45" i="8"/>
  <c r="O27" i="8"/>
  <c r="P17" i="8"/>
  <c r="Q17" i="8" s="1"/>
  <c r="P27" i="8"/>
  <c r="P30" i="8"/>
  <c r="P48" i="8"/>
  <c r="N48" i="8"/>
  <c r="O48" i="8"/>
  <c r="O52" i="8"/>
  <c r="Q52" i="8" s="1"/>
  <c r="N53" i="8"/>
  <c r="P26" i="8"/>
  <c r="N13" i="8"/>
  <c r="N35" i="8"/>
  <c r="N24" i="8"/>
  <c r="M31" i="8"/>
  <c r="M47" i="8"/>
  <c r="Q47" i="8" s="1"/>
  <c r="Q35" i="8"/>
  <c r="N30" i="8"/>
  <c r="Q30" i="8" s="1"/>
  <c r="P9" i="8"/>
  <c r="P11" i="7"/>
  <c r="O50" i="7"/>
  <c r="M11" i="7"/>
  <c r="O41" i="8"/>
  <c r="P53" i="8"/>
  <c r="N19" i="8"/>
  <c r="Q19" i="8" s="1"/>
  <c r="P13" i="8"/>
  <c r="P35" i="8"/>
  <c r="M37" i="8"/>
  <c r="M23" i="8"/>
  <c r="P7" i="8"/>
  <c r="Q7" i="8" s="1"/>
  <c r="M44" i="8"/>
  <c r="M45" i="8"/>
  <c r="M43" i="8"/>
  <c r="Q43" i="8" s="1"/>
  <c r="N20" i="8"/>
  <c r="Q20" i="8" s="1"/>
  <c r="O7" i="7"/>
  <c r="O34" i="8"/>
  <c r="M49" i="8"/>
  <c r="Q46" i="8"/>
  <c r="N28" i="8"/>
  <c r="Q28" i="8" s="1"/>
  <c r="M6" i="8"/>
  <c r="R54" i="8"/>
  <c r="N37" i="8"/>
  <c r="O23" i="8"/>
  <c r="M24" i="8"/>
  <c r="M53" i="8"/>
  <c r="Q53" i="8" s="1"/>
  <c r="N44" i="8"/>
  <c r="N34" i="8"/>
  <c r="Q34" i="8" s="1"/>
  <c r="O30" i="8"/>
  <c r="N52" i="8"/>
  <c r="Q41" i="8"/>
  <c r="M13" i="8"/>
  <c r="Q13" i="8" s="1"/>
  <c r="O49" i="8"/>
  <c r="T54" i="8"/>
  <c r="O9" i="8"/>
  <c r="M27" i="8"/>
  <c r="N3" i="8"/>
  <c r="M26" i="8"/>
  <c r="O37" i="8"/>
  <c r="P23" i="8"/>
  <c r="M22" i="8"/>
  <c r="O21" i="8"/>
  <c r="Q21" i="8" s="1"/>
  <c r="O44" i="8"/>
  <c r="M10" i="8"/>
  <c r="Q10" i="8" s="1"/>
  <c r="O31" i="8"/>
  <c r="P38" i="8"/>
  <c r="M38" i="8"/>
  <c r="Q38" i="8" s="1"/>
  <c r="N49" i="8"/>
  <c r="P49" i="8"/>
  <c r="N6" i="8"/>
  <c r="O26" i="8"/>
  <c r="P37" i="8"/>
  <c r="O22" i="8"/>
  <c r="N22" i="8"/>
  <c r="N31" i="8"/>
  <c r="M48" i="8"/>
  <c r="P44" i="8"/>
  <c r="Q9" i="8"/>
  <c r="M45" i="7"/>
  <c r="M49" i="7"/>
  <c r="N9" i="7"/>
  <c r="P53" i="7"/>
  <c r="P5" i="7"/>
  <c r="M53" i="7"/>
  <c r="O44" i="7"/>
  <c r="O30" i="7"/>
  <c r="T30" i="7"/>
  <c r="M16" i="7"/>
  <c r="R16" i="7"/>
  <c r="M17" i="7"/>
  <c r="R17" i="7"/>
  <c r="M41" i="7"/>
  <c r="R41" i="7"/>
  <c r="P28" i="7"/>
  <c r="U28" i="7"/>
  <c r="N7" i="7"/>
  <c r="Q7" i="7" s="1"/>
  <c r="S7" i="7"/>
  <c r="P32" i="7"/>
  <c r="U32" i="7"/>
  <c r="N5" i="7"/>
  <c r="S5" i="7"/>
  <c r="O13" i="7"/>
  <c r="Q13" i="7" s="1"/>
  <c r="T13" i="7"/>
  <c r="M34" i="7"/>
  <c r="N39" i="7"/>
  <c r="M27" i="7"/>
  <c r="R27" i="7"/>
  <c r="P7" i="7"/>
  <c r="U7" i="7"/>
  <c r="M29" i="7"/>
  <c r="P22" i="7"/>
  <c r="O8" i="7"/>
  <c r="T8" i="7"/>
  <c r="M36" i="7"/>
  <c r="R36" i="7"/>
  <c r="M46" i="7"/>
  <c r="R46" i="7"/>
  <c r="O3" i="7"/>
  <c r="T3" i="7"/>
  <c r="M37" i="7"/>
  <c r="R37" i="7"/>
  <c r="N52" i="7"/>
  <c r="S52" i="7"/>
  <c r="O17" i="7"/>
  <c r="T17" i="7"/>
  <c r="P50" i="7"/>
  <c r="Q50" i="7" s="1"/>
  <c r="U50" i="7"/>
  <c r="O9" i="7"/>
  <c r="Q9" i="7" s="1"/>
  <c r="T9" i="7"/>
  <c r="N23" i="7"/>
  <c r="S23" i="7"/>
  <c r="P15" i="7"/>
  <c r="U15" i="7"/>
  <c r="N12" i="7"/>
  <c r="S12" i="7"/>
  <c r="P3" i="7"/>
  <c r="U3" i="7"/>
  <c r="P49" i="7"/>
  <c r="U49" i="7"/>
  <c r="P42" i="7"/>
  <c r="U42" i="7"/>
  <c r="P13" i="7"/>
  <c r="U13" i="7"/>
  <c r="N44" i="7"/>
  <c r="S44" i="7"/>
  <c r="M23" i="7"/>
  <c r="R23" i="7"/>
  <c r="M15" i="7"/>
  <c r="R15" i="7"/>
  <c r="N48" i="7"/>
  <c r="S48" i="7"/>
  <c r="N42" i="7"/>
  <c r="Q42" i="7" s="1"/>
  <c r="S42" i="7"/>
  <c r="O34" i="7"/>
  <c r="M25" i="7"/>
  <c r="O48" i="7"/>
  <c r="N11" i="7"/>
  <c r="Q11" i="7" s="1"/>
  <c r="P9" i="7"/>
  <c r="N16" i="7"/>
  <c r="P33" i="7"/>
  <c r="N14" i="7"/>
  <c r="O42" i="7"/>
  <c r="N4" i="7"/>
  <c r="O29" i="7"/>
  <c r="N17" i="7"/>
  <c r="P24" i="7"/>
  <c r="Q23" i="7"/>
  <c r="N25" i="7"/>
  <c r="O10" i="7"/>
  <c r="N40" i="7"/>
  <c r="O33" i="7"/>
  <c r="N46" i="7"/>
  <c r="O52" i="7"/>
  <c r="O46" i="7"/>
  <c r="O40" i="7"/>
  <c r="O36" i="7"/>
  <c r="N36" i="7"/>
  <c r="O25" i="7"/>
  <c r="O27" i="7"/>
  <c r="N3" i="7"/>
  <c r="O14" i="7"/>
  <c r="O5" i="7"/>
  <c r="Q5" i="7" s="1"/>
  <c r="N15" i="7"/>
  <c r="O32" i="7"/>
  <c r="P16" i="7"/>
  <c r="P37" i="7"/>
  <c r="M28" i="7"/>
  <c r="N27" i="7"/>
  <c r="M40" i="7"/>
  <c r="N6" i="7"/>
  <c r="P45" i="7"/>
  <c r="M44" i="7"/>
  <c r="P26" i="7"/>
  <c r="P21" i="7"/>
  <c r="O43" i="7"/>
  <c r="P29" i="7"/>
  <c r="P14" i="7"/>
  <c r="M43" i="7"/>
  <c r="M20" i="7"/>
  <c r="M39" i="7"/>
  <c r="O21" i="7"/>
  <c r="M6" i="7"/>
  <c r="N31" i="7"/>
  <c r="O47" i="7"/>
  <c r="P41" i="7"/>
  <c r="N18" i="7"/>
  <c r="N35" i="7"/>
  <c r="O12" i="7"/>
  <c r="O39" i="7"/>
  <c r="P31" i="7"/>
  <c r="M4" i="7"/>
  <c r="O31" i="7"/>
  <c r="N53" i="7"/>
  <c r="Q53" i="7" s="1"/>
  <c r="O22" i="7"/>
  <c r="O26" i="7"/>
  <c r="P10" i="7"/>
  <c r="N38" i="7"/>
  <c r="P19" i="7"/>
  <c r="M51" i="7"/>
  <c r="N49" i="7"/>
  <c r="M19" i="7"/>
  <c r="P18" i="7"/>
  <c r="N41" i="7"/>
  <c r="N43" i="7"/>
  <c r="O51" i="7"/>
  <c r="O37" i="7"/>
  <c r="O28" i="7"/>
  <c r="N51" i="7"/>
  <c r="N21" i="7"/>
  <c r="M52" i="7"/>
  <c r="N45" i="7"/>
  <c r="N24" i="7"/>
  <c r="N47" i="7"/>
  <c r="P43" i="7"/>
  <c r="M12" i="7"/>
  <c r="P51" i="7"/>
  <c r="N19" i="7"/>
  <c r="O35" i="7"/>
  <c r="N22" i="7"/>
  <c r="O6" i="7"/>
  <c r="P47" i="7"/>
  <c r="M26" i="7"/>
  <c r="N10" i="7"/>
  <c r="P38" i="7"/>
  <c r="M48" i="7"/>
  <c r="P35" i="7"/>
  <c r="N20" i="7"/>
  <c r="M8" i="7"/>
  <c r="M38" i="7"/>
  <c r="N30" i="7"/>
  <c r="M47" i="7"/>
  <c r="M30" i="7"/>
  <c r="O18" i="7"/>
  <c r="P4" i="7"/>
  <c r="M24" i="7"/>
  <c r="N34" i="7"/>
  <c r="N8" i="7"/>
  <c r="L11" i="5"/>
  <c r="P11" i="5" s="1"/>
  <c r="M11" i="5"/>
  <c r="K20" i="5"/>
  <c r="O20" i="5" s="1"/>
  <c r="J27" i="5"/>
  <c r="I28" i="5"/>
  <c r="K12" i="5"/>
  <c r="O12" i="5" s="1"/>
  <c r="J40" i="5"/>
  <c r="J25" i="5"/>
  <c r="J13" i="5"/>
  <c r="N13" i="5" s="1"/>
  <c r="J30" i="5"/>
  <c r="I16" i="5"/>
  <c r="M16" i="5" s="1"/>
  <c r="L21" i="5"/>
  <c r="J26" i="5"/>
  <c r="N26" i="5" s="1"/>
  <c r="L29" i="5"/>
  <c r="I49" i="5"/>
  <c r="M49" i="5" s="1"/>
  <c r="K17" i="5"/>
  <c r="O17" i="5" s="1"/>
  <c r="I22" i="5"/>
  <c r="M22" i="5" s="1"/>
  <c r="I30" i="5"/>
  <c r="M30" i="5" s="1"/>
  <c r="I45" i="5"/>
  <c r="L50" i="5"/>
  <c r="P50" i="5" s="1"/>
  <c r="L30" i="5"/>
  <c r="P30" i="5" s="1"/>
  <c r="K46" i="5"/>
  <c r="O46" i="5" s="1"/>
  <c r="J39" i="5"/>
  <c r="I46" i="5"/>
  <c r="M46" i="5" s="1"/>
  <c r="J49" i="5"/>
  <c r="N49" i="5" s="1"/>
  <c r="I12" i="5"/>
  <c r="J20" i="5"/>
  <c r="I27" i="5"/>
  <c r="M27" i="5" s="1"/>
  <c r="J46" i="5"/>
  <c r="N27" i="5"/>
  <c r="P37" i="5"/>
  <c r="L40" i="5"/>
  <c r="J45" i="5"/>
  <c r="P46" i="5"/>
  <c r="K45" i="5"/>
  <c r="O45" i="5" s="1"/>
  <c r="J11" i="5"/>
  <c r="L13" i="5"/>
  <c r="P13" i="5" s="1"/>
  <c r="L17" i="5"/>
  <c r="I26" i="5"/>
  <c r="J35" i="5"/>
  <c r="N35" i="5" s="1"/>
  <c r="I52" i="5"/>
  <c r="M52" i="5" s="1"/>
  <c r="P33" i="5"/>
  <c r="N11" i="5"/>
  <c r="L12" i="5"/>
  <c r="J16" i="5"/>
  <c r="L20" i="5"/>
  <c r="P22" i="5"/>
  <c r="I32" i="5"/>
  <c r="N40" i="5"/>
  <c r="M43" i="5"/>
  <c r="M45" i="5"/>
  <c r="I48" i="5"/>
  <c r="L49" i="5"/>
  <c r="I51" i="5"/>
  <c r="J52" i="5"/>
  <c r="N52" i="5" s="1"/>
  <c r="M12" i="5"/>
  <c r="K16" i="5"/>
  <c r="P40" i="5"/>
  <c r="J48" i="5"/>
  <c r="J51" i="5"/>
  <c r="L52" i="5"/>
  <c r="J23" i="5"/>
  <c r="N23" i="5" s="1"/>
  <c r="I31" i="5"/>
  <c r="I33" i="5"/>
  <c r="M33" i="5" s="1"/>
  <c r="I47" i="5"/>
  <c r="K48" i="5"/>
  <c r="I50" i="5"/>
  <c r="M50" i="5" s="1"/>
  <c r="K51" i="5"/>
  <c r="I21" i="5"/>
  <c r="M21" i="5" s="1"/>
  <c r="L26" i="5"/>
  <c r="L27" i="5"/>
  <c r="M28" i="5"/>
  <c r="J31" i="5"/>
  <c r="J47" i="5"/>
  <c r="N47" i="5" s="1"/>
  <c r="J50" i="5"/>
  <c r="N50" i="5" s="1"/>
  <c r="K31" i="5"/>
  <c r="K47" i="5"/>
  <c r="O47" i="5" s="1"/>
  <c r="I13" i="5"/>
  <c r="I17" i="5"/>
  <c r="O21" i="5"/>
  <c r="P31" i="5"/>
  <c r="I40" i="5"/>
  <c r="I53" i="5"/>
  <c r="M53" i="5" s="1"/>
  <c r="P47" i="5"/>
  <c r="P5" i="5"/>
  <c r="P9" i="5"/>
  <c r="Q11" i="5"/>
  <c r="I15" i="5"/>
  <c r="L15" i="5"/>
  <c r="K15" i="5"/>
  <c r="I9" i="5"/>
  <c r="P16" i="5"/>
  <c r="O39" i="5"/>
  <c r="L3" i="5"/>
  <c r="K6" i="5"/>
  <c r="J6" i="5"/>
  <c r="O23" i="5"/>
  <c r="P17" i="5"/>
  <c r="O35" i="5"/>
  <c r="I6" i="5"/>
  <c r="L10" i="5"/>
  <c r="K10" i="5"/>
  <c r="J10" i="5"/>
  <c r="I10" i="5"/>
  <c r="K5" i="5"/>
  <c r="J5" i="5"/>
  <c r="N5" i="5" s="1"/>
  <c r="I5" i="5"/>
  <c r="J15" i="5"/>
  <c r="N15" i="5" s="1"/>
  <c r="I3" i="5"/>
  <c r="J3" i="5"/>
  <c r="L6" i="5"/>
  <c r="P8" i="5"/>
  <c r="M14" i="5"/>
  <c r="P29" i="5"/>
  <c r="J36" i="5"/>
  <c r="N36" i="5" s="1"/>
  <c r="L36" i="5"/>
  <c r="K36" i="5"/>
  <c r="I36" i="5"/>
  <c r="I19" i="5"/>
  <c r="L19" i="5"/>
  <c r="K19" i="5"/>
  <c r="K3" i="5"/>
  <c r="L4" i="5"/>
  <c r="K4" i="5"/>
  <c r="L7" i="5"/>
  <c r="J7" i="5"/>
  <c r="N7" i="5" s="1"/>
  <c r="I7" i="5"/>
  <c r="K9" i="5"/>
  <c r="J9" i="5"/>
  <c r="M4" i="5"/>
  <c r="K8" i="5"/>
  <c r="J8" i="5"/>
  <c r="L18" i="5"/>
  <c r="K18" i="5"/>
  <c r="J18" i="5"/>
  <c r="I18" i="5"/>
  <c r="M18" i="5" s="1"/>
  <c r="L24" i="5"/>
  <c r="I24" i="5"/>
  <c r="K24" i="5"/>
  <c r="J24" i="5"/>
  <c r="N24" i="5" s="1"/>
  <c r="N34" i="5"/>
  <c r="K41" i="5"/>
  <c r="J41" i="5"/>
  <c r="I41" i="5"/>
  <c r="M41" i="5" s="1"/>
  <c r="L41" i="5"/>
  <c r="O48" i="5"/>
  <c r="J4" i="5"/>
  <c r="I8" i="5"/>
  <c r="M8" i="5" s="1"/>
  <c r="N16" i="5"/>
  <c r="N20" i="5"/>
  <c r="O44" i="5"/>
  <c r="K42" i="5"/>
  <c r="J42" i="5"/>
  <c r="N42" i="5" s="1"/>
  <c r="J14" i="5"/>
  <c r="P21" i="5"/>
  <c r="K22" i="5"/>
  <c r="K28" i="5"/>
  <c r="J28" i="5"/>
  <c r="O29" i="5"/>
  <c r="M31" i="5"/>
  <c r="J32" i="5"/>
  <c r="I42" i="5"/>
  <c r="O52" i="5"/>
  <c r="K14" i="5"/>
  <c r="L32" i="5"/>
  <c r="J33" i="5"/>
  <c r="J37" i="5"/>
  <c r="L42" i="5"/>
  <c r="K43" i="5"/>
  <c r="J43" i="5"/>
  <c r="J53" i="5"/>
  <c r="P48" i="5"/>
  <c r="L14" i="5"/>
  <c r="J21" i="5"/>
  <c r="L23" i="5"/>
  <c r="I23" i="5"/>
  <c r="L25" i="5"/>
  <c r="I25" i="5"/>
  <c r="J29" i="5"/>
  <c r="I29" i="5"/>
  <c r="O32" i="5"/>
  <c r="K33" i="5"/>
  <c r="K37" i="5"/>
  <c r="L43" i="5"/>
  <c r="K53" i="5"/>
  <c r="L34" i="5"/>
  <c r="I34" i="5"/>
  <c r="M34" i="5" s="1"/>
  <c r="L38" i="5"/>
  <c r="I38" i="5"/>
  <c r="J44" i="5"/>
  <c r="I44" i="5"/>
  <c r="J22" i="5"/>
  <c r="P28" i="5"/>
  <c r="K34" i="5"/>
  <c r="L35" i="5"/>
  <c r="I35" i="5"/>
  <c r="M35" i="5" s="1"/>
  <c r="K38" i="5"/>
  <c r="L39" i="5"/>
  <c r="I39" i="5"/>
  <c r="M40" i="5"/>
  <c r="L44" i="5"/>
  <c r="N46" i="5"/>
  <c r="P51" i="5"/>
  <c r="P53" i="5"/>
  <c r="Q9" i="10" l="1"/>
  <c r="Q43" i="10"/>
  <c r="Q13" i="10"/>
  <c r="Q47" i="10"/>
  <c r="Q12" i="10"/>
  <c r="Q40" i="10"/>
  <c r="R54" i="10"/>
  <c r="Q51" i="10"/>
  <c r="S54" i="10"/>
  <c r="Q53" i="10"/>
  <c r="Q36" i="10"/>
  <c r="Q33" i="10"/>
  <c r="Q14" i="10"/>
  <c r="Q44" i="10"/>
  <c r="Q11" i="10"/>
  <c r="Q22" i="10"/>
  <c r="Q16" i="10"/>
  <c r="Q10" i="10"/>
  <c r="Q42" i="10"/>
  <c r="Q31" i="10"/>
  <c r="Q38" i="10"/>
  <c r="Q28" i="10"/>
  <c r="Q18" i="10"/>
  <c r="Q24" i="10"/>
  <c r="P54" i="10"/>
  <c r="Q39" i="10"/>
  <c r="U54" i="10"/>
  <c r="O54" i="10"/>
  <c r="Q3" i="10"/>
  <c r="Q6" i="10"/>
  <c r="M54" i="10"/>
  <c r="N54" i="10"/>
  <c r="Q26" i="10"/>
  <c r="Q25" i="10"/>
  <c r="Q30" i="10"/>
  <c r="Q29" i="10"/>
  <c r="T54" i="10"/>
  <c r="Q7" i="10"/>
  <c r="Q21" i="10"/>
  <c r="P54" i="8"/>
  <c r="Q26" i="8"/>
  <c r="Q24" i="8"/>
  <c r="U54" i="8"/>
  <c r="Q22" i="8"/>
  <c r="S54" i="8"/>
  <c r="S55" i="8" s="1"/>
  <c r="Q23" i="8"/>
  <c r="N54" i="8"/>
  <c r="Q3" i="8"/>
  <c r="Q49" i="8"/>
  <c r="Q48" i="8"/>
  <c r="Q27" i="8"/>
  <c r="Q45" i="8"/>
  <c r="Q37" i="8"/>
  <c r="Q31" i="8"/>
  <c r="U54" i="7"/>
  <c r="O54" i="8"/>
  <c r="Q6" i="8"/>
  <c r="M54" i="8"/>
  <c r="Q44" i="8"/>
  <c r="R54" i="7"/>
  <c r="S54" i="7"/>
  <c r="Q3" i="7"/>
  <c r="Q34" i="7"/>
  <c r="Q16" i="7"/>
  <c r="Q49" i="7"/>
  <c r="Q44" i="7"/>
  <c r="Q52" i="7"/>
  <c r="T54" i="7"/>
  <c r="Q32" i="7"/>
  <c r="Q15" i="7"/>
  <c r="Q48" i="7"/>
  <c r="Q17" i="7"/>
  <c r="Q33" i="7"/>
  <c r="Q25" i="7"/>
  <c r="Q40" i="7"/>
  <c r="Q28" i="7"/>
  <c r="Q29" i="7"/>
  <c r="Q21" i="7"/>
  <c r="Q46" i="7"/>
  <c r="Q14" i="7"/>
  <c r="Q45" i="7"/>
  <c r="Q27" i="7"/>
  <c r="Q26" i="7"/>
  <c r="Q41" i="7"/>
  <c r="Q36" i="7"/>
  <c r="Q39" i="7"/>
  <c r="Q8" i="7"/>
  <c r="Q31" i="7"/>
  <c r="N54" i="7"/>
  <c r="Q47" i="7"/>
  <c r="Q37" i="7"/>
  <c r="Q24" i="7"/>
  <c r="Q22" i="7"/>
  <c r="Q10" i="7"/>
  <c r="Q4" i="7"/>
  <c r="Q35" i="7"/>
  <c r="P54" i="7"/>
  <c r="Q12" i="7"/>
  <c r="Q19" i="7"/>
  <c r="Q20" i="7"/>
  <c r="O54" i="7"/>
  <c r="Q51" i="7"/>
  <c r="Q43" i="7"/>
  <c r="Q38" i="7"/>
  <c r="M54" i="7"/>
  <c r="Q6" i="7"/>
  <c r="Q18" i="7"/>
  <c r="Q30" i="7"/>
  <c r="M26" i="5"/>
  <c r="N39" i="5"/>
  <c r="N25" i="5"/>
  <c r="N30" i="5"/>
  <c r="Q30" i="5" s="1"/>
  <c r="M32" i="5"/>
  <c r="P20" i="5"/>
  <c r="Q50" i="5"/>
  <c r="N31" i="5"/>
  <c r="N45" i="5"/>
  <c r="Q45" i="5" s="1"/>
  <c r="O31" i="5"/>
  <c r="Q31" i="5" s="1"/>
  <c r="P27" i="5"/>
  <c r="Q27" i="5" s="1"/>
  <c r="M48" i="5"/>
  <c r="P49" i="5"/>
  <c r="Q49" i="5" s="1"/>
  <c r="P26" i="5"/>
  <c r="Q26" i="5" s="1"/>
  <c r="M47" i="5"/>
  <c r="Q47" i="5" s="1"/>
  <c r="O16" i="5"/>
  <c r="Q16" i="5" s="1"/>
  <c r="P12" i="5"/>
  <c r="Q12" i="5" s="1"/>
  <c r="O51" i="5"/>
  <c r="P52" i="5"/>
  <c r="Q52" i="5" s="1"/>
  <c r="M17" i="5"/>
  <c r="Q17" i="5" s="1"/>
  <c r="N51" i="5"/>
  <c r="M13" i="5"/>
  <c r="Q13" i="5" s="1"/>
  <c r="N48" i="5"/>
  <c r="M51" i="5"/>
  <c r="Q20" i="5"/>
  <c r="Q46" i="5"/>
  <c r="O53" i="5"/>
  <c r="P39" i="5"/>
  <c r="M38" i="5"/>
  <c r="P23" i="5"/>
  <c r="N33" i="5"/>
  <c r="P41" i="5"/>
  <c r="P18" i="5"/>
  <c r="O5" i="5"/>
  <c r="N22" i="5"/>
  <c r="P38" i="5"/>
  <c r="N21" i="5"/>
  <c r="Q21" i="5" s="1"/>
  <c r="N43" i="5"/>
  <c r="O24" i="5"/>
  <c r="O9" i="5"/>
  <c r="P19" i="5"/>
  <c r="R3" i="5"/>
  <c r="M3" i="5"/>
  <c r="M15" i="5"/>
  <c r="O38" i="5"/>
  <c r="M29" i="5"/>
  <c r="O43" i="5"/>
  <c r="P32" i="5"/>
  <c r="M42" i="5"/>
  <c r="O22" i="5"/>
  <c r="M7" i="5"/>
  <c r="M10" i="5"/>
  <c r="N6" i="5"/>
  <c r="N29" i="5"/>
  <c r="P42" i="5"/>
  <c r="N32" i="5"/>
  <c r="N41" i="5"/>
  <c r="M24" i="5"/>
  <c r="N8" i="5"/>
  <c r="M19" i="5"/>
  <c r="N10" i="5"/>
  <c r="O6" i="5"/>
  <c r="P14" i="5"/>
  <c r="O14" i="5"/>
  <c r="N14" i="5"/>
  <c r="P24" i="5"/>
  <c r="P7" i="5"/>
  <c r="M36" i="5"/>
  <c r="M5" i="5"/>
  <c r="Q5" i="5" s="1"/>
  <c r="Q32" i="5"/>
  <c r="O10" i="5"/>
  <c r="N53" i="5"/>
  <c r="P35" i="5"/>
  <c r="Q35" i="5" s="1"/>
  <c r="P34" i="5"/>
  <c r="O41" i="5"/>
  <c r="O8" i="5"/>
  <c r="P44" i="5"/>
  <c r="P43" i="5"/>
  <c r="M25" i="5"/>
  <c r="N37" i="5"/>
  <c r="N4" i="5"/>
  <c r="O4" i="5"/>
  <c r="O36" i="5"/>
  <c r="P10" i="5"/>
  <c r="P3" i="5"/>
  <c r="M9" i="5"/>
  <c r="Q40" i="5"/>
  <c r="O34" i="5"/>
  <c r="M44" i="5"/>
  <c r="P25" i="5"/>
  <c r="N28" i="5"/>
  <c r="O42" i="5"/>
  <c r="N18" i="5"/>
  <c r="P4" i="5"/>
  <c r="P36" i="5"/>
  <c r="P6" i="5"/>
  <c r="M6" i="5"/>
  <c r="O15" i="5"/>
  <c r="N44" i="5"/>
  <c r="M23" i="5"/>
  <c r="O28" i="5"/>
  <c r="O18" i="5"/>
  <c r="O3" i="5"/>
  <c r="P15" i="5"/>
  <c r="M39" i="5"/>
  <c r="O33" i="5"/>
  <c r="N9" i="5"/>
  <c r="O19" i="5"/>
  <c r="N3" i="5"/>
  <c r="O37" i="5"/>
  <c r="T55" i="10" l="1"/>
  <c r="S55" i="10"/>
  <c r="U55" i="10"/>
  <c r="R55" i="10"/>
  <c r="U55" i="8"/>
  <c r="T55" i="8"/>
  <c r="R55" i="8"/>
  <c r="U55" i="7"/>
  <c r="S55" i="7"/>
  <c r="T55" i="7"/>
  <c r="R55" i="7"/>
  <c r="Q51" i="5"/>
  <c r="Q4" i="5"/>
  <c r="Q14" i="5"/>
  <c r="Q23" i="5"/>
  <c r="Q48" i="5"/>
  <c r="Q18" i="5"/>
  <c r="Q44" i="5"/>
  <c r="Q41" i="5"/>
  <c r="Q8" i="5"/>
  <c r="Q9" i="5"/>
  <c r="Q39" i="5"/>
  <c r="Q29" i="5"/>
  <c r="S54" i="5"/>
  <c r="N54" i="5"/>
  <c r="Q7" i="5"/>
  <c r="Q34" i="5"/>
  <c r="Q28" i="5"/>
  <c r="Q43" i="5"/>
  <c r="Q37" i="5"/>
  <c r="Q19" i="5"/>
  <c r="M54" i="5"/>
  <c r="Q3" i="5"/>
  <c r="Q10" i="5"/>
  <c r="R54" i="5"/>
  <c r="Q38" i="5"/>
  <c r="Q6" i="5"/>
  <c r="T54" i="5"/>
  <c r="P54" i="5"/>
  <c r="Q24" i="5"/>
  <c r="O54" i="5"/>
  <c r="U54" i="5"/>
  <c r="Q25" i="5"/>
  <c r="Q53" i="5"/>
  <c r="Q22" i="5"/>
  <c r="Q36" i="5"/>
  <c r="Q15" i="5"/>
  <c r="Q42" i="5"/>
  <c r="Q33" i="5"/>
  <c r="S55" i="5" l="1"/>
  <c r="U55" i="5"/>
  <c r="R55" i="5"/>
  <c r="T55" i="5"/>
</calcChain>
</file>

<file path=xl/sharedStrings.xml><?xml version="1.0" encoding="utf-8"?>
<sst xmlns="http://schemas.openxmlformats.org/spreadsheetml/2006/main" count="394" uniqueCount="77">
  <si>
    <t>New Hampshire</t>
  </si>
  <si>
    <t>Vermont</t>
  </si>
  <si>
    <t>Massachusetts</t>
  </si>
  <si>
    <t>Rhode Island</t>
  </si>
  <si>
    <t>Connecticut</t>
  </si>
  <si>
    <t>New York</t>
  </si>
  <si>
    <t>New Jersey</t>
  </si>
  <si>
    <t>Delaware</t>
  </si>
  <si>
    <t>Pennsylvania</t>
  </si>
  <si>
    <t>Maryland</t>
  </si>
  <si>
    <t>West Virginia</t>
  </si>
  <si>
    <t>Virginia</t>
  </si>
  <si>
    <t>North Carolina</t>
  </si>
  <si>
    <t>South Carolina</t>
  </si>
  <si>
    <t>Georgia</t>
  </si>
  <si>
    <t>Florida</t>
  </si>
  <si>
    <t>Alabama</t>
  </si>
  <si>
    <t>Tennessee</t>
  </si>
  <si>
    <t>Kentucky</t>
  </si>
  <si>
    <t>Ohio</t>
  </si>
  <si>
    <t>Michigan</t>
  </si>
  <si>
    <t>Indiana</t>
  </si>
  <si>
    <t>Mississippi</t>
  </si>
  <si>
    <t>Louisiana</t>
  </si>
  <si>
    <t>Arkansas</t>
  </si>
  <si>
    <t>Missouri</t>
  </si>
  <si>
    <t>Illinois</t>
  </si>
  <si>
    <t>Wisconsin</t>
  </si>
  <si>
    <t>Minnesota</t>
  </si>
  <si>
    <t>Iowa</t>
  </si>
  <si>
    <t>North Dakota</t>
  </si>
  <si>
    <t>South Dakota</t>
  </si>
  <si>
    <t>Kansas</t>
  </si>
  <si>
    <t>Oklahoma</t>
  </si>
  <si>
    <t>Texas</t>
  </si>
  <si>
    <t>New Mexico</t>
  </si>
  <si>
    <t>Colorado</t>
  </si>
  <si>
    <t>Wyoming</t>
  </si>
  <si>
    <t>Montana</t>
  </si>
  <si>
    <t>Arizona</t>
  </si>
  <si>
    <t>Utah</t>
  </si>
  <si>
    <t>Idaho</t>
  </si>
  <si>
    <t>Nevada</t>
  </si>
  <si>
    <t>Washington</t>
  </si>
  <si>
    <t>Oregon</t>
  </si>
  <si>
    <t>California</t>
  </si>
  <si>
    <t>Alaska</t>
  </si>
  <si>
    <t>Hawaii</t>
  </si>
  <si>
    <t>State</t>
  </si>
  <si>
    <t>EC votes</t>
  </si>
  <si>
    <t>Quota</t>
  </si>
  <si>
    <t>Total</t>
  </si>
  <si>
    <t>D.C.</t>
  </si>
  <si>
    <t>Nebraska</t>
  </si>
  <si>
    <t>Clinton</t>
  </si>
  <si>
    <t>Trump</t>
  </si>
  <si>
    <t>Johnson</t>
  </si>
  <si>
    <t>Stein</t>
  </si>
  <si>
    <t>McMullin</t>
  </si>
  <si>
    <t>Maine</t>
  </si>
  <si>
    <t>Popular vote</t>
  </si>
  <si>
    <t>Quotas</t>
  </si>
  <si>
    <t>Likely Electoral College votes</t>
  </si>
  <si>
    <t>Leftover</t>
  </si>
  <si>
    <t>Definite Electoral College votes</t>
  </si>
  <si>
    <t>EC %</t>
  </si>
  <si>
    <t>PV %</t>
  </si>
  <si>
    <t>Obama</t>
  </si>
  <si>
    <t>Romney</t>
  </si>
  <si>
    <t>McCain</t>
  </si>
  <si>
    <t>Nader</t>
  </si>
  <si>
    <t>Barr</t>
  </si>
  <si>
    <t>Bush</t>
  </si>
  <si>
    <t>Kerry</t>
  </si>
  <si>
    <t>Badnarik</t>
  </si>
  <si>
    <t>Gore</t>
  </si>
  <si>
    <t>Buchanan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</si>
</sst>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830"/>
      </a:accent1>
      <a:accent2>
        <a:srgbClr val="4880E0"/>
      </a:accent2>
      <a:accent3>
        <a:srgbClr val="FF9000"/>
      </a:accent3>
      <a:accent4>
        <a:srgbClr val="886028"/>
      </a:accent4>
      <a:accent5>
        <a:srgbClr val="F8D810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BAD8-3EBE-407D-A8E6-45F9D7D59E12}">
  <sheetPr codeName="Election2010"/>
  <dimension ref="A1:V56"/>
  <sheetViews>
    <sheetView workbookViewId="0">
      <selection sqref="A1:A2"/>
    </sheetView>
  </sheetViews>
  <sheetFormatPr defaultRowHeight="16.350000000000001" x14ac:dyDescent="0.6"/>
  <cols>
    <col min="1" max="1" width="15.578125" style="2" customWidth="1"/>
    <col min="2" max="16384" width="8.83984375" style="2"/>
  </cols>
  <sheetData>
    <row r="1" spans="1:22" x14ac:dyDescent="0.6">
      <c r="A1" s="1" t="s">
        <v>48</v>
      </c>
      <c r="B1" s="1" t="s">
        <v>60</v>
      </c>
      <c r="C1" s="1"/>
      <c r="D1" s="1"/>
      <c r="E1" s="1"/>
      <c r="F1" s="1"/>
      <c r="G1" s="1" t="s">
        <v>49</v>
      </c>
      <c r="H1" s="1" t="s">
        <v>50</v>
      </c>
      <c r="I1" s="1" t="s">
        <v>61</v>
      </c>
      <c r="J1" s="1"/>
      <c r="K1" s="1"/>
      <c r="L1" s="1"/>
      <c r="M1" s="1" t="s">
        <v>64</v>
      </c>
      <c r="N1" s="1"/>
      <c r="O1" s="1"/>
      <c r="P1" s="1"/>
      <c r="Q1" s="1" t="s">
        <v>63</v>
      </c>
      <c r="R1" s="1" t="s">
        <v>62</v>
      </c>
      <c r="S1" s="1"/>
      <c r="T1" s="1"/>
      <c r="U1" s="1"/>
    </row>
    <row r="2" spans="1:22" x14ac:dyDescent="0.6">
      <c r="A2" s="1"/>
      <c r="B2" s="2" t="s">
        <v>75</v>
      </c>
      <c r="C2" s="2" t="s">
        <v>72</v>
      </c>
      <c r="D2" s="2" t="s">
        <v>70</v>
      </c>
      <c r="E2" s="2" t="s">
        <v>76</v>
      </c>
      <c r="F2" s="2" t="s">
        <v>51</v>
      </c>
      <c r="G2" s="1"/>
      <c r="H2" s="1"/>
      <c r="I2" s="2" t="s">
        <v>75</v>
      </c>
      <c r="J2" s="2" t="s">
        <v>72</v>
      </c>
      <c r="K2" s="2" t="s">
        <v>70</v>
      </c>
      <c r="L2" s="2" t="s">
        <v>76</v>
      </c>
      <c r="M2" s="2" t="s">
        <v>75</v>
      </c>
      <c r="N2" s="2" t="s">
        <v>72</v>
      </c>
      <c r="O2" s="2" t="s">
        <v>70</v>
      </c>
      <c r="P2" s="2" t="s">
        <v>76</v>
      </c>
      <c r="Q2" s="1"/>
      <c r="R2" s="2" t="s">
        <v>75</v>
      </c>
      <c r="S2" s="2" t="s">
        <v>72</v>
      </c>
      <c r="T2" s="2" t="s">
        <v>70</v>
      </c>
      <c r="U2" s="2" t="s">
        <v>76</v>
      </c>
    </row>
    <row r="3" spans="1:22" x14ac:dyDescent="0.6">
      <c r="A3" s="2" t="s">
        <v>16</v>
      </c>
      <c r="B3" s="2">
        <v>692611</v>
      </c>
      <c r="C3" s="2">
        <v>941173</v>
      </c>
      <c r="D3" s="2">
        <v>18323</v>
      </c>
      <c r="E3" s="2">
        <v>6351</v>
      </c>
      <c r="F3" s="2">
        <v>1666272</v>
      </c>
      <c r="G3" s="2">
        <v>9</v>
      </c>
      <c r="H3" s="2">
        <f>ROUNDDOWN(F3/($G3+1),0)+1</f>
        <v>166628</v>
      </c>
      <c r="I3" s="2">
        <f t="shared" ref="I3:L34" si="0">ROUND(B3/$H3,2)</f>
        <v>4.16</v>
      </c>
      <c r="J3" s="2">
        <f t="shared" si="0"/>
        <v>5.65</v>
      </c>
      <c r="K3" s="2">
        <f t="shared" si="0"/>
        <v>0.11</v>
      </c>
      <c r="L3" s="2">
        <f t="shared" si="0"/>
        <v>0.04</v>
      </c>
      <c r="M3" s="2">
        <f t="shared" ref="M3:P34" si="1">ROUNDDOWN(I3,0)</f>
        <v>4</v>
      </c>
      <c r="N3" s="2">
        <f t="shared" si="1"/>
        <v>5</v>
      </c>
      <c r="O3" s="2">
        <f t="shared" si="1"/>
        <v>0</v>
      </c>
      <c r="P3" s="2">
        <f t="shared" si="1"/>
        <v>0</v>
      </c>
      <c r="Q3" s="2">
        <f t="shared" ref="Q3:Q53" si="2">$G3-SUM(M3:P3)</f>
        <v>0</v>
      </c>
      <c r="R3" s="2">
        <f>ROUNDDOWN(I3,0)</f>
        <v>4</v>
      </c>
      <c r="S3" s="2">
        <f t="shared" ref="S3:S53" si="3">ROUNDDOWN(J3,0)</f>
        <v>5</v>
      </c>
      <c r="T3" s="2">
        <f t="shared" ref="T3:T53" si="4">ROUNDDOWN(K3,0)</f>
        <v>0</v>
      </c>
      <c r="U3" s="2">
        <f t="shared" ref="U3:U53" si="5">ROUNDDOWN(L3,0)</f>
        <v>0</v>
      </c>
      <c r="V3" s="2" t="str">
        <f>IF(B3=MAX(B3:E3),"Dem",IF(C3=MAX(B3:E3),"Rep","Oth"))</f>
        <v>Rep</v>
      </c>
    </row>
    <row r="4" spans="1:22" x14ac:dyDescent="0.6">
      <c r="A4" s="2" t="s">
        <v>46</v>
      </c>
      <c r="B4" s="2">
        <v>79004</v>
      </c>
      <c r="C4" s="2">
        <v>167398</v>
      </c>
      <c r="D4" s="2">
        <v>28747</v>
      </c>
      <c r="E4" s="2">
        <v>5192</v>
      </c>
      <c r="F4" s="2">
        <v>285560</v>
      </c>
      <c r="G4" s="2">
        <v>3</v>
      </c>
      <c r="H4" s="2">
        <f t="shared" ref="H4:H53" si="6">ROUNDDOWN(F4/($G4+1),0)+1</f>
        <v>71391</v>
      </c>
      <c r="I4" s="2">
        <f t="shared" si="0"/>
        <v>1.1100000000000001</v>
      </c>
      <c r="J4" s="2">
        <f t="shared" si="0"/>
        <v>2.34</v>
      </c>
      <c r="K4" s="2">
        <f t="shared" si="0"/>
        <v>0.4</v>
      </c>
      <c r="L4" s="2">
        <f t="shared" si="0"/>
        <v>7.0000000000000007E-2</v>
      </c>
      <c r="M4" s="2">
        <f t="shared" si="1"/>
        <v>1</v>
      </c>
      <c r="N4" s="2">
        <f t="shared" si="1"/>
        <v>2</v>
      </c>
      <c r="O4" s="2">
        <f t="shared" si="1"/>
        <v>0</v>
      </c>
      <c r="P4" s="2">
        <f t="shared" si="1"/>
        <v>0</v>
      </c>
      <c r="Q4" s="2">
        <f t="shared" si="2"/>
        <v>0</v>
      </c>
      <c r="R4" s="2">
        <f t="shared" ref="R4:R53" si="7">ROUNDDOWN(I4,0)</f>
        <v>1</v>
      </c>
      <c r="S4" s="2">
        <f t="shared" si="3"/>
        <v>2</v>
      </c>
      <c r="T4" s="2">
        <f t="shared" si="4"/>
        <v>0</v>
      </c>
      <c r="U4" s="2">
        <f t="shared" si="5"/>
        <v>0</v>
      </c>
      <c r="V4" s="2" t="str">
        <f t="shared" ref="V4:V53" si="8">IF(B4=MAX(B4:E4),"Dem",IF(C4=MAX(B4:E4),"Rep","Oth"))</f>
        <v>Rep</v>
      </c>
    </row>
    <row r="5" spans="1:22" x14ac:dyDescent="0.6">
      <c r="A5" s="2" t="s">
        <v>39</v>
      </c>
      <c r="B5" s="2">
        <v>685341</v>
      </c>
      <c r="C5" s="2">
        <v>781652</v>
      </c>
      <c r="D5" s="2">
        <v>45645</v>
      </c>
      <c r="E5" s="2">
        <v>12373</v>
      </c>
      <c r="F5" s="2">
        <v>1532016</v>
      </c>
      <c r="G5" s="2">
        <v>8</v>
      </c>
      <c r="H5" s="2">
        <f t="shared" si="6"/>
        <v>170225</v>
      </c>
      <c r="I5" s="2">
        <f t="shared" si="0"/>
        <v>4.03</v>
      </c>
      <c r="J5" s="2">
        <f t="shared" si="0"/>
        <v>4.59</v>
      </c>
      <c r="K5" s="2">
        <f t="shared" si="0"/>
        <v>0.27</v>
      </c>
      <c r="L5" s="2">
        <f t="shared" si="0"/>
        <v>7.0000000000000007E-2</v>
      </c>
      <c r="M5" s="2">
        <f t="shared" si="1"/>
        <v>4</v>
      </c>
      <c r="N5" s="2">
        <f t="shared" si="1"/>
        <v>4</v>
      </c>
      <c r="O5" s="2">
        <f t="shared" si="1"/>
        <v>0</v>
      </c>
      <c r="P5" s="2">
        <f t="shared" si="1"/>
        <v>0</v>
      </c>
      <c r="Q5" s="2">
        <f t="shared" si="2"/>
        <v>0</v>
      </c>
      <c r="R5" s="2">
        <f t="shared" si="7"/>
        <v>4</v>
      </c>
      <c r="S5" s="2">
        <f t="shared" si="3"/>
        <v>4</v>
      </c>
      <c r="T5" s="2">
        <f t="shared" si="4"/>
        <v>0</v>
      </c>
      <c r="U5" s="2">
        <f t="shared" si="5"/>
        <v>0</v>
      </c>
      <c r="V5" s="2" t="str">
        <f t="shared" si="8"/>
        <v>Rep</v>
      </c>
    </row>
    <row r="6" spans="1:22" x14ac:dyDescent="0.6">
      <c r="A6" s="2" t="s">
        <v>24</v>
      </c>
      <c r="B6" s="2">
        <v>422768</v>
      </c>
      <c r="C6" s="2">
        <v>472940</v>
      </c>
      <c r="D6" s="2">
        <v>13421</v>
      </c>
      <c r="E6" s="2">
        <v>7358</v>
      </c>
      <c r="F6" s="2">
        <v>921781</v>
      </c>
      <c r="G6" s="2">
        <v>6</v>
      </c>
      <c r="H6" s="2">
        <f t="shared" si="6"/>
        <v>131684</v>
      </c>
      <c r="I6" s="2">
        <f t="shared" si="0"/>
        <v>3.21</v>
      </c>
      <c r="J6" s="2">
        <f t="shared" si="0"/>
        <v>3.59</v>
      </c>
      <c r="K6" s="2">
        <f t="shared" si="0"/>
        <v>0.1</v>
      </c>
      <c r="L6" s="2">
        <f t="shared" si="0"/>
        <v>0.06</v>
      </c>
      <c r="M6" s="2">
        <f t="shared" si="1"/>
        <v>3</v>
      </c>
      <c r="N6" s="2">
        <f t="shared" si="1"/>
        <v>3</v>
      </c>
      <c r="O6" s="2">
        <f t="shared" si="1"/>
        <v>0</v>
      </c>
      <c r="P6" s="2">
        <f t="shared" si="1"/>
        <v>0</v>
      </c>
      <c r="Q6" s="2">
        <f t="shared" si="2"/>
        <v>0</v>
      </c>
      <c r="R6" s="2">
        <f t="shared" si="7"/>
        <v>3</v>
      </c>
      <c r="S6" s="2">
        <f t="shared" si="3"/>
        <v>3</v>
      </c>
      <c r="T6" s="2">
        <f t="shared" si="4"/>
        <v>0</v>
      </c>
      <c r="U6" s="2">
        <f t="shared" si="5"/>
        <v>0</v>
      </c>
      <c r="V6" s="2" t="str">
        <f t="shared" si="8"/>
        <v>Rep</v>
      </c>
    </row>
    <row r="7" spans="1:22" x14ac:dyDescent="0.6">
      <c r="A7" s="2" t="s">
        <v>45</v>
      </c>
      <c r="B7" s="2">
        <v>5861203</v>
      </c>
      <c r="C7" s="2">
        <v>4567429</v>
      </c>
      <c r="D7" s="2">
        <v>418707</v>
      </c>
      <c r="E7" s="2">
        <v>44987</v>
      </c>
      <c r="F7" s="2">
        <v>10965856</v>
      </c>
      <c r="G7" s="2">
        <v>54</v>
      </c>
      <c r="H7" s="2">
        <f t="shared" si="6"/>
        <v>199380</v>
      </c>
      <c r="I7" s="2">
        <f t="shared" si="0"/>
        <v>29.4</v>
      </c>
      <c r="J7" s="2">
        <f t="shared" si="0"/>
        <v>22.91</v>
      </c>
      <c r="K7" s="2">
        <f t="shared" si="0"/>
        <v>2.1</v>
      </c>
      <c r="L7" s="2">
        <f t="shared" si="0"/>
        <v>0.23</v>
      </c>
      <c r="M7" s="2">
        <f t="shared" si="1"/>
        <v>29</v>
      </c>
      <c r="N7" s="2">
        <f t="shared" si="1"/>
        <v>22</v>
      </c>
      <c r="O7" s="2">
        <f t="shared" si="1"/>
        <v>2</v>
      </c>
      <c r="P7" s="2">
        <f t="shared" si="1"/>
        <v>0</v>
      </c>
      <c r="Q7" s="2">
        <f t="shared" si="2"/>
        <v>1</v>
      </c>
      <c r="R7" s="2">
        <f t="shared" si="7"/>
        <v>29</v>
      </c>
      <c r="S7" s="2">
        <v>23</v>
      </c>
      <c r="T7" s="2">
        <f t="shared" si="4"/>
        <v>2</v>
      </c>
      <c r="U7" s="2">
        <f t="shared" si="5"/>
        <v>0</v>
      </c>
      <c r="V7" s="2" t="str">
        <f t="shared" si="8"/>
        <v>Dem</v>
      </c>
    </row>
    <row r="8" spans="1:22" x14ac:dyDescent="0.6">
      <c r="A8" s="2" t="s">
        <v>36</v>
      </c>
      <c r="B8" s="2">
        <v>738227</v>
      </c>
      <c r="C8" s="2">
        <v>883748</v>
      </c>
      <c r="D8" s="2">
        <v>91434</v>
      </c>
      <c r="E8" s="2">
        <v>10465</v>
      </c>
      <c r="F8" s="2">
        <v>1741368</v>
      </c>
      <c r="G8" s="2">
        <v>8</v>
      </c>
      <c r="H8" s="2">
        <f t="shared" si="6"/>
        <v>193486</v>
      </c>
      <c r="I8" s="2">
        <f t="shared" si="0"/>
        <v>3.82</v>
      </c>
      <c r="J8" s="2">
        <f t="shared" si="0"/>
        <v>4.57</v>
      </c>
      <c r="K8" s="2">
        <f t="shared" si="0"/>
        <v>0.47</v>
      </c>
      <c r="L8" s="2">
        <f t="shared" si="0"/>
        <v>0.05</v>
      </c>
      <c r="M8" s="2">
        <f t="shared" si="1"/>
        <v>3</v>
      </c>
      <c r="N8" s="2">
        <f t="shared" si="1"/>
        <v>4</v>
      </c>
      <c r="O8" s="2">
        <f t="shared" si="1"/>
        <v>0</v>
      </c>
      <c r="P8" s="2">
        <f t="shared" si="1"/>
        <v>0</v>
      </c>
      <c r="Q8" s="2">
        <f t="shared" si="2"/>
        <v>1</v>
      </c>
      <c r="R8" s="2">
        <v>4</v>
      </c>
      <c r="S8" s="2">
        <f t="shared" si="3"/>
        <v>4</v>
      </c>
      <c r="T8" s="2">
        <f t="shared" si="4"/>
        <v>0</v>
      </c>
      <c r="U8" s="2">
        <f t="shared" si="5"/>
        <v>0</v>
      </c>
      <c r="V8" s="2" t="str">
        <f t="shared" si="8"/>
        <v>Rep</v>
      </c>
    </row>
    <row r="9" spans="1:22" x14ac:dyDescent="0.6">
      <c r="A9" s="2" t="s">
        <v>4</v>
      </c>
      <c r="B9" s="2">
        <v>816015</v>
      </c>
      <c r="C9" s="2">
        <v>561094</v>
      </c>
      <c r="D9" s="2">
        <v>64452</v>
      </c>
      <c r="E9" s="2">
        <v>4731</v>
      </c>
      <c r="F9" s="2">
        <v>1459525</v>
      </c>
      <c r="G9" s="2">
        <v>8</v>
      </c>
      <c r="H9" s="2">
        <f t="shared" si="6"/>
        <v>162170</v>
      </c>
      <c r="I9" s="2">
        <f t="shared" si="0"/>
        <v>5.03</v>
      </c>
      <c r="J9" s="2">
        <f t="shared" si="0"/>
        <v>3.46</v>
      </c>
      <c r="K9" s="2">
        <f t="shared" si="0"/>
        <v>0.4</v>
      </c>
      <c r="L9" s="2">
        <f t="shared" si="0"/>
        <v>0.03</v>
      </c>
      <c r="M9" s="2">
        <f t="shared" si="1"/>
        <v>5</v>
      </c>
      <c r="N9" s="2">
        <f t="shared" si="1"/>
        <v>3</v>
      </c>
      <c r="O9" s="2">
        <f t="shared" si="1"/>
        <v>0</v>
      </c>
      <c r="P9" s="2">
        <f t="shared" si="1"/>
        <v>0</v>
      </c>
      <c r="Q9" s="2">
        <f t="shared" si="2"/>
        <v>0</v>
      </c>
      <c r="R9" s="2">
        <f t="shared" si="7"/>
        <v>5</v>
      </c>
      <c r="S9" s="2">
        <f t="shared" si="3"/>
        <v>3</v>
      </c>
      <c r="T9" s="2">
        <f t="shared" si="4"/>
        <v>0</v>
      </c>
      <c r="U9" s="2">
        <f t="shared" si="5"/>
        <v>0</v>
      </c>
      <c r="V9" s="2" t="str">
        <f t="shared" si="8"/>
        <v>Dem</v>
      </c>
    </row>
    <row r="10" spans="1:22" x14ac:dyDescent="0.6">
      <c r="A10" s="2" t="s">
        <v>7</v>
      </c>
      <c r="B10" s="2">
        <v>180068</v>
      </c>
      <c r="C10" s="2">
        <v>137288</v>
      </c>
      <c r="D10" s="2">
        <v>8307</v>
      </c>
      <c r="E10" s="2">
        <v>777</v>
      </c>
      <c r="F10" s="2">
        <v>327622</v>
      </c>
      <c r="G10" s="2">
        <v>3</v>
      </c>
      <c r="H10" s="2">
        <f t="shared" si="6"/>
        <v>81906</v>
      </c>
      <c r="I10" s="2">
        <f t="shared" si="0"/>
        <v>2.2000000000000002</v>
      </c>
      <c r="J10" s="2">
        <f t="shared" si="0"/>
        <v>1.68</v>
      </c>
      <c r="K10" s="2">
        <f t="shared" si="0"/>
        <v>0.1</v>
      </c>
      <c r="L10" s="2">
        <f t="shared" si="0"/>
        <v>0.01</v>
      </c>
      <c r="M10" s="2">
        <f t="shared" si="1"/>
        <v>2</v>
      </c>
      <c r="N10" s="2">
        <f t="shared" si="1"/>
        <v>1</v>
      </c>
      <c r="O10" s="2">
        <f t="shared" si="1"/>
        <v>0</v>
      </c>
      <c r="P10" s="2">
        <f t="shared" si="1"/>
        <v>0</v>
      </c>
      <c r="Q10" s="2">
        <f t="shared" si="2"/>
        <v>0</v>
      </c>
      <c r="R10" s="2">
        <f t="shared" si="7"/>
        <v>2</v>
      </c>
      <c r="S10" s="2">
        <f t="shared" si="3"/>
        <v>1</v>
      </c>
      <c r="T10" s="2">
        <f t="shared" si="4"/>
        <v>0</v>
      </c>
      <c r="U10" s="2">
        <f t="shared" si="5"/>
        <v>0</v>
      </c>
      <c r="V10" s="2" t="str">
        <f t="shared" si="8"/>
        <v>Dem</v>
      </c>
    </row>
    <row r="11" spans="1:22" x14ac:dyDescent="0.6">
      <c r="A11" s="2" t="s">
        <v>52</v>
      </c>
      <c r="B11" s="2">
        <v>171923</v>
      </c>
      <c r="C11" s="2">
        <v>18073</v>
      </c>
      <c r="D11" s="2">
        <v>10576</v>
      </c>
      <c r="E11" s="2">
        <v>0</v>
      </c>
      <c r="F11" s="2">
        <v>201894</v>
      </c>
      <c r="G11" s="2">
        <v>3</v>
      </c>
      <c r="H11" s="2">
        <f t="shared" si="6"/>
        <v>50474</v>
      </c>
      <c r="I11" s="2">
        <f t="shared" si="0"/>
        <v>3.41</v>
      </c>
      <c r="J11" s="2">
        <f t="shared" si="0"/>
        <v>0.36</v>
      </c>
      <c r="K11" s="2">
        <f t="shared" si="0"/>
        <v>0.21</v>
      </c>
      <c r="L11" s="2">
        <f t="shared" si="0"/>
        <v>0</v>
      </c>
      <c r="M11" s="2">
        <f t="shared" si="1"/>
        <v>3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  <c r="R11" s="2">
        <f t="shared" si="7"/>
        <v>3</v>
      </c>
      <c r="S11" s="2">
        <f t="shared" si="3"/>
        <v>0</v>
      </c>
      <c r="T11" s="2">
        <f t="shared" si="4"/>
        <v>0</v>
      </c>
      <c r="U11" s="2">
        <f t="shared" si="5"/>
        <v>0</v>
      </c>
      <c r="V11" s="2" t="str">
        <f t="shared" si="8"/>
        <v>Dem</v>
      </c>
    </row>
    <row r="12" spans="1:22" x14ac:dyDescent="0.6">
      <c r="A12" s="2" t="s">
        <v>15</v>
      </c>
      <c r="B12" s="2">
        <v>2912253</v>
      </c>
      <c r="C12" s="2">
        <v>2912790</v>
      </c>
      <c r="D12" s="2">
        <v>97488</v>
      </c>
      <c r="E12" s="2">
        <v>17484</v>
      </c>
      <c r="F12" s="2">
        <v>5963110</v>
      </c>
      <c r="G12" s="2">
        <v>25</v>
      </c>
      <c r="H12" s="2">
        <f t="shared" si="6"/>
        <v>229351</v>
      </c>
      <c r="I12" s="2">
        <f t="shared" si="0"/>
        <v>12.7</v>
      </c>
      <c r="J12" s="2">
        <f t="shared" si="0"/>
        <v>12.7</v>
      </c>
      <c r="K12" s="2">
        <f t="shared" si="0"/>
        <v>0.43</v>
      </c>
      <c r="L12" s="2">
        <f t="shared" si="0"/>
        <v>0.08</v>
      </c>
      <c r="M12" s="2">
        <f t="shared" si="1"/>
        <v>12</v>
      </c>
      <c r="N12" s="2">
        <f t="shared" si="1"/>
        <v>12</v>
      </c>
      <c r="O12" s="2">
        <f t="shared" si="1"/>
        <v>0</v>
      </c>
      <c r="P12" s="2">
        <f t="shared" si="1"/>
        <v>0</v>
      </c>
      <c r="Q12" s="2">
        <f t="shared" si="2"/>
        <v>1</v>
      </c>
      <c r="R12" s="2">
        <v>13</v>
      </c>
      <c r="S12" s="2">
        <f t="shared" si="3"/>
        <v>12</v>
      </c>
      <c r="T12" s="2">
        <f t="shared" si="4"/>
        <v>0</v>
      </c>
      <c r="U12" s="2">
        <f t="shared" si="5"/>
        <v>0</v>
      </c>
      <c r="V12" s="2" t="str">
        <f t="shared" si="8"/>
        <v>Rep</v>
      </c>
    </row>
    <row r="13" spans="1:22" x14ac:dyDescent="0.6">
      <c r="A13" s="2" t="s">
        <v>14</v>
      </c>
      <c r="B13" s="2">
        <v>1116230</v>
      </c>
      <c r="C13" s="2">
        <v>1419720</v>
      </c>
      <c r="D13" s="2">
        <v>13432</v>
      </c>
      <c r="E13" s="2">
        <v>10926</v>
      </c>
      <c r="F13" s="2">
        <v>2596804</v>
      </c>
      <c r="G13" s="2">
        <v>13</v>
      </c>
      <c r="H13" s="2">
        <f t="shared" si="6"/>
        <v>185487</v>
      </c>
      <c r="I13" s="2">
        <f t="shared" si="0"/>
        <v>6.02</v>
      </c>
      <c r="J13" s="2">
        <f t="shared" si="0"/>
        <v>7.65</v>
      </c>
      <c r="K13" s="2">
        <f t="shared" si="0"/>
        <v>7.0000000000000007E-2</v>
      </c>
      <c r="L13" s="2">
        <f t="shared" si="0"/>
        <v>0.06</v>
      </c>
      <c r="M13" s="2">
        <f t="shared" si="1"/>
        <v>6</v>
      </c>
      <c r="N13" s="2">
        <f t="shared" si="1"/>
        <v>7</v>
      </c>
      <c r="O13" s="2">
        <f t="shared" si="1"/>
        <v>0</v>
      </c>
      <c r="P13" s="2">
        <f t="shared" si="1"/>
        <v>0</v>
      </c>
      <c r="Q13" s="2">
        <f t="shared" si="2"/>
        <v>0</v>
      </c>
      <c r="R13" s="2">
        <f t="shared" si="7"/>
        <v>6</v>
      </c>
      <c r="S13" s="2">
        <f t="shared" si="3"/>
        <v>7</v>
      </c>
      <c r="T13" s="2">
        <f t="shared" si="4"/>
        <v>0</v>
      </c>
      <c r="U13" s="2">
        <f t="shared" si="5"/>
        <v>0</v>
      </c>
      <c r="V13" s="2" t="str">
        <f t="shared" si="8"/>
        <v>Rep</v>
      </c>
    </row>
    <row r="14" spans="1:22" x14ac:dyDescent="0.6">
      <c r="A14" s="2" t="s">
        <v>47</v>
      </c>
      <c r="B14" s="2">
        <v>205286</v>
      </c>
      <c r="C14" s="2">
        <v>137845</v>
      </c>
      <c r="D14" s="2">
        <v>21623</v>
      </c>
      <c r="E14" s="2">
        <v>1071</v>
      </c>
      <c r="F14" s="2">
        <v>367951</v>
      </c>
      <c r="G14" s="2">
        <v>4</v>
      </c>
      <c r="H14" s="2">
        <f t="shared" si="6"/>
        <v>73591</v>
      </c>
      <c r="I14" s="2">
        <f t="shared" si="0"/>
        <v>2.79</v>
      </c>
      <c r="J14" s="2">
        <f t="shared" si="0"/>
        <v>1.87</v>
      </c>
      <c r="K14" s="2">
        <f t="shared" si="0"/>
        <v>0.28999999999999998</v>
      </c>
      <c r="L14" s="2">
        <f t="shared" si="0"/>
        <v>0.01</v>
      </c>
      <c r="M14" s="2">
        <f t="shared" si="1"/>
        <v>2</v>
      </c>
      <c r="N14" s="2">
        <f t="shared" si="1"/>
        <v>1</v>
      </c>
      <c r="O14" s="2">
        <f t="shared" si="1"/>
        <v>0</v>
      </c>
      <c r="P14" s="2">
        <f t="shared" si="1"/>
        <v>0</v>
      </c>
      <c r="Q14" s="2">
        <f t="shared" si="2"/>
        <v>1</v>
      </c>
      <c r="R14" s="2">
        <v>3</v>
      </c>
      <c r="S14" s="2">
        <f t="shared" si="3"/>
        <v>1</v>
      </c>
      <c r="T14" s="2">
        <f t="shared" si="4"/>
        <v>0</v>
      </c>
      <c r="U14" s="2">
        <f t="shared" si="5"/>
        <v>0</v>
      </c>
      <c r="V14" s="2" t="str">
        <f t="shared" si="8"/>
        <v>Dem</v>
      </c>
    </row>
    <row r="15" spans="1:22" x14ac:dyDescent="0.6">
      <c r="A15" s="2" t="s">
        <v>41</v>
      </c>
      <c r="B15" s="2">
        <v>138637</v>
      </c>
      <c r="C15" s="2">
        <v>336937</v>
      </c>
      <c r="D15" s="2">
        <v>12292</v>
      </c>
      <c r="E15" s="2">
        <v>7615</v>
      </c>
      <c r="F15" s="2">
        <v>501621</v>
      </c>
      <c r="G15" s="2">
        <v>4</v>
      </c>
      <c r="H15" s="2">
        <f t="shared" si="6"/>
        <v>100325</v>
      </c>
      <c r="I15" s="2">
        <f t="shared" si="0"/>
        <v>1.38</v>
      </c>
      <c r="J15" s="2">
        <f t="shared" si="0"/>
        <v>3.36</v>
      </c>
      <c r="K15" s="2">
        <f t="shared" si="0"/>
        <v>0.12</v>
      </c>
      <c r="L15" s="2">
        <f t="shared" si="0"/>
        <v>0.08</v>
      </c>
      <c r="M15" s="2">
        <f t="shared" si="1"/>
        <v>1</v>
      </c>
      <c r="N15" s="2">
        <f t="shared" si="1"/>
        <v>3</v>
      </c>
      <c r="O15" s="2">
        <f t="shared" si="1"/>
        <v>0</v>
      </c>
      <c r="P15" s="2">
        <f t="shared" si="1"/>
        <v>0</v>
      </c>
      <c r="Q15" s="2">
        <f t="shared" si="2"/>
        <v>0</v>
      </c>
      <c r="R15" s="2">
        <f t="shared" si="7"/>
        <v>1</v>
      </c>
      <c r="S15" s="2">
        <f t="shared" si="3"/>
        <v>3</v>
      </c>
      <c r="T15" s="2">
        <f t="shared" si="4"/>
        <v>0</v>
      </c>
      <c r="U15" s="2">
        <f t="shared" si="5"/>
        <v>0</v>
      </c>
      <c r="V15" s="2" t="str">
        <f t="shared" si="8"/>
        <v>Rep</v>
      </c>
    </row>
    <row r="16" spans="1:22" x14ac:dyDescent="0.6">
      <c r="A16" s="2" t="s">
        <v>26</v>
      </c>
      <c r="B16" s="2">
        <v>2589026</v>
      </c>
      <c r="C16" s="2">
        <v>2019421</v>
      </c>
      <c r="D16" s="2">
        <v>103759</v>
      </c>
      <c r="E16" s="2">
        <v>16106</v>
      </c>
      <c r="F16" s="2">
        <v>4742123</v>
      </c>
      <c r="G16" s="2">
        <v>22</v>
      </c>
      <c r="H16" s="2">
        <f t="shared" si="6"/>
        <v>206180</v>
      </c>
      <c r="I16" s="2">
        <f t="shared" si="0"/>
        <v>12.56</v>
      </c>
      <c r="J16" s="2">
        <f t="shared" si="0"/>
        <v>9.7899999999999991</v>
      </c>
      <c r="K16" s="2">
        <f t="shared" si="0"/>
        <v>0.5</v>
      </c>
      <c r="L16" s="2">
        <f t="shared" si="0"/>
        <v>0.08</v>
      </c>
      <c r="M16" s="2">
        <f t="shared" si="1"/>
        <v>12</v>
      </c>
      <c r="N16" s="2">
        <f t="shared" si="1"/>
        <v>9</v>
      </c>
      <c r="O16" s="2">
        <f t="shared" si="1"/>
        <v>0</v>
      </c>
      <c r="P16" s="2">
        <f t="shared" si="1"/>
        <v>0</v>
      </c>
      <c r="Q16" s="2">
        <f t="shared" si="2"/>
        <v>1</v>
      </c>
      <c r="R16" s="2">
        <f t="shared" si="7"/>
        <v>12</v>
      </c>
      <c r="S16" s="2">
        <v>10</v>
      </c>
      <c r="T16" s="2">
        <f t="shared" si="4"/>
        <v>0</v>
      </c>
      <c r="U16" s="2">
        <f t="shared" si="5"/>
        <v>0</v>
      </c>
      <c r="V16" s="2" t="str">
        <f t="shared" si="8"/>
        <v>Dem</v>
      </c>
    </row>
    <row r="17" spans="1:22" x14ac:dyDescent="0.6">
      <c r="A17" s="2" t="s">
        <v>21</v>
      </c>
      <c r="B17" s="2">
        <v>901980</v>
      </c>
      <c r="C17" s="2">
        <v>1245836</v>
      </c>
      <c r="D17" s="2">
        <v>18531</v>
      </c>
      <c r="E17" s="2">
        <v>16959</v>
      </c>
      <c r="F17" s="2">
        <v>2199302</v>
      </c>
      <c r="G17" s="2">
        <v>12</v>
      </c>
      <c r="H17" s="2">
        <f t="shared" si="6"/>
        <v>169178</v>
      </c>
      <c r="I17" s="2">
        <f t="shared" si="0"/>
        <v>5.33</v>
      </c>
      <c r="J17" s="2">
        <f t="shared" si="0"/>
        <v>7.36</v>
      </c>
      <c r="K17" s="2">
        <f t="shared" si="0"/>
        <v>0.11</v>
      </c>
      <c r="L17" s="2">
        <f t="shared" si="0"/>
        <v>0.1</v>
      </c>
      <c r="M17" s="2">
        <f t="shared" si="1"/>
        <v>5</v>
      </c>
      <c r="N17" s="2">
        <f t="shared" si="1"/>
        <v>7</v>
      </c>
      <c r="O17" s="2">
        <f t="shared" si="1"/>
        <v>0</v>
      </c>
      <c r="P17" s="2">
        <f t="shared" si="1"/>
        <v>0</v>
      </c>
      <c r="Q17" s="2">
        <f t="shared" si="2"/>
        <v>0</v>
      </c>
      <c r="R17" s="2">
        <f t="shared" si="7"/>
        <v>5</v>
      </c>
      <c r="S17" s="2">
        <f t="shared" si="3"/>
        <v>7</v>
      </c>
      <c r="T17" s="2">
        <f t="shared" si="4"/>
        <v>0</v>
      </c>
      <c r="U17" s="2">
        <f t="shared" si="5"/>
        <v>0</v>
      </c>
      <c r="V17" s="2" t="str">
        <f t="shared" si="8"/>
        <v>Rep</v>
      </c>
    </row>
    <row r="18" spans="1:22" x14ac:dyDescent="0.6">
      <c r="A18" s="2" t="s">
        <v>29</v>
      </c>
      <c r="B18" s="2">
        <v>638517</v>
      </c>
      <c r="C18" s="2">
        <v>634373</v>
      </c>
      <c r="D18" s="2">
        <v>29374</v>
      </c>
      <c r="E18" s="2">
        <v>5731</v>
      </c>
      <c r="F18" s="2">
        <v>1315563</v>
      </c>
      <c r="G18" s="2">
        <v>7</v>
      </c>
      <c r="H18" s="2">
        <f t="shared" si="6"/>
        <v>164446</v>
      </c>
      <c r="I18" s="2">
        <f t="shared" si="0"/>
        <v>3.88</v>
      </c>
      <c r="J18" s="2">
        <f t="shared" si="0"/>
        <v>3.86</v>
      </c>
      <c r="K18" s="2">
        <f t="shared" si="0"/>
        <v>0.18</v>
      </c>
      <c r="L18" s="2">
        <f t="shared" si="0"/>
        <v>0.03</v>
      </c>
      <c r="M18" s="2">
        <f t="shared" si="1"/>
        <v>3</v>
      </c>
      <c r="N18" s="2">
        <f t="shared" si="1"/>
        <v>3</v>
      </c>
      <c r="O18" s="2">
        <f t="shared" si="1"/>
        <v>0</v>
      </c>
      <c r="P18" s="2">
        <f t="shared" si="1"/>
        <v>0</v>
      </c>
      <c r="Q18" s="2">
        <f t="shared" si="2"/>
        <v>1</v>
      </c>
      <c r="R18" s="2">
        <v>4</v>
      </c>
      <c r="S18" s="2">
        <f t="shared" si="3"/>
        <v>3</v>
      </c>
      <c r="T18" s="2">
        <f t="shared" si="4"/>
        <v>0</v>
      </c>
      <c r="U18" s="2">
        <f t="shared" si="5"/>
        <v>0</v>
      </c>
      <c r="V18" s="2" t="str">
        <f t="shared" si="8"/>
        <v>Dem</v>
      </c>
    </row>
    <row r="19" spans="1:22" x14ac:dyDescent="0.6">
      <c r="A19" s="2" t="s">
        <v>32</v>
      </c>
      <c r="B19" s="2">
        <v>399276</v>
      </c>
      <c r="C19" s="2">
        <v>622332</v>
      </c>
      <c r="D19" s="2">
        <v>36086</v>
      </c>
      <c r="E19" s="2">
        <v>7370</v>
      </c>
      <c r="F19" s="2">
        <v>1072218</v>
      </c>
      <c r="G19" s="2">
        <v>6</v>
      </c>
      <c r="H19" s="2">
        <f t="shared" si="6"/>
        <v>153175</v>
      </c>
      <c r="I19" s="2">
        <f t="shared" si="0"/>
        <v>2.61</v>
      </c>
      <c r="J19" s="2">
        <f t="shared" si="0"/>
        <v>4.0599999999999996</v>
      </c>
      <c r="K19" s="2">
        <f t="shared" si="0"/>
        <v>0.24</v>
      </c>
      <c r="L19" s="2">
        <f t="shared" si="0"/>
        <v>0.05</v>
      </c>
      <c r="M19" s="2">
        <f t="shared" si="1"/>
        <v>2</v>
      </c>
      <c r="N19" s="2">
        <f t="shared" si="1"/>
        <v>4</v>
      </c>
      <c r="O19" s="2">
        <f t="shared" si="1"/>
        <v>0</v>
      </c>
      <c r="P19" s="2">
        <f t="shared" si="1"/>
        <v>0</v>
      </c>
      <c r="Q19" s="2">
        <f t="shared" si="2"/>
        <v>0</v>
      </c>
      <c r="R19" s="2">
        <f t="shared" si="7"/>
        <v>2</v>
      </c>
      <c r="S19" s="2">
        <f t="shared" si="3"/>
        <v>4</v>
      </c>
      <c r="T19" s="2">
        <f t="shared" si="4"/>
        <v>0</v>
      </c>
      <c r="U19" s="2">
        <f t="shared" si="5"/>
        <v>0</v>
      </c>
      <c r="V19" s="2" t="str">
        <f t="shared" si="8"/>
        <v>Rep</v>
      </c>
    </row>
    <row r="20" spans="1:22" x14ac:dyDescent="0.6">
      <c r="A20" s="2" t="s">
        <v>18</v>
      </c>
      <c r="B20" s="2">
        <v>638898</v>
      </c>
      <c r="C20" s="2">
        <v>872492</v>
      </c>
      <c r="D20" s="2">
        <v>23192</v>
      </c>
      <c r="E20" s="2">
        <v>4173</v>
      </c>
      <c r="F20" s="2">
        <v>1544187</v>
      </c>
      <c r="G20" s="2">
        <v>8</v>
      </c>
      <c r="H20" s="2">
        <f t="shared" si="6"/>
        <v>171577</v>
      </c>
      <c r="I20" s="2">
        <f t="shared" si="0"/>
        <v>3.72</v>
      </c>
      <c r="J20" s="2">
        <f t="shared" si="0"/>
        <v>5.09</v>
      </c>
      <c r="K20" s="2">
        <f t="shared" si="0"/>
        <v>0.14000000000000001</v>
      </c>
      <c r="L20" s="2">
        <f t="shared" si="0"/>
        <v>0.02</v>
      </c>
      <c r="M20" s="2">
        <f t="shared" si="1"/>
        <v>3</v>
      </c>
      <c r="N20" s="2">
        <f t="shared" si="1"/>
        <v>5</v>
      </c>
      <c r="O20" s="2">
        <f t="shared" si="1"/>
        <v>0</v>
      </c>
      <c r="P20" s="2">
        <f t="shared" si="1"/>
        <v>0</v>
      </c>
      <c r="Q20" s="2">
        <f t="shared" si="2"/>
        <v>0</v>
      </c>
      <c r="R20" s="2">
        <f t="shared" si="7"/>
        <v>3</v>
      </c>
      <c r="S20" s="2">
        <f t="shared" si="3"/>
        <v>5</v>
      </c>
      <c r="T20" s="2">
        <f t="shared" si="4"/>
        <v>0</v>
      </c>
      <c r="U20" s="2">
        <f t="shared" si="5"/>
        <v>0</v>
      </c>
      <c r="V20" s="2" t="str">
        <f t="shared" si="8"/>
        <v>Rep</v>
      </c>
    </row>
    <row r="21" spans="1:22" x14ac:dyDescent="0.6">
      <c r="A21" s="2" t="s">
        <v>23</v>
      </c>
      <c r="B21" s="2">
        <v>792344</v>
      </c>
      <c r="C21" s="2">
        <v>927871</v>
      </c>
      <c r="D21" s="2">
        <v>20473</v>
      </c>
      <c r="E21" s="2">
        <v>14356</v>
      </c>
      <c r="F21" s="2">
        <v>1765656</v>
      </c>
      <c r="G21" s="2">
        <v>9</v>
      </c>
      <c r="H21" s="2">
        <f t="shared" si="6"/>
        <v>176566</v>
      </c>
      <c r="I21" s="2">
        <f t="shared" si="0"/>
        <v>4.49</v>
      </c>
      <c r="J21" s="2">
        <f t="shared" si="0"/>
        <v>5.26</v>
      </c>
      <c r="K21" s="2">
        <f t="shared" si="0"/>
        <v>0.12</v>
      </c>
      <c r="L21" s="2">
        <f t="shared" si="0"/>
        <v>0.08</v>
      </c>
      <c r="M21" s="2">
        <f t="shared" si="1"/>
        <v>4</v>
      </c>
      <c r="N21" s="2">
        <f t="shared" si="1"/>
        <v>5</v>
      </c>
      <c r="O21" s="2">
        <f t="shared" si="1"/>
        <v>0</v>
      </c>
      <c r="P21" s="2">
        <f t="shared" si="1"/>
        <v>0</v>
      </c>
      <c r="Q21" s="2">
        <f t="shared" si="2"/>
        <v>0</v>
      </c>
      <c r="R21" s="2">
        <f t="shared" si="7"/>
        <v>4</v>
      </c>
      <c r="S21" s="2">
        <f t="shared" si="3"/>
        <v>5</v>
      </c>
      <c r="T21" s="2">
        <f t="shared" si="4"/>
        <v>0</v>
      </c>
      <c r="U21" s="2">
        <f t="shared" si="5"/>
        <v>0</v>
      </c>
      <c r="V21" s="2" t="str">
        <f t="shared" si="8"/>
        <v>Rep</v>
      </c>
    </row>
    <row r="22" spans="1:22" x14ac:dyDescent="0.6">
      <c r="A22" s="2" t="s">
        <v>59</v>
      </c>
      <c r="B22" s="2">
        <v>319951</v>
      </c>
      <c r="C22" s="2">
        <v>286616</v>
      </c>
      <c r="D22" s="2">
        <v>37127</v>
      </c>
      <c r="E22" s="2">
        <v>4443</v>
      </c>
      <c r="F22" s="2">
        <v>651817</v>
      </c>
      <c r="G22" s="2">
        <v>4</v>
      </c>
      <c r="H22" s="2">
        <f t="shared" si="6"/>
        <v>130364</v>
      </c>
      <c r="I22" s="2">
        <f t="shared" si="0"/>
        <v>2.4500000000000002</v>
      </c>
      <c r="J22" s="2">
        <f t="shared" si="0"/>
        <v>2.2000000000000002</v>
      </c>
      <c r="K22" s="2">
        <f t="shared" si="0"/>
        <v>0.28000000000000003</v>
      </c>
      <c r="L22" s="2">
        <f t="shared" si="0"/>
        <v>0.03</v>
      </c>
      <c r="M22" s="2">
        <f t="shared" si="1"/>
        <v>2</v>
      </c>
      <c r="N22" s="2">
        <f t="shared" si="1"/>
        <v>2</v>
      </c>
      <c r="O22" s="2">
        <f t="shared" si="1"/>
        <v>0</v>
      </c>
      <c r="P22" s="2">
        <f t="shared" si="1"/>
        <v>0</v>
      </c>
      <c r="Q22" s="2">
        <f t="shared" si="2"/>
        <v>0</v>
      </c>
      <c r="R22" s="2">
        <f t="shared" si="7"/>
        <v>2</v>
      </c>
      <c r="S22" s="2">
        <f t="shared" si="3"/>
        <v>2</v>
      </c>
      <c r="T22" s="2">
        <f t="shared" si="4"/>
        <v>0</v>
      </c>
      <c r="U22" s="2">
        <f t="shared" si="5"/>
        <v>0</v>
      </c>
      <c r="V22" s="2" t="str">
        <f t="shared" si="8"/>
        <v>Dem</v>
      </c>
    </row>
    <row r="23" spans="1:22" x14ac:dyDescent="0.6">
      <c r="A23" s="2" t="s">
        <v>9</v>
      </c>
      <c r="B23" s="2">
        <v>1145782</v>
      </c>
      <c r="C23" s="2">
        <v>813797</v>
      </c>
      <c r="D23" s="2">
        <v>53768</v>
      </c>
      <c r="E23" s="2">
        <v>4248</v>
      </c>
      <c r="F23" s="2">
        <v>2025480</v>
      </c>
      <c r="G23" s="2">
        <v>10</v>
      </c>
      <c r="H23" s="2">
        <f t="shared" si="6"/>
        <v>184135</v>
      </c>
      <c r="I23" s="2">
        <f t="shared" si="0"/>
        <v>6.22</v>
      </c>
      <c r="J23" s="2">
        <f t="shared" si="0"/>
        <v>4.42</v>
      </c>
      <c r="K23" s="2">
        <f t="shared" si="0"/>
        <v>0.28999999999999998</v>
      </c>
      <c r="L23" s="2">
        <f t="shared" si="0"/>
        <v>0.02</v>
      </c>
      <c r="M23" s="2">
        <f t="shared" si="1"/>
        <v>6</v>
      </c>
      <c r="N23" s="2">
        <f t="shared" si="1"/>
        <v>4</v>
      </c>
      <c r="O23" s="2">
        <f t="shared" si="1"/>
        <v>0</v>
      </c>
      <c r="P23" s="2">
        <f t="shared" si="1"/>
        <v>0</v>
      </c>
      <c r="Q23" s="2">
        <f t="shared" si="2"/>
        <v>0</v>
      </c>
      <c r="R23" s="2">
        <f t="shared" si="7"/>
        <v>6</v>
      </c>
      <c r="S23" s="2">
        <f t="shared" si="3"/>
        <v>4</v>
      </c>
      <c r="T23" s="2">
        <f t="shared" si="4"/>
        <v>0</v>
      </c>
      <c r="U23" s="2">
        <f t="shared" si="5"/>
        <v>0</v>
      </c>
      <c r="V23" s="2" t="str">
        <f t="shared" si="8"/>
        <v>Dem</v>
      </c>
    </row>
    <row r="24" spans="1:22" x14ac:dyDescent="0.6">
      <c r="A24" s="2" t="s">
        <v>2</v>
      </c>
      <c r="B24" s="2">
        <v>1616487</v>
      </c>
      <c r="C24" s="2">
        <v>878502</v>
      </c>
      <c r="D24" s="2">
        <v>173564</v>
      </c>
      <c r="E24" s="2">
        <v>11149</v>
      </c>
      <c r="F24" s="2">
        <v>2702984</v>
      </c>
      <c r="G24" s="2">
        <v>12</v>
      </c>
      <c r="H24" s="2">
        <f t="shared" si="6"/>
        <v>207922</v>
      </c>
      <c r="I24" s="2">
        <f t="shared" si="0"/>
        <v>7.77</v>
      </c>
      <c r="J24" s="2">
        <f t="shared" si="0"/>
        <v>4.2300000000000004</v>
      </c>
      <c r="K24" s="2">
        <f t="shared" si="0"/>
        <v>0.83</v>
      </c>
      <c r="L24" s="2">
        <f t="shared" si="0"/>
        <v>0.05</v>
      </c>
      <c r="M24" s="2">
        <f t="shared" si="1"/>
        <v>7</v>
      </c>
      <c r="N24" s="2">
        <f t="shared" si="1"/>
        <v>4</v>
      </c>
      <c r="O24" s="2">
        <f t="shared" si="1"/>
        <v>0</v>
      </c>
      <c r="P24" s="2">
        <f t="shared" si="1"/>
        <v>0</v>
      </c>
      <c r="Q24" s="2">
        <f t="shared" si="2"/>
        <v>1</v>
      </c>
      <c r="R24" s="2">
        <f t="shared" si="7"/>
        <v>7</v>
      </c>
      <c r="S24" s="2">
        <f t="shared" si="3"/>
        <v>4</v>
      </c>
      <c r="T24" s="2">
        <v>1</v>
      </c>
      <c r="U24" s="2">
        <f t="shared" si="5"/>
        <v>0</v>
      </c>
      <c r="V24" s="2" t="str">
        <f t="shared" si="8"/>
        <v>Dem</v>
      </c>
    </row>
    <row r="25" spans="1:22" x14ac:dyDescent="0.6">
      <c r="A25" s="2" t="s">
        <v>20</v>
      </c>
      <c r="B25" s="2">
        <v>2170418</v>
      </c>
      <c r="C25" s="2">
        <v>1953139</v>
      </c>
      <c r="D25" s="2">
        <v>84165</v>
      </c>
      <c r="E25" s="2">
        <v>1851</v>
      </c>
      <c r="F25" s="2">
        <v>4232501</v>
      </c>
      <c r="G25" s="2">
        <v>18</v>
      </c>
      <c r="H25" s="2">
        <f t="shared" si="6"/>
        <v>222764</v>
      </c>
      <c r="I25" s="2">
        <f t="shared" si="0"/>
        <v>9.74</v>
      </c>
      <c r="J25" s="2">
        <f t="shared" si="0"/>
        <v>8.77</v>
      </c>
      <c r="K25" s="2">
        <f t="shared" si="0"/>
        <v>0.38</v>
      </c>
      <c r="L25" s="2">
        <f t="shared" si="0"/>
        <v>0.01</v>
      </c>
      <c r="M25" s="2">
        <f t="shared" si="1"/>
        <v>9</v>
      </c>
      <c r="N25" s="2">
        <f t="shared" si="1"/>
        <v>8</v>
      </c>
      <c r="O25" s="2">
        <f t="shared" si="1"/>
        <v>0</v>
      </c>
      <c r="P25" s="2">
        <f t="shared" si="1"/>
        <v>0</v>
      </c>
      <c r="Q25" s="2">
        <f t="shared" si="2"/>
        <v>1</v>
      </c>
      <c r="R25" s="2">
        <v>10</v>
      </c>
      <c r="S25" s="2">
        <f t="shared" si="3"/>
        <v>8</v>
      </c>
      <c r="T25" s="2">
        <f t="shared" si="4"/>
        <v>0</v>
      </c>
      <c r="U25" s="2">
        <f t="shared" si="5"/>
        <v>0</v>
      </c>
      <c r="V25" s="2" t="str">
        <f t="shared" si="8"/>
        <v>Dem</v>
      </c>
    </row>
    <row r="26" spans="1:22" x14ac:dyDescent="0.6">
      <c r="A26" s="2" t="s">
        <v>28</v>
      </c>
      <c r="B26" s="2">
        <v>1168266</v>
      </c>
      <c r="C26" s="2">
        <v>1109659</v>
      </c>
      <c r="D26" s="2">
        <v>126696</v>
      </c>
      <c r="E26" s="2">
        <v>22166</v>
      </c>
      <c r="F26" s="2">
        <v>2438685</v>
      </c>
      <c r="G26" s="2">
        <v>10</v>
      </c>
      <c r="H26" s="2">
        <f t="shared" si="6"/>
        <v>221699</v>
      </c>
      <c r="I26" s="2">
        <f t="shared" si="0"/>
        <v>5.27</v>
      </c>
      <c r="J26" s="2">
        <f t="shared" si="0"/>
        <v>5.01</v>
      </c>
      <c r="K26" s="2">
        <f t="shared" si="0"/>
        <v>0.56999999999999995</v>
      </c>
      <c r="L26" s="2">
        <f t="shared" si="0"/>
        <v>0.1</v>
      </c>
      <c r="M26" s="2">
        <f t="shared" si="1"/>
        <v>5</v>
      </c>
      <c r="N26" s="2">
        <f t="shared" si="1"/>
        <v>5</v>
      </c>
      <c r="O26" s="2">
        <f t="shared" si="1"/>
        <v>0</v>
      </c>
      <c r="P26" s="2">
        <f t="shared" si="1"/>
        <v>0</v>
      </c>
      <c r="Q26" s="2">
        <f t="shared" si="2"/>
        <v>0</v>
      </c>
      <c r="R26" s="2">
        <f t="shared" si="7"/>
        <v>5</v>
      </c>
      <c r="S26" s="2">
        <f t="shared" si="3"/>
        <v>5</v>
      </c>
      <c r="T26" s="2">
        <f t="shared" si="4"/>
        <v>0</v>
      </c>
      <c r="U26" s="2">
        <f t="shared" si="5"/>
        <v>0</v>
      </c>
      <c r="V26" s="2" t="str">
        <f t="shared" si="8"/>
        <v>Dem</v>
      </c>
    </row>
    <row r="27" spans="1:22" x14ac:dyDescent="0.6">
      <c r="A27" s="2" t="s">
        <v>22</v>
      </c>
      <c r="B27" s="2">
        <v>404614</v>
      </c>
      <c r="C27" s="2">
        <v>572844</v>
      </c>
      <c r="D27" s="2">
        <v>8122</v>
      </c>
      <c r="E27" s="2">
        <v>2265</v>
      </c>
      <c r="F27" s="2">
        <v>994184</v>
      </c>
      <c r="G27" s="2">
        <v>7</v>
      </c>
      <c r="H27" s="2">
        <f t="shared" si="6"/>
        <v>124274</v>
      </c>
      <c r="I27" s="2">
        <f t="shared" si="0"/>
        <v>3.26</v>
      </c>
      <c r="J27" s="2">
        <f t="shared" si="0"/>
        <v>4.6100000000000003</v>
      </c>
      <c r="K27" s="2">
        <f t="shared" si="0"/>
        <v>7.0000000000000007E-2</v>
      </c>
      <c r="L27" s="2">
        <f t="shared" si="0"/>
        <v>0.02</v>
      </c>
      <c r="M27" s="2">
        <f t="shared" si="1"/>
        <v>3</v>
      </c>
      <c r="N27" s="2">
        <f t="shared" si="1"/>
        <v>4</v>
      </c>
      <c r="O27" s="2">
        <f t="shared" si="1"/>
        <v>0</v>
      </c>
      <c r="P27" s="2">
        <f t="shared" si="1"/>
        <v>0</v>
      </c>
      <c r="Q27" s="2">
        <f t="shared" si="2"/>
        <v>0</v>
      </c>
      <c r="R27" s="2">
        <f t="shared" si="7"/>
        <v>3</v>
      </c>
      <c r="S27" s="2">
        <f t="shared" si="3"/>
        <v>4</v>
      </c>
      <c r="T27" s="2">
        <f t="shared" si="4"/>
        <v>0</v>
      </c>
      <c r="U27" s="2">
        <f t="shared" si="5"/>
        <v>0</v>
      </c>
      <c r="V27" s="2" t="str">
        <f t="shared" si="8"/>
        <v>Rep</v>
      </c>
    </row>
    <row r="28" spans="1:22" x14ac:dyDescent="0.6">
      <c r="A28" s="2" t="s">
        <v>25</v>
      </c>
      <c r="B28" s="2">
        <v>1111138</v>
      </c>
      <c r="C28" s="2">
        <v>1189924</v>
      </c>
      <c r="D28" s="2">
        <v>38515</v>
      </c>
      <c r="E28" s="2">
        <v>9818</v>
      </c>
      <c r="F28" s="2">
        <v>2359892</v>
      </c>
      <c r="G28" s="2">
        <v>11</v>
      </c>
      <c r="H28" s="2">
        <f t="shared" si="6"/>
        <v>196658</v>
      </c>
      <c r="I28" s="2">
        <f t="shared" si="0"/>
        <v>5.65</v>
      </c>
      <c r="J28" s="2">
        <f t="shared" si="0"/>
        <v>6.05</v>
      </c>
      <c r="K28" s="2">
        <f t="shared" si="0"/>
        <v>0.2</v>
      </c>
      <c r="L28" s="2">
        <f t="shared" si="0"/>
        <v>0.05</v>
      </c>
      <c r="M28" s="2">
        <f t="shared" si="1"/>
        <v>5</v>
      </c>
      <c r="N28" s="2">
        <f t="shared" si="1"/>
        <v>6</v>
      </c>
      <c r="O28" s="2">
        <f t="shared" si="1"/>
        <v>0</v>
      </c>
      <c r="P28" s="2">
        <f t="shared" si="1"/>
        <v>0</v>
      </c>
      <c r="Q28" s="2">
        <f t="shared" si="2"/>
        <v>0</v>
      </c>
      <c r="R28" s="2">
        <f t="shared" si="7"/>
        <v>5</v>
      </c>
      <c r="S28" s="2">
        <f t="shared" si="3"/>
        <v>6</v>
      </c>
      <c r="T28" s="2">
        <f t="shared" si="4"/>
        <v>0</v>
      </c>
      <c r="U28" s="2">
        <f t="shared" si="5"/>
        <v>0</v>
      </c>
      <c r="V28" s="2" t="str">
        <f t="shared" si="8"/>
        <v>Rep</v>
      </c>
    </row>
    <row r="29" spans="1:22" x14ac:dyDescent="0.6">
      <c r="A29" s="2" t="s">
        <v>38</v>
      </c>
      <c r="B29" s="2">
        <v>137126</v>
      </c>
      <c r="C29" s="2">
        <v>240178</v>
      </c>
      <c r="D29" s="2">
        <v>24437</v>
      </c>
      <c r="E29" s="2">
        <v>5697</v>
      </c>
      <c r="F29" s="2">
        <v>410997</v>
      </c>
      <c r="G29" s="2">
        <v>3</v>
      </c>
      <c r="H29" s="2">
        <f t="shared" si="6"/>
        <v>102750</v>
      </c>
      <c r="I29" s="2">
        <f t="shared" si="0"/>
        <v>1.33</v>
      </c>
      <c r="J29" s="2">
        <f t="shared" si="0"/>
        <v>2.34</v>
      </c>
      <c r="K29" s="2">
        <f t="shared" si="0"/>
        <v>0.24</v>
      </c>
      <c r="L29" s="2">
        <f t="shared" si="0"/>
        <v>0.06</v>
      </c>
      <c r="M29" s="2">
        <f t="shared" si="1"/>
        <v>1</v>
      </c>
      <c r="N29" s="2">
        <f t="shared" si="1"/>
        <v>2</v>
      </c>
      <c r="O29" s="2">
        <f t="shared" si="1"/>
        <v>0</v>
      </c>
      <c r="P29" s="2">
        <f t="shared" si="1"/>
        <v>0</v>
      </c>
      <c r="Q29" s="2">
        <f t="shared" si="2"/>
        <v>0</v>
      </c>
      <c r="R29" s="2">
        <f t="shared" si="7"/>
        <v>1</v>
      </c>
      <c r="S29" s="2">
        <f t="shared" si="3"/>
        <v>2</v>
      </c>
      <c r="T29" s="2">
        <f t="shared" si="4"/>
        <v>0</v>
      </c>
      <c r="U29" s="2">
        <f t="shared" si="5"/>
        <v>0</v>
      </c>
      <c r="V29" s="2" t="str">
        <f t="shared" si="8"/>
        <v>Rep</v>
      </c>
    </row>
    <row r="30" spans="1:22" x14ac:dyDescent="0.6">
      <c r="A30" s="2" t="s">
        <v>53</v>
      </c>
      <c r="B30" s="2">
        <v>231780</v>
      </c>
      <c r="C30" s="2">
        <v>433862</v>
      </c>
      <c r="D30" s="2">
        <v>24540</v>
      </c>
      <c r="E30" s="2">
        <v>3646</v>
      </c>
      <c r="F30" s="2">
        <v>697019</v>
      </c>
      <c r="G30" s="2">
        <v>5</v>
      </c>
      <c r="H30" s="2">
        <f t="shared" si="6"/>
        <v>116170</v>
      </c>
      <c r="I30" s="2">
        <f t="shared" si="0"/>
        <v>2</v>
      </c>
      <c r="J30" s="2">
        <f t="shared" si="0"/>
        <v>3.73</v>
      </c>
      <c r="K30" s="2">
        <f t="shared" si="0"/>
        <v>0.21</v>
      </c>
      <c r="L30" s="2">
        <f t="shared" si="0"/>
        <v>0.03</v>
      </c>
      <c r="M30" s="2">
        <f t="shared" si="1"/>
        <v>2</v>
      </c>
      <c r="N30" s="2">
        <f t="shared" si="1"/>
        <v>3</v>
      </c>
      <c r="O30" s="2">
        <f t="shared" si="1"/>
        <v>0</v>
      </c>
      <c r="P30" s="2">
        <f t="shared" si="1"/>
        <v>0</v>
      </c>
      <c r="Q30" s="2">
        <f t="shared" si="2"/>
        <v>0</v>
      </c>
      <c r="R30" s="2">
        <f t="shared" si="7"/>
        <v>2</v>
      </c>
      <c r="S30" s="2">
        <f t="shared" si="3"/>
        <v>3</v>
      </c>
      <c r="T30" s="2">
        <f t="shared" si="4"/>
        <v>0</v>
      </c>
      <c r="U30" s="2">
        <f t="shared" si="5"/>
        <v>0</v>
      </c>
      <c r="V30" s="2" t="str">
        <f t="shared" si="8"/>
        <v>Rep</v>
      </c>
    </row>
    <row r="31" spans="1:22" x14ac:dyDescent="0.6">
      <c r="A31" s="2" t="s">
        <v>42</v>
      </c>
      <c r="B31" s="2">
        <v>279978</v>
      </c>
      <c r="C31" s="2">
        <v>301575</v>
      </c>
      <c r="D31" s="2">
        <v>15008</v>
      </c>
      <c r="E31" s="2">
        <v>4747</v>
      </c>
      <c r="F31" s="2">
        <v>608970</v>
      </c>
      <c r="G31" s="2">
        <v>4</v>
      </c>
      <c r="H31" s="2">
        <f t="shared" si="6"/>
        <v>121795</v>
      </c>
      <c r="I31" s="2">
        <f t="shared" si="0"/>
        <v>2.2999999999999998</v>
      </c>
      <c r="J31" s="2">
        <f t="shared" si="0"/>
        <v>2.48</v>
      </c>
      <c r="K31" s="2">
        <f t="shared" si="0"/>
        <v>0.12</v>
      </c>
      <c r="L31" s="2">
        <f t="shared" si="0"/>
        <v>0.04</v>
      </c>
      <c r="M31" s="2">
        <f t="shared" si="1"/>
        <v>2</v>
      </c>
      <c r="N31" s="2">
        <f t="shared" si="1"/>
        <v>2</v>
      </c>
      <c r="O31" s="2">
        <f t="shared" si="1"/>
        <v>0</v>
      </c>
      <c r="P31" s="2">
        <f t="shared" si="1"/>
        <v>0</v>
      </c>
      <c r="Q31" s="2">
        <f t="shared" si="2"/>
        <v>0</v>
      </c>
      <c r="R31" s="2">
        <f t="shared" si="7"/>
        <v>2</v>
      </c>
      <c r="S31" s="2">
        <f t="shared" si="3"/>
        <v>2</v>
      </c>
      <c r="T31" s="2">
        <f t="shared" si="4"/>
        <v>0</v>
      </c>
      <c r="U31" s="2">
        <f t="shared" si="5"/>
        <v>0</v>
      </c>
      <c r="V31" s="2" t="str">
        <f t="shared" si="8"/>
        <v>Rep</v>
      </c>
    </row>
    <row r="32" spans="1:22" x14ac:dyDescent="0.6">
      <c r="A32" s="2" t="s">
        <v>0</v>
      </c>
      <c r="B32" s="2">
        <v>266348</v>
      </c>
      <c r="C32" s="2">
        <v>273559</v>
      </c>
      <c r="D32" s="2">
        <v>22198</v>
      </c>
      <c r="E32" s="2">
        <v>2615</v>
      </c>
      <c r="F32" s="2">
        <v>569081</v>
      </c>
      <c r="G32" s="2">
        <v>4</v>
      </c>
      <c r="H32" s="2">
        <f t="shared" si="6"/>
        <v>113817</v>
      </c>
      <c r="I32" s="2">
        <f t="shared" si="0"/>
        <v>2.34</v>
      </c>
      <c r="J32" s="2">
        <f t="shared" si="0"/>
        <v>2.4</v>
      </c>
      <c r="K32" s="2">
        <f t="shared" si="0"/>
        <v>0.2</v>
      </c>
      <c r="L32" s="2">
        <f t="shared" si="0"/>
        <v>0.02</v>
      </c>
      <c r="M32" s="2">
        <f t="shared" si="1"/>
        <v>2</v>
      </c>
      <c r="N32" s="2">
        <f t="shared" si="1"/>
        <v>2</v>
      </c>
      <c r="O32" s="2">
        <f t="shared" si="1"/>
        <v>0</v>
      </c>
      <c r="P32" s="2">
        <f t="shared" si="1"/>
        <v>0</v>
      </c>
      <c r="Q32" s="2">
        <f t="shared" si="2"/>
        <v>0</v>
      </c>
      <c r="R32" s="2">
        <f t="shared" si="7"/>
        <v>2</v>
      </c>
      <c r="S32" s="2">
        <f t="shared" si="3"/>
        <v>2</v>
      </c>
      <c r="T32" s="2">
        <f t="shared" si="4"/>
        <v>0</v>
      </c>
      <c r="U32" s="2">
        <f t="shared" si="5"/>
        <v>0</v>
      </c>
      <c r="V32" s="2" t="str">
        <f t="shared" si="8"/>
        <v>Rep</v>
      </c>
    </row>
    <row r="33" spans="1:22" x14ac:dyDescent="0.6">
      <c r="A33" s="2" t="s">
        <v>6</v>
      </c>
      <c r="B33" s="2">
        <v>1788850</v>
      </c>
      <c r="C33" s="2">
        <v>1284173</v>
      </c>
      <c r="D33" s="2">
        <v>94554</v>
      </c>
      <c r="E33" s="2">
        <v>6989</v>
      </c>
      <c r="F33" s="2">
        <v>3187226</v>
      </c>
      <c r="G33" s="2">
        <v>15</v>
      </c>
      <c r="H33" s="2">
        <f t="shared" si="6"/>
        <v>199202</v>
      </c>
      <c r="I33" s="2">
        <f t="shared" si="0"/>
        <v>8.98</v>
      </c>
      <c r="J33" s="2">
        <f t="shared" si="0"/>
        <v>6.45</v>
      </c>
      <c r="K33" s="2">
        <f t="shared" si="0"/>
        <v>0.47</v>
      </c>
      <c r="L33" s="2">
        <f t="shared" si="0"/>
        <v>0.04</v>
      </c>
      <c r="M33" s="2">
        <f t="shared" si="1"/>
        <v>8</v>
      </c>
      <c r="N33" s="2">
        <f t="shared" si="1"/>
        <v>6</v>
      </c>
      <c r="O33" s="2">
        <f t="shared" si="1"/>
        <v>0</v>
      </c>
      <c r="P33" s="2">
        <f t="shared" si="1"/>
        <v>0</v>
      </c>
      <c r="Q33" s="2">
        <f t="shared" si="2"/>
        <v>1</v>
      </c>
      <c r="R33" s="2">
        <v>9</v>
      </c>
      <c r="S33" s="2">
        <f t="shared" si="3"/>
        <v>6</v>
      </c>
      <c r="T33" s="2">
        <f t="shared" si="4"/>
        <v>0</v>
      </c>
      <c r="U33" s="2">
        <f t="shared" si="5"/>
        <v>0</v>
      </c>
      <c r="V33" s="2" t="str">
        <f t="shared" si="8"/>
        <v>Dem</v>
      </c>
    </row>
    <row r="34" spans="1:22" x14ac:dyDescent="0.6">
      <c r="A34" s="2" t="s">
        <v>35</v>
      </c>
      <c r="B34" s="2">
        <v>286783</v>
      </c>
      <c r="C34" s="2">
        <v>286417</v>
      </c>
      <c r="D34" s="2">
        <v>21251</v>
      </c>
      <c r="E34" s="2">
        <v>1392</v>
      </c>
      <c r="F34" s="2">
        <v>598605</v>
      </c>
      <c r="G34" s="2">
        <v>5</v>
      </c>
      <c r="H34" s="2">
        <f t="shared" si="6"/>
        <v>99768</v>
      </c>
      <c r="I34" s="2">
        <f t="shared" si="0"/>
        <v>2.87</v>
      </c>
      <c r="J34" s="2">
        <f t="shared" si="0"/>
        <v>2.87</v>
      </c>
      <c r="K34" s="2">
        <f t="shared" si="0"/>
        <v>0.21</v>
      </c>
      <c r="L34" s="2">
        <f t="shared" si="0"/>
        <v>0.01</v>
      </c>
      <c r="M34" s="2">
        <f t="shared" si="1"/>
        <v>2</v>
      </c>
      <c r="N34" s="2">
        <f t="shared" si="1"/>
        <v>2</v>
      </c>
      <c r="O34" s="2">
        <f t="shared" si="1"/>
        <v>0</v>
      </c>
      <c r="P34" s="2">
        <f t="shared" si="1"/>
        <v>0</v>
      </c>
      <c r="Q34" s="2">
        <f t="shared" si="2"/>
        <v>1</v>
      </c>
      <c r="R34" s="2">
        <v>3</v>
      </c>
      <c r="S34" s="2">
        <f t="shared" si="3"/>
        <v>2</v>
      </c>
      <c r="T34" s="2">
        <f t="shared" si="4"/>
        <v>0</v>
      </c>
      <c r="U34" s="2">
        <f t="shared" si="5"/>
        <v>0</v>
      </c>
      <c r="V34" s="2" t="str">
        <f t="shared" si="8"/>
        <v>Dem</v>
      </c>
    </row>
    <row r="35" spans="1:22" x14ac:dyDescent="0.6">
      <c r="A35" s="2" t="s">
        <v>5</v>
      </c>
      <c r="B35" s="2">
        <v>4107697</v>
      </c>
      <c r="C35" s="2">
        <v>2403374</v>
      </c>
      <c r="D35" s="2">
        <v>244030</v>
      </c>
      <c r="E35" s="2">
        <v>31599</v>
      </c>
      <c r="F35" s="2">
        <v>6821999</v>
      </c>
      <c r="G35" s="2">
        <v>33</v>
      </c>
      <c r="H35" s="2">
        <f t="shared" si="6"/>
        <v>200648</v>
      </c>
      <c r="I35" s="2">
        <f t="shared" ref="I35:L53" si="9">ROUND(B35/$H35,2)</f>
        <v>20.47</v>
      </c>
      <c r="J35" s="2">
        <f t="shared" si="9"/>
        <v>11.98</v>
      </c>
      <c r="K35" s="2">
        <f t="shared" si="9"/>
        <v>1.22</v>
      </c>
      <c r="L35" s="2">
        <f t="shared" si="9"/>
        <v>0.16</v>
      </c>
      <c r="M35" s="2">
        <f t="shared" ref="M35:P53" si="10">ROUNDDOWN(I35,0)</f>
        <v>20</v>
      </c>
      <c r="N35" s="2">
        <f t="shared" si="10"/>
        <v>11</v>
      </c>
      <c r="O35" s="2">
        <f t="shared" si="10"/>
        <v>1</v>
      </c>
      <c r="P35" s="2">
        <f t="shared" si="10"/>
        <v>0</v>
      </c>
      <c r="Q35" s="2">
        <f t="shared" si="2"/>
        <v>1</v>
      </c>
      <c r="R35" s="2">
        <f t="shared" si="7"/>
        <v>20</v>
      </c>
      <c r="S35" s="2">
        <v>12</v>
      </c>
      <c r="T35" s="2">
        <f t="shared" si="4"/>
        <v>1</v>
      </c>
      <c r="U35" s="2">
        <f t="shared" si="5"/>
        <v>0</v>
      </c>
      <c r="V35" s="2" t="str">
        <f t="shared" si="8"/>
        <v>Dem</v>
      </c>
    </row>
    <row r="36" spans="1:22" x14ac:dyDescent="0.6">
      <c r="A36" s="2" t="s">
        <v>12</v>
      </c>
      <c r="B36" s="2">
        <v>1257692</v>
      </c>
      <c r="C36" s="2">
        <v>1631163</v>
      </c>
      <c r="D36" s="2">
        <v>0</v>
      </c>
      <c r="E36" s="2">
        <v>8874</v>
      </c>
      <c r="F36" s="2">
        <v>2911262</v>
      </c>
      <c r="G36" s="2">
        <v>14</v>
      </c>
      <c r="H36" s="2">
        <f t="shared" si="6"/>
        <v>194085</v>
      </c>
      <c r="I36" s="2">
        <f t="shared" si="9"/>
        <v>6.48</v>
      </c>
      <c r="J36" s="2">
        <f t="shared" si="9"/>
        <v>8.4</v>
      </c>
      <c r="K36" s="2">
        <f t="shared" si="9"/>
        <v>0</v>
      </c>
      <c r="L36" s="2">
        <f t="shared" si="9"/>
        <v>0.05</v>
      </c>
      <c r="M36" s="2">
        <f t="shared" si="10"/>
        <v>6</v>
      </c>
      <c r="N36" s="2">
        <f t="shared" si="10"/>
        <v>8</v>
      </c>
      <c r="O36" s="2">
        <f t="shared" si="10"/>
        <v>0</v>
      </c>
      <c r="P36" s="2">
        <f t="shared" si="10"/>
        <v>0</v>
      </c>
      <c r="Q36" s="2">
        <f t="shared" si="2"/>
        <v>0</v>
      </c>
      <c r="R36" s="2">
        <f t="shared" si="7"/>
        <v>6</v>
      </c>
      <c r="S36" s="2">
        <f t="shared" si="3"/>
        <v>8</v>
      </c>
      <c r="T36" s="2">
        <f t="shared" si="4"/>
        <v>0</v>
      </c>
      <c r="U36" s="2">
        <f t="shared" si="5"/>
        <v>0</v>
      </c>
      <c r="V36" s="2" t="str">
        <f t="shared" si="8"/>
        <v>Rep</v>
      </c>
    </row>
    <row r="37" spans="1:22" x14ac:dyDescent="0.6">
      <c r="A37" s="2" t="s">
        <v>30</v>
      </c>
      <c r="B37" s="2">
        <v>95284</v>
      </c>
      <c r="C37" s="2">
        <v>174852</v>
      </c>
      <c r="D37" s="2">
        <v>9486</v>
      </c>
      <c r="E37" s="2">
        <v>7288</v>
      </c>
      <c r="F37" s="2">
        <v>288256</v>
      </c>
      <c r="G37" s="2">
        <v>3</v>
      </c>
      <c r="H37" s="2">
        <f t="shared" si="6"/>
        <v>72065</v>
      </c>
      <c r="I37" s="2">
        <f t="shared" si="9"/>
        <v>1.32</v>
      </c>
      <c r="J37" s="2">
        <f t="shared" si="9"/>
        <v>2.4300000000000002</v>
      </c>
      <c r="K37" s="2">
        <f t="shared" si="9"/>
        <v>0.13</v>
      </c>
      <c r="L37" s="2">
        <f t="shared" si="9"/>
        <v>0.1</v>
      </c>
      <c r="M37" s="2">
        <f t="shared" si="10"/>
        <v>1</v>
      </c>
      <c r="N37" s="2">
        <f t="shared" si="10"/>
        <v>2</v>
      </c>
      <c r="O37" s="2">
        <f t="shared" si="10"/>
        <v>0</v>
      </c>
      <c r="P37" s="2">
        <f t="shared" si="10"/>
        <v>0</v>
      </c>
      <c r="Q37" s="2">
        <f t="shared" si="2"/>
        <v>0</v>
      </c>
      <c r="R37" s="2">
        <f t="shared" si="7"/>
        <v>1</v>
      </c>
      <c r="S37" s="2">
        <f t="shared" si="3"/>
        <v>2</v>
      </c>
      <c r="T37" s="2">
        <f t="shared" si="4"/>
        <v>0</v>
      </c>
      <c r="U37" s="2">
        <f t="shared" si="5"/>
        <v>0</v>
      </c>
      <c r="V37" s="2" t="str">
        <f t="shared" si="8"/>
        <v>Rep</v>
      </c>
    </row>
    <row r="38" spans="1:22" x14ac:dyDescent="0.6">
      <c r="A38" s="2" t="s">
        <v>19</v>
      </c>
      <c r="B38" s="2">
        <v>2186190</v>
      </c>
      <c r="C38" s="2">
        <v>2351209</v>
      </c>
      <c r="D38" s="2">
        <v>117857</v>
      </c>
      <c r="E38" s="2">
        <v>26724</v>
      </c>
      <c r="F38" s="2">
        <v>4705457</v>
      </c>
      <c r="G38" s="2">
        <v>21</v>
      </c>
      <c r="H38" s="2">
        <f t="shared" si="6"/>
        <v>213885</v>
      </c>
      <c r="I38" s="2">
        <f t="shared" si="9"/>
        <v>10.220000000000001</v>
      </c>
      <c r="J38" s="2">
        <f t="shared" si="9"/>
        <v>10.99</v>
      </c>
      <c r="K38" s="2">
        <f t="shared" si="9"/>
        <v>0.55000000000000004</v>
      </c>
      <c r="L38" s="2">
        <f t="shared" si="9"/>
        <v>0.12</v>
      </c>
      <c r="M38" s="2">
        <f t="shared" si="10"/>
        <v>10</v>
      </c>
      <c r="N38" s="2">
        <f t="shared" si="10"/>
        <v>10</v>
      </c>
      <c r="O38" s="2">
        <f t="shared" si="10"/>
        <v>0</v>
      </c>
      <c r="P38" s="2">
        <f t="shared" si="10"/>
        <v>0</v>
      </c>
      <c r="Q38" s="2">
        <f t="shared" si="2"/>
        <v>1</v>
      </c>
      <c r="R38" s="2">
        <f t="shared" si="7"/>
        <v>10</v>
      </c>
      <c r="S38" s="2">
        <v>11</v>
      </c>
      <c r="T38" s="2">
        <f t="shared" si="4"/>
        <v>0</v>
      </c>
      <c r="U38" s="2">
        <f t="shared" si="5"/>
        <v>0</v>
      </c>
      <c r="V38" s="2" t="str">
        <f t="shared" si="8"/>
        <v>Rep</v>
      </c>
    </row>
    <row r="39" spans="1:22" x14ac:dyDescent="0.6">
      <c r="A39" s="2" t="s">
        <v>33</v>
      </c>
      <c r="B39" s="2">
        <v>474276</v>
      </c>
      <c r="C39" s="2">
        <v>744337</v>
      </c>
      <c r="D39" s="2">
        <v>0</v>
      </c>
      <c r="E39" s="2">
        <v>9014</v>
      </c>
      <c r="F39" s="2">
        <v>1234229</v>
      </c>
      <c r="G39" s="2">
        <v>8</v>
      </c>
      <c r="H39" s="2">
        <f t="shared" si="6"/>
        <v>137137</v>
      </c>
      <c r="I39" s="2">
        <f t="shared" si="9"/>
        <v>3.46</v>
      </c>
      <c r="J39" s="2">
        <f t="shared" si="9"/>
        <v>5.43</v>
      </c>
      <c r="K39" s="2">
        <f t="shared" si="9"/>
        <v>0</v>
      </c>
      <c r="L39" s="2">
        <f t="shared" si="9"/>
        <v>7.0000000000000007E-2</v>
      </c>
      <c r="M39" s="2">
        <f t="shared" si="10"/>
        <v>3</v>
      </c>
      <c r="N39" s="2">
        <f t="shared" si="10"/>
        <v>5</v>
      </c>
      <c r="O39" s="2">
        <f t="shared" si="10"/>
        <v>0</v>
      </c>
      <c r="P39" s="2">
        <f t="shared" si="10"/>
        <v>0</v>
      </c>
      <c r="Q39" s="2">
        <f t="shared" si="2"/>
        <v>0</v>
      </c>
      <c r="R39" s="2">
        <f t="shared" si="7"/>
        <v>3</v>
      </c>
      <c r="S39" s="2">
        <f t="shared" si="3"/>
        <v>5</v>
      </c>
      <c r="T39" s="2">
        <f t="shared" si="4"/>
        <v>0</v>
      </c>
      <c r="U39" s="2">
        <f t="shared" si="5"/>
        <v>0</v>
      </c>
      <c r="V39" s="2" t="str">
        <f t="shared" si="8"/>
        <v>Rep</v>
      </c>
    </row>
    <row r="40" spans="1:22" x14ac:dyDescent="0.6">
      <c r="A40" s="2" t="s">
        <v>44</v>
      </c>
      <c r="B40" s="2">
        <v>720342</v>
      </c>
      <c r="C40" s="2">
        <v>713577</v>
      </c>
      <c r="D40" s="2">
        <v>77357</v>
      </c>
      <c r="E40" s="2">
        <v>7063</v>
      </c>
      <c r="F40" s="2">
        <v>1533968</v>
      </c>
      <c r="G40" s="2">
        <v>7</v>
      </c>
      <c r="H40" s="2">
        <f t="shared" si="6"/>
        <v>191747</v>
      </c>
      <c r="I40" s="2">
        <f t="shared" si="9"/>
        <v>3.76</v>
      </c>
      <c r="J40" s="2">
        <f t="shared" si="9"/>
        <v>3.72</v>
      </c>
      <c r="K40" s="2">
        <f t="shared" si="9"/>
        <v>0.4</v>
      </c>
      <c r="L40" s="2">
        <f t="shared" si="9"/>
        <v>0.04</v>
      </c>
      <c r="M40" s="2">
        <f t="shared" si="10"/>
        <v>3</v>
      </c>
      <c r="N40" s="2">
        <f t="shared" si="10"/>
        <v>3</v>
      </c>
      <c r="O40" s="2">
        <f t="shared" si="10"/>
        <v>0</v>
      </c>
      <c r="P40" s="2">
        <f t="shared" si="10"/>
        <v>0</v>
      </c>
      <c r="Q40" s="2">
        <f t="shared" si="2"/>
        <v>1</v>
      </c>
      <c r="R40" s="2">
        <v>4</v>
      </c>
      <c r="S40" s="2">
        <f t="shared" si="3"/>
        <v>3</v>
      </c>
      <c r="T40" s="2">
        <f t="shared" si="4"/>
        <v>0</v>
      </c>
      <c r="U40" s="2">
        <f t="shared" si="5"/>
        <v>0</v>
      </c>
      <c r="V40" s="2" t="str">
        <f t="shared" si="8"/>
        <v>Dem</v>
      </c>
    </row>
    <row r="41" spans="1:22" x14ac:dyDescent="0.6">
      <c r="A41" s="2" t="s">
        <v>8</v>
      </c>
      <c r="B41" s="2">
        <v>2485967</v>
      </c>
      <c r="C41" s="2">
        <v>2281127</v>
      </c>
      <c r="D41" s="2">
        <v>103392</v>
      </c>
      <c r="E41" s="2">
        <v>16023</v>
      </c>
      <c r="F41" s="2">
        <v>4913119</v>
      </c>
      <c r="G41" s="2">
        <v>23</v>
      </c>
      <c r="H41" s="2">
        <f t="shared" si="6"/>
        <v>204714</v>
      </c>
      <c r="I41" s="2">
        <f t="shared" si="9"/>
        <v>12.14</v>
      </c>
      <c r="J41" s="2">
        <f t="shared" si="9"/>
        <v>11.14</v>
      </c>
      <c r="K41" s="2">
        <f t="shared" si="9"/>
        <v>0.51</v>
      </c>
      <c r="L41" s="2">
        <f t="shared" si="9"/>
        <v>0.08</v>
      </c>
      <c r="M41" s="2">
        <f t="shared" si="10"/>
        <v>12</v>
      </c>
      <c r="N41" s="2">
        <f t="shared" si="10"/>
        <v>11</v>
      </c>
      <c r="O41" s="2">
        <f t="shared" si="10"/>
        <v>0</v>
      </c>
      <c r="P41" s="2">
        <f t="shared" si="10"/>
        <v>0</v>
      </c>
      <c r="Q41" s="2">
        <f t="shared" si="2"/>
        <v>0</v>
      </c>
      <c r="R41" s="2">
        <f t="shared" si="7"/>
        <v>12</v>
      </c>
      <c r="S41" s="2">
        <f t="shared" si="3"/>
        <v>11</v>
      </c>
      <c r="T41" s="2">
        <f t="shared" si="4"/>
        <v>0</v>
      </c>
      <c r="U41" s="2">
        <f t="shared" si="5"/>
        <v>0</v>
      </c>
      <c r="V41" s="2" t="str">
        <f t="shared" si="8"/>
        <v>Dem</v>
      </c>
    </row>
    <row r="42" spans="1:22" x14ac:dyDescent="0.6">
      <c r="A42" s="2" t="s">
        <v>3</v>
      </c>
      <c r="B42" s="2">
        <v>249508</v>
      </c>
      <c r="C42" s="2">
        <v>130555</v>
      </c>
      <c r="D42" s="2">
        <v>25052</v>
      </c>
      <c r="E42" s="2">
        <v>2273</v>
      </c>
      <c r="F42" s="2">
        <v>409112</v>
      </c>
      <c r="G42" s="2">
        <v>4</v>
      </c>
      <c r="H42" s="2">
        <f t="shared" si="6"/>
        <v>81823</v>
      </c>
      <c r="I42" s="2">
        <f t="shared" si="9"/>
        <v>3.05</v>
      </c>
      <c r="J42" s="2">
        <f t="shared" si="9"/>
        <v>1.6</v>
      </c>
      <c r="K42" s="2">
        <f t="shared" si="9"/>
        <v>0.31</v>
      </c>
      <c r="L42" s="2">
        <f t="shared" si="9"/>
        <v>0.03</v>
      </c>
      <c r="M42" s="2">
        <f t="shared" si="10"/>
        <v>3</v>
      </c>
      <c r="N42" s="2">
        <f t="shared" si="10"/>
        <v>1</v>
      </c>
      <c r="O42" s="2">
        <f t="shared" si="10"/>
        <v>0</v>
      </c>
      <c r="P42" s="2">
        <f t="shared" si="10"/>
        <v>0</v>
      </c>
      <c r="Q42" s="2">
        <f t="shared" si="2"/>
        <v>0</v>
      </c>
      <c r="R42" s="2">
        <f t="shared" si="7"/>
        <v>3</v>
      </c>
      <c r="S42" s="2">
        <f t="shared" si="3"/>
        <v>1</v>
      </c>
      <c r="T42" s="2">
        <f t="shared" si="4"/>
        <v>0</v>
      </c>
      <c r="U42" s="2">
        <f t="shared" si="5"/>
        <v>0</v>
      </c>
      <c r="V42" s="2" t="str">
        <f t="shared" si="8"/>
        <v>Dem</v>
      </c>
    </row>
    <row r="43" spans="1:22" x14ac:dyDescent="0.6">
      <c r="A43" s="2" t="s">
        <v>13</v>
      </c>
      <c r="B43" s="2">
        <v>565561</v>
      </c>
      <c r="C43" s="2">
        <v>785937</v>
      </c>
      <c r="D43" s="2">
        <v>20200</v>
      </c>
      <c r="E43" s="2">
        <v>3519</v>
      </c>
      <c r="F43" s="2">
        <v>1382717</v>
      </c>
      <c r="G43" s="2">
        <v>8</v>
      </c>
      <c r="H43" s="2">
        <f t="shared" si="6"/>
        <v>153636</v>
      </c>
      <c r="I43" s="2">
        <f t="shared" si="9"/>
        <v>3.68</v>
      </c>
      <c r="J43" s="2">
        <f t="shared" si="9"/>
        <v>5.12</v>
      </c>
      <c r="K43" s="2">
        <f t="shared" si="9"/>
        <v>0.13</v>
      </c>
      <c r="L43" s="2">
        <f t="shared" si="9"/>
        <v>0.02</v>
      </c>
      <c r="M43" s="2">
        <f t="shared" si="10"/>
        <v>3</v>
      </c>
      <c r="N43" s="2">
        <f t="shared" si="10"/>
        <v>5</v>
      </c>
      <c r="O43" s="2">
        <f t="shared" si="10"/>
        <v>0</v>
      </c>
      <c r="P43" s="2">
        <f t="shared" si="10"/>
        <v>0</v>
      </c>
      <c r="Q43" s="2">
        <f t="shared" si="2"/>
        <v>0</v>
      </c>
      <c r="R43" s="2">
        <f t="shared" si="7"/>
        <v>3</v>
      </c>
      <c r="S43" s="2">
        <f t="shared" si="3"/>
        <v>5</v>
      </c>
      <c r="T43" s="2">
        <f t="shared" si="4"/>
        <v>0</v>
      </c>
      <c r="U43" s="2">
        <f t="shared" si="5"/>
        <v>0</v>
      </c>
      <c r="V43" s="2" t="str">
        <f t="shared" si="8"/>
        <v>Rep</v>
      </c>
    </row>
    <row r="44" spans="1:22" x14ac:dyDescent="0.6">
      <c r="A44" s="2" t="s">
        <v>31</v>
      </c>
      <c r="B44" s="2">
        <v>118804</v>
      </c>
      <c r="C44" s="2">
        <v>190700</v>
      </c>
      <c r="D44" s="2">
        <v>0</v>
      </c>
      <c r="E44" s="2">
        <v>3322</v>
      </c>
      <c r="F44" s="2">
        <v>316269</v>
      </c>
      <c r="G44" s="2">
        <v>3</v>
      </c>
      <c r="H44" s="2">
        <f t="shared" si="6"/>
        <v>79068</v>
      </c>
      <c r="I44" s="2">
        <f t="shared" si="9"/>
        <v>1.5</v>
      </c>
      <c r="J44" s="2">
        <f t="shared" si="9"/>
        <v>2.41</v>
      </c>
      <c r="K44" s="2">
        <f t="shared" si="9"/>
        <v>0</v>
      </c>
      <c r="L44" s="2">
        <f t="shared" si="9"/>
        <v>0.04</v>
      </c>
      <c r="M44" s="2">
        <f t="shared" si="10"/>
        <v>1</v>
      </c>
      <c r="N44" s="2">
        <f t="shared" si="10"/>
        <v>2</v>
      </c>
      <c r="O44" s="2">
        <f t="shared" si="10"/>
        <v>0</v>
      </c>
      <c r="P44" s="2">
        <f t="shared" si="10"/>
        <v>0</v>
      </c>
      <c r="Q44" s="2">
        <f t="shared" si="2"/>
        <v>0</v>
      </c>
      <c r="R44" s="2">
        <f t="shared" si="7"/>
        <v>1</v>
      </c>
      <c r="S44" s="2">
        <f t="shared" si="3"/>
        <v>2</v>
      </c>
      <c r="T44" s="2">
        <f t="shared" si="4"/>
        <v>0</v>
      </c>
      <c r="U44" s="2">
        <f t="shared" si="5"/>
        <v>0</v>
      </c>
      <c r="V44" s="2" t="str">
        <f t="shared" si="8"/>
        <v>Rep</v>
      </c>
    </row>
    <row r="45" spans="1:22" x14ac:dyDescent="0.6">
      <c r="A45" s="2" t="s">
        <v>17</v>
      </c>
      <c r="B45" s="2">
        <v>981720</v>
      </c>
      <c r="C45" s="2">
        <v>1061949</v>
      </c>
      <c r="D45" s="2">
        <v>19781</v>
      </c>
      <c r="E45" s="2">
        <v>4250</v>
      </c>
      <c r="F45" s="2">
        <v>2076181</v>
      </c>
      <c r="G45" s="2">
        <v>11</v>
      </c>
      <c r="H45" s="2">
        <f t="shared" si="6"/>
        <v>173016</v>
      </c>
      <c r="I45" s="2">
        <f t="shared" si="9"/>
        <v>5.67</v>
      </c>
      <c r="J45" s="2">
        <f t="shared" si="9"/>
        <v>6.14</v>
      </c>
      <c r="K45" s="2">
        <f t="shared" si="9"/>
        <v>0.11</v>
      </c>
      <c r="L45" s="2">
        <f t="shared" si="9"/>
        <v>0.02</v>
      </c>
      <c r="M45" s="2">
        <f t="shared" si="10"/>
        <v>5</v>
      </c>
      <c r="N45" s="2">
        <f t="shared" si="10"/>
        <v>6</v>
      </c>
      <c r="O45" s="2">
        <f t="shared" si="10"/>
        <v>0</v>
      </c>
      <c r="P45" s="2">
        <f t="shared" si="10"/>
        <v>0</v>
      </c>
      <c r="Q45" s="2">
        <f t="shared" si="2"/>
        <v>0</v>
      </c>
      <c r="R45" s="2">
        <f t="shared" si="7"/>
        <v>5</v>
      </c>
      <c r="S45" s="2">
        <f t="shared" si="3"/>
        <v>6</v>
      </c>
      <c r="T45" s="2">
        <f t="shared" si="4"/>
        <v>0</v>
      </c>
      <c r="U45" s="2">
        <f t="shared" si="5"/>
        <v>0</v>
      </c>
      <c r="V45" s="2" t="str">
        <f t="shared" si="8"/>
        <v>Rep</v>
      </c>
    </row>
    <row r="46" spans="1:22" x14ac:dyDescent="0.6">
      <c r="A46" s="2" t="s">
        <v>34</v>
      </c>
      <c r="B46" s="2">
        <v>2433746</v>
      </c>
      <c r="C46" s="2">
        <v>3799639</v>
      </c>
      <c r="D46" s="2">
        <v>137994</v>
      </c>
      <c r="E46" s="2">
        <v>12394</v>
      </c>
      <c r="F46" s="2">
        <v>6407637</v>
      </c>
      <c r="G46" s="2">
        <v>32</v>
      </c>
      <c r="H46" s="2">
        <f t="shared" si="6"/>
        <v>194171</v>
      </c>
      <c r="I46" s="2">
        <f t="shared" si="9"/>
        <v>12.53</v>
      </c>
      <c r="J46" s="2">
        <f t="shared" si="9"/>
        <v>19.57</v>
      </c>
      <c r="K46" s="2">
        <f t="shared" si="9"/>
        <v>0.71</v>
      </c>
      <c r="L46" s="2">
        <f t="shared" si="9"/>
        <v>0.06</v>
      </c>
      <c r="M46" s="2">
        <f t="shared" si="10"/>
        <v>12</v>
      </c>
      <c r="N46" s="2">
        <f t="shared" si="10"/>
        <v>19</v>
      </c>
      <c r="O46" s="2">
        <f t="shared" si="10"/>
        <v>0</v>
      </c>
      <c r="P46" s="2">
        <f t="shared" si="10"/>
        <v>0</v>
      </c>
      <c r="Q46" s="2">
        <f t="shared" si="2"/>
        <v>1</v>
      </c>
      <c r="R46" s="2">
        <f t="shared" si="7"/>
        <v>12</v>
      </c>
      <c r="S46" s="2">
        <v>20</v>
      </c>
      <c r="T46" s="2">
        <f t="shared" si="4"/>
        <v>0</v>
      </c>
      <c r="U46" s="2">
        <f t="shared" si="5"/>
        <v>0</v>
      </c>
      <c r="V46" s="2" t="str">
        <f t="shared" si="8"/>
        <v>Rep</v>
      </c>
    </row>
    <row r="47" spans="1:22" x14ac:dyDescent="0.6">
      <c r="A47" s="2" t="s">
        <v>40</v>
      </c>
      <c r="B47" s="2">
        <v>203053</v>
      </c>
      <c r="C47" s="2">
        <v>515096</v>
      </c>
      <c r="D47" s="2">
        <v>35850</v>
      </c>
      <c r="E47" s="2">
        <v>9319</v>
      </c>
      <c r="F47" s="2">
        <v>770754</v>
      </c>
      <c r="G47" s="2">
        <v>5</v>
      </c>
      <c r="H47" s="2">
        <f t="shared" si="6"/>
        <v>128460</v>
      </c>
      <c r="I47" s="2">
        <f t="shared" si="9"/>
        <v>1.58</v>
      </c>
      <c r="J47" s="2">
        <f t="shared" si="9"/>
        <v>4.01</v>
      </c>
      <c r="K47" s="2">
        <f t="shared" si="9"/>
        <v>0.28000000000000003</v>
      </c>
      <c r="L47" s="2">
        <f t="shared" si="9"/>
        <v>7.0000000000000007E-2</v>
      </c>
      <c r="M47" s="2">
        <f t="shared" si="10"/>
        <v>1</v>
      </c>
      <c r="N47" s="2">
        <f t="shared" si="10"/>
        <v>4</v>
      </c>
      <c r="O47" s="2">
        <f t="shared" si="10"/>
        <v>0</v>
      </c>
      <c r="P47" s="2">
        <f t="shared" si="10"/>
        <v>0</v>
      </c>
      <c r="Q47" s="2">
        <f t="shared" si="2"/>
        <v>0</v>
      </c>
      <c r="R47" s="2">
        <f t="shared" si="7"/>
        <v>1</v>
      </c>
      <c r="S47" s="2">
        <f t="shared" si="3"/>
        <v>4</v>
      </c>
      <c r="T47" s="2">
        <f t="shared" si="4"/>
        <v>0</v>
      </c>
      <c r="U47" s="2">
        <f t="shared" si="5"/>
        <v>0</v>
      </c>
      <c r="V47" s="2" t="str">
        <f t="shared" si="8"/>
        <v>Rep</v>
      </c>
    </row>
    <row r="48" spans="1:22" x14ac:dyDescent="0.6">
      <c r="A48" s="2" t="s">
        <v>1</v>
      </c>
      <c r="B48" s="2">
        <v>149022</v>
      </c>
      <c r="C48" s="2">
        <v>119775</v>
      </c>
      <c r="D48" s="2">
        <v>20374</v>
      </c>
      <c r="E48" s="2">
        <v>2192</v>
      </c>
      <c r="F48" s="2">
        <v>294308</v>
      </c>
      <c r="G48" s="2">
        <v>3</v>
      </c>
      <c r="H48" s="2">
        <f t="shared" si="6"/>
        <v>73578</v>
      </c>
      <c r="I48" s="2">
        <f t="shared" si="9"/>
        <v>2.0299999999999998</v>
      </c>
      <c r="J48" s="2">
        <f t="shared" si="9"/>
        <v>1.63</v>
      </c>
      <c r="K48" s="2">
        <f t="shared" si="9"/>
        <v>0.28000000000000003</v>
      </c>
      <c r="L48" s="2">
        <f t="shared" si="9"/>
        <v>0.03</v>
      </c>
      <c r="M48" s="2">
        <f t="shared" si="10"/>
        <v>2</v>
      </c>
      <c r="N48" s="2">
        <f t="shared" si="10"/>
        <v>1</v>
      </c>
      <c r="O48" s="2">
        <f t="shared" si="10"/>
        <v>0</v>
      </c>
      <c r="P48" s="2">
        <f t="shared" si="10"/>
        <v>0</v>
      </c>
      <c r="Q48" s="2">
        <f t="shared" si="2"/>
        <v>0</v>
      </c>
      <c r="R48" s="2">
        <f t="shared" si="7"/>
        <v>2</v>
      </c>
      <c r="S48" s="2">
        <f t="shared" si="3"/>
        <v>1</v>
      </c>
      <c r="T48" s="2">
        <f t="shared" si="4"/>
        <v>0</v>
      </c>
      <c r="U48" s="2">
        <f t="shared" si="5"/>
        <v>0</v>
      </c>
      <c r="V48" s="2" t="str">
        <f t="shared" si="8"/>
        <v>Dem</v>
      </c>
    </row>
    <row r="49" spans="1:22" x14ac:dyDescent="0.6">
      <c r="A49" s="2" t="s">
        <v>11</v>
      </c>
      <c r="B49" s="2">
        <v>1217290</v>
      </c>
      <c r="C49" s="2">
        <v>1437490</v>
      </c>
      <c r="D49" s="2">
        <v>59398</v>
      </c>
      <c r="E49" s="2">
        <v>5455</v>
      </c>
      <c r="F49" s="2">
        <v>2739447</v>
      </c>
      <c r="G49" s="2">
        <v>13</v>
      </c>
      <c r="H49" s="2">
        <f t="shared" si="6"/>
        <v>195675</v>
      </c>
      <c r="I49" s="2">
        <f t="shared" si="9"/>
        <v>6.22</v>
      </c>
      <c r="J49" s="2">
        <f t="shared" si="9"/>
        <v>7.35</v>
      </c>
      <c r="K49" s="2">
        <f t="shared" si="9"/>
        <v>0.3</v>
      </c>
      <c r="L49" s="2">
        <f t="shared" si="9"/>
        <v>0.03</v>
      </c>
      <c r="M49" s="2">
        <f t="shared" si="10"/>
        <v>6</v>
      </c>
      <c r="N49" s="2">
        <f t="shared" si="10"/>
        <v>7</v>
      </c>
      <c r="O49" s="2">
        <f t="shared" si="10"/>
        <v>0</v>
      </c>
      <c r="P49" s="2">
        <f t="shared" si="10"/>
        <v>0</v>
      </c>
      <c r="Q49" s="2">
        <f t="shared" si="2"/>
        <v>0</v>
      </c>
      <c r="R49" s="2">
        <f t="shared" si="7"/>
        <v>6</v>
      </c>
      <c r="S49" s="2">
        <f t="shared" si="3"/>
        <v>7</v>
      </c>
      <c r="T49" s="2">
        <f t="shared" si="4"/>
        <v>0</v>
      </c>
      <c r="U49" s="2">
        <f t="shared" si="5"/>
        <v>0</v>
      </c>
      <c r="V49" s="2" t="str">
        <f t="shared" si="8"/>
        <v>Rep</v>
      </c>
    </row>
    <row r="50" spans="1:22" x14ac:dyDescent="0.6">
      <c r="A50" s="2" t="s">
        <v>43</v>
      </c>
      <c r="B50" s="2">
        <v>1247652</v>
      </c>
      <c r="C50" s="2">
        <v>1108864</v>
      </c>
      <c r="D50" s="2">
        <v>103002</v>
      </c>
      <c r="E50" s="2">
        <v>7171</v>
      </c>
      <c r="F50" s="2">
        <v>2487433</v>
      </c>
      <c r="G50" s="2">
        <v>11</v>
      </c>
      <c r="H50" s="2">
        <f t="shared" si="6"/>
        <v>207287</v>
      </c>
      <c r="I50" s="2">
        <f t="shared" si="9"/>
        <v>6.02</v>
      </c>
      <c r="J50" s="2">
        <f t="shared" si="9"/>
        <v>5.35</v>
      </c>
      <c r="K50" s="2">
        <f t="shared" si="9"/>
        <v>0.5</v>
      </c>
      <c r="L50" s="2">
        <f t="shared" si="9"/>
        <v>0.03</v>
      </c>
      <c r="M50" s="2">
        <f t="shared" si="10"/>
        <v>6</v>
      </c>
      <c r="N50" s="2">
        <f t="shared" si="10"/>
        <v>5</v>
      </c>
      <c r="O50" s="2">
        <f t="shared" si="10"/>
        <v>0</v>
      </c>
      <c r="P50" s="2">
        <f t="shared" si="10"/>
        <v>0</v>
      </c>
      <c r="Q50" s="2">
        <f t="shared" si="2"/>
        <v>0</v>
      </c>
      <c r="R50" s="2">
        <f t="shared" si="7"/>
        <v>6</v>
      </c>
      <c r="S50" s="2">
        <f t="shared" si="3"/>
        <v>5</v>
      </c>
      <c r="T50" s="2">
        <f t="shared" si="4"/>
        <v>0</v>
      </c>
      <c r="U50" s="2">
        <f t="shared" si="5"/>
        <v>0</v>
      </c>
      <c r="V50" s="2" t="str">
        <f t="shared" si="8"/>
        <v>Dem</v>
      </c>
    </row>
    <row r="51" spans="1:22" x14ac:dyDescent="0.6">
      <c r="A51" s="2" t="s">
        <v>10</v>
      </c>
      <c r="B51" s="2">
        <v>295497</v>
      </c>
      <c r="C51" s="2">
        <v>336475</v>
      </c>
      <c r="D51" s="2">
        <v>10680</v>
      </c>
      <c r="E51" s="2">
        <v>3169</v>
      </c>
      <c r="F51" s="2">
        <v>648124</v>
      </c>
      <c r="G51" s="2">
        <v>5</v>
      </c>
      <c r="H51" s="2">
        <f t="shared" si="6"/>
        <v>108021</v>
      </c>
      <c r="I51" s="2">
        <f t="shared" si="9"/>
        <v>2.74</v>
      </c>
      <c r="J51" s="2">
        <f t="shared" si="9"/>
        <v>3.11</v>
      </c>
      <c r="K51" s="2">
        <f t="shared" si="9"/>
        <v>0.1</v>
      </c>
      <c r="L51" s="2">
        <f t="shared" si="9"/>
        <v>0.03</v>
      </c>
      <c r="M51" s="2">
        <f t="shared" si="10"/>
        <v>2</v>
      </c>
      <c r="N51" s="2">
        <f t="shared" si="10"/>
        <v>3</v>
      </c>
      <c r="O51" s="2">
        <f t="shared" si="10"/>
        <v>0</v>
      </c>
      <c r="P51" s="2">
        <f t="shared" si="10"/>
        <v>0</v>
      </c>
      <c r="Q51" s="2">
        <f t="shared" si="2"/>
        <v>0</v>
      </c>
      <c r="R51" s="2">
        <f t="shared" si="7"/>
        <v>2</v>
      </c>
      <c r="S51" s="2">
        <f t="shared" si="3"/>
        <v>3</v>
      </c>
      <c r="T51" s="2">
        <f t="shared" si="4"/>
        <v>0</v>
      </c>
      <c r="U51" s="2">
        <f t="shared" si="5"/>
        <v>0</v>
      </c>
      <c r="V51" s="2" t="str">
        <f t="shared" si="8"/>
        <v>Rep</v>
      </c>
    </row>
    <row r="52" spans="1:22" x14ac:dyDescent="0.6">
      <c r="A52" s="2" t="s">
        <v>27</v>
      </c>
      <c r="B52" s="2">
        <v>1242987</v>
      </c>
      <c r="C52" s="2">
        <v>1237279</v>
      </c>
      <c r="D52" s="2">
        <v>94070</v>
      </c>
      <c r="E52" s="2">
        <v>11471</v>
      </c>
      <c r="F52" s="2">
        <v>2598607</v>
      </c>
      <c r="G52" s="2">
        <v>11</v>
      </c>
      <c r="H52" s="2">
        <f t="shared" si="6"/>
        <v>216551</v>
      </c>
      <c r="I52" s="2">
        <f t="shared" si="9"/>
        <v>5.74</v>
      </c>
      <c r="J52" s="2">
        <f t="shared" si="9"/>
        <v>5.71</v>
      </c>
      <c r="K52" s="2">
        <f t="shared" si="9"/>
        <v>0.43</v>
      </c>
      <c r="L52" s="2">
        <f t="shared" si="9"/>
        <v>0.05</v>
      </c>
      <c r="M52" s="2">
        <f t="shared" si="10"/>
        <v>5</v>
      </c>
      <c r="N52" s="2">
        <f t="shared" si="10"/>
        <v>5</v>
      </c>
      <c r="O52" s="2">
        <f t="shared" si="10"/>
        <v>0</v>
      </c>
      <c r="P52" s="2">
        <f t="shared" si="10"/>
        <v>0</v>
      </c>
      <c r="Q52" s="2">
        <f t="shared" si="2"/>
        <v>1</v>
      </c>
      <c r="R52" s="2">
        <v>6</v>
      </c>
      <c r="S52" s="2">
        <f t="shared" si="3"/>
        <v>5</v>
      </c>
      <c r="T52" s="2">
        <f t="shared" si="4"/>
        <v>0</v>
      </c>
      <c r="U52" s="2">
        <f t="shared" si="5"/>
        <v>0</v>
      </c>
      <c r="V52" s="2" t="str">
        <f t="shared" si="8"/>
        <v>Dem</v>
      </c>
    </row>
    <row r="53" spans="1:22" x14ac:dyDescent="0.6">
      <c r="A53" s="2" t="s">
        <v>37</v>
      </c>
      <c r="B53" s="2">
        <v>60481</v>
      </c>
      <c r="C53" s="2">
        <v>147947</v>
      </c>
      <c r="D53" s="2">
        <v>4625</v>
      </c>
      <c r="E53" s="2">
        <v>2724</v>
      </c>
      <c r="F53" s="2">
        <v>218351</v>
      </c>
      <c r="G53" s="2">
        <v>3</v>
      </c>
      <c r="H53" s="2">
        <f t="shared" si="6"/>
        <v>54588</v>
      </c>
      <c r="I53" s="2">
        <f t="shared" si="9"/>
        <v>1.1100000000000001</v>
      </c>
      <c r="J53" s="2">
        <f t="shared" si="9"/>
        <v>2.71</v>
      </c>
      <c r="K53" s="2">
        <f t="shared" si="9"/>
        <v>0.08</v>
      </c>
      <c r="L53" s="2">
        <f t="shared" si="9"/>
        <v>0.05</v>
      </c>
      <c r="M53" s="2">
        <f t="shared" si="10"/>
        <v>1</v>
      </c>
      <c r="N53" s="2">
        <f t="shared" si="10"/>
        <v>2</v>
      </c>
      <c r="O53" s="2">
        <f t="shared" si="10"/>
        <v>0</v>
      </c>
      <c r="P53" s="2">
        <f t="shared" si="10"/>
        <v>0</v>
      </c>
      <c r="Q53" s="2">
        <f t="shared" si="2"/>
        <v>0</v>
      </c>
      <c r="R53" s="2">
        <f t="shared" si="7"/>
        <v>1</v>
      </c>
      <c r="S53" s="2">
        <f t="shared" si="3"/>
        <v>2</v>
      </c>
      <c r="T53" s="2">
        <f t="shared" si="4"/>
        <v>0</v>
      </c>
      <c r="U53" s="2">
        <f t="shared" si="5"/>
        <v>0</v>
      </c>
      <c r="V53" s="2" t="str">
        <f t="shared" si="8"/>
        <v>Rep</v>
      </c>
    </row>
    <row r="54" spans="1:22" x14ac:dyDescent="0.6">
      <c r="M54" s="2">
        <f>SUM(M3:M53)</f>
        <v>260</v>
      </c>
      <c r="N54" s="2">
        <f t="shared" ref="N54:P54" si="11">SUM(N3:N53)</f>
        <v>260</v>
      </c>
      <c r="O54" s="2">
        <f t="shared" si="11"/>
        <v>3</v>
      </c>
      <c r="P54" s="2">
        <f t="shared" si="11"/>
        <v>0</v>
      </c>
      <c r="R54" s="2">
        <f>SUM(R3:R53)</f>
        <v>269</v>
      </c>
      <c r="S54" s="2">
        <f t="shared" ref="S54:U54" si="12">SUM(S3:S53)</f>
        <v>265</v>
      </c>
      <c r="T54" s="2">
        <f t="shared" si="12"/>
        <v>4</v>
      </c>
      <c r="U54" s="2">
        <f t="shared" si="12"/>
        <v>0</v>
      </c>
    </row>
    <row r="55" spans="1:22" x14ac:dyDescent="0.6">
      <c r="Q55" s="2" t="s">
        <v>65</v>
      </c>
      <c r="R55" s="2">
        <f>ROUND(R54/SUM($R54:$U54)*100,2)</f>
        <v>50</v>
      </c>
      <c r="S55" s="2">
        <f>ROUND(S54/SUM($R54:$U54)*100,2)</f>
        <v>49.26</v>
      </c>
      <c r="T55" s="2">
        <f>ROUND(T54/SUM($R54:$U54)*100,2)</f>
        <v>0.74</v>
      </c>
      <c r="U55" s="2">
        <f>ROUND(U54/SUM($R54:$U54)*100,2)</f>
        <v>0</v>
      </c>
    </row>
    <row r="56" spans="1:22" x14ac:dyDescent="0.6">
      <c r="Q56" s="2" t="s">
        <v>66</v>
      </c>
      <c r="R56" s="2">
        <v>48.38</v>
      </c>
      <c r="S56" s="2">
        <v>47.87</v>
      </c>
      <c r="T56" s="2">
        <v>2.74</v>
      </c>
      <c r="U56" s="2">
        <v>0.42</v>
      </c>
    </row>
  </sheetData>
  <mergeCells count="8">
    <mergeCell ref="Q1:Q2"/>
    <mergeCell ref="R1:U1"/>
    <mergeCell ref="A1:A2"/>
    <mergeCell ref="B1:F1"/>
    <mergeCell ref="G1:G2"/>
    <mergeCell ref="H1:H2"/>
    <mergeCell ref="I1:L1"/>
    <mergeCell ref="M1:P1"/>
  </mergeCells>
  <conditionalFormatting sqref="R54">
    <cfRule type="cellIs" dxfId="15" priority="4" operator="greaterThanOrEqual">
      <formula>270</formula>
    </cfRule>
  </conditionalFormatting>
  <conditionalFormatting sqref="S54">
    <cfRule type="cellIs" dxfId="14" priority="3" operator="greaterThanOrEqual">
      <formula>270</formula>
    </cfRule>
  </conditionalFormatting>
  <conditionalFormatting sqref="R55:R56">
    <cfRule type="cellIs" dxfId="13" priority="2" operator="greaterThan">
      <formula>50</formula>
    </cfRule>
  </conditionalFormatting>
  <conditionalFormatting sqref="S55:S56">
    <cfRule type="cellIs" dxfId="12" priority="1" operator="greaterThan">
      <formula>50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F6FF-3A92-4D19-B9E1-753EEF8D7E7F}">
  <sheetPr codeName="Election2009"/>
  <dimension ref="A1:V56"/>
  <sheetViews>
    <sheetView workbookViewId="0">
      <selection sqref="A1:A2"/>
    </sheetView>
  </sheetViews>
  <sheetFormatPr defaultRowHeight="16.350000000000001" x14ac:dyDescent="0.6"/>
  <cols>
    <col min="1" max="1" width="15.578125" style="2" customWidth="1"/>
    <col min="2" max="16384" width="8.83984375" style="2"/>
  </cols>
  <sheetData>
    <row r="1" spans="1:22" x14ac:dyDescent="0.6">
      <c r="A1" s="1" t="s">
        <v>48</v>
      </c>
      <c r="B1" s="1" t="s">
        <v>60</v>
      </c>
      <c r="C1" s="1"/>
      <c r="D1" s="1"/>
      <c r="E1" s="1"/>
      <c r="F1" s="1"/>
      <c r="G1" s="1" t="s">
        <v>49</v>
      </c>
      <c r="H1" s="1" t="s">
        <v>50</v>
      </c>
      <c r="I1" s="1" t="s">
        <v>61</v>
      </c>
      <c r="J1" s="1"/>
      <c r="K1" s="1"/>
      <c r="L1" s="1"/>
      <c r="M1" s="1" t="s">
        <v>64</v>
      </c>
      <c r="N1" s="1"/>
      <c r="O1" s="1"/>
      <c r="P1" s="1"/>
      <c r="Q1" s="1" t="s">
        <v>63</v>
      </c>
      <c r="R1" s="1" t="s">
        <v>62</v>
      </c>
      <c r="S1" s="1"/>
      <c r="T1" s="1"/>
      <c r="U1" s="1"/>
    </row>
    <row r="2" spans="1:22" x14ac:dyDescent="0.6">
      <c r="A2" s="1"/>
      <c r="B2" s="2" t="s">
        <v>72</v>
      </c>
      <c r="C2" s="2" t="s">
        <v>73</v>
      </c>
      <c r="D2" s="2" t="s">
        <v>70</v>
      </c>
      <c r="E2" s="2" t="s">
        <v>74</v>
      </c>
      <c r="F2" s="2" t="s">
        <v>51</v>
      </c>
      <c r="G2" s="1"/>
      <c r="H2" s="1"/>
      <c r="I2" s="2" t="s">
        <v>72</v>
      </c>
      <c r="J2" s="2" t="s">
        <v>73</v>
      </c>
      <c r="K2" s="2" t="s">
        <v>70</v>
      </c>
      <c r="L2" s="2" t="s">
        <v>74</v>
      </c>
      <c r="M2" s="2" t="s">
        <v>72</v>
      </c>
      <c r="N2" s="2" t="s">
        <v>73</v>
      </c>
      <c r="O2" s="2" t="s">
        <v>70</v>
      </c>
      <c r="P2" s="2" t="s">
        <v>74</v>
      </c>
      <c r="Q2" s="1"/>
      <c r="R2" s="2" t="s">
        <v>72</v>
      </c>
      <c r="S2" s="2" t="s">
        <v>73</v>
      </c>
      <c r="T2" s="2" t="s">
        <v>70</v>
      </c>
      <c r="U2" s="2" t="s">
        <v>74</v>
      </c>
    </row>
    <row r="3" spans="1:22" x14ac:dyDescent="0.6">
      <c r="A3" s="2" t="s">
        <v>16</v>
      </c>
      <c r="B3" s="2">
        <v>1176394</v>
      </c>
      <c r="C3" s="2">
        <v>693933</v>
      </c>
      <c r="D3" s="2">
        <v>6701</v>
      </c>
      <c r="E3" s="2">
        <v>3529</v>
      </c>
      <c r="F3" s="2">
        <v>1883449</v>
      </c>
      <c r="G3" s="2">
        <v>9</v>
      </c>
      <c r="H3" s="2">
        <f>ROUNDDOWN(F3/($G3+1),0)+1</f>
        <v>188345</v>
      </c>
      <c r="I3" s="2">
        <f t="shared" ref="I3:L34" si="0">ROUND(B3/$H3,2)</f>
        <v>6.25</v>
      </c>
      <c r="J3" s="2">
        <f t="shared" si="0"/>
        <v>3.68</v>
      </c>
      <c r="K3" s="2">
        <f t="shared" si="0"/>
        <v>0.04</v>
      </c>
      <c r="L3" s="2">
        <f t="shared" si="0"/>
        <v>0.02</v>
      </c>
      <c r="M3" s="2">
        <f t="shared" ref="M3:P34" si="1">ROUNDDOWN(I3,0)</f>
        <v>6</v>
      </c>
      <c r="N3" s="2">
        <f t="shared" si="1"/>
        <v>3</v>
      </c>
      <c r="O3" s="2">
        <f t="shared" si="1"/>
        <v>0</v>
      </c>
      <c r="P3" s="2">
        <f t="shared" si="1"/>
        <v>0</v>
      </c>
      <c r="Q3" s="2">
        <f t="shared" ref="Q3:Q53" si="2">$G3-SUM(M3:P3)</f>
        <v>0</v>
      </c>
      <c r="R3" s="2">
        <f>ROUNDDOWN(I3,0)</f>
        <v>6</v>
      </c>
      <c r="S3" s="2">
        <f t="shared" ref="S3:S53" si="3">ROUNDDOWN(J3,0)</f>
        <v>3</v>
      </c>
      <c r="T3" s="2">
        <f t="shared" ref="T3:T53" si="4">ROUNDDOWN(K3,0)</f>
        <v>0</v>
      </c>
      <c r="U3" s="2">
        <f t="shared" ref="U3:U53" si="5">ROUNDDOWN(L3,0)</f>
        <v>0</v>
      </c>
      <c r="V3" s="2" t="str">
        <f>IF(B3=MAX(B3:E3),"Rep",IF(C3=MAX(B3:E3),"Dem","Oth"))</f>
        <v>Rep</v>
      </c>
    </row>
    <row r="4" spans="1:22" x14ac:dyDescent="0.6">
      <c r="A4" s="2" t="s">
        <v>46</v>
      </c>
      <c r="B4" s="2">
        <v>190889</v>
      </c>
      <c r="C4" s="2">
        <v>111025</v>
      </c>
      <c r="D4" s="2">
        <v>5069</v>
      </c>
      <c r="E4" s="2">
        <v>1675</v>
      </c>
      <c r="F4" s="2">
        <v>312598</v>
      </c>
      <c r="G4" s="2">
        <v>3</v>
      </c>
      <c r="H4" s="2">
        <f t="shared" ref="H4:H53" si="6">ROUNDDOWN(F4/($G4+1),0)+1</f>
        <v>78150</v>
      </c>
      <c r="I4" s="2">
        <f t="shared" si="0"/>
        <v>2.44</v>
      </c>
      <c r="J4" s="2">
        <f t="shared" si="0"/>
        <v>1.42</v>
      </c>
      <c r="K4" s="2">
        <f t="shared" si="0"/>
        <v>0.06</v>
      </c>
      <c r="L4" s="2">
        <f t="shared" si="0"/>
        <v>0.02</v>
      </c>
      <c r="M4" s="2">
        <f t="shared" si="1"/>
        <v>2</v>
      </c>
      <c r="N4" s="2">
        <f t="shared" si="1"/>
        <v>1</v>
      </c>
      <c r="O4" s="2">
        <f t="shared" si="1"/>
        <v>0</v>
      </c>
      <c r="P4" s="2">
        <f t="shared" si="1"/>
        <v>0</v>
      </c>
      <c r="Q4" s="2">
        <f t="shared" si="2"/>
        <v>0</v>
      </c>
      <c r="R4" s="2">
        <f t="shared" ref="R4:R53" si="7">ROUNDDOWN(I4,0)</f>
        <v>2</v>
      </c>
      <c r="S4" s="2">
        <f t="shared" si="3"/>
        <v>1</v>
      </c>
      <c r="T4" s="2">
        <f t="shared" si="4"/>
        <v>0</v>
      </c>
      <c r="U4" s="2">
        <f t="shared" si="5"/>
        <v>0</v>
      </c>
      <c r="V4" s="2" t="str">
        <f t="shared" ref="V4:V53" si="8">IF(B4=MAX(B4:E4),"Rep",IF(C4=MAX(B4:E4),"Dem","Oth"))</f>
        <v>Rep</v>
      </c>
    </row>
    <row r="5" spans="1:22" x14ac:dyDescent="0.6">
      <c r="A5" s="2" t="s">
        <v>39</v>
      </c>
      <c r="B5" s="2">
        <v>1104294</v>
      </c>
      <c r="C5" s="2">
        <v>893524</v>
      </c>
      <c r="D5" s="2">
        <v>2773</v>
      </c>
      <c r="E5" s="2">
        <v>11856</v>
      </c>
      <c r="F5" s="2">
        <v>2012585</v>
      </c>
      <c r="G5" s="2">
        <v>10</v>
      </c>
      <c r="H5" s="2">
        <f t="shared" si="6"/>
        <v>182963</v>
      </c>
      <c r="I5" s="2">
        <f t="shared" si="0"/>
        <v>6.04</v>
      </c>
      <c r="J5" s="2">
        <f t="shared" si="0"/>
        <v>4.88</v>
      </c>
      <c r="K5" s="2">
        <f t="shared" si="0"/>
        <v>0.02</v>
      </c>
      <c r="L5" s="2">
        <f t="shared" si="0"/>
        <v>0.06</v>
      </c>
      <c r="M5" s="2">
        <f t="shared" si="1"/>
        <v>6</v>
      </c>
      <c r="N5" s="2">
        <f t="shared" si="1"/>
        <v>4</v>
      </c>
      <c r="O5" s="2">
        <f t="shared" si="1"/>
        <v>0</v>
      </c>
      <c r="P5" s="2">
        <f t="shared" si="1"/>
        <v>0</v>
      </c>
      <c r="Q5" s="2">
        <f t="shared" si="2"/>
        <v>0</v>
      </c>
      <c r="R5" s="2">
        <f t="shared" si="7"/>
        <v>6</v>
      </c>
      <c r="S5" s="2">
        <f t="shared" si="3"/>
        <v>4</v>
      </c>
      <c r="T5" s="2">
        <f t="shared" si="4"/>
        <v>0</v>
      </c>
      <c r="U5" s="2">
        <f t="shared" si="5"/>
        <v>0</v>
      </c>
      <c r="V5" s="2" t="str">
        <f t="shared" si="8"/>
        <v>Rep</v>
      </c>
    </row>
    <row r="6" spans="1:22" x14ac:dyDescent="0.6">
      <c r="A6" s="2" t="s">
        <v>24</v>
      </c>
      <c r="B6" s="2">
        <v>572898</v>
      </c>
      <c r="C6" s="2">
        <v>469953</v>
      </c>
      <c r="D6" s="2">
        <v>6171</v>
      </c>
      <c r="E6" s="2">
        <v>2352</v>
      </c>
      <c r="F6" s="2">
        <v>1054945</v>
      </c>
      <c r="G6" s="2">
        <v>6</v>
      </c>
      <c r="H6" s="2">
        <f t="shared" si="6"/>
        <v>150707</v>
      </c>
      <c r="I6" s="2">
        <f t="shared" si="0"/>
        <v>3.8</v>
      </c>
      <c r="J6" s="2">
        <f t="shared" si="0"/>
        <v>3.12</v>
      </c>
      <c r="K6" s="2">
        <f t="shared" si="0"/>
        <v>0.04</v>
      </c>
      <c r="L6" s="2">
        <f t="shared" si="0"/>
        <v>0.02</v>
      </c>
      <c r="M6" s="2">
        <f t="shared" si="1"/>
        <v>3</v>
      </c>
      <c r="N6" s="2">
        <f t="shared" si="1"/>
        <v>3</v>
      </c>
      <c r="O6" s="2">
        <f t="shared" si="1"/>
        <v>0</v>
      </c>
      <c r="P6" s="2">
        <f t="shared" si="1"/>
        <v>0</v>
      </c>
      <c r="Q6" s="2">
        <f t="shared" si="2"/>
        <v>0</v>
      </c>
      <c r="R6" s="2">
        <f t="shared" si="7"/>
        <v>3</v>
      </c>
      <c r="S6" s="2">
        <f t="shared" si="3"/>
        <v>3</v>
      </c>
      <c r="T6" s="2">
        <f t="shared" si="4"/>
        <v>0</v>
      </c>
      <c r="U6" s="2">
        <f t="shared" si="5"/>
        <v>0</v>
      </c>
      <c r="V6" s="2" t="str">
        <f t="shared" si="8"/>
        <v>Rep</v>
      </c>
    </row>
    <row r="7" spans="1:22" x14ac:dyDescent="0.6">
      <c r="A7" s="2" t="s">
        <v>45</v>
      </c>
      <c r="B7" s="2">
        <v>5509826</v>
      </c>
      <c r="C7" s="2">
        <v>6745485</v>
      </c>
      <c r="D7" s="2">
        <v>20714</v>
      </c>
      <c r="E7" s="2">
        <v>50165</v>
      </c>
      <c r="F7" s="2">
        <v>12421353</v>
      </c>
      <c r="G7" s="2">
        <v>55</v>
      </c>
      <c r="H7" s="2">
        <f t="shared" si="6"/>
        <v>221810</v>
      </c>
      <c r="I7" s="2">
        <f t="shared" si="0"/>
        <v>24.84</v>
      </c>
      <c r="J7" s="2">
        <f t="shared" si="0"/>
        <v>30.41</v>
      </c>
      <c r="K7" s="2">
        <f t="shared" si="0"/>
        <v>0.09</v>
      </c>
      <c r="L7" s="2">
        <f t="shared" si="0"/>
        <v>0.23</v>
      </c>
      <c r="M7" s="2">
        <f t="shared" si="1"/>
        <v>24</v>
      </c>
      <c r="N7" s="2">
        <f t="shared" si="1"/>
        <v>30</v>
      </c>
      <c r="O7" s="2">
        <f t="shared" si="1"/>
        <v>0</v>
      </c>
      <c r="P7" s="2">
        <f t="shared" si="1"/>
        <v>0</v>
      </c>
      <c r="Q7" s="2">
        <f t="shared" si="2"/>
        <v>1</v>
      </c>
      <c r="R7" s="2">
        <v>25</v>
      </c>
      <c r="S7" s="2">
        <f t="shared" si="3"/>
        <v>30</v>
      </c>
      <c r="T7" s="2">
        <f t="shared" si="4"/>
        <v>0</v>
      </c>
      <c r="U7" s="2">
        <f t="shared" si="5"/>
        <v>0</v>
      </c>
      <c r="V7" s="2" t="str">
        <f t="shared" si="8"/>
        <v>Dem</v>
      </c>
    </row>
    <row r="8" spans="1:22" x14ac:dyDescent="0.6">
      <c r="A8" s="2" t="s">
        <v>36</v>
      </c>
      <c r="B8" s="2">
        <v>1101255</v>
      </c>
      <c r="C8" s="2">
        <v>1001732</v>
      </c>
      <c r="D8" s="2">
        <v>12718</v>
      </c>
      <c r="E8" s="2">
        <v>7664</v>
      </c>
      <c r="F8" s="2">
        <v>2130330</v>
      </c>
      <c r="G8" s="2">
        <v>9</v>
      </c>
      <c r="H8" s="2">
        <f t="shared" si="6"/>
        <v>213034</v>
      </c>
      <c r="I8" s="2">
        <f t="shared" si="0"/>
        <v>5.17</v>
      </c>
      <c r="J8" s="2">
        <f t="shared" si="0"/>
        <v>4.7</v>
      </c>
      <c r="K8" s="2">
        <f t="shared" si="0"/>
        <v>0.06</v>
      </c>
      <c r="L8" s="2">
        <f t="shared" si="0"/>
        <v>0.04</v>
      </c>
      <c r="M8" s="2">
        <f t="shared" si="1"/>
        <v>5</v>
      </c>
      <c r="N8" s="2">
        <f t="shared" si="1"/>
        <v>4</v>
      </c>
      <c r="O8" s="2">
        <f t="shared" si="1"/>
        <v>0</v>
      </c>
      <c r="P8" s="2">
        <f t="shared" si="1"/>
        <v>0</v>
      </c>
      <c r="Q8" s="2">
        <f t="shared" si="2"/>
        <v>0</v>
      </c>
      <c r="R8" s="2">
        <f t="shared" si="7"/>
        <v>5</v>
      </c>
      <c r="S8" s="2">
        <f t="shared" si="3"/>
        <v>4</v>
      </c>
      <c r="T8" s="2">
        <f t="shared" si="4"/>
        <v>0</v>
      </c>
      <c r="U8" s="2">
        <f t="shared" si="5"/>
        <v>0</v>
      </c>
      <c r="V8" s="2" t="str">
        <f t="shared" si="8"/>
        <v>Rep</v>
      </c>
    </row>
    <row r="9" spans="1:22" x14ac:dyDescent="0.6">
      <c r="A9" s="2" t="s">
        <v>4</v>
      </c>
      <c r="B9" s="2">
        <v>693826</v>
      </c>
      <c r="C9" s="2">
        <v>857488</v>
      </c>
      <c r="D9" s="2">
        <v>12969</v>
      </c>
      <c r="E9" s="2">
        <v>3367</v>
      </c>
      <c r="F9" s="2">
        <v>1578769</v>
      </c>
      <c r="G9" s="2">
        <v>7</v>
      </c>
      <c r="H9" s="2">
        <f t="shared" si="6"/>
        <v>197347</v>
      </c>
      <c r="I9" s="2">
        <f t="shared" si="0"/>
        <v>3.52</v>
      </c>
      <c r="J9" s="2">
        <f t="shared" si="0"/>
        <v>4.3499999999999996</v>
      </c>
      <c r="K9" s="2">
        <f t="shared" si="0"/>
        <v>7.0000000000000007E-2</v>
      </c>
      <c r="L9" s="2">
        <f t="shared" si="0"/>
        <v>0.02</v>
      </c>
      <c r="M9" s="2">
        <f t="shared" si="1"/>
        <v>3</v>
      </c>
      <c r="N9" s="2">
        <f t="shared" si="1"/>
        <v>4</v>
      </c>
      <c r="O9" s="2">
        <f t="shared" si="1"/>
        <v>0</v>
      </c>
      <c r="P9" s="2">
        <f t="shared" si="1"/>
        <v>0</v>
      </c>
      <c r="Q9" s="2">
        <f t="shared" si="2"/>
        <v>0</v>
      </c>
      <c r="R9" s="2">
        <f t="shared" si="7"/>
        <v>3</v>
      </c>
      <c r="S9" s="2">
        <f t="shared" si="3"/>
        <v>4</v>
      </c>
      <c r="T9" s="2">
        <f t="shared" si="4"/>
        <v>0</v>
      </c>
      <c r="U9" s="2">
        <f t="shared" si="5"/>
        <v>0</v>
      </c>
      <c r="V9" s="2" t="str">
        <f t="shared" si="8"/>
        <v>Dem</v>
      </c>
    </row>
    <row r="10" spans="1:22" x14ac:dyDescent="0.6">
      <c r="A10" s="2" t="s">
        <v>7</v>
      </c>
      <c r="B10" s="2">
        <v>171660</v>
      </c>
      <c r="C10" s="2">
        <v>200152</v>
      </c>
      <c r="D10" s="2">
        <v>2153</v>
      </c>
      <c r="E10" s="2">
        <v>586</v>
      </c>
      <c r="F10" s="2">
        <v>375190</v>
      </c>
      <c r="G10" s="2">
        <v>3</v>
      </c>
      <c r="H10" s="2">
        <f t="shared" si="6"/>
        <v>93798</v>
      </c>
      <c r="I10" s="2">
        <f t="shared" si="0"/>
        <v>1.83</v>
      </c>
      <c r="J10" s="2">
        <f t="shared" si="0"/>
        <v>2.13</v>
      </c>
      <c r="K10" s="2">
        <f t="shared" si="0"/>
        <v>0.02</v>
      </c>
      <c r="L10" s="2">
        <f t="shared" si="0"/>
        <v>0.01</v>
      </c>
      <c r="M10" s="2">
        <f t="shared" si="1"/>
        <v>1</v>
      </c>
      <c r="N10" s="2">
        <f t="shared" si="1"/>
        <v>2</v>
      </c>
      <c r="O10" s="2">
        <f t="shared" si="1"/>
        <v>0</v>
      </c>
      <c r="P10" s="2">
        <f t="shared" si="1"/>
        <v>0</v>
      </c>
      <c r="Q10" s="2">
        <f t="shared" si="2"/>
        <v>0</v>
      </c>
      <c r="R10" s="2">
        <f t="shared" si="7"/>
        <v>1</v>
      </c>
      <c r="S10" s="2">
        <f t="shared" si="3"/>
        <v>2</v>
      </c>
      <c r="T10" s="2">
        <f t="shared" si="4"/>
        <v>0</v>
      </c>
      <c r="U10" s="2">
        <f t="shared" si="5"/>
        <v>0</v>
      </c>
      <c r="V10" s="2" t="str">
        <f t="shared" si="8"/>
        <v>Dem</v>
      </c>
    </row>
    <row r="11" spans="1:22" x14ac:dyDescent="0.6">
      <c r="A11" s="2" t="s">
        <v>52</v>
      </c>
      <c r="B11" s="2">
        <v>21256</v>
      </c>
      <c r="C11" s="2">
        <v>202970</v>
      </c>
      <c r="D11" s="2">
        <v>1485</v>
      </c>
      <c r="E11" s="2">
        <v>502</v>
      </c>
      <c r="F11" s="2">
        <v>227586</v>
      </c>
      <c r="G11" s="2">
        <v>3</v>
      </c>
      <c r="H11" s="2">
        <f t="shared" si="6"/>
        <v>56897</v>
      </c>
      <c r="I11" s="2">
        <f t="shared" si="0"/>
        <v>0.37</v>
      </c>
      <c r="J11" s="2">
        <f t="shared" si="0"/>
        <v>3.57</v>
      </c>
      <c r="K11" s="2">
        <f t="shared" si="0"/>
        <v>0.03</v>
      </c>
      <c r="L11" s="2">
        <f t="shared" si="0"/>
        <v>0.01</v>
      </c>
      <c r="M11" s="2">
        <f t="shared" si="1"/>
        <v>0</v>
      </c>
      <c r="N11" s="2">
        <f t="shared" si="1"/>
        <v>3</v>
      </c>
      <c r="O11" s="2">
        <f t="shared" si="1"/>
        <v>0</v>
      </c>
      <c r="P11" s="2">
        <f t="shared" si="1"/>
        <v>0</v>
      </c>
      <c r="Q11" s="2">
        <f t="shared" si="2"/>
        <v>0</v>
      </c>
      <c r="R11" s="2">
        <f t="shared" si="7"/>
        <v>0</v>
      </c>
      <c r="S11" s="2">
        <f t="shared" si="3"/>
        <v>3</v>
      </c>
      <c r="T11" s="2">
        <f t="shared" si="4"/>
        <v>0</v>
      </c>
      <c r="U11" s="2">
        <f t="shared" si="5"/>
        <v>0</v>
      </c>
      <c r="V11" s="2" t="str">
        <f t="shared" si="8"/>
        <v>Dem</v>
      </c>
    </row>
    <row r="12" spans="1:22" x14ac:dyDescent="0.6">
      <c r="A12" s="2" t="s">
        <v>15</v>
      </c>
      <c r="B12" s="2">
        <v>3964522</v>
      </c>
      <c r="C12" s="2">
        <v>3583544</v>
      </c>
      <c r="D12" s="2">
        <v>32971</v>
      </c>
      <c r="E12" s="2">
        <v>11996</v>
      </c>
      <c r="F12" s="2">
        <v>7609810</v>
      </c>
      <c r="G12" s="2">
        <v>27</v>
      </c>
      <c r="H12" s="2">
        <f t="shared" si="6"/>
        <v>271779</v>
      </c>
      <c r="I12" s="2">
        <f t="shared" si="0"/>
        <v>14.59</v>
      </c>
      <c r="J12" s="2">
        <f t="shared" si="0"/>
        <v>13.19</v>
      </c>
      <c r="K12" s="2">
        <f t="shared" si="0"/>
        <v>0.12</v>
      </c>
      <c r="L12" s="2">
        <f t="shared" si="0"/>
        <v>0.04</v>
      </c>
      <c r="M12" s="2">
        <f t="shared" si="1"/>
        <v>14</v>
      </c>
      <c r="N12" s="2">
        <f t="shared" si="1"/>
        <v>13</v>
      </c>
      <c r="O12" s="2">
        <f t="shared" si="1"/>
        <v>0</v>
      </c>
      <c r="P12" s="2">
        <f t="shared" si="1"/>
        <v>0</v>
      </c>
      <c r="Q12" s="2">
        <f t="shared" si="2"/>
        <v>0</v>
      </c>
      <c r="R12" s="2">
        <f t="shared" si="7"/>
        <v>14</v>
      </c>
      <c r="S12" s="2">
        <f t="shared" si="3"/>
        <v>13</v>
      </c>
      <c r="T12" s="2">
        <f t="shared" si="4"/>
        <v>0</v>
      </c>
      <c r="U12" s="2">
        <f t="shared" si="5"/>
        <v>0</v>
      </c>
      <c r="V12" s="2" t="str">
        <f t="shared" si="8"/>
        <v>Rep</v>
      </c>
    </row>
    <row r="13" spans="1:22" x14ac:dyDescent="0.6">
      <c r="A13" s="2" t="s">
        <v>14</v>
      </c>
      <c r="B13" s="2">
        <v>1914254</v>
      </c>
      <c r="C13" s="2">
        <v>1366149</v>
      </c>
      <c r="D13" s="2">
        <v>2231</v>
      </c>
      <c r="E13" s="2">
        <v>18387</v>
      </c>
      <c r="F13" s="2">
        <v>3301875</v>
      </c>
      <c r="G13" s="2">
        <v>15</v>
      </c>
      <c r="H13" s="2">
        <f t="shared" si="6"/>
        <v>206368</v>
      </c>
      <c r="I13" s="2">
        <f t="shared" si="0"/>
        <v>9.2799999999999994</v>
      </c>
      <c r="J13" s="2">
        <f t="shared" si="0"/>
        <v>6.62</v>
      </c>
      <c r="K13" s="2">
        <f t="shared" si="0"/>
        <v>0.01</v>
      </c>
      <c r="L13" s="2">
        <f t="shared" si="0"/>
        <v>0.09</v>
      </c>
      <c r="M13" s="2">
        <f t="shared" si="1"/>
        <v>9</v>
      </c>
      <c r="N13" s="2">
        <f t="shared" si="1"/>
        <v>6</v>
      </c>
      <c r="O13" s="2">
        <f t="shared" si="1"/>
        <v>0</v>
      </c>
      <c r="P13" s="2">
        <f t="shared" si="1"/>
        <v>0</v>
      </c>
      <c r="Q13" s="2">
        <f t="shared" si="2"/>
        <v>0</v>
      </c>
      <c r="R13" s="2">
        <f t="shared" si="7"/>
        <v>9</v>
      </c>
      <c r="S13" s="2">
        <f t="shared" si="3"/>
        <v>6</v>
      </c>
      <c r="T13" s="2">
        <f t="shared" si="4"/>
        <v>0</v>
      </c>
      <c r="U13" s="2">
        <f t="shared" si="5"/>
        <v>0</v>
      </c>
      <c r="V13" s="2" t="str">
        <f t="shared" si="8"/>
        <v>Rep</v>
      </c>
    </row>
    <row r="14" spans="1:22" x14ac:dyDescent="0.6">
      <c r="A14" s="2" t="s">
        <v>47</v>
      </c>
      <c r="B14" s="2">
        <v>194191</v>
      </c>
      <c r="C14" s="2">
        <v>231708</v>
      </c>
      <c r="D14" s="2">
        <v>0</v>
      </c>
      <c r="E14" s="2">
        <v>1377</v>
      </c>
      <c r="F14" s="2">
        <v>429013</v>
      </c>
      <c r="G14" s="2">
        <v>4</v>
      </c>
      <c r="H14" s="2">
        <f t="shared" si="6"/>
        <v>85803</v>
      </c>
      <c r="I14" s="2">
        <f t="shared" si="0"/>
        <v>2.2599999999999998</v>
      </c>
      <c r="J14" s="2">
        <f t="shared" si="0"/>
        <v>2.7</v>
      </c>
      <c r="K14" s="2">
        <f t="shared" si="0"/>
        <v>0</v>
      </c>
      <c r="L14" s="2">
        <f t="shared" si="0"/>
        <v>0.02</v>
      </c>
      <c r="M14" s="2">
        <f t="shared" si="1"/>
        <v>2</v>
      </c>
      <c r="N14" s="2">
        <f t="shared" si="1"/>
        <v>2</v>
      </c>
      <c r="O14" s="2">
        <f t="shared" si="1"/>
        <v>0</v>
      </c>
      <c r="P14" s="2">
        <f t="shared" si="1"/>
        <v>0</v>
      </c>
      <c r="Q14" s="2">
        <f t="shared" si="2"/>
        <v>0</v>
      </c>
      <c r="R14" s="2">
        <f t="shared" si="7"/>
        <v>2</v>
      </c>
      <c r="S14" s="2">
        <f t="shared" si="3"/>
        <v>2</v>
      </c>
      <c r="T14" s="2">
        <f t="shared" si="4"/>
        <v>0</v>
      </c>
      <c r="U14" s="2">
        <f t="shared" si="5"/>
        <v>0</v>
      </c>
      <c r="V14" s="2" t="str">
        <f t="shared" si="8"/>
        <v>Dem</v>
      </c>
    </row>
    <row r="15" spans="1:22" x14ac:dyDescent="0.6">
      <c r="A15" s="2" t="s">
        <v>41</v>
      </c>
      <c r="B15" s="2">
        <v>409235</v>
      </c>
      <c r="C15" s="2">
        <v>181098</v>
      </c>
      <c r="D15" s="2">
        <v>1115</v>
      </c>
      <c r="E15" s="2">
        <v>3844</v>
      </c>
      <c r="F15" s="2">
        <v>598447</v>
      </c>
      <c r="G15" s="2">
        <v>4</v>
      </c>
      <c r="H15" s="2">
        <f t="shared" si="6"/>
        <v>119690</v>
      </c>
      <c r="I15" s="2">
        <f t="shared" si="0"/>
        <v>3.42</v>
      </c>
      <c r="J15" s="2">
        <f t="shared" si="0"/>
        <v>1.51</v>
      </c>
      <c r="K15" s="2">
        <f t="shared" si="0"/>
        <v>0.01</v>
      </c>
      <c r="L15" s="2">
        <f t="shared" si="0"/>
        <v>0.03</v>
      </c>
      <c r="M15" s="2">
        <f t="shared" si="1"/>
        <v>3</v>
      </c>
      <c r="N15" s="2">
        <f t="shared" si="1"/>
        <v>1</v>
      </c>
      <c r="O15" s="2">
        <f t="shared" si="1"/>
        <v>0</v>
      </c>
      <c r="P15" s="2">
        <f t="shared" si="1"/>
        <v>0</v>
      </c>
      <c r="Q15" s="2">
        <f t="shared" si="2"/>
        <v>0</v>
      </c>
      <c r="R15" s="2">
        <f t="shared" si="7"/>
        <v>3</v>
      </c>
      <c r="S15" s="2">
        <f t="shared" si="3"/>
        <v>1</v>
      </c>
      <c r="T15" s="2">
        <f t="shared" si="4"/>
        <v>0</v>
      </c>
      <c r="U15" s="2">
        <f t="shared" si="5"/>
        <v>0</v>
      </c>
      <c r="V15" s="2" t="str">
        <f t="shared" si="8"/>
        <v>Rep</v>
      </c>
    </row>
    <row r="16" spans="1:22" x14ac:dyDescent="0.6">
      <c r="A16" s="2" t="s">
        <v>26</v>
      </c>
      <c r="B16" s="2">
        <v>2345946</v>
      </c>
      <c r="C16" s="2">
        <v>2891550</v>
      </c>
      <c r="D16" s="2">
        <v>3571</v>
      </c>
      <c r="E16" s="2">
        <v>32442</v>
      </c>
      <c r="F16" s="2">
        <v>5274322</v>
      </c>
      <c r="G16" s="2">
        <v>21</v>
      </c>
      <c r="H16" s="2">
        <f t="shared" si="6"/>
        <v>239742</v>
      </c>
      <c r="I16" s="2">
        <f t="shared" si="0"/>
        <v>9.7899999999999991</v>
      </c>
      <c r="J16" s="2">
        <f t="shared" si="0"/>
        <v>12.06</v>
      </c>
      <c r="K16" s="2">
        <f t="shared" si="0"/>
        <v>0.01</v>
      </c>
      <c r="L16" s="2">
        <f t="shared" si="0"/>
        <v>0.14000000000000001</v>
      </c>
      <c r="M16" s="2">
        <f t="shared" si="1"/>
        <v>9</v>
      </c>
      <c r="N16" s="2">
        <f t="shared" si="1"/>
        <v>12</v>
      </c>
      <c r="O16" s="2">
        <f t="shared" si="1"/>
        <v>0</v>
      </c>
      <c r="P16" s="2">
        <f t="shared" si="1"/>
        <v>0</v>
      </c>
      <c r="Q16" s="2">
        <f t="shared" si="2"/>
        <v>0</v>
      </c>
      <c r="R16" s="2">
        <f t="shared" si="7"/>
        <v>9</v>
      </c>
      <c r="S16" s="2">
        <f t="shared" si="3"/>
        <v>12</v>
      </c>
      <c r="T16" s="2">
        <f t="shared" si="4"/>
        <v>0</v>
      </c>
      <c r="U16" s="2">
        <f t="shared" si="5"/>
        <v>0</v>
      </c>
      <c r="V16" s="2" t="str">
        <f t="shared" si="8"/>
        <v>Dem</v>
      </c>
    </row>
    <row r="17" spans="1:22" x14ac:dyDescent="0.6">
      <c r="A17" s="2" t="s">
        <v>21</v>
      </c>
      <c r="B17" s="2">
        <v>1479438</v>
      </c>
      <c r="C17" s="2">
        <v>969011</v>
      </c>
      <c r="D17" s="2">
        <v>1328</v>
      </c>
      <c r="E17" s="2">
        <v>18058</v>
      </c>
      <c r="F17" s="2">
        <v>2468002</v>
      </c>
      <c r="G17" s="2">
        <v>11</v>
      </c>
      <c r="H17" s="2">
        <f t="shared" si="6"/>
        <v>205667</v>
      </c>
      <c r="I17" s="2">
        <f t="shared" si="0"/>
        <v>7.19</v>
      </c>
      <c r="J17" s="2">
        <f t="shared" si="0"/>
        <v>4.71</v>
      </c>
      <c r="K17" s="2">
        <f t="shared" si="0"/>
        <v>0.01</v>
      </c>
      <c r="L17" s="2">
        <f t="shared" si="0"/>
        <v>0.09</v>
      </c>
      <c r="M17" s="2">
        <f t="shared" si="1"/>
        <v>7</v>
      </c>
      <c r="N17" s="2">
        <f t="shared" si="1"/>
        <v>4</v>
      </c>
      <c r="O17" s="2">
        <f t="shared" si="1"/>
        <v>0</v>
      </c>
      <c r="P17" s="2">
        <f t="shared" si="1"/>
        <v>0</v>
      </c>
      <c r="Q17" s="2">
        <f t="shared" si="2"/>
        <v>0</v>
      </c>
      <c r="R17" s="2">
        <f t="shared" si="7"/>
        <v>7</v>
      </c>
      <c r="S17" s="2">
        <f t="shared" si="3"/>
        <v>4</v>
      </c>
      <c r="T17" s="2">
        <f t="shared" si="4"/>
        <v>0</v>
      </c>
      <c r="U17" s="2">
        <f t="shared" si="5"/>
        <v>0</v>
      </c>
      <c r="V17" s="2" t="str">
        <f t="shared" si="8"/>
        <v>Rep</v>
      </c>
    </row>
    <row r="18" spans="1:22" x14ac:dyDescent="0.6">
      <c r="A18" s="2" t="s">
        <v>29</v>
      </c>
      <c r="B18" s="2">
        <v>751957</v>
      </c>
      <c r="C18" s="2">
        <v>741898</v>
      </c>
      <c r="D18" s="2">
        <v>5973</v>
      </c>
      <c r="E18" s="2">
        <v>2992</v>
      </c>
      <c r="F18" s="2">
        <v>1506908</v>
      </c>
      <c r="G18" s="2">
        <v>7</v>
      </c>
      <c r="H18" s="2">
        <f t="shared" si="6"/>
        <v>188364</v>
      </c>
      <c r="I18" s="2">
        <f t="shared" si="0"/>
        <v>3.99</v>
      </c>
      <c r="J18" s="2">
        <f t="shared" si="0"/>
        <v>3.94</v>
      </c>
      <c r="K18" s="2">
        <f t="shared" si="0"/>
        <v>0.03</v>
      </c>
      <c r="L18" s="2">
        <f t="shared" si="0"/>
        <v>0.02</v>
      </c>
      <c r="M18" s="2">
        <f t="shared" si="1"/>
        <v>3</v>
      </c>
      <c r="N18" s="2">
        <f t="shared" si="1"/>
        <v>3</v>
      </c>
      <c r="O18" s="2">
        <f t="shared" si="1"/>
        <v>0</v>
      </c>
      <c r="P18" s="2">
        <f t="shared" si="1"/>
        <v>0</v>
      </c>
      <c r="Q18" s="2">
        <f t="shared" si="2"/>
        <v>1</v>
      </c>
      <c r="R18" s="2">
        <v>4</v>
      </c>
      <c r="S18" s="2">
        <f t="shared" si="3"/>
        <v>3</v>
      </c>
      <c r="T18" s="2">
        <f t="shared" si="4"/>
        <v>0</v>
      </c>
      <c r="U18" s="2">
        <f t="shared" si="5"/>
        <v>0</v>
      </c>
      <c r="V18" s="2" t="str">
        <f t="shared" si="8"/>
        <v>Rep</v>
      </c>
    </row>
    <row r="19" spans="1:22" x14ac:dyDescent="0.6">
      <c r="A19" s="2" t="s">
        <v>32</v>
      </c>
      <c r="B19" s="2">
        <v>736456</v>
      </c>
      <c r="C19" s="2">
        <v>434993</v>
      </c>
      <c r="D19" s="2">
        <v>9348</v>
      </c>
      <c r="E19" s="2">
        <v>4013</v>
      </c>
      <c r="F19" s="2">
        <v>1187756</v>
      </c>
      <c r="G19" s="2">
        <v>6</v>
      </c>
      <c r="H19" s="2">
        <f t="shared" si="6"/>
        <v>169680</v>
      </c>
      <c r="I19" s="2">
        <f t="shared" si="0"/>
        <v>4.34</v>
      </c>
      <c r="J19" s="2">
        <f t="shared" si="0"/>
        <v>2.56</v>
      </c>
      <c r="K19" s="2">
        <f t="shared" si="0"/>
        <v>0.06</v>
      </c>
      <c r="L19" s="2">
        <f t="shared" si="0"/>
        <v>0.02</v>
      </c>
      <c r="M19" s="2">
        <f t="shared" si="1"/>
        <v>4</v>
      </c>
      <c r="N19" s="2">
        <f t="shared" si="1"/>
        <v>2</v>
      </c>
      <c r="O19" s="2">
        <f t="shared" si="1"/>
        <v>0</v>
      </c>
      <c r="P19" s="2">
        <f t="shared" si="1"/>
        <v>0</v>
      </c>
      <c r="Q19" s="2">
        <f t="shared" si="2"/>
        <v>0</v>
      </c>
      <c r="R19" s="2">
        <f t="shared" si="7"/>
        <v>4</v>
      </c>
      <c r="S19" s="2">
        <f t="shared" si="3"/>
        <v>2</v>
      </c>
      <c r="T19" s="2">
        <f t="shared" si="4"/>
        <v>0</v>
      </c>
      <c r="U19" s="2">
        <f t="shared" si="5"/>
        <v>0</v>
      </c>
      <c r="V19" s="2" t="str">
        <f t="shared" si="8"/>
        <v>Rep</v>
      </c>
    </row>
    <row r="20" spans="1:22" x14ac:dyDescent="0.6">
      <c r="A20" s="2" t="s">
        <v>18</v>
      </c>
      <c r="B20" s="2">
        <v>1069439</v>
      </c>
      <c r="C20" s="2">
        <v>712733</v>
      </c>
      <c r="D20" s="2">
        <v>8856</v>
      </c>
      <c r="E20" s="2">
        <v>2619</v>
      </c>
      <c r="F20" s="2">
        <v>1795882</v>
      </c>
      <c r="G20" s="2">
        <v>8</v>
      </c>
      <c r="H20" s="2">
        <f t="shared" si="6"/>
        <v>199543</v>
      </c>
      <c r="I20" s="2">
        <f t="shared" si="0"/>
        <v>5.36</v>
      </c>
      <c r="J20" s="2">
        <f t="shared" si="0"/>
        <v>3.57</v>
      </c>
      <c r="K20" s="2">
        <f t="shared" si="0"/>
        <v>0.04</v>
      </c>
      <c r="L20" s="2">
        <f t="shared" si="0"/>
        <v>0.01</v>
      </c>
      <c r="M20" s="2">
        <f t="shared" si="1"/>
        <v>5</v>
      </c>
      <c r="N20" s="2">
        <f t="shared" si="1"/>
        <v>3</v>
      </c>
      <c r="O20" s="2">
        <f t="shared" si="1"/>
        <v>0</v>
      </c>
      <c r="P20" s="2">
        <f t="shared" si="1"/>
        <v>0</v>
      </c>
      <c r="Q20" s="2">
        <f t="shared" si="2"/>
        <v>0</v>
      </c>
      <c r="R20" s="2">
        <f t="shared" si="7"/>
        <v>5</v>
      </c>
      <c r="S20" s="2">
        <f t="shared" si="3"/>
        <v>3</v>
      </c>
      <c r="T20" s="2">
        <f t="shared" si="4"/>
        <v>0</v>
      </c>
      <c r="U20" s="2">
        <f t="shared" si="5"/>
        <v>0</v>
      </c>
      <c r="V20" s="2" t="str">
        <f t="shared" si="8"/>
        <v>Rep</v>
      </c>
    </row>
    <row r="21" spans="1:22" x14ac:dyDescent="0.6">
      <c r="A21" s="2" t="s">
        <v>23</v>
      </c>
      <c r="B21" s="2">
        <v>1102169</v>
      </c>
      <c r="C21" s="2">
        <v>820299</v>
      </c>
      <c r="D21" s="2">
        <v>7032</v>
      </c>
      <c r="E21" s="2">
        <v>2781</v>
      </c>
      <c r="F21" s="2">
        <v>1943106</v>
      </c>
      <c r="G21" s="2">
        <v>9</v>
      </c>
      <c r="H21" s="2">
        <f t="shared" si="6"/>
        <v>194311</v>
      </c>
      <c r="I21" s="2">
        <f t="shared" si="0"/>
        <v>5.67</v>
      </c>
      <c r="J21" s="2">
        <f t="shared" si="0"/>
        <v>4.22</v>
      </c>
      <c r="K21" s="2">
        <f t="shared" si="0"/>
        <v>0.04</v>
      </c>
      <c r="L21" s="2">
        <f t="shared" si="0"/>
        <v>0.01</v>
      </c>
      <c r="M21" s="2">
        <f t="shared" si="1"/>
        <v>5</v>
      </c>
      <c r="N21" s="2">
        <f t="shared" si="1"/>
        <v>4</v>
      </c>
      <c r="O21" s="2">
        <f t="shared" si="1"/>
        <v>0</v>
      </c>
      <c r="P21" s="2">
        <f t="shared" si="1"/>
        <v>0</v>
      </c>
      <c r="Q21" s="2">
        <f t="shared" si="2"/>
        <v>0</v>
      </c>
      <c r="R21" s="2">
        <f t="shared" si="7"/>
        <v>5</v>
      </c>
      <c r="S21" s="2">
        <f t="shared" si="3"/>
        <v>4</v>
      </c>
      <c r="T21" s="2">
        <f t="shared" si="4"/>
        <v>0</v>
      </c>
      <c r="U21" s="2">
        <f t="shared" si="5"/>
        <v>0</v>
      </c>
      <c r="V21" s="2" t="str">
        <f t="shared" si="8"/>
        <v>Rep</v>
      </c>
    </row>
    <row r="22" spans="1:22" x14ac:dyDescent="0.6">
      <c r="A22" s="2" t="s">
        <v>59</v>
      </c>
      <c r="B22" s="2">
        <v>330201</v>
      </c>
      <c r="C22" s="2">
        <v>396842</v>
      </c>
      <c r="D22" s="2">
        <v>8069</v>
      </c>
      <c r="E22" s="2">
        <v>1965</v>
      </c>
      <c r="F22" s="2">
        <v>740752</v>
      </c>
      <c r="G22" s="2">
        <v>4</v>
      </c>
      <c r="H22" s="2">
        <f t="shared" si="6"/>
        <v>148151</v>
      </c>
      <c r="I22" s="2">
        <f t="shared" si="0"/>
        <v>2.23</v>
      </c>
      <c r="J22" s="2">
        <f t="shared" si="0"/>
        <v>2.68</v>
      </c>
      <c r="K22" s="2">
        <f t="shared" si="0"/>
        <v>0.05</v>
      </c>
      <c r="L22" s="2">
        <f t="shared" si="0"/>
        <v>0.01</v>
      </c>
      <c r="M22" s="2">
        <f t="shared" si="1"/>
        <v>2</v>
      </c>
      <c r="N22" s="2">
        <f t="shared" si="1"/>
        <v>2</v>
      </c>
      <c r="O22" s="2">
        <f t="shared" si="1"/>
        <v>0</v>
      </c>
      <c r="P22" s="2">
        <f t="shared" si="1"/>
        <v>0</v>
      </c>
      <c r="Q22" s="2">
        <f t="shared" si="2"/>
        <v>0</v>
      </c>
      <c r="R22" s="2">
        <f t="shared" si="7"/>
        <v>2</v>
      </c>
      <c r="S22" s="2">
        <f t="shared" si="3"/>
        <v>2</v>
      </c>
      <c r="T22" s="2">
        <f t="shared" si="4"/>
        <v>0</v>
      </c>
      <c r="U22" s="2">
        <f t="shared" si="5"/>
        <v>0</v>
      </c>
      <c r="V22" s="2" t="str">
        <f t="shared" si="8"/>
        <v>Dem</v>
      </c>
    </row>
    <row r="23" spans="1:22" x14ac:dyDescent="0.6">
      <c r="A23" s="2" t="s">
        <v>9</v>
      </c>
      <c r="B23" s="2">
        <v>1024703</v>
      </c>
      <c r="C23" s="2">
        <v>1334493</v>
      </c>
      <c r="D23" s="2">
        <v>11854</v>
      </c>
      <c r="E23" s="2">
        <v>6094</v>
      </c>
      <c r="F23" s="2">
        <v>2386678</v>
      </c>
      <c r="G23" s="2">
        <v>10</v>
      </c>
      <c r="H23" s="2">
        <f t="shared" si="6"/>
        <v>216971</v>
      </c>
      <c r="I23" s="2">
        <f t="shared" si="0"/>
        <v>4.72</v>
      </c>
      <c r="J23" s="2">
        <f t="shared" si="0"/>
        <v>6.15</v>
      </c>
      <c r="K23" s="2">
        <f t="shared" si="0"/>
        <v>0.05</v>
      </c>
      <c r="L23" s="2">
        <f t="shared" si="0"/>
        <v>0.03</v>
      </c>
      <c r="M23" s="2">
        <f t="shared" si="1"/>
        <v>4</v>
      </c>
      <c r="N23" s="2">
        <f t="shared" si="1"/>
        <v>6</v>
      </c>
      <c r="O23" s="2">
        <f t="shared" si="1"/>
        <v>0</v>
      </c>
      <c r="P23" s="2">
        <f t="shared" si="1"/>
        <v>0</v>
      </c>
      <c r="Q23" s="2">
        <f t="shared" si="2"/>
        <v>0</v>
      </c>
      <c r="R23" s="2">
        <f t="shared" si="7"/>
        <v>4</v>
      </c>
      <c r="S23" s="2">
        <f t="shared" si="3"/>
        <v>6</v>
      </c>
      <c r="T23" s="2">
        <f t="shared" si="4"/>
        <v>0</v>
      </c>
      <c r="U23" s="2">
        <f t="shared" si="5"/>
        <v>0</v>
      </c>
      <c r="V23" s="2" t="str">
        <f t="shared" si="8"/>
        <v>Dem</v>
      </c>
    </row>
    <row r="24" spans="1:22" x14ac:dyDescent="0.6">
      <c r="A24" s="2" t="s">
        <v>2</v>
      </c>
      <c r="B24" s="2">
        <v>1071109</v>
      </c>
      <c r="C24" s="2">
        <v>1803800</v>
      </c>
      <c r="D24" s="2">
        <v>4806</v>
      </c>
      <c r="E24" s="2">
        <v>15022</v>
      </c>
      <c r="F24" s="2">
        <v>2912388</v>
      </c>
      <c r="G24" s="2">
        <v>12</v>
      </c>
      <c r="H24" s="2">
        <f t="shared" si="6"/>
        <v>224030</v>
      </c>
      <c r="I24" s="2">
        <f t="shared" si="0"/>
        <v>4.78</v>
      </c>
      <c r="J24" s="2">
        <f t="shared" si="0"/>
        <v>8.0500000000000007</v>
      </c>
      <c r="K24" s="2">
        <f t="shared" si="0"/>
        <v>0.02</v>
      </c>
      <c r="L24" s="2">
        <f t="shared" si="0"/>
        <v>7.0000000000000007E-2</v>
      </c>
      <c r="M24" s="2">
        <f t="shared" si="1"/>
        <v>4</v>
      </c>
      <c r="N24" s="2">
        <f t="shared" si="1"/>
        <v>8</v>
      </c>
      <c r="O24" s="2">
        <f t="shared" si="1"/>
        <v>0</v>
      </c>
      <c r="P24" s="2">
        <f t="shared" si="1"/>
        <v>0</v>
      </c>
      <c r="Q24" s="2">
        <f t="shared" si="2"/>
        <v>0</v>
      </c>
      <c r="R24" s="2">
        <f t="shared" si="7"/>
        <v>4</v>
      </c>
      <c r="S24" s="2">
        <f t="shared" si="3"/>
        <v>8</v>
      </c>
      <c r="T24" s="2">
        <f t="shared" si="4"/>
        <v>0</v>
      </c>
      <c r="U24" s="2">
        <f t="shared" si="5"/>
        <v>0</v>
      </c>
      <c r="V24" s="2" t="str">
        <f t="shared" si="8"/>
        <v>Dem</v>
      </c>
    </row>
    <row r="25" spans="1:22" x14ac:dyDescent="0.6">
      <c r="A25" s="2" t="s">
        <v>20</v>
      </c>
      <c r="B25" s="2">
        <v>2313746</v>
      </c>
      <c r="C25" s="2">
        <v>2479183</v>
      </c>
      <c r="D25" s="2">
        <v>24035</v>
      </c>
      <c r="E25" s="2">
        <v>10552</v>
      </c>
      <c r="F25" s="2">
        <v>4839252</v>
      </c>
      <c r="G25" s="2">
        <v>17</v>
      </c>
      <c r="H25" s="2">
        <f t="shared" si="6"/>
        <v>268848</v>
      </c>
      <c r="I25" s="2">
        <f t="shared" si="0"/>
        <v>8.61</v>
      </c>
      <c r="J25" s="2">
        <f t="shared" si="0"/>
        <v>9.2200000000000006</v>
      </c>
      <c r="K25" s="2">
        <f t="shared" si="0"/>
        <v>0.09</v>
      </c>
      <c r="L25" s="2">
        <f t="shared" si="0"/>
        <v>0.04</v>
      </c>
      <c r="M25" s="2">
        <f t="shared" si="1"/>
        <v>8</v>
      </c>
      <c r="N25" s="2">
        <f t="shared" si="1"/>
        <v>9</v>
      </c>
      <c r="O25" s="2">
        <f t="shared" si="1"/>
        <v>0</v>
      </c>
      <c r="P25" s="2">
        <f t="shared" si="1"/>
        <v>0</v>
      </c>
      <c r="Q25" s="2">
        <f t="shared" si="2"/>
        <v>0</v>
      </c>
      <c r="R25" s="2">
        <f t="shared" si="7"/>
        <v>8</v>
      </c>
      <c r="S25" s="2">
        <f t="shared" si="3"/>
        <v>9</v>
      </c>
      <c r="T25" s="2">
        <f t="shared" si="4"/>
        <v>0</v>
      </c>
      <c r="U25" s="2">
        <f t="shared" si="5"/>
        <v>0</v>
      </c>
      <c r="V25" s="2" t="str">
        <f t="shared" si="8"/>
        <v>Dem</v>
      </c>
    </row>
    <row r="26" spans="1:22" x14ac:dyDescent="0.6">
      <c r="A26" s="2" t="s">
        <v>28</v>
      </c>
      <c r="B26" s="2">
        <v>1346695</v>
      </c>
      <c r="C26" s="2">
        <v>1445014</v>
      </c>
      <c r="D26" s="2">
        <v>18683</v>
      </c>
      <c r="E26" s="2">
        <v>4639</v>
      </c>
      <c r="F26" s="2">
        <v>2828387</v>
      </c>
      <c r="G26" s="2">
        <v>10</v>
      </c>
      <c r="H26" s="2">
        <f t="shared" si="6"/>
        <v>257127</v>
      </c>
      <c r="I26" s="2">
        <f t="shared" si="0"/>
        <v>5.24</v>
      </c>
      <c r="J26" s="2">
        <f t="shared" si="0"/>
        <v>5.62</v>
      </c>
      <c r="K26" s="2">
        <f t="shared" si="0"/>
        <v>7.0000000000000007E-2</v>
      </c>
      <c r="L26" s="2">
        <f t="shared" si="0"/>
        <v>0.02</v>
      </c>
      <c r="M26" s="2">
        <f t="shared" si="1"/>
        <v>5</v>
      </c>
      <c r="N26" s="2">
        <f t="shared" si="1"/>
        <v>5</v>
      </c>
      <c r="O26" s="2">
        <f t="shared" si="1"/>
        <v>0</v>
      </c>
      <c r="P26" s="2">
        <f t="shared" si="1"/>
        <v>0</v>
      </c>
      <c r="Q26" s="2">
        <f t="shared" si="2"/>
        <v>0</v>
      </c>
      <c r="R26" s="2">
        <f t="shared" si="7"/>
        <v>5</v>
      </c>
      <c r="S26" s="2">
        <f t="shared" si="3"/>
        <v>5</v>
      </c>
      <c r="T26" s="2">
        <f t="shared" si="4"/>
        <v>0</v>
      </c>
      <c r="U26" s="2">
        <f t="shared" si="5"/>
        <v>0</v>
      </c>
      <c r="V26" s="2" t="str">
        <f t="shared" si="8"/>
        <v>Dem</v>
      </c>
    </row>
    <row r="27" spans="1:22" x14ac:dyDescent="0.6">
      <c r="A27" s="2" t="s">
        <v>22</v>
      </c>
      <c r="B27" s="2">
        <v>684981</v>
      </c>
      <c r="C27" s="2">
        <v>458094</v>
      </c>
      <c r="D27" s="2">
        <v>3177</v>
      </c>
      <c r="E27" s="2">
        <v>1793</v>
      </c>
      <c r="F27" s="2">
        <v>1152145</v>
      </c>
      <c r="G27" s="2">
        <v>6</v>
      </c>
      <c r="H27" s="2">
        <f t="shared" si="6"/>
        <v>164593</v>
      </c>
      <c r="I27" s="2">
        <f t="shared" si="0"/>
        <v>4.16</v>
      </c>
      <c r="J27" s="2">
        <f t="shared" si="0"/>
        <v>2.78</v>
      </c>
      <c r="K27" s="2">
        <f t="shared" si="0"/>
        <v>0.02</v>
      </c>
      <c r="L27" s="2">
        <f t="shared" si="0"/>
        <v>0.01</v>
      </c>
      <c r="M27" s="2">
        <f t="shared" si="1"/>
        <v>4</v>
      </c>
      <c r="N27" s="2">
        <f t="shared" si="1"/>
        <v>2</v>
      </c>
      <c r="O27" s="2">
        <f t="shared" si="1"/>
        <v>0</v>
      </c>
      <c r="P27" s="2">
        <f t="shared" si="1"/>
        <v>0</v>
      </c>
      <c r="Q27" s="2">
        <f t="shared" si="2"/>
        <v>0</v>
      </c>
      <c r="R27" s="2">
        <f t="shared" si="7"/>
        <v>4</v>
      </c>
      <c r="S27" s="2">
        <f t="shared" si="3"/>
        <v>2</v>
      </c>
      <c r="T27" s="2">
        <f t="shared" si="4"/>
        <v>0</v>
      </c>
      <c r="U27" s="2">
        <f t="shared" si="5"/>
        <v>0</v>
      </c>
      <c r="V27" s="2" t="str">
        <f t="shared" si="8"/>
        <v>Rep</v>
      </c>
    </row>
    <row r="28" spans="1:22" x14ac:dyDescent="0.6">
      <c r="A28" s="2" t="s">
        <v>25</v>
      </c>
      <c r="B28" s="2">
        <v>1455713</v>
      </c>
      <c r="C28" s="2">
        <v>1259171</v>
      </c>
      <c r="D28" s="2">
        <v>1294</v>
      </c>
      <c r="E28" s="2">
        <v>9831</v>
      </c>
      <c r="F28" s="2">
        <v>2731364</v>
      </c>
      <c r="G28" s="2">
        <v>11</v>
      </c>
      <c r="H28" s="2">
        <f t="shared" si="6"/>
        <v>227614</v>
      </c>
      <c r="I28" s="2">
        <f t="shared" si="0"/>
        <v>6.4</v>
      </c>
      <c r="J28" s="2">
        <f t="shared" si="0"/>
        <v>5.53</v>
      </c>
      <c r="K28" s="2">
        <f t="shared" si="0"/>
        <v>0.01</v>
      </c>
      <c r="L28" s="2">
        <f t="shared" si="0"/>
        <v>0.04</v>
      </c>
      <c r="M28" s="2">
        <f t="shared" si="1"/>
        <v>6</v>
      </c>
      <c r="N28" s="2">
        <f t="shared" si="1"/>
        <v>5</v>
      </c>
      <c r="O28" s="2">
        <f t="shared" si="1"/>
        <v>0</v>
      </c>
      <c r="P28" s="2">
        <f t="shared" si="1"/>
        <v>0</v>
      </c>
      <c r="Q28" s="2">
        <f t="shared" si="2"/>
        <v>0</v>
      </c>
      <c r="R28" s="2">
        <f t="shared" si="7"/>
        <v>6</v>
      </c>
      <c r="S28" s="2">
        <f t="shared" si="3"/>
        <v>5</v>
      </c>
      <c r="T28" s="2">
        <f t="shared" si="4"/>
        <v>0</v>
      </c>
      <c r="U28" s="2">
        <f t="shared" si="5"/>
        <v>0</v>
      </c>
      <c r="V28" s="2" t="str">
        <f t="shared" si="8"/>
        <v>Rep</v>
      </c>
    </row>
    <row r="29" spans="1:22" x14ac:dyDescent="0.6">
      <c r="A29" s="2" t="s">
        <v>38</v>
      </c>
      <c r="B29" s="2">
        <v>266063</v>
      </c>
      <c r="C29" s="2">
        <v>173710</v>
      </c>
      <c r="D29" s="2">
        <v>6168</v>
      </c>
      <c r="E29" s="2">
        <v>1733</v>
      </c>
      <c r="F29" s="2">
        <v>450445</v>
      </c>
      <c r="G29" s="2">
        <v>3</v>
      </c>
      <c r="H29" s="2">
        <f t="shared" si="6"/>
        <v>112612</v>
      </c>
      <c r="I29" s="2">
        <f t="shared" si="0"/>
        <v>2.36</v>
      </c>
      <c r="J29" s="2">
        <f t="shared" si="0"/>
        <v>1.54</v>
      </c>
      <c r="K29" s="2">
        <f t="shared" si="0"/>
        <v>0.05</v>
      </c>
      <c r="L29" s="2">
        <f t="shared" si="0"/>
        <v>0.02</v>
      </c>
      <c r="M29" s="2">
        <f t="shared" si="1"/>
        <v>2</v>
      </c>
      <c r="N29" s="2">
        <f t="shared" si="1"/>
        <v>1</v>
      </c>
      <c r="O29" s="2">
        <f t="shared" si="1"/>
        <v>0</v>
      </c>
      <c r="P29" s="2">
        <f t="shared" si="1"/>
        <v>0</v>
      </c>
      <c r="Q29" s="2">
        <f t="shared" si="2"/>
        <v>0</v>
      </c>
      <c r="R29" s="2">
        <f t="shared" si="7"/>
        <v>2</v>
      </c>
      <c r="S29" s="2">
        <f t="shared" si="3"/>
        <v>1</v>
      </c>
      <c r="T29" s="2">
        <f t="shared" si="4"/>
        <v>0</v>
      </c>
      <c r="U29" s="2">
        <f t="shared" si="5"/>
        <v>0</v>
      </c>
      <c r="V29" s="2" t="str">
        <f t="shared" si="8"/>
        <v>Rep</v>
      </c>
    </row>
    <row r="30" spans="1:22" x14ac:dyDescent="0.6">
      <c r="A30" s="2" t="s">
        <v>53</v>
      </c>
      <c r="B30" s="2">
        <v>512814</v>
      </c>
      <c r="C30" s="2">
        <v>254328</v>
      </c>
      <c r="D30" s="2">
        <v>5698</v>
      </c>
      <c r="E30" s="2">
        <v>2041</v>
      </c>
      <c r="F30" s="2">
        <v>778186</v>
      </c>
      <c r="G30" s="2">
        <v>5</v>
      </c>
      <c r="H30" s="2">
        <f t="shared" si="6"/>
        <v>129698</v>
      </c>
      <c r="I30" s="2">
        <f t="shared" si="0"/>
        <v>3.95</v>
      </c>
      <c r="J30" s="2">
        <f t="shared" si="0"/>
        <v>1.96</v>
      </c>
      <c r="K30" s="2">
        <f t="shared" si="0"/>
        <v>0.04</v>
      </c>
      <c r="L30" s="2">
        <f t="shared" si="0"/>
        <v>0.02</v>
      </c>
      <c r="M30" s="2">
        <f t="shared" si="1"/>
        <v>3</v>
      </c>
      <c r="N30" s="2">
        <f t="shared" si="1"/>
        <v>1</v>
      </c>
      <c r="O30" s="2">
        <f t="shared" si="1"/>
        <v>0</v>
      </c>
      <c r="P30" s="2">
        <f t="shared" si="1"/>
        <v>0</v>
      </c>
      <c r="Q30" s="2">
        <f t="shared" si="2"/>
        <v>1</v>
      </c>
      <c r="R30" s="2">
        <f t="shared" si="7"/>
        <v>3</v>
      </c>
      <c r="S30" s="2">
        <v>2</v>
      </c>
      <c r="T30" s="2">
        <f t="shared" si="4"/>
        <v>0</v>
      </c>
      <c r="U30" s="2">
        <f t="shared" si="5"/>
        <v>0</v>
      </c>
      <c r="V30" s="2" t="str">
        <f t="shared" si="8"/>
        <v>Rep</v>
      </c>
    </row>
    <row r="31" spans="1:22" x14ac:dyDescent="0.6">
      <c r="A31" s="2" t="s">
        <v>42</v>
      </c>
      <c r="B31" s="2">
        <v>418690</v>
      </c>
      <c r="C31" s="2">
        <v>397190</v>
      </c>
      <c r="D31" s="2">
        <v>4838</v>
      </c>
      <c r="E31" s="2">
        <v>3176</v>
      </c>
      <c r="F31" s="2">
        <v>829587</v>
      </c>
      <c r="G31" s="2">
        <v>5</v>
      </c>
      <c r="H31" s="2">
        <f t="shared" si="6"/>
        <v>138265</v>
      </c>
      <c r="I31" s="2">
        <f t="shared" si="0"/>
        <v>3.03</v>
      </c>
      <c r="J31" s="2">
        <f t="shared" si="0"/>
        <v>2.87</v>
      </c>
      <c r="K31" s="2">
        <f t="shared" si="0"/>
        <v>0.03</v>
      </c>
      <c r="L31" s="2">
        <f t="shared" si="0"/>
        <v>0.02</v>
      </c>
      <c r="M31" s="2">
        <f t="shared" si="1"/>
        <v>3</v>
      </c>
      <c r="N31" s="2">
        <f t="shared" si="1"/>
        <v>2</v>
      </c>
      <c r="O31" s="2">
        <f t="shared" si="1"/>
        <v>0</v>
      </c>
      <c r="P31" s="2">
        <f t="shared" si="1"/>
        <v>0</v>
      </c>
      <c r="Q31" s="2">
        <f t="shared" si="2"/>
        <v>0</v>
      </c>
      <c r="R31" s="2">
        <f t="shared" si="7"/>
        <v>3</v>
      </c>
      <c r="S31" s="2">
        <f t="shared" si="3"/>
        <v>2</v>
      </c>
      <c r="T31" s="2">
        <f t="shared" si="4"/>
        <v>0</v>
      </c>
      <c r="U31" s="2">
        <f t="shared" si="5"/>
        <v>0</v>
      </c>
      <c r="V31" s="2" t="str">
        <f t="shared" si="8"/>
        <v>Rep</v>
      </c>
    </row>
    <row r="32" spans="1:22" x14ac:dyDescent="0.6">
      <c r="A32" s="2" t="s">
        <v>0</v>
      </c>
      <c r="B32" s="2">
        <v>331237</v>
      </c>
      <c r="C32" s="2">
        <v>340511</v>
      </c>
      <c r="D32" s="2">
        <v>4479</v>
      </c>
      <c r="E32" s="2">
        <v>372</v>
      </c>
      <c r="F32" s="2">
        <v>677738</v>
      </c>
      <c r="G32" s="2">
        <v>4</v>
      </c>
      <c r="H32" s="2">
        <f t="shared" si="6"/>
        <v>135548</v>
      </c>
      <c r="I32" s="2">
        <f t="shared" si="0"/>
        <v>2.44</v>
      </c>
      <c r="J32" s="2">
        <f t="shared" si="0"/>
        <v>2.5099999999999998</v>
      </c>
      <c r="K32" s="2">
        <f t="shared" si="0"/>
        <v>0.03</v>
      </c>
      <c r="L32" s="2">
        <f t="shared" si="0"/>
        <v>0</v>
      </c>
      <c r="M32" s="2">
        <f t="shared" si="1"/>
        <v>2</v>
      </c>
      <c r="N32" s="2">
        <f t="shared" si="1"/>
        <v>2</v>
      </c>
      <c r="O32" s="2">
        <f t="shared" si="1"/>
        <v>0</v>
      </c>
      <c r="P32" s="2">
        <f t="shared" si="1"/>
        <v>0</v>
      </c>
      <c r="Q32" s="2">
        <f t="shared" si="2"/>
        <v>0</v>
      </c>
      <c r="R32" s="2">
        <f t="shared" si="7"/>
        <v>2</v>
      </c>
      <c r="S32" s="2">
        <f t="shared" si="3"/>
        <v>2</v>
      </c>
      <c r="T32" s="2">
        <f t="shared" si="4"/>
        <v>0</v>
      </c>
      <c r="U32" s="2">
        <f t="shared" si="5"/>
        <v>0</v>
      </c>
      <c r="V32" s="2" t="str">
        <f t="shared" si="8"/>
        <v>Dem</v>
      </c>
    </row>
    <row r="33" spans="1:22" x14ac:dyDescent="0.6">
      <c r="A33" s="2" t="s">
        <v>6</v>
      </c>
      <c r="B33" s="2">
        <v>1670003</v>
      </c>
      <c r="C33" s="2">
        <v>1911430</v>
      </c>
      <c r="D33" s="2">
        <v>19418</v>
      </c>
      <c r="E33" s="2">
        <v>4514</v>
      </c>
      <c r="F33" s="2">
        <v>3611691</v>
      </c>
      <c r="G33" s="2">
        <v>15</v>
      </c>
      <c r="H33" s="2">
        <f t="shared" si="6"/>
        <v>225731</v>
      </c>
      <c r="I33" s="2">
        <f t="shared" si="0"/>
        <v>7.4</v>
      </c>
      <c r="J33" s="2">
        <f t="shared" si="0"/>
        <v>8.4700000000000006</v>
      </c>
      <c r="K33" s="2">
        <f t="shared" si="0"/>
        <v>0.09</v>
      </c>
      <c r="L33" s="2">
        <f t="shared" si="0"/>
        <v>0.02</v>
      </c>
      <c r="M33" s="2">
        <f t="shared" si="1"/>
        <v>7</v>
      </c>
      <c r="N33" s="2">
        <f t="shared" si="1"/>
        <v>8</v>
      </c>
      <c r="O33" s="2">
        <f t="shared" si="1"/>
        <v>0</v>
      </c>
      <c r="P33" s="2">
        <f t="shared" si="1"/>
        <v>0</v>
      </c>
      <c r="Q33" s="2">
        <f t="shared" si="2"/>
        <v>0</v>
      </c>
      <c r="R33" s="2">
        <f t="shared" si="7"/>
        <v>7</v>
      </c>
      <c r="S33" s="2">
        <f t="shared" si="3"/>
        <v>8</v>
      </c>
      <c r="T33" s="2">
        <f t="shared" si="4"/>
        <v>0</v>
      </c>
      <c r="U33" s="2">
        <f t="shared" si="5"/>
        <v>0</v>
      </c>
      <c r="V33" s="2" t="str">
        <f t="shared" si="8"/>
        <v>Dem</v>
      </c>
    </row>
    <row r="34" spans="1:22" x14ac:dyDescent="0.6">
      <c r="A34" s="2" t="s">
        <v>35</v>
      </c>
      <c r="B34" s="2">
        <v>376930</v>
      </c>
      <c r="C34" s="2">
        <v>370942</v>
      </c>
      <c r="D34" s="2">
        <v>4053</v>
      </c>
      <c r="E34" s="2">
        <v>2382</v>
      </c>
      <c r="F34" s="2">
        <v>756304</v>
      </c>
      <c r="G34" s="2">
        <v>5</v>
      </c>
      <c r="H34" s="2">
        <f t="shared" si="6"/>
        <v>126051</v>
      </c>
      <c r="I34" s="2">
        <f t="shared" si="0"/>
        <v>2.99</v>
      </c>
      <c r="J34" s="2">
        <f t="shared" si="0"/>
        <v>2.94</v>
      </c>
      <c r="K34" s="2">
        <f t="shared" si="0"/>
        <v>0.03</v>
      </c>
      <c r="L34" s="2">
        <f t="shared" si="0"/>
        <v>0.02</v>
      </c>
      <c r="M34" s="2">
        <f t="shared" si="1"/>
        <v>2</v>
      </c>
      <c r="N34" s="2">
        <f t="shared" si="1"/>
        <v>2</v>
      </c>
      <c r="O34" s="2">
        <f t="shared" si="1"/>
        <v>0</v>
      </c>
      <c r="P34" s="2">
        <f t="shared" si="1"/>
        <v>0</v>
      </c>
      <c r="Q34" s="2">
        <f t="shared" si="2"/>
        <v>1</v>
      </c>
      <c r="R34" s="2">
        <v>3</v>
      </c>
      <c r="S34" s="2">
        <f t="shared" si="3"/>
        <v>2</v>
      </c>
      <c r="T34" s="2">
        <f t="shared" si="4"/>
        <v>0</v>
      </c>
      <c r="U34" s="2">
        <f t="shared" si="5"/>
        <v>0</v>
      </c>
      <c r="V34" s="2" t="str">
        <f t="shared" si="8"/>
        <v>Rep</v>
      </c>
    </row>
    <row r="35" spans="1:22" x14ac:dyDescent="0.6">
      <c r="A35" s="2" t="s">
        <v>5</v>
      </c>
      <c r="B35" s="2">
        <v>2962567</v>
      </c>
      <c r="C35" s="2">
        <v>4314280</v>
      </c>
      <c r="D35" s="2">
        <v>99873</v>
      </c>
      <c r="E35" s="2">
        <v>11607</v>
      </c>
      <c r="F35" s="2">
        <v>7391036</v>
      </c>
      <c r="G35" s="2">
        <v>31</v>
      </c>
      <c r="H35" s="2">
        <f t="shared" si="6"/>
        <v>230970</v>
      </c>
      <c r="I35" s="2">
        <f t="shared" ref="I35:L53" si="9">ROUND(B35/$H35,2)</f>
        <v>12.83</v>
      </c>
      <c r="J35" s="2">
        <f t="shared" si="9"/>
        <v>18.68</v>
      </c>
      <c r="K35" s="2">
        <f t="shared" si="9"/>
        <v>0.43</v>
      </c>
      <c r="L35" s="2">
        <f t="shared" si="9"/>
        <v>0.05</v>
      </c>
      <c r="M35" s="2">
        <f t="shared" ref="M35:P53" si="10">ROUNDDOWN(I35,0)</f>
        <v>12</v>
      </c>
      <c r="N35" s="2">
        <f t="shared" si="10"/>
        <v>18</v>
      </c>
      <c r="O35" s="2">
        <f t="shared" si="10"/>
        <v>0</v>
      </c>
      <c r="P35" s="2">
        <f t="shared" si="10"/>
        <v>0</v>
      </c>
      <c r="Q35" s="2">
        <f t="shared" si="2"/>
        <v>1</v>
      </c>
      <c r="R35" s="2">
        <v>13</v>
      </c>
      <c r="S35" s="2">
        <f t="shared" si="3"/>
        <v>18</v>
      </c>
      <c r="T35" s="2">
        <f t="shared" si="4"/>
        <v>0</v>
      </c>
      <c r="U35" s="2">
        <f t="shared" si="5"/>
        <v>0</v>
      </c>
      <c r="V35" s="2" t="str">
        <f t="shared" si="8"/>
        <v>Dem</v>
      </c>
    </row>
    <row r="36" spans="1:22" x14ac:dyDescent="0.6">
      <c r="A36" s="2" t="s">
        <v>12</v>
      </c>
      <c r="B36" s="2">
        <v>1961166</v>
      </c>
      <c r="C36" s="2">
        <v>1525849</v>
      </c>
      <c r="D36" s="2">
        <v>1805</v>
      </c>
      <c r="E36" s="2">
        <v>11731</v>
      </c>
      <c r="F36" s="2">
        <v>3501007</v>
      </c>
      <c r="G36" s="2">
        <v>15</v>
      </c>
      <c r="H36" s="2">
        <f t="shared" si="6"/>
        <v>218813</v>
      </c>
      <c r="I36" s="2">
        <f t="shared" si="9"/>
        <v>8.9600000000000009</v>
      </c>
      <c r="J36" s="2">
        <f t="shared" si="9"/>
        <v>6.97</v>
      </c>
      <c r="K36" s="2">
        <f t="shared" si="9"/>
        <v>0.01</v>
      </c>
      <c r="L36" s="2">
        <f t="shared" si="9"/>
        <v>0.05</v>
      </c>
      <c r="M36" s="2">
        <f t="shared" si="10"/>
        <v>8</v>
      </c>
      <c r="N36" s="2">
        <f t="shared" si="10"/>
        <v>6</v>
      </c>
      <c r="O36" s="2">
        <f t="shared" si="10"/>
        <v>0</v>
      </c>
      <c r="P36" s="2">
        <f t="shared" si="10"/>
        <v>0</v>
      </c>
      <c r="Q36" s="2">
        <f t="shared" si="2"/>
        <v>1</v>
      </c>
      <c r="R36" s="2">
        <v>9</v>
      </c>
      <c r="S36" s="2">
        <f t="shared" si="3"/>
        <v>6</v>
      </c>
      <c r="T36" s="2">
        <f t="shared" si="4"/>
        <v>0</v>
      </c>
      <c r="U36" s="2">
        <f t="shared" si="5"/>
        <v>0</v>
      </c>
      <c r="V36" s="2" t="str">
        <f t="shared" si="8"/>
        <v>Rep</v>
      </c>
    </row>
    <row r="37" spans="1:22" x14ac:dyDescent="0.6">
      <c r="A37" s="2" t="s">
        <v>30</v>
      </c>
      <c r="B37" s="2">
        <v>196651</v>
      </c>
      <c r="C37" s="2">
        <v>111052</v>
      </c>
      <c r="D37" s="2">
        <v>3756</v>
      </c>
      <c r="E37" s="2">
        <v>851</v>
      </c>
      <c r="F37" s="2">
        <v>312833</v>
      </c>
      <c r="G37" s="2">
        <v>3</v>
      </c>
      <c r="H37" s="2">
        <f t="shared" si="6"/>
        <v>78209</v>
      </c>
      <c r="I37" s="2">
        <f t="shared" si="9"/>
        <v>2.5099999999999998</v>
      </c>
      <c r="J37" s="2">
        <f t="shared" si="9"/>
        <v>1.42</v>
      </c>
      <c r="K37" s="2">
        <f t="shared" si="9"/>
        <v>0.05</v>
      </c>
      <c r="L37" s="2">
        <f t="shared" si="9"/>
        <v>0.01</v>
      </c>
      <c r="M37" s="2">
        <f t="shared" si="10"/>
        <v>2</v>
      </c>
      <c r="N37" s="2">
        <f t="shared" si="10"/>
        <v>1</v>
      </c>
      <c r="O37" s="2">
        <f t="shared" si="10"/>
        <v>0</v>
      </c>
      <c r="P37" s="2">
        <f t="shared" si="10"/>
        <v>0</v>
      </c>
      <c r="Q37" s="2">
        <f t="shared" si="2"/>
        <v>0</v>
      </c>
      <c r="R37" s="2">
        <f t="shared" si="7"/>
        <v>2</v>
      </c>
      <c r="S37" s="2">
        <f t="shared" si="3"/>
        <v>1</v>
      </c>
      <c r="T37" s="2">
        <f t="shared" si="4"/>
        <v>0</v>
      </c>
      <c r="U37" s="2">
        <f t="shared" si="5"/>
        <v>0</v>
      </c>
      <c r="V37" s="2" t="str">
        <f t="shared" si="8"/>
        <v>Rep</v>
      </c>
    </row>
    <row r="38" spans="1:22" x14ac:dyDescent="0.6">
      <c r="A38" s="2" t="s">
        <v>19</v>
      </c>
      <c r="B38" s="2">
        <v>2859768</v>
      </c>
      <c r="C38" s="2">
        <v>2741167</v>
      </c>
      <c r="D38" s="2">
        <v>0</v>
      </c>
      <c r="E38" s="2">
        <v>14676</v>
      </c>
      <c r="F38" s="2">
        <v>5627908</v>
      </c>
      <c r="G38" s="2">
        <v>20</v>
      </c>
      <c r="H38" s="2">
        <f t="shared" si="6"/>
        <v>267996</v>
      </c>
      <c r="I38" s="2">
        <f t="shared" si="9"/>
        <v>10.67</v>
      </c>
      <c r="J38" s="2">
        <f t="shared" si="9"/>
        <v>10.23</v>
      </c>
      <c r="K38" s="2">
        <f t="shared" si="9"/>
        <v>0</v>
      </c>
      <c r="L38" s="2">
        <f t="shared" si="9"/>
        <v>0.05</v>
      </c>
      <c r="M38" s="2">
        <f t="shared" si="10"/>
        <v>10</v>
      </c>
      <c r="N38" s="2">
        <f t="shared" si="10"/>
        <v>10</v>
      </c>
      <c r="O38" s="2">
        <f t="shared" si="10"/>
        <v>0</v>
      </c>
      <c r="P38" s="2">
        <f t="shared" si="10"/>
        <v>0</v>
      </c>
      <c r="Q38" s="2">
        <f t="shared" si="2"/>
        <v>0</v>
      </c>
      <c r="R38" s="2">
        <f t="shared" si="7"/>
        <v>10</v>
      </c>
      <c r="S38" s="2">
        <f t="shared" si="3"/>
        <v>10</v>
      </c>
      <c r="T38" s="2">
        <f t="shared" si="4"/>
        <v>0</v>
      </c>
      <c r="U38" s="2">
        <f t="shared" si="5"/>
        <v>0</v>
      </c>
      <c r="V38" s="2" t="str">
        <f t="shared" si="8"/>
        <v>Rep</v>
      </c>
    </row>
    <row r="39" spans="1:22" x14ac:dyDescent="0.6">
      <c r="A39" s="2" t="s">
        <v>33</v>
      </c>
      <c r="B39" s="2">
        <v>959792</v>
      </c>
      <c r="C39" s="2">
        <v>503966</v>
      </c>
      <c r="D39" s="2">
        <v>0</v>
      </c>
      <c r="E39" s="2">
        <v>0</v>
      </c>
      <c r="F39" s="2">
        <v>1463758</v>
      </c>
      <c r="G39" s="2">
        <v>7</v>
      </c>
      <c r="H39" s="2">
        <f t="shared" si="6"/>
        <v>182970</v>
      </c>
      <c r="I39" s="2">
        <f t="shared" si="9"/>
        <v>5.25</v>
      </c>
      <c r="J39" s="2">
        <f t="shared" si="9"/>
        <v>2.75</v>
      </c>
      <c r="K39" s="2">
        <f t="shared" si="9"/>
        <v>0</v>
      </c>
      <c r="L39" s="2">
        <f t="shared" si="9"/>
        <v>0</v>
      </c>
      <c r="M39" s="2">
        <f t="shared" si="10"/>
        <v>5</v>
      </c>
      <c r="N39" s="2">
        <f t="shared" si="10"/>
        <v>2</v>
      </c>
      <c r="O39" s="2">
        <f t="shared" si="10"/>
        <v>0</v>
      </c>
      <c r="P39" s="2">
        <f t="shared" si="10"/>
        <v>0</v>
      </c>
      <c r="Q39" s="2">
        <f t="shared" si="2"/>
        <v>0</v>
      </c>
      <c r="R39" s="2">
        <f t="shared" si="7"/>
        <v>5</v>
      </c>
      <c r="S39" s="2">
        <f t="shared" si="3"/>
        <v>2</v>
      </c>
      <c r="T39" s="2">
        <f t="shared" si="4"/>
        <v>0</v>
      </c>
      <c r="U39" s="2">
        <f t="shared" si="5"/>
        <v>0</v>
      </c>
      <c r="V39" s="2" t="str">
        <f t="shared" si="8"/>
        <v>Rep</v>
      </c>
    </row>
    <row r="40" spans="1:22" x14ac:dyDescent="0.6">
      <c r="A40" s="2" t="s">
        <v>44</v>
      </c>
      <c r="B40" s="2">
        <v>866831</v>
      </c>
      <c r="C40" s="2">
        <v>943163</v>
      </c>
      <c r="D40" s="2">
        <v>0</v>
      </c>
      <c r="E40" s="2">
        <v>7260</v>
      </c>
      <c r="F40" s="2">
        <v>1836782</v>
      </c>
      <c r="G40" s="2">
        <v>7</v>
      </c>
      <c r="H40" s="2">
        <f t="shared" si="6"/>
        <v>229598</v>
      </c>
      <c r="I40" s="2">
        <f t="shared" si="9"/>
        <v>3.78</v>
      </c>
      <c r="J40" s="2">
        <f t="shared" si="9"/>
        <v>4.1100000000000003</v>
      </c>
      <c r="K40" s="2">
        <f t="shared" si="9"/>
        <v>0</v>
      </c>
      <c r="L40" s="2">
        <f t="shared" si="9"/>
        <v>0.03</v>
      </c>
      <c r="M40" s="2">
        <f t="shared" si="10"/>
        <v>3</v>
      </c>
      <c r="N40" s="2">
        <f t="shared" si="10"/>
        <v>4</v>
      </c>
      <c r="O40" s="2">
        <f t="shared" si="10"/>
        <v>0</v>
      </c>
      <c r="P40" s="2">
        <f t="shared" si="10"/>
        <v>0</v>
      </c>
      <c r="Q40" s="2">
        <f t="shared" si="2"/>
        <v>0</v>
      </c>
      <c r="R40" s="2">
        <f t="shared" si="7"/>
        <v>3</v>
      </c>
      <c r="S40" s="2">
        <f t="shared" si="3"/>
        <v>4</v>
      </c>
      <c r="T40" s="2">
        <f t="shared" si="4"/>
        <v>0</v>
      </c>
      <c r="U40" s="2">
        <f t="shared" si="5"/>
        <v>0</v>
      </c>
      <c r="V40" s="2" t="str">
        <f t="shared" si="8"/>
        <v>Dem</v>
      </c>
    </row>
    <row r="41" spans="1:22" x14ac:dyDescent="0.6">
      <c r="A41" s="2" t="s">
        <v>8</v>
      </c>
      <c r="B41" s="2">
        <v>2793847</v>
      </c>
      <c r="C41" s="2">
        <v>2938095</v>
      </c>
      <c r="D41" s="2">
        <v>2656</v>
      </c>
      <c r="E41" s="2">
        <v>21185</v>
      </c>
      <c r="F41" s="2">
        <v>5769590</v>
      </c>
      <c r="G41" s="2">
        <v>21</v>
      </c>
      <c r="H41" s="2">
        <f t="shared" si="6"/>
        <v>262255</v>
      </c>
      <c r="I41" s="2">
        <f t="shared" si="9"/>
        <v>10.65</v>
      </c>
      <c r="J41" s="2">
        <f t="shared" si="9"/>
        <v>11.2</v>
      </c>
      <c r="K41" s="2">
        <f t="shared" si="9"/>
        <v>0.01</v>
      </c>
      <c r="L41" s="2">
        <f t="shared" si="9"/>
        <v>0.08</v>
      </c>
      <c r="M41" s="2">
        <f t="shared" si="10"/>
        <v>10</v>
      </c>
      <c r="N41" s="2">
        <f t="shared" si="10"/>
        <v>11</v>
      </c>
      <c r="O41" s="2">
        <f t="shared" si="10"/>
        <v>0</v>
      </c>
      <c r="P41" s="2">
        <f t="shared" si="10"/>
        <v>0</v>
      </c>
      <c r="Q41" s="2">
        <f t="shared" si="2"/>
        <v>0</v>
      </c>
      <c r="R41" s="2">
        <f t="shared" si="7"/>
        <v>10</v>
      </c>
      <c r="S41" s="2">
        <f t="shared" si="3"/>
        <v>11</v>
      </c>
      <c r="T41" s="2">
        <f t="shared" si="4"/>
        <v>0</v>
      </c>
      <c r="U41" s="2">
        <f t="shared" si="5"/>
        <v>0</v>
      </c>
      <c r="V41" s="2" t="str">
        <f t="shared" si="8"/>
        <v>Dem</v>
      </c>
    </row>
    <row r="42" spans="1:22" x14ac:dyDescent="0.6">
      <c r="A42" s="2" t="s">
        <v>3</v>
      </c>
      <c r="B42" s="2">
        <v>169046</v>
      </c>
      <c r="C42" s="2">
        <v>259765</v>
      </c>
      <c r="D42" s="2">
        <v>4651</v>
      </c>
      <c r="E42" s="2">
        <v>907</v>
      </c>
      <c r="F42" s="2">
        <v>437134</v>
      </c>
      <c r="G42" s="2">
        <v>4</v>
      </c>
      <c r="H42" s="2">
        <f t="shared" si="6"/>
        <v>87427</v>
      </c>
      <c r="I42" s="2">
        <f t="shared" si="9"/>
        <v>1.93</v>
      </c>
      <c r="J42" s="2">
        <f t="shared" si="9"/>
        <v>2.97</v>
      </c>
      <c r="K42" s="2">
        <f t="shared" si="9"/>
        <v>0.05</v>
      </c>
      <c r="L42" s="2">
        <f t="shared" si="9"/>
        <v>0.01</v>
      </c>
      <c r="M42" s="2">
        <f t="shared" si="10"/>
        <v>1</v>
      </c>
      <c r="N42" s="2">
        <f t="shared" si="10"/>
        <v>2</v>
      </c>
      <c r="O42" s="2">
        <f t="shared" si="10"/>
        <v>0</v>
      </c>
      <c r="P42" s="2">
        <f t="shared" si="10"/>
        <v>0</v>
      </c>
      <c r="Q42" s="2">
        <f t="shared" si="2"/>
        <v>1</v>
      </c>
      <c r="R42" s="2">
        <f t="shared" si="7"/>
        <v>1</v>
      </c>
      <c r="S42" s="2">
        <v>3</v>
      </c>
      <c r="T42" s="2">
        <f t="shared" si="4"/>
        <v>0</v>
      </c>
      <c r="U42" s="2">
        <f t="shared" si="5"/>
        <v>0</v>
      </c>
      <c r="V42" s="2" t="str">
        <f t="shared" si="8"/>
        <v>Dem</v>
      </c>
    </row>
    <row r="43" spans="1:22" x14ac:dyDescent="0.6">
      <c r="A43" s="2" t="s">
        <v>13</v>
      </c>
      <c r="B43" s="2">
        <v>937974</v>
      </c>
      <c r="C43" s="2">
        <v>661699</v>
      </c>
      <c r="D43" s="2">
        <v>5520</v>
      </c>
      <c r="E43" s="2">
        <v>3608</v>
      </c>
      <c r="F43" s="2">
        <v>1617730</v>
      </c>
      <c r="G43" s="2">
        <v>8</v>
      </c>
      <c r="H43" s="2">
        <f t="shared" si="6"/>
        <v>179748</v>
      </c>
      <c r="I43" s="2">
        <f t="shared" si="9"/>
        <v>5.22</v>
      </c>
      <c r="J43" s="2">
        <f t="shared" si="9"/>
        <v>3.68</v>
      </c>
      <c r="K43" s="2">
        <f t="shared" si="9"/>
        <v>0.03</v>
      </c>
      <c r="L43" s="2">
        <f t="shared" si="9"/>
        <v>0.02</v>
      </c>
      <c r="M43" s="2">
        <f t="shared" si="10"/>
        <v>5</v>
      </c>
      <c r="N43" s="2">
        <f t="shared" si="10"/>
        <v>3</v>
      </c>
      <c r="O43" s="2">
        <f t="shared" si="10"/>
        <v>0</v>
      </c>
      <c r="P43" s="2">
        <f t="shared" si="10"/>
        <v>0</v>
      </c>
      <c r="Q43" s="2">
        <f t="shared" si="2"/>
        <v>0</v>
      </c>
      <c r="R43" s="2">
        <f t="shared" si="7"/>
        <v>5</v>
      </c>
      <c r="S43" s="2">
        <f t="shared" si="3"/>
        <v>3</v>
      </c>
      <c r="T43" s="2">
        <f t="shared" si="4"/>
        <v>0</v>
      </c>
      <c r="U43" s="2">
        <f t="shared" si="5"/>
        <v>0</v>
      </c>
      <c r="V43" s="2" t="str">
        <f t="shared" si="8"/>
        <v>Rep</v>
      </c>
    </row>
    <row r="44" spans="1:22" x14ac:dyDescent="0.6">
      <c r="A44" s="2" t="s">
        <v>31</v>
      </c>
      <c r="B44" s="2">
        <v>232584</v>
      </c>
      <c r="C44" s="2">
        <v>149244</v>
      </c>
      <c r="D44" s="2">
        <v>4320</v>
      </c>
      <c r="E44" s="2">
        <v>964</v>
      </c>
      <c r="F44" s="2">
        <v>388215</v>
      </c>
      <c r="G44" s="2">
        <v>3</v>
      </c>
      <c r="H44" s="2">
        <f t="shared" si="6"/>
        <v>97054</v>
      </c>
      <c r="I44" s="2">
        <f t="shared" si="9"/>
        <v>2.4</v>
      </c>
      <c r="J44" s="2">
        <f t="shared" si="9"/>
        <v>1.54</v>
      </c>
      <c r="K44" s="2">
        <f t="shared" si="9"/>
        <v>0.04</v>
      </c>
      <c r="L44" s="2">
        <f t="shared" si="9"/>
        <v>0.01</v>
      </c>
      <c r="M44" s="2">
        <f t="shared" si="10"/>
        <v>2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2"/>
        <v>0</v>
      </c>
      <c r="R44" s="2">
        <f t="shared" si="7"/>
        <v>2</v>
      </c>
      <c r="S44" s="2">
        <f t="shared" si="3"/>
        <v>1</v>
      </c>
      <c r="T44" s="2">
        <f t="shared" si="4"/>
        <v>0</v>
      </c>
      <c r="U44" s="2">
        <f t="shared" si="5"/>
        <v>0</v>
      </c>
      <c r="V44" s="2" t="str">
        <f t="shared" si="8"/>
        <v>Rep</v>
      </c>
    </row>
    <row r="45" spans="1:22" x14ac:dyDescent="0.6">
      <c r="A45" s="2" t="s">
        <v>17</v>
      </c>
      <c r="B45" s="2">
        <v>1384375</v>
      </c>
      <c r="C45" s="2">
        <v>1036477</v>
      </c>
      <c r="D45" s="2">
        <v>8992</v>
      </c>
      <c r="E45" s="2">
        <v>4866</v>
      </c>
      <c r="F45" s="2">
        <v>2437319</v>
      </c>
      <c r="G45" s="2">
        <v>11</v>
      </c>
      <c r="H45" s="2">
        <f t="shared" si="6"/>
        <v>203110</v>
      </c>
      <c r="I45" s="2">
        <f t="shared" si="9"/>
        <v>6.82</v>
      </c>
      <c r="J45" s="2">
        <f t="shared" si="9"/>
        <v>5.0999999999999996</v>
      </c>
      <c r="K45" s="2">
        <f t="shared" si="9"/>
        <v>0.04</v>
      </c>
      <c r="L45" s="2">
        <f t="shared" si="9"/>
        <v>0.02</v>
      </c>
      <c r="M45" s="2">
        <f t="shared" si="10"/>
        <v>6</v>
      </c>
      <c r="N45" s="2">
        <f t="shared" si="10"/>
        <v>5</v>
      </c>
      <c r="O45" s="2">
        <f t="shared" si="10"/>
        <v>0</v>
      </c>
      <c r="P45" s="2">
        <f t="shared" si="10"/>
        <v>0</v>
      </c>
      <c r="Q45" s="2">
        <f t="shared" si="2"/>
        <v>0</v>
      </c>
      <c r="R45" s="2">
        <f t="shared" si="7"/>
        <v>6</v>
      </c>
      <c r="S45" s="2">
        <f t="shared" si="3"/>
        <v>5</v>
      </c>
      <c r="T45" s="2">
        <f t="shared" si="4"/>
        <v>0</v>
      </c>
      <c r="U45" s="2">
        <f t="shared" si="5"/>
        <v>0</v>
      </c>
      <c r="V45" s="2" t="str">
        <f t="shared" si="8"/>
        <v>Rep</v>
      </c>
    </row>
    <row r="46" spans="1:22" x14ac:dyDescent="0.6">
      <c r="A46" s="2" t="s">
        <v>34</v>
      </c>
      <c r="B46" s="2">
        <v>4526917</v>
      </c>
      <c r="C46" s="2">
        <v>2832704</v>
      </c>
      <c r="D46" s="2">
        <v>9159</v>
      </c>
      <c r="E46" s="2">
        <v>38787</v>
      </c>
      <c r="F46" s="2">
        <v>7410765</v>
      </c>
      <c r="G46" s="2">
        <v>34</v>
      </c>
      <c r="H46" s="2">
        <f t="shared" si="6"/>
        <v>211737</v>
      </c>
      <c r="I46" s="2">
        <f t="shared" si="9"/>
        <v>21.38</v>
      </c>
      <c r="J46" s="2">
        <f t="shared" si="9"/>
        <v>13.38</v>
      </c>
      <c r="K46" s="2">
        <f t="shared" si="9"/>
        <v>0.04</v>
      </c>
      <c r="L46" s="2">
        <f t="shared" si="9"/>
        <v>0.18</v>
      </c>
      <c r="M46" s="2">
        <f t="shared" si="10"/>
        <v>21</v>
      </c>
      <c r="N46" s="2">
        <f t="shared" si="10"/>
        <v>13</v>
      </c>
      <c r="O46" s="2">
        <f t="shared" si="10"/>
        <v>0</v>
      </c>
      <c r="P46" s="2">
        <f t="shared" si="10"/>
        <v>0</v>
      </c>
      <c r="Q46" s="2">
        <f t="shared" si="2"/>
        <v>0</v>
      </c>
      <c r="R46" s="2">
        <f t="shared" si="7"/>
        <v>21</v>
      </c>
      <c r="S46" s="2">
        <f t="shared" si="3"/>
        <v>13</v>
      </c>
      <c r="T46" s="2">
        <f t="shared" si="4"/>
        <v>0</v>
      </c>
      <c r="U46" s="2">
        <f t="shared" si="5"/>
        <v>0</v>
      </c>
      <c r="V46" s="2" t="str">
        <f t="shared" si="8"/>
        <v>Rep</v>
      </c>
    </row>
    <row r="47" spans="1:22" x14ac:dyDescent="0.6">
      <c r="A47" s="2" t="s">
        <v>40</v>
      </c>
      <c r="B47" s="2">
        <v>663742</v>
      </c>
      <c r="C47" s="2">
        <v>241199</v>
      </c>
      <c r="D47" s="2">
        <v>11305</v>
      </c>
      <c r="E47" s="2">
        <v>3375</v>
      </c>
      <c r="F47" s="2">
        <v>927844</v>
      </c>
      <c r="G47" s="2">
        <v>5</v>
      </c>
      <c r="H47" s="2">
        <f t="shared" si="6"/>
        <v>154641</v>
      </c>
      <c r="I47" s="2">
        <f t="shared" si="9"/>
        <v>4.29</v>
      </c>
      <c r="J47" s="2">
        <f t="shared" si="9"/>
        <v>1.56</v>
      </c>
      <c r="K47" s="2">
        <f t="shared" si="9"/>
        <v>7.0000000000000007E-2</v>
      </c>
      <c r="L47" s="2">
        <f t="shared" si="9"/>
        <v>0.02</v>
      </c>
      <c r="M47" s="2">
        <f t="shared" si="10"/>
        <v>4</v>
      </c>
      <c r="N47" s="2">
        <f t="shared" si="10"/>
        <v>1</v>
      </c>
      <c r="O47" s="2">
        <f t="shared" si="10"/>
        <v>0</v>
      </c>
      <c r="P47" s="2">
        <f t="shared" si="10"/>
        <v>0</v>
      </c>
      <c r="Q47" s="2">
        <f t="shared" si="2"/>
        <v>0</v>
      </c>
      <c r="R47" s="2">
        <f t="shared" si="7"/>
        <v>4</v>
      </c>
      <c r="S47" s="2">
        <f t="shared" si="3"/>
        <v>1</v>
      </c>
      <c r="T47" s="2">
        <f t="shared" si="4"/>
        <v>0</v>
      </c>
      <c r="U47" s="2">
        <f t="shared" si="5"/>
        <v>0</v>
      </c>
      <c r="V47" s="2" t="str">
        <f t="shared" si="8"/>
        <v>Rep</v>
      </c>
    </row>
    <row r="48" spans="1:22" x14ac:dyDescent="0.6">
      <c r="A48" s="2" t="s">
        <v>1</v>
      </c>
      <c r="B48" s="2">
        <v>121180</v>
      </c>
      <c r="C48" s="2">
        <v>184067</v>
      </c>
      <c r="D48" s="2">
        <v>4494</v>
      </c>
      <c r="E48" s="2">
        <v>1102</v>
      </c>
      <c r="F48" s="2">
        <v>312309</v>
      </c>
      <c r="G48" s="2">
        <v>3</v>
      </c>
      <c r="H48" s="2">
        <f t="shared" si="6"/>
        <v>78078</v>
      </c>
      <c r="I48" s="2">
        <f t="shared" si="9"/>
        <v>1.55</v>
      </c>
      <c r="J48" s="2">
        <f t="shared" si="9"/>
        <v>2.36</v>
      </c>
      <c r="K48" s="2">
        <f t="shared" si="9"/>
        <v>0.06</v>
      </c>
      <c r="L48" s="2">
        <f t="shared" si="9"/>
        <v>0.01</v>
      </c>
      <c r="M48" s="2">
        <f t="shared" si="10"/>
        <v>1</v>
      </c>
      <c r="N48" s="2">
        <f t="shared" si="10"/>
        <v>2</v>
      </c>
      <c r="O48" s="2">
        <f t="shared" si="10"/>
        <v>0</v>
      </c>
      <c r="P48" s="2">
        <f t="shared" si="10"/>
        <v>0</v>
      </c>
      <c r="Q48" s="2">
        <f t="shared" si="2"/>
        <v>0</v>
      </c>
      <c r="R48" s="2">
        <f t="shared" si="7"/>
        <v>1</v>
      </c>
      <c r="S48" s="2">
        <f t="shared" si="3"/>
        <v>2</v>
      </c>
      <c r="T48" s="2">
        <f t="shared" si="4"/>
        <v>0</v>
      </c>
      <c r="U48" s="2">
        <f t="shared" si="5"/>
        <v>0</v>
      </c>
      <c r="V48" s="2" t="str">
        <f t="shared" si="8"/>
        <v>Dem</v>
      </c>
    </row>
    <row r="49" spans="1:22" x14ac:dyDescent="0.6">
      <c r="A49" s="2" t="s">
        <v>11</v>
      </c>
      <c r="B49" s="2">
        <v>1716959</v>
      </c>
      <c r="C49" s="2">
        <v>1454742</v>
      </c>
      <c r="D49" s="2">
        <v>2393</v>
      </c>
      <c r="E49" s="2">
        <v>11032</v>
      </c>
      <c r="F49" s="2">
        <v>3198367</v>
      </c>
      <c r="G49" s="2">
        <v>13</v>
      </c>
      <c r="H49" s="2">
        <f t="shared" si="6"/>
        <v>228455</v>
      </c>
      <c r="I49" s="2">
        <f t="shared" si="9"/>
        <v>7.52</v>
      </c>
      <c r="J49" s="2">
        <f t="shared" si="9"/>
        <v>6.37</v>
      </c>
      <c r="K49" s="2">
        <f t="shared" si="9"/>
        <v>0.01</v>
      </c>
      <c r="L49" s="2">
        <f t="shared" si="9"/>
        <v>0.05</v>
      </c>
      <c r="M49" s="2">
        <f t="shared" si="10"/>
        <v>7</v>
      </c>
      <c r="N49" s="2">
        <f t="shared" si="10"/>
        <v>6</v>
      </c>
      <c r="O49" s="2">
        <f t="shared" si="10"/>
        <v>0</v>
      </c>
      <c r="P49" s="2">
        <f t="shared" si="10"/>
        <v>0</v>
      </c>
      <c r="Q49" s="2">
        <f t="shared" si="2"/>
        <v>0</v>
      </c>
      <c r="R49" s="2">
        <f t="shared" si="7"/>
        <v>7</v>
      </c>
      <c r="S49" s="2">
        <f t="shared" si="3"/>
        <v>6</v>
      </c>
      <c r="T49" s="2">
        <f t="shared" si="4"/>
        <v>0</v>
      </c>
      <c r="U49" s="2">
        <f t="shared" si="5"/>
        <v>0</v>
      </c>
      <c r="V49" s="2" t="str">
        <f t="shared" si="8"/>
        <v>Rep</v>
      </c>
    </row>
    <row r="50" spans="1:22" x14ac:dyDescent="0.6">
      <c r="A50" s="2" t="s">
        <v>43</v>
      </c>
      <c r="B50" s="2">
        <v>1304894</v>
      </c>
      <c r="C50" s="2">
        <v>1510201</v>
      </c>
      <c r="D50" s="2">
        <v>23283</v>
      </c>
      <c r="E50" s="2">
        <v>11955</v>
      </c>
      <c r="F50" s="2">
        <v>2859084</v>
      </c>
      <c r="G50" s="2">
        <v>11</v>
      </c>
      <c r="H50" s="2">
        <f t="shared" si="6"/>
        <v>238258</v>
      </c>
      <c r="I50" s="2">
        <f t="shared" si="9"/>
        <v>5.48</v>
      </c>
      <c r="J50" s="2">
        <f t="shared" si="9"/>
        <v>6.34</v>
      </c>
      <c r="K50" s="2">
        <f t="shared" si="9"/>
        <v>0.1</v>
      </c>
      <c r="L50" s="2">
        <f t="shared" si="9"/>
        <v>0.05</v>
      </c>
      <c r="M50" s="2">
        <f t="shared" si="10"/>
        <v>5</v>
      </c>
      <c r="N50" s="2">
        <f t="shared" si="10"/>
        <v>6</v>
      </c>
      <c r="O50" s="2">
        <f t="shared" si="10"/>
        <v>0</v>
      </c>
      <c r="P50" s="2">
        <f t="shared" si="10"/>
        <v>0</v>
      </c>
      <c r="Q50" s="2">
        <f t="shared" si="2"/>
        <v>0</v>
      </c>
      <c r="R50" s="2">
        <f t="shared" si="7"/>
        <v>5</v>
      </c>
      <c r="S50" s="2">
        <f t="shared" si="3"/>
        <v>6</v>
      </c>
      <c r="T50" s="2">
        <f t="shared" si="4"/>
        <v>0</v>
      </c>
      <c r="U50" s="2">
        <f t="shared" si="5"/>
        <v>0</v>
      </c>
      <c r="V50" s="2" t="str">
        <f t="shared" si="8"/>
        <v>Dem</v>
      </c>
    </row>
    <row r="51" spans="1:22" x14ac:dyDescent="0.6">
      <c r="A51" s="2" t="s">
        <v>10</v>
      </c>
      <c r="B51" s="2">
        <v>423778</v>
      </c>
      <c r="C51" s="2">
        <v>326541</v>
      </c>
      <c r="D51" s="2">
        <v>4063</v>
      </c>
      <c r="E51" s="2">
        <v>1405</v>
      </c>
      <c r="F51" s="2">
        <v>755887</v>
      </c>
      <c r="G51" s="2">
        <v>5</v>
      </c>
      <c r="H51" s="2">
        <f t="shared" si="6"/>
        <v>125982</v>
      </c>
      <c r="I51" s="2">
        <f t="shared" si="9"/>
        <v>3.36</v>
      </c>
      <c r="J51" s="2">
        <f t="shared" si="9"/>
        <v>2.59</v>
      </c>
      <c r="K51" s="2">
        <f t="shared" si="9"/>
        <v>0.03</v>
      </c>
      <c r="L51" s="2">
        <f t="shared" si="9"/>
        <v>0.01</v>
      </c>
      <c r="M51" s="2">
        <f t="shared" si="10"/>
        <v>3</v>
      </c>
      <c r="N51" s="2">
        <f t="shared" si="10"/>
        <v>2</v>
      </c>
      <c r="O51" s="2">
        <f t="shared" si="10"/>
        <v>0</v>
      </c>
      <c r="P51" s="2">
        <f t="shared" si="10"/>
        <v>0</v>
      </c>
      <c r="Q51" s="2">
        <f t="shared" si="2"/>
        <v>0</v>
      </c>
      <c r="R51" s="2">
        <f t="shared" si="7"/>
        <v>3</v>
      </c>
      <c r="S51" s="2">
        <f t="shared" si="3"/>
        <v>2</v>
      </c>
      <c r="T51" s="2">
        <f t="shared" si="4"/>
        <v>0</v>
      </c>
      <c r="U51" s="2">
        <f t="shared" si="5"/>
        <v>0</v>
      </c>
      <c r="V51" s="2" t="str">
        <f t="shared" si="8"/>
        <v>Rep</v>
      </c>
    </row>
    <row r="52" spans="1:22" x14ac:dyDescent="0.6">
      <c r="A52" s="2" t="s">
        <v>27</v>
      </c>
      <c r="B52" s="2">
        <v>1478120</v>
      </c>
      <c r="C52" s="2">
        <v>1489504</v>
      </c>
      <c r="D52" s="2">
        <v>16390</v>
      </c>
      <c r="E52" s="2">
        <v>6464</v>
      </c>
      <c r="F52" s="2">
        <v>2997007</v>
      </c>
      <c r="G52" s="2">
        <v>10</v>
      </c>
      <c r="H52" s="2">
        <f t="shared" si="6"/>
        <v>272456</v>
      </c>
      <c r="I52" s="2">
        <f t="shared" si="9"/>
        <v>5.43</v>
      </c>
      <c r="J52" s="2">
        <f t="shared" si="9"/>
        <v>5.47</v>
      </c>
      <c r="K52" s="2">
        <f t="shared" si="9"/>
        <v>0.06</v>
      </c>
      <c r="L52" s="2">
        <f t="shared" si="9"/>
        <v>0.02</v>
      </c>
      <c r="M52" s="2">
        <f t="shared" si="10"/>
        <v>5</v>
      </c>
      <c r="N52" s="2">
        <f t="shared" si="10"/>
        <v>5</v>
      </c>
      <c r="O52" s="2">
        <f t="shared" si="10"/>
        <v>0</v>
      </c>
      <c r="P52" s="2">
        <f t="shared" si="10"/>
        <v>0</v>
      </c>
      <c r="Q52" s="2">
        <f t="shared" si="2"/>
        <v>0</v>
      </c>
      <c r="R52" s="2">
        <f t="shared" si="7"/>
        <v>5</v>
      </c>
      <c r="S52" s="2">
        <f t="shared" si="3"/>
        <v>5</v>
      </c>
      <c r="T52" s="2">
        <f t="shared" si="4"/>
        <v>0</v>
      </c>
      <c r="U52" s="2">
        <f t="shared" si="5"/>
        <v>0</v>
      </c>
      <c r="V52" s="2" t="str">
        <f t="shared" si="8"/>
        <v>Dem</v>
      </c>
    </row>
    <row r="53" spans="1:22" x14ac:dyDescent="0.6">
      <c r="A53" s="2" t="s">
        <v>37</v>
      </c>
      <c r="B53" s="2">
        <v>167629</v>
      </c>
      <c r="C53" s="2">
        <v>70776</v>
      </c>
      <c r="D53" s="2">
        <v>2741</v>
      </c>
      <c r="E53" s="2">
        <v>1171</v>
      </c>
      <c r="F53" s="2">
        <v>243428</v>
      </c>
      <c r="G53" s="2">
        <v>3</v>
      </c>
      <c r="H53" s="2">
        <f t="shared" si="6"/>
        <v>60858</v>
      </c>
      <c r="I53" s="2">
        <f t="shared" si="9"/>
        <v>2.75</v>
      </c>
      <c r="J53" s="2">
        <f t="shared" si="9"/>
        <v>1.1599999999999999</v>
      </c>
      <c r="K53" s="2">
        <f t="shared" si="9"/>
        <v>0.05</v>
      </c>
      <c r="L53" s="2">
        <f t="shared" si="9"/>
        <v>0.02</v>
      </c>
      <c r="M53" s="2">
        <f t="shared" si="10"/>
        <v>2</v>
      </c>
      <c r="N53" s="2">
        <f t="shared" si="10"/>
        <v>1</v>
      </c>
      <c r="O53" s="2">
        <f t="shared" si="10"/>
        <v>0</v>
      </c>
      <c r="P53" s="2">
        <f t="shared" si="10"/>
        <v>0</v>
      </c>
      <c r="Q53" s="2">
        <f t="shared" si="2"/>
        <v>0</v>
      </c>
      <c r="R53" s="2">
        <f t="shared" si="7"/>
        <v>2</v>
      </c>
      <c r="S53" s="2">
        <f t="shared" si="3"/>
        <v>1</v>
      </c>
      <c r="T53" s="2">
        <f t="shared" si="4"/>
        <v>0</v>
      </c>
      <c r="U53" s="2">
        <f t="shared" si="5"/>
        <v>0</v>
      </c>
      <c r="V53" s="2" t="str">
        <f t="shared" si="8"/>
        <v>Rep</v>
      </c>
    </row>
    <row r="54" spans="1:22" x14ac:dyDescent="0.6">
      <c r="M54" s="2">
        <f>SUM(M3:M53)</f>
        <v>275</v>
      </c>
      <c r="N54" s="2">
        <f t="shared" ref="N54:P54" si="11">SUM(N3:N53)</f>
        <v>256</v>
      </c>
      <c r="O54" s="2">
        <f t="shared" si="11"/>
        <v>0</v>
      </c>
      <c r="P54" s="2">
        <f t="shared" si="11"/>
        <v>0</v>
      </c>
      <c r="R54" s="2">
        <f>SUM(R3:R53)</f>
        <v>280</v>
      </c>
      <c r="S54" s="2">
        <f t="shared" ref="S54:U54" si="12">SUM(S3:S53)</f>
        <v>258</v>
      </c>
      <c r="T54" s="2">
        <f t="shared" si="12"/>
        <v>0</v>
      </c>
      <c r="U54" s="2">
        <f t="shared" si="12"/>
        <v>0</v>
      </c>
    </row>
    <row r="55" spans="1:22" x14ac:dyDescent="0.6">
      <c r="Q55" s="2" t="s">
        <v>65</v>
      </c>
      <c r="R55" s="2">
        <f>ROUND(R54/SUM($R54:$U54)*100,2)</f>
        <v>52.04</v>
      </c>
      <c r="S55" s="2">
        <f>ROUND(S54/SUM($R54:$U54)*100,2)</f>
        <v>47.96</v>
      </c>
      <c r="T55" s="2">
        <f>ROUND(T54/SUM($R54:$U54)*100,2)</f>
        <v>0</v>
      </c>
      <c r="U55" s="2">
        <f>ROUND(U54/SUM($R54:$U54)*100,2)</f>
        <v>0</v>
      </c>
    </row>
    <row r="56" spans="1:22" x14ac:dyDescent="0.6">
      <c r="Q56" s="2" t="s">
        <v>66</v>
      </c>
      <c r="R56" s="2">
        <v>50.73</v>
      </c>
      <c r="S56" s="2">
        <v>48.27</v>
      </c>
      <c r="T56" s="2">
        <v>0.38</v>
      </c>
      <c r="U56" s="2">
        <v>0.32</v>
      </c>
    </row>
  </sheetData>
  <mergeCells count="8">
    <mergeCell ref="Q1:Q2"/>
    <mergeCell ref="R1:U1"/>
    <mergeCell ref="A1:A2"/>
    <mergeCell ref="B1:F1"/>
    <mergeCell ref="G1:G2"/>
    <mergeCell ref="H1:H2"/>
    <mergeCell ref="I1:L1"/>
    <mergeCell ref="M1:P1"/>
  </mergeCells>
  <conditionalFormatting sqref="S55:S56">
    <cfRule type="cellIs" dxfId="11" priority="4" operator="greaterThanOrEqual">
      <formula>50</formula>
    </cfRule>
  </conditionalFormatting>
  <conditionalFormatting sqref="R54">
    <cfRule type="cellIs" dxfId="10" priority="3" operator="greaterThanOrEqual">
      <formula>270</formula>
    </cfRule>
  </conditionalFormatting>
  <conditionalFormatting sqref="R55:R56">
    <cfRule type="cellIs" dxfId="9" priority="2" operator="greaterThanOrEqual">
      <formula>50</formula>
    </cfRule>
  </conditionalFormatting>
  <conditionalFormatting sqref="S54">
    <cfRule type="cellIs" dxfId="8" priority="1" operator="greaterThanOrEqual">
      <formula>270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A087-3CE9-4B28-AD83-4230E20566C5}">
  <sheetPr codeName="Election2008"/>
  <dimension ref="A1:V56"/>
  <sheetViews>
    <sheetView workbookViewId="0">
      <selection sqref="A1:A2"/>
    </sheetView>
  </sheetViews>
  <sheetFormatPr defaultRowHeight="16.350000000000001" x14ac:dyDescent="0.6"/>
  <cols>
    <col min="1" max="1" width="15.578125" style="2" customWidth="1"/>
    <col min="2" max="16384" width="8.83984375" style="2"/>
  </cols>
  <sheetData>
    <row r="1" spans="1:22" x14ac:dyDescent="0.6">
      <c r="A1" s="1" t="s">
        <v>48</v>
      </c>
      <c r="B1" s="1" t="s">
        <v>60</v>
      </c>
      <c r="C1" s="1"/>
      <c r="D1" s="1"/>
      <c r="E1" s="1"/>
      <c r="F1" s="1"/>
      <c r="G1" s="1" t="s">
        <v>49</v>
      </c>
      <c r="H1" s="1" t="s">
        <v>50</v>
      </c>
      <c r="I1" s="1" t="s">
        <v>61</v>
      </c>
      <c r="J1" s="1"/>
      <c r="K1" s="1"/>
      <c r="L1" s="1"/>
      <c r="M1" s="1" t="s">
        <v>64</v>
      </c>
      <c r="N1" s="1"/>
      <c r="O1" s="1"/>
      <c r="P1" s="1"/>
      <c r="Q1" s="1" t="s">
        <v>63</v>
      </c>
      <c r="R1" s="1" t="s">
        <v>62</v>
      </c>
      <c r="S1" s="1"/>
      <c r="T1" s="1"/>
      <c r="U1" s="1"/>
    </row>
    <row r="2" spans="1:22" x14ac:dyDescent="0.6">
      <c r="A2" s="1"/>
      <c r="B2" s="2" t="s">
        <v>69</v>
      </c>
      <c r="C2" s="2" t="s">
        <v>67</v>
      </c>
      <c r="D2" s="2" t="s">
        <v>70</v>
      </c>
      <c r="E2" s="2" t="s">
        <v>71</v>
      </c>
      <c r="F2" s="2" t="s">
        <v>51</v>
      </c>
      <c r="G2" s="1"/>
      <c r="H2" s="1"/>
      <c r="I2" s="2" t="s">
        <v>69</v>
      </c>
      <c r="J2" s="2" t="s">
        <v>67</v>
      </c>
      <c r="K2" s="2" t="s">
        <v>70</v>
      </c>
      <c r="L2" s="2" t="s">
        <v>71</v>
      </c>
      <c r="M2" s="2" t="s">
        <v>69</v>
      </c>
      <c r="N2" s="2" t="s">
        <v>67</v>
      </c>
      <c r="O2" s="2" t="s">
        <v>70</v>
      </c>
      <c r="P2" s="2" t="s">
        <v>71</v>
      </c>
      <c r="Q2" s="1"/>
      <c r="R2" s="2" t="s">
        <v>69</v>
      </c>
      <c r="S2" s="2" t="s">
        <v>67</v>
      </c>
      <c r="T2" s="2" t="s">
        <v>70</v>
      </c>
      <c r="U2" s="2" t="s">
        <v>71</v>
      </c>
    </row>
    <row r="3" spans="1:22" x14ac:dyDescent="0.6">
      <c r="A3" s="2" t="s">
        <v>16</v>
      </c>
      <c r="B3" s="2">
        <v>1266546</v>
      </c>
      <c r="C3" s="2">
        <v>813479</v>
      </c>
      <c r="D3" s="2">
        <v>6788</v>
      </c>
      <c r="E3" s="2">
        <v>4991</v>
      </c>
      <c r="F3" s="2">
        <v>2099819</v>
      </c>
      <c r="G3" s="2">
        <v>9</v>
      </c>
      <c r="H3" s="2">
        <f>ROUNDDOWN(F3/($G3+1),0)+1</f>
        <v>209982</v>
      </c>
      <c r="I3" s="2">
        <f t="shared" ref="I3:L34" si="0">ROUND(B3/$H3,2)</f>
        <v>6.03</v>
      </c>
      <c r="J3" s="2">
        <f t="shared" si="0"/>
        <v>3.87</v>
      </c>
      <c r="K3" s="2">
        <f t="shared" si="0"/>
        <v>0.03</v>
      </c>
      <c r="L3" s="2">
        <f t="shared" si="0"/>
        <v>0.02</v>
      </c>
      <c r="M3" s="2">
        <f t="shared" ref="M3:P34" si="1">ROUNDDOWN(I3,0)</f>
        <v>6</v>
      </c>
      <c r="N3" s="2">
        <f t="shared" si="1"/>
        <v>3</v>
      </c>
      <c r="O3" s="2">
        <f t="shared" si="1"/>
        <v>0</v>
      </c>
      <c r="P3" s="2">
        <f t="shared" si="1"/>
        <v>0</v>
      </c>
      <c r="Q3" s="2">
        <f t="shared" ref="Q3:Q53" si="2">$G3-SUM(M3:P3)</f>
        <v>0</v>
      </c>
      <c r="R3" s="2">
        <f>ROUNDDOWN(I3,0)</f>
        <v>6</v>
      </c>
      <c r="S3" s="2">
        <f t="shared" ref="S3:S53" si="3">ROUNDDOWN(J3,0)</f>
        <v>3</v>
      </c>
      <c r="T3" s="2">
        <f t="shared" ref="T3:T53" si="4">ROUNDDOWN(K3,0)</f>
        <v>0</v>
      </c>
      <c r="U3" s="2">
        <f t="shared" ref="U3:U53" si="5">ROUNDDOWN(L3,0)</f>
        <v>0</v>
      </c>
      <c r="V3" s="2" t="str">
        <f>IF(B3=MAX(B3:E3),"Rep",IF(C3=MAX(B3:E3),"Dem","Oth"))</f>
        <v>Rep</v>
      </c>
    </row>
    <row r="4" spans="1:22" x14ac:dyDescent="0.6">
      <c r="A4" s="2" t="s">
        <v>46</v>
      </c>
      <c r="B4" s="2">
        <v>193841</v>
      </c>
      <c r="C4" s="2">
        <v>123594</v>
      </c>
      <c r="D4" s="2">
        <v>3783</v>
      </c>
      <c r="E4" s="2">
        <v>1589</v>
      </c>
      <c r="F4" s="2">
        <v>326197</v>
      </c>
      <c r="G4" s="2">
        <v>3</v>
      </c>
      <c r="H4" s="2">
        <f t="shared" ref="H4:H53" si="6">ROUNDDOWN(F4/($G4+1),0)+1</f>
        <v>81550</v>
      </c>
      <c r="I4" s="2">
        <f t="shared" si="0"/>
        <v>2.38</v>
      </c>
      <c r="J4" s="2">
        <f t="shared" si="0"/>
        <v>1.52</v>
      </c>
      <c r="K4" s="2">
        <f t="shared" si="0"/>
        <v>0.05</v>
      </c>
      <c r="L4" s="2">
        <f t="shared" si="0"/>
        <v>0.02</v>
      </c>
      <c r="M4" s="2">
        <f t="shared" si="1"/>
        <v>2</v>
      </c>
      <c r="N4" s="2">
        <f t="shared" si="1"/>
        <v>1</v>
      </c>
      <c r="O4" s="2">
        <f t="shared" si="1"/>
        <v>0</v>
      </c>
      <c r="P4" s="2">
        <f t="shared" si="1"/>
        <v>0</v>
      </c>
      <c r="Q4" s="2">
        <f t="shared" si="2"/>
        <v>0</v>
      </c>
      <c r="R4" s="2">
        <f t="shared" ref="R4:R53" si="7">ROUNDDOWN(I4,0)</f>
        <v>2</v>
      </c>
      <c r="S4" s="2">
        <f t="shared" si="3"/>
        <v>1</v>
      </c>
      <c r="T4" s="2">
        <f t="shared" si="4"/>
        <v>0</v>
      </c>
      <c r="U4" s="2">
        <f t="shared" si="5"/>
        <v>0</v>
      </c>
      <c r="V4" s="2" t="str">
        <f t="shared" ref="V4:V53" si="8">IF(B4=MAX(B4:E4),"Rep",IF(C4=MAX(B4:E4),"Dem","Oth"))</f>
        <v>Rep</v>
      </c>
    </row>
    <row r="5" spans="1:22" x14ac:dyDescent="0.6">
      <c r="A5" s="2" t="s">
        <v>39</v>
      </c>
      <c r="B5" s="2">
        <v>1230111</v>
      </c>
      <c r="C5" s="2">
        <v>1034707</v>
      </c>
      <c r="D5" s="2">
        <v>11301</v>
      </c>
      <c r="E5" s="2">
        <v>12555</v>
      </c>
      <c r="F5" s="2">
        <v>2293475</v>
      </c>
      <c r="G5" s="2">
        <v>10</v>
      </c>
      <c r="H5" s="2">
        <f t="shared" si="6"/>
        <v>208498</v>
      </c>
      <c r="I5" s="2">
        <f t="shared" si="0"/>
        <v>5.9</v>
      </c>
      <c r="J5" s="2">
        <f t="shared" si="0"/>
        <v>4.96</v>
      </c>
      <c r="K5" s="2">
        <f t="shared" si="0"/>
        <v>0.05</v>
      </c>
      <c r="L5" s="2">
        <f t="shared" si="0"/>
        <v>0.06</v>
      </c>
      <c r="M5" s="2">
        <f t="shared" si="1"/>
        <v>5</v>
      </c>
      <c r="N5" s="2">
        <f t="shared" si="1"/>
        <v>4</v>
      </c>
      <c r="O5" s="2">
        <f t="shared" si="1"/>
        <v>0</v>
      </c>
      <c r="P5" s="2">
        <f t="shared" si="1"/>
        <v>0</v>
      </c>
      <c r="Q5" s="2">
        <f t="shared" si="2"/>
        <v>1</v>
      </c>
      <c r="R5" s="2">
        <v>6</v>
      </c>
      <c r="S5" s="2">
        <f t="shared" si="3"/>
        <v>4</v>
      </c>
      <c r="T5" s="2">
        <f t="shared" si="4"/>
        <v>0</v>
      </c>
      <c r="U5" s="2">
        <f t="shared" si="5"/>
        <v>0</v>
      </c>
      <c r="V5" s="2" t="str">
        <f t="shared" si="8"/>
        <v>Rep</v>
      </c>
    </row>
    <row r="6" spans="1:22" x14ac:dyDescent="0.6">
      <c r="A6" s="2" t="s">
        <v>24</v>
      </c>
      <c r="B6" s="2">
        <v>638017</v>
      </c>
      <c r="C6" s="2">
        <v>422310</v>
      </c>
      <c r="D6" s="2">
        <v>12882</v>
      </c>
      <c r="E6" s="2">
        <v>4776</v>
      </c>
      <c r="F6" s="2">
        <v>1086617</v>
      </c>
      <c r="G6" s="2">
        <v>6</v>
      </c>
      <c r="H6" s="2">
        <f t="shared" si="6"/>
        <v>155232</v>
      </c>
      <c r="I6" s="2">
        <f t="shared" si="0"/>
        <v>4.1100000000000003</v>
      </c>
      <c r="J6" s="2">
        <f t="shared" si="0"/>
        <v>2.72</v>
      </c>
      <c r="K6" s="2">
        <f t="shared" si="0"/>
        <v>0.08</v>
      </c>
      <c r="L6" s="2">
        <f t="shared" si="0"/>
        <v>0.03</v>
      </c>
      <c r="M6" s="2">
        <f t="shared" si="1"/>
        <v>4</v>
      </c>
      <c r="N6" s="2">
        <f t="shared" si="1"/>
        <v>2</v>
      </c>
      <c r="O6" s="2">
        <f t="shared" si="1"/>
        <v>0</v>
      </c>
      <c r="P6" s="2">
        <f t="shared" si="1"/>
        <v>0</v>
      </c>
      <c r="Q6" s="2">
        <f t="shared" si="2"/>
        <v>0</v>
      </c>
      <c r="R6" s="2">
        <f t="shared" si="7"/>
        <v>4</v>
      </c>
      <c r="S6" s="2">
        <f t="shared" si="3"/>
        <v>2</v>
      </c>
      <c r="T6" s="2">
        <f t="shared" si="4"/>
        <v>0</v>
      </c>
      <c r="U6" s="2">
        <f t="shared" si="5"/>
        <v>0</v>
      </c>
      <c r="V6" s="2" t="str">
        <f t="shared" si="8"/>
        <v>Rep</v>
      </c>
    </row>
    <row r="7" spans="1:22" x14ac:dyDescent="0.6">
      <c r="A7" s="2" t="s">
        <v>45</v>
      </c>
      <c r="B7" s="2">
        <v>5011781</v>
      </c>
      <c r="C7" s="2">
        <v>8274473</v>
      </c>
      <c r="D7" s="2">
        <v>108381</v>
      </c>
      <c r="E7" s="2">
        <v>67582</v>
      </c>
      <c r="F7" s="2">
        <v>13561900</v>
      </c>
      <c r="G7" s="2">
        <v>55</v>
      </c>
      <c r="H7" s="2">
        <f t="shared" si="6"/>
        <v>242177</v>
      </c>
      <c r="I7" s="2">
        <f t="shared" si="0"/>
        <v>20.69</v>
      </c>
      <c r="J7" s="2">
        <f t="shared" si="0"/>
        <v>34.17</v>
      </c>
      <c r="K7" s="2">
        <f t="shared" si="0"/>
        <v>0.45</v>
      </c>
      <c r="L7" s="2">
        <f t="shared" si="0"/>
        <v>0.28000000000000003</v>
      </c>
      <c r="M7" s="2">
        <f t="shared" si="1"/>
        <v>20</v>
      </c>
      <c r="N7" s="2">
        <f t="shared" si="1"/>
        <v>34</v>
      </c>
      <c r="O7" s="2">
        <f t="shared" si="1"/>
        <v>0</v>
      </c>
      <c r="P7" s="2">
        <f t="shared" si="1"/>
        <v>0</v>
      </c>
      <c r="Q7" s="2">
        <f t="shared" si="2"/>
        <v>1</v>
      </c>
      <c r="R7" s="2">
        <v>21</v>
      </c>
      <c r="S7" s="2">
        <f t="shared" si="3"/>
        <v>34</v>
      </c>
      <c r="T7" s="2">
        <f t="shared" si="4"/>
        <v>0</v>
      </c>
      <c r="U7" s="2">
        <f t="shared" si="5"/>
        <v>0</v>
      </c>
      <c r="V7" s="2" t="str">
        <f t="shared" si="8"/>
        <v>Dem</v>
      </c>
    </row>
    <row r="8" spans="1:22" x14ac:dyDescent="0.6">
      <c r="A8" s="2" t="s">
        <v>36</v>
      </c>
      <c r="B8" s="2">
        <v>1073629</v>
      </c>
      <c r="C8" s="2">
        <v>1288633</v>
      </c>
      <c r="D8" s="2">
        <v>13352</v>
      </c>
      <c r="E8" s="2">
        <v>10898</v>
      </c>
      <c r="F8" s="2">
        <v>2401462</v>
      </c>
      <c r="G8" s="2">
        <v>9</v>
      </c>
      <c r="H8" s="2">
        <f t="shared" si="6"/>
        <v>240147</v>
      </c>
      <c r="I8" s="2">
        <f t="shared" si="0"/>
        <v>4.47</v>
      </c>
      <c r="J8" s="2">
        <f t="shared" si="0"/>
        <v>5.37</v>
      </c>
      <c r="K8" s="2">
        <f t="shared" si="0"/>
        <v>0.06</v>
      </c>
      <c r="L8" s="2">
        <f t="shared" si="0"/>
        <v>0.05</v>
      </c>
      <c r="M8" s="2">
        <f t="shared" si="1"/>
        <v>4</v>
      </c>
      <c r="N8" s="2">
        <f t="shared" si="1"/>
        <v>5</v>
      </c>
      <c r="O8" s="2">
        <f t="shared" si="1"/>
        <v>0</v>
      </c>
      <c r="P8" s="2">
        <f t="shared" si="1"/>
        <v>0</v>
      </c>
      <c r="Q8" s="2">
        <f t="shared" si="2"/>
        <v>0</v>
      </c>
      <c r="R8" s="2">
        <f t="shared" si="7"/>
        <v>4</v>
      </c>
      <c r="S8" s="2">
        <f t="shared" si="3"/>
        <v>5</v>
      </c>
      <c r="T8" s="2">
        <f t="shared" si="4"/>
        <v>0</v>
      </c>
      <c r="U8" s="2">
        <f t="shared" si="5"/>
        <v>0</v>
      </c>
      <c r="V8" s="2" t="str">
        <f t="shared" si="8"/>
        <v>Dem</v>
      </c>
    </row>
    <row r="9" spans="1:22" x14ac:dyDescent="0.6">
      <c r="A9" s="2" t="s">
        <v>4</v>
      </c>
      <c r="B9" s="2">
        <v>629428</v>
      </c>
      <c r="C9" s="2">
        <v>997772</v>
      </c>
      <c r="D9" s="2">
        <v>19162</v>
      </c>
      <c r="E9" s="2">
        <v>0</v>
      </c>
      <c r="F9" s="2">
        <v>1646797</v>
      </c>
      <c r="G9" s="2">
        <v>7</v>
      </c>
      <c r="H9" s="2">
        <f t="shared" si="6"/>
        <v>205850</v>
      </c>
      <c r="I9" s="2">
        <f t="shared" si="0"/>
        <v>3.06</v>
      </c>
      <c r="J9" s="2">
        <f t="shared" si="0"/>
        <v>4.8499999999999996</v>
      </c>
      <c r="K9" s="2">
        <f t="shared" si="0"/>
        <v>0.09</v>
      </c>
      <c r="L9" s="2">
        <f t="shared" si="0"/>
        <v>0</v>
      </c>
      <c r="M9" s="2">
        <f t="shared" si="1"/>
        <v>3</v>
      </c>
      <c r="N9" s="2">
        <f t="shared" si="1"/>
        <v>4</v>
      </c>
      <c r="O9" s="2">
        <f t="shared" si="1"/>
        <v>0</v>
      </c>
      <c r="P9" s="2">
        <f t="shared" si="1"/>
        <v>0</v>
      </c>
      <c r="Q9" s="2">
        <f t="shared" si="2"/>
        <v>0</v>
      </c>
      <c r="R9" s="2">
        <f t="shared" si="7"/>
        <v>3</v>
      </c>
      <c r="S9" s="2">
        <f t="shared" si="3"/>
        <v>4</v>
      </c>
      <c r="T9" s="2">
        <f t="shared" si="4"/>
        <v>0</v>
      </c>
      <c r="U9" s="2">
        <f t="shared" si="5"/>
        <v>0</v>
      </c>
      <c r="V9" s="2" t="str">
        <f t="shared" si="8"/>
        <v>Dem</v>
      </c>
    </row>
    <row r="10" spans="1:22" x14ac:dyDescent="0.6">
      <c r="A10" s="2" t="s">
        <v>7</v>
      </c>
      <c r="B10" s="2">
        <v>152374</v>
      </c>
      <c r="C10" s="2">
        <v>255459</v>
      </c>
      <c r="D10" s="2">
        <v>2401</v>
      </c>
      <c r="E10" s="2">
        <v>1109</v>
      </c>
      <c r="F10" s="2">
        <v>412412</v>
      </c>
      <c r="G10" s="2">
        <v>3</v>
      </c>
      <c r="H10" s="2">
        <f t="shared" si="6"/>
        <v>103104</v>
      </c>
      <c r="I10" s="2">
        <f t="shared" si="0"/>
        <v>1.48</v>
      </c>
      <c r="J10" s="2">
        <f t="shared" si="0"/>
        <v>2.48</v>
      </c>
      <c r="K10" s="2">
        <f t="shared" si="0"/>
        <v>0.02</v>
      </c>
      <c r="L10" s="2">
        <f t="shared" si="0"/>
        <v>0.01</v>
      </c>
      <c r="M10" s="2">
        <f t="shared" si="1"/>
        <v>1</v>
      </c>
      <c r="N10" s="2">
        <f t="shared" si="1"/>
        <v>2</v>
      </c>
      <c r="O10" s="2">
        <f t="shared" si="1"/>
        <v>0</v>
      </c>
      <c r="P10" s="2">
        <f t="shared" si="1"/>
        <v>0</v>
      </c>
      <c r="Q10" s="2">
        <f t="shared" si="2"/>
        <v>0</v>
      </c>
      <c r="R10" s="2">
        <f t="shared" si="7"/>
        <v>1</v>
      </c>
      <c r="S10" s="2">
        <f t="shared" si="3"/>
        <v>2</v>
      </c>
      <c r="T10" s="2">
        <f t="shared" si="4"/>
        <v>0</v>
      </c>
      <c r="U10" s="2">
        <f t="shared" si="5"/>
        <v>0</v>
      </c>
      <c r="V10" s="2" t="str">
        <f t="shared" si="8"/>
        <v>Dem</v>
      </c>
    </row>
    <row r="11" spans="1:22" x14ac:dyDescent="0.6">
      <c r="A11" s="2" t="s">
        <v>52</v>
      </c>
      <c r="B11" s="2">
        <v>17367</v>
      </c>
      <c r="C11" s="2">
        <v>245800</v>
      </c>
      <c r="D11" s="2">
        <v>958</v>
      </c>
      <c r="E11" s="2">
        <v>0</v>
      </c>
      <c r="F11" s="2">
        <v>265853</v>
      </c>
      <c r="G11" s="2">
        <v>3</v>
      </c>
      <c r="H11" s="2">
        <f t="shared" si="6"/>
        <v>66464</v>
      </c>
      <c r="I11" s="2">
        <f t="shared" si="0"/>
        <v>0.26</v>
      </c>
      <c r="J11" s="2">
        <f t="shared" si="0"/>
        <v>3.7</v>
      </c>
      <c r="K11" s="2">
        <f t="shared" si="0"/>
        <v>0.01</v>
      </c>
      <c r="L11" s="2">
        <f t="shared" si="0"/>
        <v>0</v>
      </c>
      <c r="M11" s="2">
        <f t="shared" si="1"/>
        <v>0</v>
      </c>
      <c r="N11" s="2">
        <f t="shared" si="1"/>
        <v>3</v>
      </c>
      <c r="O11" s="2">
        <f t="shared" si="1"/>
        <v>0</v>
      </c>
      <c r="P11" s="2">
        <f t="shared" si="1"/>
        <v>0</v>
      </c>
      <c r="Q11" s="2">
        <f t="shared" si="2"/>
        <v>0</v>
      </c>
      <c r="R11" s="2">
        <f t="shared" si="7"/>
        <v>0</v>
      </c>
      <c r="S11" s="2">
        <f t="shared" si="3"/>
        <v>3</v>
      </c>
      <c r="T11" s="2">
        <f t="shared" si="4"/>
        <v>0</v>
      </c>
      <c r="U11" s="2">
        <f t="shared" si="5"/>
        <v>0</v>
      </c>
      <c r="V11" s="2" t="str">
        <f t="shared" si="8"/>
        <v>Dem</v>
      </c>
    </row>
    <row r="12" spans="1:22" x14ac:dyDescent="0.6">
      <c r="A12" s="2" t="s">
        <v>15</v>
      </c>
      <c r="B12" s="2">
        <v>4045624</v>
      </c>
      <c r="C12" s="2">
        <v>4282074</v>
      </c>
      <c r="D12" s="2">
        <v>28124</v>
      </c>
      <c r="E12" s="2">
        <v>17218</v>
      </c>
      <c r="F12" s="2">
        <v>8390744</v>
      </c>
      <c r="G12" s="2">
        <v>27</v>
      </c>
      <c r="H12" s="2">
        <f t="shared" si="6"/>
        <v>299670</v>
      </c>
      <c r="I12" s="2">
        <f t="shared" si="0"/>
        <v>13.5</v>
      </c>
      <c r="J12" s="2">
        <f t="shared" si="0"/>
        <v>14.29</v>
      </c>
      <c r="K12" s="2">
        <f t="shared" si="0"/>
        <v>0.09</v>
      </c>
      <c r="L12" s="2">
        <f t="shared" si="0"/>
        <v>0.06</v>
      </c>
      <c r="M12" s="2">
        <f t="shared" si="1"/>
        <v>13</v>
      </c>
      <c r="N12" s="2">
        <f t="shared" si="1"/>
        <v>14</v>
      </c>
      <c r="O12" s="2">
        <f t="shared" si="1"/>
        <v>0</v>
      </c>
      <c r="P12" s="2">
        <f t="shared" si="1"/>
        <v>0</v>
      </c>
      <c r="Q12" s="2">
        <f t="shared" si="2"/>
        <v>0</v>
      </c>
      <c r="R12" s="2">
        <f t="shared" si="7"/>
        <v>13</v>
      </c>
      <c r="S12" s="2">
        <f t="shared" si="3"/>
        <v>14</v>
      </c>
      <c r="T12" s="2">
        <f t="shared" si="4"/>
        <v>0</v>
      </c>
      <c r="U12" s="2">
        <f t="shared" si="5"/>
        <v>0</v>
      </c>
      <c r="V12" s="2" t="str">
        <f t="shared" si="8"/>
        <v>Dem</v>
      </c>
    </row>
    <row r="13" spans="1:22" x14ac:dyDescent="0.6">
      <c r="A13" s="2" t="s">
        <v>14</v>
      </c>
      <c r="B13" s="2">
        <v>2048759</v>
      </c>
      <c r="C13" s="2">
        <v>1844123</v>
      </c>
      <c r="D13" s="2">
        <v>1158</v>
      </c>
      <c r="E13" s="2">
        <v>28731</v>
      </c>
      <c r="F13" s="2">
        <v>3924486</v>
      </c>
      <c r="G13" s="2">
        <v>15</v>
      </c>
      <c r="H13" s="2">
        <f t="shared" si="6"/>
        <v>245281</v>
      </c>
      <c r="I13" s="2">
        <f t="shared" si="0"/>
        <v>8.35</v>
      </c>
      <c r="J13" s="2">
        <f t="shared" si="0"/>
        <v>7.52</v>
      </c>
      <c r="K13" s="2">
        <f t="shared" si="0"/>
        <v>0</v>
      </c>
      <c r="L13" s="2">
        <f t="shared" si="0"/>
        <v>0.12</v>
      </c>
      <c r="M13" s="2">
        <f t="shared" si="1"/>
        <v>8</v>
      </c>
      <c r="N13" s="2">
        <f t="shared" si="1"/>
        <v>7</v>
      </c>
      <c r="O13" s="2">
        <f t="shared" si="1"/>
        <v>0</v>
      </c>
      <c r="P13" s="2">
        <f t="shared" si="1"/>
        <v>0</v>
      </c>
      <c r="Q13" s="2">
        <f t="shared" si="2"/>
        <v>0</v>
      </c>
      <c r="R13" s="2">
        <f t="shared" si="7"/>
        <v>8</v>
      </c>
      <c r="S13" s="2">
        <f t="shared" si="3"/>
        <v>7</v>
      </c>
      <c r="T13" s="2">
        <f t="shared" si="4"/>
        <v>0</v>
      </c>
      <c r="U13" s="2">
        <f t="shared" si="5"/>
        <v>0</v>
      </c>
      <c r="V13" s="2" t="str">
        <f t="shared" si="8"/>
        <v>Rep</v>
      </c>
    </row>
    <row r="14" spans="1:22" x14ac:dyDescent="0.6">
      <c r="A14" s="2" t="s">
        <v>47</v>
      </c>
      <c r="B14" s="2">
        <v>120566</v>
      </c>
      <c r="C14" s="2">
        <v>325871</v>
      </c>
      <c r="D14" s="2">
        <v>3825</v>
      </c>
      <c r="E14" s="2">
        <v>1314</v>
      </c>
      <c r="F14" s="2">
        <v>453568</v>
      </c>
      <c r="G14" s="2">
        <v>4</v>
      </c>
      <c r="H14" s="2">
        <f t="shared" si="6"/>
        <v>90714</v>
      </c>
      <c r="I14" s="2">
        <f t="shared" si="0"/>
        <v>1.33</v>
      </c>
      <c r="J14" s="2">
        <f t="shared" si="0"/>
        <v>3.59</v>
      </c>
      <c r="K14" s="2">
        <f t="shared" si="0"/>
        <v>0.04</v>
      </c>
      <c r="L14" s="2">
        <f t="shared" si="0"/>
        <v>0.01</v>
      </c>
      <c r="M14" s="2">
        <f t="shared" si="1"/>
        <v>1</v>
      </c>
      <c r="N14" s="2">
        <f t="shared" si="1"/>
        <v>3</v>
      </c>
      <c r="O14" s="2">
        <f t="shared" si="1"/>
        <v>0</v>
      </c>
      <c r="P14" s="2">
        <f t="shared" si="1"/>
        <v>0</v>
      </c>
      <c r="Q14" s="2">
        <f t="shared" si="2"/>
        <v>0</v>
      </c>
      <c r="R14" s="2">
        <f t="shared" si="7"/>
        <v>1</v>
      </c>
      <c r="S14" s="2">
        <f t="shared" si="3"/>
        <v>3</v>
      </c>
      <c r="T14" s="2">
        <f t="shared" si="4"/>
        <v>0</v>
      </c>
      <c r="U14" s="2">
        <f t="shared" si="5"/>
        <v>0</v>
      </c>
      <c r="V14" s="2" t="str">
        <f t="shared" si="8"/>
        <v>Dem</v>
      </c>
    </row>
    <row r="15" spans="1:22" x14ac:dyDescent="0.6">
      <c r="A15" s="2" t="s">
        <v>41</v>
      </c>
      <c r="B15" s="2">
        <v>403012</v>
      </c>
      <c r="C15" s="2">
        <v>236440</v>
      </c>
      <c r="D15" s="2">
        <v>7175</v>
      </c>
      <c r="E15" s="2">
        <v>3658</v>
      </c>
      <c r="F15" s="2">
        <v>655122</v>
      </c>
      <c r="G15" s="2">
        <v>4</v>
      </c>
      <c r="H15" s="2">
        <f t="shared" si="6"/>
        <v>131025</v>
      </c>
      <c r="I15" s="2">
        <f t="shared" si="0"/>
        <v>3.08</v>
      </c>
      <c r="J15" s="2">
        <f t="shared" si="0"/>
        <v>1.8</v>
      </c>
      <c r="K15" s="2">
        <f t="shared" si="0"/>
        <v>0.05</v>
      </c>
      <c r="L15" s="2">
        <f t="shared" si="0"/>
        <v>0.03</v>
      </c>
      <c r="M15" s="2">
        <f t="shared" si="1"/>
        <v>3</v>
      </c>
      <c r="N15" s="2">
        <f t="shared" si="1"/>
        <v>1</v>
      </c>
      <c r="O15" s="2">
        <f t="shared" si="1"/>
        <v>0</v>
      </c>
      <c r="P15" s="2">
        <f t="shared" si="1"/>
        <v>0</v>
      </c>
      <c r="Q15" s="2">
        <f t="shared" si="2"/>
        <v>0</v>
      </c>
      <c r="R15" s="2">
        <f t="shared" si="7"/>
        <v>3</v>
      </c>
      <c r="S15" s="2">
        <f t="shared" si="3"/>
        <v>1</v>
      </c>
      <c r="T15" s="2">
        <f t="shared" si="4"/>
        <v>0</v>
      </c>
      <c r="U15" s="2">
        <f t="shared" si="5"/>
        <v>0</v>
      </c>
      <c r="V15" s="2" t="str">
        <f t="shared" si="8"/>
        <v>Rep</v>
      </c>
    </row>
    <row r="16" spans="1:22" x14ac:dyDescent="0.6">
      <c r="A16" s="2" t="s">
        <v>26</v>
      </c>
      <c r="B16" s="2">
        <v>2031179</v>
      </c>
      <c r="C16" s="2">
        <v>3419348</v>
      </c>
      <c r="D16" s="2">
        <v>30948</v>
      </c>
      <c r="E16" s="2">
        <v>19642</v>
      </c>
      <c r="F16" s="2">
        <v>5522371</v>
      </c>
      <c r="G16" s="2">
        <v>21</v>
      </c>
      <c r="H16" s="2">
        <f t="shared" si="6"/>
        <v>251017</v>
      </c>
      <c r="I16" s="2">
        <f t="shared" si="0"/>
        <v>8.09</v>
      </c>
      <c r="J16" s="2">
        <f t="shared" si="0"/>
        <v>13.62</v>
      </c>
      <c r="K16" s="2">
        <f t="shared" si="0"/>
        <v>0.12</v>
      </c>
      <c r="L16" s="2">
        <f t="shared" si="0"/>
        <v>0.08</v>
      </c>
      <c r="M16" s="2">
        <f t="shared" si="1"/>
        <v>8</v>
      </c>
      <c r="N16" s="2">
        <f t="shared" si="1"/>
        <v>13</v>
      </c>
      <c r="O16" s="2">
        <f t="shared" si="1"/>
        <v>0</v>
      </c>
      <c r="P16" s="2">
        <f t="shared" si="1"/>
        <v>0</v>
      </c>
      <c r="Q16" s="2">
        <f t="shared" si="2"/>
        <v>0</v>
      </c>
      <c r="R16" s="2">
        <f t="shared" si="7"/>
        <v>8</v>
      </c>
      <c r="S16" s="2">
        <f t="shared" si="3"/>
        <v>13</v>
      </c>
      <c r="T16" s="2">
        <f t="shared" si="4"/>
        <v>0</v>
      </c>
      <c r="U16" s="2">
        <f t="shared" si="5"/>
        <v>0</v>
      </c>
      <c r="V16" s="2" t="str">
        <f t="shared" si="8"/>
        <v>Dem</v>
      </c>
    </row>
    <row r="17" spans="1:22" x14ac:dyDescent="0.6">
      <c r="A17" s="2" t="s">
        <v>21</v>
      </c>
      <c r="B17" s="2">
        <v>1345648</v>
      </c>
      <c r="C17" s="2">
        <v>1374039</v>
      </c>
      <c r="D17" s="2">
        <v>909</v>
      </c>
      <c r="E17" s="2">
        <v>29257</v>
      </c>
      <c r="F17" s="2">
        <v>2751054</v>
      </c>
      <c r="G17" s="2">
        <v>11</v>
      </c>
      <c r="H17" s="2">
        <f t="shared" si="6"/>
        <v>229255</v>
      </c>
      <c r="I17" s="2">
        <f t="shared" si="0"/>
        <v>5.87</v>
      </c>
      <c r="J17" s="2">
        <f t="shared" si="0"/>
        <v>5.99</v>
      </c>
      <c r="K17" s="2">
        <f t="shared" si="0"/>
        <v>0</v>
      </c>
      <c r="L17" s="2">
        <f t="shared" si="0"/>
        <v>0.13</v>
      </c>
      <c r="M17" s="2">
        <f t="shared" si="1"/>
        <v>5</v>
      </c>
      <c r="N17" s="2">
        <f t="shared" si="1"/>
        <v>5</v>
      </c>
      <c r="O17" s="2">
        <f t="shared" si="1"/>
        <v>0</v>
      </c>
      <c r="P17" s="2">
        <f t="shared" si="1"/>
        <v>0</v>
      </c>
      <c r="Q17" s="2">
        <f t="shared" si="2"/>
        <v>1</v>
      </c>
      <c r="R17" s="2">
        <f t="shared" si="7"/>
        <v>5</v>
      </c>
      <c r="S17" s="2">
        <v>6</v>
      </c>
      <c r="T17" s="2">
        <f t="shared" si="4"/>
        <v>0</v>
      </c>
      <c r="U17" s="2">
        <f t="shared" si="5"/>
        <v>0</v>
      </c>
      <c r="V17" s="2" t="str">
        <f t="shared" si="8"/>
        <v>Dem</v>
      </c>
    </row>
    <row r="18" spans="1:22" x14ac:dyDescent="0.6">
      <c r="A18" s="2" t="s">
        <v>29</v>
      </c>
      <c r="B18" s="2">
        <v>682379</v>
      </c>
      <c r="C18" s="2">
        <v>828940</v>
      </c>
      <c r="D18" s="2">
        <v>8014</v>
      </c>
      <c r="E18" s="2">
        <v>4590</v>
      </c>
      <c r="F18" s="2">
        <v>1537123</v>
      </c>
      <c r="G18" s="2">
        <v>7</v>
      </c>
      <c r="H18" s="2">
        <f t="shared" si="6"/>
        <v>192141</v>
      </c>
      <c r="I18" s="2">
        <f t="shared" si="0"/>
        <v>3.55</v>
      </c>
      <c r="J18" s="2">
        <f t="shared" si="0"/>
        <v>4.3099999999999996</v>
      </c>
      <c r="K18" s="2">
        <f t="shared" si="0"/>
        <v>0.04</v>
      </c>
      <c r="L18" s="2">
        <f t="shared" si="0"/>
        <v>0.02</v>
      </c>
      <c r="M18" s="2">
        <f t="shared" si="1"/>
        <v>3</v>
      </c>
      <c r="N18" s="2">
        <f t="shared" si="1"/>
        <v>4</v>
      </c>
      <c r="O18" s="2">
        <f t="shared" si="1"/>
        <v>0</v>
      </c>
      <c r="P18" s="2">
        <f t="shared" si="1"/>
        <v>0</v>
      </c>
      <c r="Q18" s="2">
        <f t="shared" si="2"/>
        <v>0</v>
      </c>
      <c r="R18" s="2">
        <f t="shared" si="7"/>
        <v>3</v>
      </c>
      <c r="S18" s="2">
        <f t="shared" si="3"/>
        <v>4</v>
      </c>
      <c r="T18" s="2">
        <f t="shared" si="4"/>
        <v>0</v>
      </c>
      <c r="U18" s="2">
        <f t="shared" si="5"/>
        <v>0</v>
      </c>
      <c r="V18" s="2" t="str">
        <f t="shared" si="8"/>
        <v>Dem</v>
      </c>
    </row>
    <row r="19" spans="1:22" x14ac:dyDescent="0.6">
      <c r="A19" s="2" t="s">
        <v>32</v>
      </c>
      <c r="B19" s="2">
        <v>699655</v>
      </c>
      <c r="C19" s="2">
        <v>514765</v>
      </c>
      <c r="D19" s="2">
        <v>10527</v>
      </c>
      <c r="E19" s="2">
        <v>6706</v>
      </c>
      <c r="F19" s="2">
        <v>1235872</v>
      </c>
      <c r="G19" s="2">
        <v>6</v>
      </c>
      <c r="H19" s="2">
        <f t="shared" si="6"/>
        <v>176554</v>
      </c>
      <c r="I19" s="2">
        <f t="shared" si="0"/>
        <v>3.96</v>
      </c>
      <c r="J19" s="2">
        <f t="shared" si="0"/>
        <v>2.92</v>
      </c>
      <c r="K19" s="2">
        <f t="shared" si="0"/>
        <v>0.06</v>
      </c>
      <c r="L19" s="2">
        <f t="shared" si="0"/>
        <v>0.04</v>
      </c>
      <c r="M19" s="2">
        <f t="shared" si="1"/>
        <v>3</v>
      </c>
      <c r="N19" s="2">
        <f t="shared" si="1"/>
        <v>2</v>
      </c>
      <c r="O19" s="2">
        <f t="shared" si="1"/>
        <v>0</v>
      </c>
      <c r="P19" s="2">
        <f t="shared" si="1"/>
        <v>0</v>
      </c>
      <c r="Q19" s="2">
        <f t="shared" si="2"/>
        <v>1</v>
      </c>
      <c r="R19" s="2">
        <v>4</v>
      </c>
      <c r="S19" s="2">
        <f t="shared" si="3"/>
        <v>2</v>
      </c>
      <c r="T19" s="2">
        <f t="shared" si="4"/>
        <v>0</v>
      </c>
      <c r="U19" s="2">
        <f t="shared" si="5"/>
        <v>0</v>
      </c>
      <c r="V19" s="2" t="str">
        <f t="shared" si="8"/>
        <v>Rep</v>
      </c>
    </row>
    <row r="20" spans="1:22" x14ac:dyDescent="0.6">
      <c r="A20" s="2" t="s">
        <v>18</v>
      </c>
      <c r="B20" s="2">
        <v>1048462</v>
      </c>
      <c r="C20" s="2">
        <v>751985</v>
      </c>
      <c r="D20" s="2">
        <v>15378</v>
      </c>
      <c r="E20" s="2">
        <v>5989</v>
      </c>
      <c r="F20" s="2">
        <v>1826620</v>
      </c>
      <c r="G20" s="2">
        <v>8</v>
      </c>
      <c r="H20" s="2">
        <f t="shared" si="6"/>
        <v>202958</v>
      </c>
      <c r="I20" s="2">
        <f t="shared" si="0"/>
        <v>5.17</v>
      </c>
      <c r="J20" s="2">
        <f t="shared" si="0"/>
        <v>3.71</v>
      </c>
      <c r="K20" s="2">
        <f t="shared" si="0"/>
        <v>0.08</v>
      </c>
      <c r="L20" s="2">
        <f t="shared" si="0"/>
        <v>0.03</v>
      </c>
      <c r="M20" s="2">
        <f t="shared" si="1"/>
        <v>5</v>
      </c>
      <c r="N20" s="2">
        <f t="shared" si="1"/>
        <v>3</v>
      </c>
      <c r="O20" s="2">
        <f t="shared" si="1"/>
        <v>0</v>
      </c>
      <c r="P20" s="2">
        <f t="shared" si="1"/>
        <v>0</v>
      </c>
      <c r="Q20" s="2">
        <f t="shared" si="2"/>
        <v>0</v>
      </c>
      <c r="R20" s="2">
        <f t="shared" si="7"/>
        <v>5</v>
      </c>
      <c r="S20" s="2">
        <f t="shared" si="3"/>
        <v>3</v>
      </c>
      <c r="T20" s="2">
        <f t="shared" si="4"/>
        <v>0</v>
      </c>
      <c r="U20" s="2">
        <f t="shared" si="5"/>
        <v>0</v>
      </c>
      <c r="V20" s="2" t="str">
        <f t="shared" si="8"/>
        <v>Rep</v>
      </c>
    </row>
    <row r="21" spans="1:22" x14ac:dyDescent="0.6">
      <c r="A21" s="2" t="s">
        <v>23</v>
      </c>
      <c r="B21" s="2">
        <v>1148275</v>
      </c>
      <c r="C21" s="2">
        <v>782989</v>
      </c>
      <c r="D21" s="2">
        <v>6997</v>
      </c>
      <c r="E21" s="2">
        <v>0</v>
      </c>
      <c r="F21" s="2">
        <v>1960761</v>
      </c>
      <c r="G21" s="2">
        <v>9</v>
      </c>
      <c r="H21" s="2">
        <f t="shared" si="6"/>
        <v>196077</v>
      </c>
      <c r="I21" s="2">
        <f t="shared" si="0"/>
        <v>5.86</v>
      </c>
      <c r="J21" s="2">
        <f t="shared" si="0"/>
        <v>3.99</v>
      </c>
      <c r="K21" s="2">
        <f t="shared" si="0"/>
        <v>0.04</v>
      </c>
      <c r="L21" s="2">
        <f t="shared" si="0"/>
        <v>0</v>
      </c>
      <c r="M21" s="2">
        <f t="shared" si="1"/>
        <v>5</v>
      </c>
      <c r="N21" s="2">
        <f t="shared" si="1"/>
        <v>3</v>
      </c>
      <c r="O21" s="2">
        <f t="shared" si="1"/>
        <v>0</v>
      </c>
      <c r="P21" s="2">
        <f t="shared" si="1"/>
        <v>0</v>
      </c>
      <c r="Q21" s="2">
        <f t="shared" si="2"/>
        <v>1</v>
      </c>
      <c r="R21" s="2">
        <f t="shared" si="7"/>
        <v>5</v>
      </c>
      <c r="S21" s="2">
        <v>4</v>
      </c>
      <c r="T21" s="2">
        <f t="shared" si="4"/>
        <v>0</v>
      </c>
      <c r="U21" s="2">
        <f t="shared" si="5"/>
        <v>0</v>
      </c>
      <c r="V21" s="2" t="str">
        <f t="shared" si="8"/>
        <v>Rep</v>
      </c>
    </row>
    <row r="22" spans="1:22" x14ac:dyDescent="0.6">
      <c r="A22" s="2" t="s">
        <v>59</v>
      </c>
      <c r="B22" s="2">
        <v>295273</v>
      </c>
      <c r="C22" s="2">
        <v>421923</v>
      </c>
      <c r="D22" s="2">
        <v>10636</v>
      </c>
      <c r="E22" s="2">
        <v>251</v>
      </c>
      <c r="F22" s="2">
        <v>731163</v>
      </c>
      <c r="G22" s="2">
        <v>4</v>
      </c>
      <c r="H22" s="2">
        <f t="shared" si="6"/>
        <v>146233</v>
      </c>
      <c r="I22" s="2">
        <f t="shared" si="0"/>
        <v>2.02</v>
      </c>
      <c r="J22" s="2">
        <f t="shared" si="0"/>
        <v>2.89</v>
      </c>
      <c r="K22" s="2">
        <f t="shared" si="0"/>
        <v>7.0000000000000007E-2</v>
      </c>
      <c r="L22" s="2">
        <f t="shared" si="0"/>
        <v>0</v>
      </c>
      <c r="M22" s="2">
        <f t="shared" si="1"/>
        <v>2</v>
      </c>
      <c r="N22" s="2">
        <f t="shared" si="1"/>
        <v>2</v>
      </c>
      <c r="O22" s="2">
        <f t="shared" si="1"/>
        <v>0</v>
      </c>
      <c r="P22" s="2">
        <f t="shared" si="1"/>
        <v>0</v>
      </c>
      <c r="Q22" s="2">
        <f t="shared" si="2"/>
        <v>0</v>
      </c>
      <c r="R22" s="2">
        <f t="shared" si="7"/>
        <v>2</v>
      </c>
      <c r="S22" s="2">
        <f t="shared" si="3"/>
        <v>2</v>
      </c>
      <c r="T22" s="2">
        <f t="shared" si="4"/>
        <v>0</v>
      </c>
      <c r="U22" s="2">
        <f t="shared" si="5"/>
        <v>0</v>
      </c>
      <c r="V22" s="2" t="str">
        <f t="shared" si="8"/>
        <v>Dem</v>
      </c>
    </row>
    <row r="23" spans="1:22" x14ac:dyDescent="0.6">
      <c r="A23" s="2" t="s">
        <v>9</v>
      </c>
      <c r="B23" s="2">
        <v>959862</v>
      </c>
      <c r="C23" s="2">
        <v>1629467</v>
      </c>
      <c r="D23" s="2">
        <v>14713</v>
      </c>
      <c r="E23" s="2">
        <v>9842</v>
      </c>
      <c r="F23" s="2">
        <v>2631596</v>
      </c>
      <c r="G23" s="2">
        <v>10</v>
      </c>
      <c r="H23" s="2">
        <f t="shared" si="6"/>
        <v>239237</v>
      </c>
      <c r="I23" s="2">
        <f t="shared" si="0"/>
        <v>4.01</v>
      </c>
      <c r="J23" s="2">
        <f t="shared" si="0"/>
        <v>6.81</v>
      </c>
      <c r="K23" s="2">
        <f t="shared" si="0"/>
        <v>0.06</v>
      </c>
      <c r="L23" s="2">
        <f t="shared" si="0"/>
        <v>0.04</v>
      </c>
      <c r="M23" s="2">
        <f t="shared" si="1"/>
        <v>4</v>
      </c>
      <c r="N23" s="2">
        <f t="shared" si="1"/>
        <v>6</v>
      </c>
      <c r="O23" s="2">
        <f t="shared" si="1"/>
        <v>0</v>
      </c>
      <c r="P23" s="2">
        <f t="shared" si="1"/>
        <v>0</v>
      </c>
      <c r="Q23" s="2">
        <f t="shared" si="2"/>
        <v>0</v>
      </c>
      <c r="R23" s="2">
        <f t="shared" si="7"/>
        <v>4</v>
      </c>
      <c r="S23" s="2">
        <f t="shared" si="3"/>
        <v>6</v>
      </c>
      <c r="T23" s="2">
        <f t="shared" si="4"/>
        <v>0</v>
      </c>
      <c r="U23" s="2">
        <f t="shared" si="5"/>
        <v>0</v>
      </c>
      <c r="V23" s="2" t="str">
        <f t="shared" si="8"/>
        <v>Dem</v>
      </c>
    </row>
    <row r="24" spans="1:22" x14ac:dyDescent="0.6">
      <c r="A24" s="2" t="s">
        <v>2</v>
      </c>
      <c r="B24" s="2">
        <v>1108854</v>
      </c>
      <c r="C24" s="2">
        <v>1904097</v>
      </c>
      <c r="D24" s="2">
        <v>28841</v>
      </c>
      <c r="E24" s="2">
        <v>13189</v>
      </c>
      <c r="F24" s="2">
        <v>3080985</v>
      </c>
      <c r="G24" s="2">
        <v>12</v>
      </c>
      <c r="H24" s="2">
        <f t="shared" si="6"/>
        <v>236999</v>
      </c>
      <c r="I24" s="2">
        <f t="shared" si="0"/>
        <v>4.68</v>
      </c>
      <c r="J24" s="2">
        <f t="shared" si="0"/>
        <v>8.0299999999999994</v>
      </c>
      <c r="K24" s="2">
        <f t="shared" si="0"/>
        <v>0.12</v>
      </c>
      <c r="L24" s="2">
        <f t="shared" si="0"/>
        <v>0.06</v>
      </c>
      <c r="M24" s="2">
        <f t="shared" si="1"/>
        <v>4</v>
      </c>
      <c r="N24" s="2">
        <f t="shared" si="1"/>
        <v>8</v>
      </c>
      <c r="O24" s="2">
        <f t="shared" si="1"/>
        <v>0</v>
      </c>
      <c r="P24" s="2">
        <f t="shared" si="1"/>
        <v>0</v>
      </c>
      <c r="Q24" s="2">
        <f t="shared" si="2"/>
        <v>0</v>
      </c>
      <c r="R24" s="2">
        <f t="shared" si="7"/>
        <v>4</v>
      </c>
      <c r="S24" s="2">
        <f t="shared" si="3"/>
        <v>8</v>
      </c>
      <c r="T24" s="2">
        <f t="shared" si="4"/>
        <v>0</v>
      </c>
      <c r="U24" s="2">
        <f t="shared" si="5"/>
        <v>0</v>
      </c>
      <c r="V24" s="2" t="str">
        <f t="shared" si="8"/>
        <v>Dem</v>
      </c>
    </row>
    <row r="25" spans="1:22" x14ac:dyDescent="0.6">
      <c r="A25" s="2" t="s">
        <v>20</v>
      </c>
      <c r="B25" s="2">
        <v>2048639</v>
      </c>
      <c r="C25" s="2">
        <v>2872579</v>
      </c>
      <c r="D25" s="2">
        <v>33085</v>
      </c>
      <c r="E25" s="2">
        <v>23716</v>
      </c>
      <c r="F25" s="2">
        <v>5001766</v>
      </c>
      <c r="G25" s="2">
        <v>17</v>
      </c>
      <c r="H25" s="2">
        <f t="shared" si="6"/>
        <v>277876</v>
      </c>
      <c r="I25" s="2">
        <f t="shared" si="0"/>
        <v>7.37</v>
      </c>
      <c r="J25" s="2">
        <f t="shared" si="0"/>
        <v>10.34</v>
      </c>
      <c r="K25" s="2">
        <f t="shared" si="0"/>
        <v>0.12</v>
      </c>
      <c r="L25" s="2">
        <f t="shared" si="0"/>
        <v>0.09</v>
      </c>
      <c r="M25" s="2">
        <f t="shared" si="1"/>
        <v>7</v>
      </c>
      <c r="N25" s="2">
        <f t="shared" si="1"/>
        <v>10</v>
      </c>
      <c r="O25" s="2">
        <f t="shared" si="1"/>
        <v>0</v>
      </c>
      <c r="P25" s="2">
        <f t="shared" si="1"/>
        <v>0</v>
      </c>
      <c r="Q25" s="2">
        <f t="shared" si="2"/>
        <v>0</v>
      </c>
      <c r="R25" s="2">
        <f t="shared" si="7"/>
        <v>7</v>
      </c>
      <c r="S25" s="2">
        <f t="shared" si="3"/>
        <v>10</v>
      </c>
      <c r="T25" s="2">
        <f t="shared" si="4"/>
        <v>0</v>
      </c>
      <c r="U25" s="2">
        <f t="shared" si="5"/>
        <v>0</v>
      </c>
      <c r="V25" s="2" t="str">
        <f t="shared" si="8"/>
        <v>Dem</v>
      </c>
    </row>
    <row r="26" spans="1:22" x14ac:dyDescent="0.6">
      <c r="A26" s="2" t="s">
        <v>28</v>
      </c>
      <c r="B26" s="2">
        <v>1275409</v>
      </c>
      <c r="C26" s="2">
        <v>1573354</v>
      </c>
      <c r="D26" s="2">
        <v>30152</v>
      </c>
      <c r="E26" s="2">
        <v>9174</v>
      </c>
      <c r="F26" s="2">
        <v>2910369</v>
      </c>
      <c r="G26" s="2">
        <v>10</v>
      </c>
      <c r="H26" s="2">
        <f t="shared" si="6"/>
        <v>264580</v>
      </c>
      <c r="I26" s="2">
        <f t="shared" si="0"/>
        <v>4.82</v>
      </c>
      <c r="J26" s="2">
        <f t="shared" si="0"/>
        <v>5.95</v>
      </c>
      <c r="K26" s="2">
        <f t="shared" si="0"/>
        <v>0.11</v>
      </c>
      <c r="L26" s="2">
        <f t="shared" si="0"/>
        <v>0.03</v>
      </c>
      <c r="M26" s="2">
        <f t="shared" si="1"/>
        <v>4</v>
      </c>
      <c r="N26" s="2">
        <f t="shared" si="1"/>
        <v>5</v>
      </c>
      <c r="O26" s="2">
        <f t="shared" si="1"/>
        <v>0</v>
      </c>
      <c r="P26" s="2">
        <f t="shared" si="1"/>
        <v>0</v>
      </c>
      <c r="Q26" s="2">
        <f t="shared" si="2"/>
        <v>1</v>
      </c>
      <c r="R26" s="2">
        <f t="shared" si="7"/>
        <v>4</v>
      </c>
      <c r="S26" s="2">
        <v>6</v>
      </c>
      <c r="T26" s="2">
        <f t="shared" si="4"/>
        <v>0</v>
      </c>
      <c r="U26" s="2">
        <f t="shared" si="5"/>
        <v>0</v>
      </c>
      <c r="V26" s="2" t="str">
        <f t="shared" si="8"/>
        <v>Dem</v>
      </c>
    </row>
    <row r="27" spans="1:22" x14ac:dyDescent="0.6">
      <c r="A27" s="2" t="s">
        <v>22</v>
      </c>
      <c r="B27" s="2">
        <v>724597</v>
      </c>
      <c r="C27" s="2">
        <v>554662</v>
      </c>
      <c r="D27" s="2">
        <v>4011</v>
      </c>
      <c r="E27" s="2">
        <v>2529</v>
      </c>
      <c r="F27" s="2">
        <v>1289865</v>
      </c>
      <c r="G27" s="2">
        <v>6</v>
      </c>
      <c r="H27" s="2">
        <f t="shared" si="6"/>
        <v>184267</v>
      </c>
      <c r="I27" s="2">
        <f t="shared" si="0"/>
        <v>3.93</v>
      </c>
      <c r="J27" s="2">
        <f t="shared" si="0"/>
        <v>3.01</v>
      </c>
      <c r="K27" s="2">
        <f t="shared" si="0"/>
        <v>0.02</v>
      </c>
      <c r="L27" s="2">
        <f t="shared" si="0"/>
        <v>0.01</v>
      </c>
      <c r="M27" s="2">
        <f t="shared" si="1"/>
        <v>3</v>
      </c>
      <c r="N27" s="2">
        <f t="shared" si="1"/>
        <v>3</v>
      </c>
      <c r="O27" s="2">
        <f t="shared" si="1"/>
        <v>0</v>
      </c>
      <c r="P27" s="2">
        <f t="shared" si="1"/>
        <v>0</v>
      </c>
      <c r="Q27" s="2">
        <f t="shared" si="2"/>
        <v>0</v>
      </c>
      <c r="R27" s="2">
        <f t="shared" si="7"/>
        <v>3</v>
      </c>
      <c r="S27" s="2">
        <f t="shared" si="3"/>
        <v>3</v>
      </c>
      <c r="T27" s="2">
        <f t="shared" si="4"/>
        <v>0</v>
      </c>
      <c r="U27" s="2">
        <f t="shared" si="5"/>
        <v>0</v>
      </c>
      <c r="V27" s="2" t="str">
        <f t="shared" si="8"/>
        <v>Rep</v>
      </c>
    </row>
    <row r="28" spans="1:22" x14ac:dyDescent="0.6">
      <c r="A28" s="2" t="s">
        <v>25</v>
      </c>
      <c r="B28" s="2">
        <v>1445814</v>
      </c>
      <c r="C28" s="2">
        <v>1441911</v>
      </c>
      <c r="D28" s="2">
        <v>17813</v>
      </c>
      <c r="E28" s="2">
        <v>11386</v>
      </c>
      <c r="F28" s="2">
        <v>2925205</v>
      </c>
      <c r="G28" s="2">
        <v>11</v>
      </c>
      <c r="H28" s="2">
        <f t="shared" si="6"/>
        <v>243768</v>
      </c>
      <c r="I28" s="2">
        <f t="shared" si="0"/>
        <v>5.93</v>
      </c>
      <c r="J28" s="2">
        <f t="shared" si="0"/>
        <v>5.92</v>
      </c>
      <c r="K28" s="2">
        <f t="shared" si="0"/>
        <v>7.0000000000000007E-2</v>
      </c>
      <c r="L28" s="2">
        <f t="shared" si="0"/>
        <v>0.05</v>
      </c>
      <c r="M28" s="2">
        <f t="shared" si="1"/>
        <v>5</v>
      </c>
      <c r="N28" s="2">
        <f t="shared" si="1"/>
        <v>5</v>
      </c>
      <c r="O28" s="2">
        <f t="shared" si="1"/>
        <v>0</v>
      </c>
      <c r="P28" s="2">
        <f t="shared" si="1"/>
        <v>0</v>
      </c>
      <c r="Q28" s="2">
        <f t="shared" si="2"/>
        <v>1</v>
      </c>
      <c r="R28" s="2">
        <v>6</v>
      </c>
      <c r="S28" s="2">
        <f t="shared" si="3"/>
        <v>5</v>
      </c>
      <c r="T28" s="2">
        <f t="shared" si="4"/>
        <v>0</v>
      </c>
      <c r="U28" s="2">
        <f t="shared" si="5"/>
        <v>0</v>
      </c>
      <c r="V28" s="2" t="str">
        <f t="shared" si="8"/>
        <v>Rep</v>
      </c>
    </row>
    <row r="29" spans="1:22" x14ac:dyDescent="0.6">
      <c r="A29" s="2" t="s">
        <v>38</v>
      </c>
      <c r="B29" s="2">
        <v>242763</v>
      </c>
      <c r="C29" s="2">
        <v>231667</v>
      </c>
      <c r="D29" s="2">
        <v>3686</v>
      </c>
      <c r="E29" s="2">
        <v>1355</v>
      </c>
      <c r="F29" s="2">
        <v>490302</v>
      </c>
      <c r="G29" s="2">
        <v>3</v>
      </c>
      <c r="H29" s="2">
        <f t="shared" si="6"/>
        <v>122576</v>
      </c>
      <c r="I29" s="2">
        <f t="shared" si="0"/>
        <v>1.98</v>
      </c>
      <c r="J29" s="2">
        <f t="shared" si="0"/>
        <v>1.89</v>
      </c>
      <c r="K29" s="2">
        <f t="shared" si="0"/>
        <v>0.03</v>
      </c>
      <c r="L29" s="2">
        <f t="shared" si="0"/>
        <v>0.01</v>
      </c>
      <c r="M29" s="2">
        <f t="shared" si="1"/>
        <v>1</v>
      </c>
      <c r="N29" s="2">
        <f t="shared" si="1"/>
        <v>1</v>
      </c>
      <c r="O29" s="2">
        <f t="shared" si="1"/>
        <v>0</v>
      </c>
      <c r="P29" s="2">
        <f t="shared" si="1"/>
        <v>0</v>
      </c>
      <c r="Q29" s="2">
        <f t="shared" si="2"/>
        <v>1</v>
      </c>
      <c r="R29" s="2">
        <v>2</v>
      </c>
      <c r="S29" s="2">
        <f t="shared" si="3"/>
        <v>1</v>
      </c>
      <c r="T29" s="2">
        <f t="shared" si="4"/>
        <v>0</v>
      </c>
      <c r="U29" s="2">
        <f t="shared" si="5"/>
        <v>0</v>
      </c>
      <c r="V29" s="2" t="str">
        <f t="shared" si="8"/>
        <v>Rep</v>
      </c>
    </row>
    <row r="30" spans="1:22" x14ac:dyDescent="0.6">
      <c r="A30" s="2" t="s">
        <v>53</v>
      </c>
      <c r="B30" s="2">
        <v>452979</v>
      </c>
      <c r="C30" s="2">
        <v>333319</v>
      </c>
      <c r="D30" s="2">
        <v>5406</v>
      </c>
      <c r="E30" s="2">
        <v>2740</v>
      </c>
      <c r="F30" s="2">
        <v>801281</v>
      </c>
      <c r="G30" s="2">
        <v>5</v>
      </c>
      <c r="H30" s="2">
        <f t="shared" si="6"/>
        <v>133547</v>
      </c>
      <c r="I30" s="2">
        <f t="shared" si="0"/>
        <v>3.39</v>
      </c>
      <c r="J30" s="2">
        <f t="shared" si="0"/>
        <v>2.5</v>
      </c>
      <c r="K30" s="2">
        <f t="shared" si="0"/>
        <v>0.04</v>
      </c>
      <c r="L30" s="2">
        <f t="shared" si="0"/>
        <v>0.02</v>
      </c>
      <c r="M30" s="2">
        <f t="shared" si="1"/>
        <v>3</v>
      </c>
      <c r="N30" s="2">
        <f t="shared" si="1"/>
        <v>2</v>
      </c>
      <c r="O30" s="2">
        <f t="shared" si="1"/>
        <v>0</v>
      </c>
      <c r="P30" s="2">
        <f t="shared" si="1"/>
        <v>0</v>
      </c>
      <c r="Q30" s="2">
        <f t="shared" si="2"/>
        <v>0</v>
      </c>
      <c r="R30" s="2">
        <f t="shared" si="7"/>
        <v>3</v>
      </c>
      <c r="S30" s="2">
        <f t="shared" si="3"/>
        <v>2</v>
      </c>
      <c r="T30" s="2">
        <f t="shared" si="4"/>
        <v>0</v>
      </c>
      <c r="U30" s="2">
        <f t="shared" si="5"/>
        <v>0</v>
      </c>
      <c r="V30" s="2" t="str">
        <f t="shared" si="8"/>
        <v>Rep</v>
      </c>
    </row>
    <row r="31" spans="1:22" x14ac:dyDescent="0.6">
      <c r="A31" s="2" t="s">
        <v>42</v>
      </c>
      <c r="B31" s="2">
        <v>412827</v>
      </c>
      <c r="C31" s="2">
        <v>533736</v>
      </c>
      <c r="D31" s="2">
        <v>6150</v>
      </c>
      <c r="E31" s="2">
        <v>4263</v>
      </c>
      <c r="F31" s="2">
        <v>967848</v>
      </c>
      <c r="G31" s="2">
        <v>5</v>
      </c>
      <c r="H31" s="2">
        <f t="shared" si="6"/>
        <v>161309</v>
      </c>
      <c r="I31" s="2">
        <f t="shared" si="0"/>
        <v>2.56</v>
      </c>
      <c r="J31" s="2">
        <f t="shared" si="0"/>
        <v>3.31</v>
      </c>
      <c r="K31" s="2">
        <f t="shared" si="0"/>
        <v>0.04</v>
      </c>
      <c r="L31" s="2">
        <f t="shared" si="0"/>
        <v>0.03</v>
      </c>
      <c r="M31" s="2">
        <f t="shared" si="1"/>
        <v>2</v>
      </c>
      <c r="N31" s="2">
        <f t="shared" si="1"/>
        <v>3</v>
      </c>
      <c r="O31" s="2">
        <f t="shared" si="1"/>
        <v>0</v>
      </c>
      <c r="P31" s="2">
        <f t="shared" si="1"/>
        <v>0</v>
      </c>
      <c r="Q31" s="2">
        <f t="shared" si="2"/>
        <v>0</v>
      </c>
      <c r="R31" s="2">
        <f t="shared" si="7"/>
        <v>2</v>
      </c>
      <c r="S31" s="2">
        <f t="shared" si="3"/>
        <v>3</v>
      </c>
      <c r="T31" s="2">
        <f t="shared" si="4"/>
        <v>0</v>
      </c>
      <c r="U31" s="2">
        <f t="shared" si="5"/>
        <v>0</v>
      </c>
      <c r="V31" s="2" t="str">
        <f t="shared" si="8"/>
        <v>Dem</v>
      </c>
    </row>
    <row r="32" spans="1:22" x14ac:dyDescent="0.6">
      <c r="A32" s="2" t="s">
        <v>0</v>
      </c>
      <c r="B32" s="2">
        <v>316534</v>
      </c>
      <c r="C32" s="2">
        <v>384826</v>
      </c>
      <c r="D32" s="2">
        <v>3503</v>
      </c>
      <c r="E32" s="2">
        <v>2217</v>
      </c>
      <c r="F32" s="2">
        <v>710970</v>
      </c>
      <c r="G32" s="2">
        <v>4</v>
      </c>
      <c r="H32" s="2">
        <f t="shared" si="6"/>
        <v>142195</v>
      </c>
      <c r="I32" s="2">
        <f t="shared" si="0"/>
        <v>2.23</v>
      </c>
      <c r="J32" s="2">
        <f t="shared" si="0"/>
        <v>2.71</v>
      </c>
      <c r="K32" s="2">
        <f t="shared" si="0"/>
        <v>0.02</v>
      </c>
      <c r="L32" s="2">
        <f t="shared" si="0"/>
        <v>0.02</v>
      </c>
      <c r="M32" s="2">
        <f t="shared" si="1"/>
        <v>2</v>
      </c>
      <c r="N32" s="2">
        <f t="shared" si="1"/>
        <v>2</v>
      </c>
      <c r="O32" s="2">
        <f t="shared" si="1"/>
        <v>0</v>
      </c>
      <c r="P32" s="2">
        <f t="shared" si="1"/>
        <v>0</v>
      </c>
      <c r="Q32" s="2">
        <f t="shared" si="2"/>
        <v>0</v>
      </c>
      <c r="R32" s="2">
        <f t="shared" si="7"/>
        <v>2</v>
      </c>
      <c r="S32" s="2">
        <f t="shared" si="3"/>
        <v>2</v>
      </c>
      <c r="T32" s="2">
        <f t="shared" si="4"/>
        <v>0</v>
      </c>
      <c r="U32" s="2">
        <f t="shared" si="5"/>
        <v>0</v>
      </c>
      <c r="V32" s="2" t="str">
        <f t="shared" si="8"/>
        <v>Dem</v>
      </c>
    </row>
    <row r="33" spans="1:22" x14ac:dyDescent="0.6">
      <c r="A33" s="2" t="s">
        <v>6</v>
      </c>
      <c r="B33" s="2">
        <v>1613207</v>
      </c>
      <c r="C33" s="2">
        <v>2215422</v>
      </c>
      <c r="D33" s="2">
        <v>21298</v>
      </c>
      <c r="E33" s="2">
        <v>8441</v>
      </c>
      <c r="F33" s="2">
        <v>3868237</v>
      </c>
      <c r="G33" s="2">
        <v>15</v>
      </c>
      <c r="H33" s="2">
        <f t="shared" si="6"/>
        <v>241765</v>
      </c>
      <c r="I33" s="2">
        <f t="shared" si="0"/>
        <v>6.67</v>
      </c>
      <c r="J33" s="2">
        <f t="shared" si="0"/>
        <v>9.16</v>
      </c>
      <c r="K33" s="2">
        <f t="shared" si="0"/>
        <v>0.09</v>
      </c>
      <c r="L33" s="2">
        <f t="shared" si="0"/>
        <v>0.03</v>
      </c>
      <c r="M33" s="2">
        <f t="shared" si="1"/>
        <v>6</v>
      </c>
      <c r="N33" s="2">
        <f t="shared" si="1"/>
        <v>9</v>
      </c>
      <c r="O33" s="2">
        <f t="shared" si="1"/>
        <v>0</v>
      </c>
      <c r="P33" s="2">
        <f t="shared" si="1"/>
        <v>0</v>
      </c>
      <c r="Q33" s="2">
        <f t="shared" si="2"/>
        <v>0</v>
      </c>
      <c r="R33" s="2">
        <f t="shared" si="7"/>
        <v>6</v>
      </c>
      <c r="S33" s="2">
        <f t="shared" si="3"/>
        <v>9</v>
      </c>
      <c r="T33" s="2">
        <f t="shared" si="4"/>
        <v>0</v>
      </c>
      <c r="U33" s="2">
        <f t="shared" si="5"/>
        <v>0</v>
      </c>
      <c r="V33" s="2" t="str">
        <f t="shared" si="8"/>
        <v>Dem</v>
      </c>
    </row>
    <row r="34" spans="1:22" x14ac:dyDescent="0.6">
      <c r="A34" s="2" t="s">
        <v>35</v>
      </c>
      <c r="B34" s="2">
        <v>346832</v>
      </c>
      <c r="C34" s="2">
        <v>472422</v>
      </c>
      <c r="D34" s="2">
        <v>5327</v>
      </c>
      <c r="E34" s="2">
        <v>2428</v>
      </c>
      <c r="F34" s="2">
        <v>830158</v>
      </c>
      <c r="G34" s="2">
        <v>5</v>
      </c>
      <c r="H34" s="2">
        <f t="shared" si="6"/>
        <v>138360</v>
      </c>
      <c r="I34" s="2">
        <f t="shared" si="0"/>
        <v>2.5099999999999998</v>
      </c>
      <c r="J34" s="2">
        <f t="shared" si="0"/>
        <v>3.41</v>
      </c>
      <c r="K34" s="2">
        <f t="shared" si="0"/>
        <v>0.04</v>
      </c>
      <c r="L34" s="2">
        <f t="shared" si="0"/>
        <v>0.02</v>
      </c>
      <c r="M34" s="2">
        <f t="shared" si="1"/>
        <v>2</v>
      </c>
      <c r="N34" s="2">
        <f t="shared" si="1"/>
        <v>3</v>
      </c>
      <c r="O34" s="2">
        <f t="shared" si="1"/>
        <v>0</v>
      </c>
      <c r="P34" s="2">
        <f t="shared" si="1"/>
        <v>0</v>
      </c>
      <c r="Q34" s="2">
        <f t="shared" si="2"/>
        <v>0</v>
      </c>
      <c r="R34" s="2">
        <f t="shared" si="7"/>
        <v>2</v>
      </c>
      <c r="S34" s="2">
        <f t="shared" si="3"/>
        <v>3</v>
      </c>
      <c r="T34" s="2">
        <f t="shared" si="4"/>
        <v>0</v>
      </c>
      <c r="U34" s="2">
        <f t="shared" si="5"/>
        <v>0</v>
      </c>
      <c r="V34" s="2" t="str">
        <f t="shared" si="8"/>
        <v>Dem</v>
      </c>
    </row>
    <row r="35" spans="1:22" x14ac:dyDescent="0.6">
      <c r="A35" s="2" t="s">
        <v>5</v>
      </c>
      <c r="B35" s="2">
        <v>2752771</v>
      </c>
      <c r="C35" s="2">
        <v>4804945</v>
      </c>
      <c r="D35" s="2">
        <v>41249</v>
      </c>
      <c r="E35" s="2">
        <v>19596</v>
      </c>
      <c r="F35" s="2">
        <v>7640931</v>
      </c>
      <c r="G35" s="2">
        <v>31</v>
      </c>
      <c r="H35" s="2">
        <f t="shared" si="6"/>
        <v>238780</v>
      </c>
      <c r="I35" s="2">
        <f t="shared" ref="I35:L53" si="9">ROUND(B35/$H35,2)</f>
        <v>11.53</v>
      </c>
      <c r="J35" s="2">
        <f t="shared" si="9"/>
        <v>20.12</v>
      </c>
      <c r="K35" s="2">
        <f t="shared" si="9"/>
        <v>0.17</v>
      </c>
      <c r="L35" s="2">
        <f t="shared" si="9"/>
        <v>0.08</v>
      </c>
      <c r="M35" s="2">
        <f t="shared" ref="M35:P53" si="10">ROUNDDOWN(I35,0)</f>
        <v>11</v>
      </c>
      <c r="N35" s="2">
        <f t="shared" si="10"/>
        <v>20</v>
      </c>
      <c r="O35" s="2">
        <f t="shared" si="10"/>
        <v>0</v>
      </c>
      <c r="P35" s="2">
        <f t="shared" si="10"/>
        <v>0</v>
      </c>
      <c r="Q35" s="2">
        <f t="shared" si="2"/>
        <v>0</v>
      </c>
      <c r="R35" s="2">
        <f t="shared" si="7"/>
        <v>11</v>
      </c>
      <c r="S35" s="2">
        <f t="shared" si="3"/>
        <v>20</v>
      </c>
      <c r="T35" s="2">
        <f t="shared" si="4"/>
        <v>0</v>
      </c>
      <c r="U35" s="2">
        <f t="shared" si="5"/>
        <v>0</v>
      </c>
      <c r="V35" s="2" t="str">
        <f t="shared" si="8"/>
        <v>Dem</v>
      </c>
    </row>
    <row r="36" spans="1:22" x14ac:dyDescent="0.6">
      <c r="A36" s="2" t="s">
        <v>12</v>
      </c>
      <c r="B36" s="2">
        <v>2128474</v>
      </c>
      <c r="C36" s="2">
        <v>2142651</v>
      </c>
      <c r="D36" s="2">
        <v>1448</v>
      </c>
      <c r="E36" s="2">
        <v>25722</v>
      </c>
      <c r="F36" s="2">
        <v>4310789</v>
      </c>
      <c r="G36" s="2">
        <v>15</v>
      </c>
      <c r="H36" s="2">
        <f t="shared" si="6"/>
        <v>269425</v>
      </c>
      <c r="I36" s="2">
        <f t="shared" si="9"/>
        <v>7.9</v>
      </c>
      <c r="J36" s="2">
        <f t="shared" si="9"/>
        <v>7.95</v>
      </c>
      <c r="K36" s="2">
        <f t="shared" si="9"/>
        <v>0.01</v>
      </c>
      <c r="L36" s="2">
        <f t="shared" si="9"/>
        <v>0.1</v>
      </c>
      <c r="M36" s="2">
        <f t="shared" si="10"/>
        <v>7</v>
      </c>
      <c r="N36" s="2">
        <f t="shared" si="10"/>
        <v>7</v>
      </c>
      <c r="O36" s="2">
        <f t="shared" si="10"/>
        <v>0</v>
      </c>
      <c r="P36" s="2">
        <f t="shared" si="10"/>
        <v>0</v>
      </c>
      <c r="Q36" s="2">
        <f t="shared" si="2"/>
        <v>1</v>
      </c>
      <c r="R36" s="2">
        <f t="shared" si="7"/>
        <v>7</v>
      </c>
      <c r="S36" s="2">
        <v>8</v>
      </c>
      <c r="T36" s="2">
        <f t="shared" si="4"/>
        <v>0</v>
      </c>
      <c r="U36" s="2">
        <f t="shared" si="5"/>
        <v>0</v>
      </c>
      <c r="V36" s="2" t="str">
        <f t="shared" si="8"/>
        <v>Dem</v>
      </c>
    </row>
    <row r="37" spans="1:22" x14ac:dyDescent="0.6">
      <c r="A37" s="2" t="s">
        <v>30</v>
      </c>
      <c r="B37" s="2">
        <v>168601</v>
      </c>
      <c r="C37" s="2">
        <v>141278</v>
      </c>
      <c r="D37" s="2">
        <v>4189</v>
      </c>
      <c r="E37" s="2">
        <v>1354</v>
      </c>
      <c r="F37" s="2">
        <v>316621</v>
      </c>
      <c r="G37" s="2">
        <v>3</v>
      </c>
      <c r="H37" s="2">
        <f t="shared" si="6"/>
        <v>79156</v>
      </c>
      <c r="I37" s="2">
        <f t="shared" si="9"/>
        <v>2.13</v>
      </c>
      <c r="J37" s="2">
        <f t="shared" si="9"/>
        <v>1.78</v>
      </c>
      <c r="K37" s="2">
        <f t="shared" si="9"/>
        <v>0.05</v>
      </c>
      <c r="L37" s="2">
        <f t="shared" si="9"/>
        <v>0.02</v>
      </c>
      <c r="M37" s="2">
        <f t="shared" si="10"/>
        <v>2</v>
      </c>
      <c r="N37" s="2">
        <f t="shared" si="10"/>
        <v>1</v>
      </c>
      <c r="O37" s="2">
        <f t="shared" si="10"/>
        <v>0</v>
      </c>
      <c r="P37" s="2">
        <f t="shared" si="10"/>
        <v>0</v>
      </c>
      <c r="Q37" s="2">
        <f t="shared" si="2"/>
        <v>0</v>
      </c>
      <c r="R37" s="2">
        <f t="shared" si="7"/>
        <v>2</v>
      </c>
      <c r="S37" s="2">
        <f t="shared" si="3"/>
        <v>1</v>
      </c>
      <c r="T37" s="2">
        <f t="shared" si="4"/>
        <v>0</v>
      </c>
      <c r="U37" s="2">
        <f t="shared" si="5"/>
        <v>0</v>
      </c>
      <c r="V37" s="2" t="str">
        <f t="shared" si="8"/>
        <v>Rep</v>
      </c>
    </row>
    <row r="38" spans="1:22" x14ac:dyDescent="0.6">
      <c r="A38" s="2" t="s">
        <v>19</v>
      </c>
      <c r="B38" s="2">
        <v>2677820</v>
      </c>
      <c r="C38" s="2">
        <v>2940044</v>
      </c>
      <c r="D38" s="2">
        <v>42337</v>
      </c>
      <c r="E38" s="2">
        <v>19917</v>
      </c>
      <c r="F38" s="2">
        <v>5708350</v>
      </c>
      <c r="G38" s="2">
        <v>20</v>
      </c>
      <c r="H38" s="2">
        <f t="shared" si="6"/>
        <v>271827</v>
      </c>
      <c r="I38" s="2">
        <f t="shared" si="9"/>
        <v>9.85</v>
      </c>
      <c r="J38" s="2">
        <f t="shared" si="9"/>
        <v>10.82</v>
      </c>
      <c r="K38" s="2">
        <f t="shared" si="9"/>
        <v>0.16</v>
      </c>
      <c r="L38" s="2">
        <f t="shared" si="9"/>
        <v>7.0000000000000007E-2</v>
      </c>
      <c r="M38" s="2">
        <f t="shared" si="10"/>
        <v>9</v>
      </c>
      <c r="N38" s="2">
        <f t="shared" si="10"/>
        <v>10</v>
      </c>
      <c r="O38" s="2">
        <f t="shared" si="10"/>
        <v>0</v>
      </c>
      <c r="P38" s="2">
        <f t="shared" si="10"/>
        <v>0</v>
      </c>
      <c r="Q38" s="2">
        <f t="shared" si="2"/>
        <v>1</v>
      </c>
      <c r="R38" s="2">
        <f t="shared" si="7"/>
        <v>9</v>
      </c>
      <c r="S38" s="2">
        <v>11</v>
      </c>
      <c r="T38" s="2">
        <f t="shared" si="4"/>
        <v>0</v>
      </c>
      <c r="U38" s="2">
        <f t="shared" si="5"/>
        <v>0</v>
      </c>
      <c r="V38" s="2" t="str">
        <f t="shared" si="8"/>
        <v>Dem</v>
      </c>
    </row>
    <row r="39" spans="1:22" x14ac:dyDescent="0.6">
      <c r="A39" s="2" t="s">
        <v>33</v>
      </c>
      <c r="B39" s="2">
        <v>960165</v>
      </c>
      <c r="C39" s="2">
        <v>502496</v>
      </c>
      <c r="D39" s="2">
        <v>0</v>
      </c>
      <c r="E39" s="2">
        <v>0</v>
      </c>
      <c r="F39" s="2">
        <v>1462661</v>
      </c>
      <c r="G39" s="2">
        <v>7</v>
      </c>
      <c r="H39" s="2">
        <f t="shared" si="6"/>
        <v>182833</v>
      </c>
      <c r="I39" s="2">
        <f t="shared" si="9"/>
        <v>5.25</v>
      </c>
      <c r="J39" s="2">
        <f t="shared" si="9"/>
        <v>2.75</v>
      </c>
      <c r="K39" s="2">
        <f t="shared" si="9"/>
        <v>0</v>
      </c>
      <c r="L39" s="2">
        <f t="shared" si="9"/>
        <v>0</v>
      </c>
      <c r="M39" s="2">
        <f t="shared" si="10"/>
        <v>5</v>
      </c>
      <c r="N39" s="2">
        <f t="shared" si="10"/>
        <v>2</v>
      </c>
      <c r="O39" s="2">
        <f t="shared" si="10"/>
        <v>0</v>
      </c>
      <c r="P39" s="2">
        <f t="shared" si="10"/>
        <v>0</v>
      </c>
      <c r="Q39" s="2">
        <f t="shared" si="2"/>
        <v>0</v>
      </c>
      <c r="R39" s="2">
        <f t="shared" si="7"/>
        <v>5</v>
      </c>
      <c r="S39" s="2">
        <f t="shared" si="3"/>
        <v>2</v>
      </c>
      <c r="T39" s="2">
        <f t="shared" si="4"/>
        <v>0</v>
      </c>
      <c r="U39" s="2">
        <f t="shared" si="5"/>
        <v>0</v>
      </c>
      <c r="V39" s="2" t="str">
        <f t="shared" si="8"/>
        <v>Rep</v>
      </c>
    </row>
    <row r="40" spans="1:22" x14ac:dyDescent="0.6">
      <c r="A40" s="2" t="s">
        <v>44</v>
      </c>
      <c r="B40" s="2">
        <v>738475</v>
      </c>
      <c r="C40" s="2">
        <v>1037291</v>
      </c>
      <c r="D40" s="2">
        <v>18614</v>
      </c>
      <c r="E40" s="2">
        <v>7635</v>
      </c>
      <c r="F40" s="2">
        <v>1827864</v>
      </c>
      <c r="G40" s="2">
        <v>7</v>
      </c>
      <c r="H40" s="2">
        <f t="shared" si="6"/>
        <v>228484</v>
      </c>
      <c r="I40" s="2">
        <f t="shared" si="9"/>
        <v>3.23</v>
      </c>
      <c r="J40" s="2">
        <f t="shared" si="9"/>
        <v>4.54</v>
      </c>
      <c r="K40" s="2">
        <f t="shared" si="9"/>
        <v>0.08</v>
      </c>
      <c r="L40" s="2">
        <f t="shared" si="9"/>
        <v>0.03</v>
      </c>
      <c r="M40" s="2">
        <f t="shared" si="10"/>
        <v>3</v>
      </c>
      <c r="N40" s="2">
        <f t="shared" si="10"/>
        <v>4</v>
      </c>
      <c r="O40" s="2">
        <f t="shared" si="10"/>
        <v>0</v>
      </c>
      <c r="P40" s="2">
        <f t="shared" si="10"/>
        <v>0</v>
      </c>
      <c r="Q40" s="2">
        <f t="shared" si="2"/>
        <v>0</v>
      </c>
      <c r="R40" s="2">
        <f t="shared" si="7"/>
        <v>3</v>
      </c>
      <c r="S40" s="2">
        <f t="shared" si="3"/>
        <v>4</v>
      </c>
      <c r="T40" s="2">
        <f t="shared" si="4"/>
        <v>0</v>
      </c>
      <c r="U40" s="2">
        <f t="shared" si="5"/>
        <v>0</v>
      </c>
      <c r="V40" s="2" t="str">
        <f t="shared" si="8"/>
        <v>Dem</v>
      </c>
    </row>
    <row r="41" spans="1:22" x14ac:dyDescent="0.6">
      <c r="A41" s="2" t="s">
        <v>8</v>
      </c>
      <c r="B41" s="2">
        <v>2655885</v>
      </c>
      <c r="C41" s="2">
        <v>3276363</v>
      </c>
      <c r="D41" s="2">
        <v>42977</v>
      </c>
      <c r="E41" s="2">
        <v>19912</v>
      </c>
      <c r="F41" s="2">
        <v>6013272</v>
      </c>
      <c r="G41" s="2">
        <v>21</v>
      </c>
      <c r="H41" s="2">
        <f t="shared" si="6"/>
        <v>273331</v>
      </c>
      <c r="I41" s="2">
        <f t="shared" si="9"/>
        <v>9.7200000000000006</v>
      </c>
      <c r="J41" s="2">
        <f t="shared" si="9"/>
        <v>11.99</v>
      </c>
      <c r="K41" s="2">
        <f t="shared" si="9"/>
        <v>0.16</v>
      </c>
      <c r="L41" s="2">
        <f t="shared" si="9"/>
        <v>7.0000000000000007E-2</v>
      </c>
      <c r="M41" s="2">
        <f t="shared" si="10"/>
        <v>9</v>
      </c>
      <c r="N41" s="2">
        <f t="shared" si="10"/>
        <v>11</v>
      </c>
      <c r="O41" s="2">
        <f t="shared" si="10"/>
        <v>0</v>
      </c>
      <c r="P41" s="2">
        <f t="shared" si="10"/>
        <v>0</v>
      </c>
      <c r="Q41" s="2">
        <f t="shared" si="2"/>
        <v>1</v>
      </c>
      <c r="R41" s="2">
        <f t="shared" si="7"/>
        <v>9</v>
      </c>
      <c r="S41" s="2">
        <v>12</v>
      </c>
      <c r="T41" s="2">
        <f t="shared" si="4"/>
        <v>0</v>
      </c>
      <c r="U41" s="2">
        <f t="shared" si="5"/>
        <v>0</v>
      </c>
      <c r="V41" s="2" t="str">
        <f t="shared" si="8"/>
        <v>Dem</v>
      </c>
    </row>
    <row r="42" spans="1:22" x14ac:dyDescent="0.6">
      <c r="A42" s="2" t="s">
        <v>3</v>
      </c>
      <c r="B42" s="2">
        <v>165391</v>
      </c>
      <c r="C42" s="2">
        <v>296571</v>
      </c>
      <c r="D42" s="2">
        <v>4829</v>
      </c>
      <c r="E42" s="2">
        <v>1382</v>
      </c>
      <c r="F42" s="2">
        <v>471766</v>
      </c>
      <c r="G42" s="2">
        <v>4</v>
      </c>
      <c r="H42" s="2">
        <f t="shared" si="6"/>
        <v>94354</v>
      </c>
      <c r="I42" s="2">
        <f t="shared" si="9"/>
        <v>1.75</v>
      </c>
      <c r="J42" s="2">
        <f t="shared" si="9"/>
        <v>3.14</v>
      </c>
      <c r="K42" s="2">
        <f t="shared" si="9"/>
        <v>0.05</v>
      </c>
      <c r="L42" s="2">
        <f t="shared" si="9"/>
        <v>0.01</v>
      </c>
      <c r="M42" s="2">
        <f t="shared" si="10"/>
        <v>1</v>
      </c>
      <c r="N42" s="2">
        <f t="shared" si="10"/>
        <v>3</v>
      </c>
      <c r="O42" s="2">
        <f t="shared" si="10"/>
        <v>0</v>
      </c>
      <c r="P42" s="2">
        <f t="shared" si="10"/>
        <v>0</v>
      </c>
      <c r="Q42" s="2">
        <f t="shared" si="2"/>
        <v>0</v>
      </c>
      <c r="R42" s="2">
        <f t="shared" si="7"/>
        <v>1</v>
      </c>
      <c r="S42" s="2">
        <f t="shared" si="3"/>
        <v>3</v>
      </c>
      <c r="T42" s="2">
        <f t="shared" si="4"/>
        <v>0</v>
      </c>
      <c r="U42" s="2">
        <f t="shared" si="5"/>
        <v>0</v>
      </c>
      <c r="V42" s="2" t="str">
        <f t="shared" si="8"/>
        <v>Dem</v>
      </c>
    </row>
    <row r="43" spans="1:22" x14ac:dyDescent="0.6">
      <c r="A43" s="2" t="s">
        <v>13</v>
      </c>
      <c r="B43" s="2">
        <v>1034896</v>
      </c>
      <c r="C43" s="2">
        <v>862449</v>
      </c>
      <c r="D43" s="2">
        <v>5053</v>
      </c>
      <c r="E43" s="2">
        <v>7283</v>
      </c>
      <c r="F43" s="2">
        <v>1920969</v>
      </c>
      <c r="G43" s="2">
        <v>8</v>
      </c>
      <c r="H43" s="2">
        <f t="shared" si="6"/>
        <v>213442</v>
      </c>
      <c r="I43" s="2">
        <f t="shared" si="9"/>
        <v>4.8499999999999996</v>
      </c>
      <c r="J43" s="2">
        <f t="shared" si="9"/>
        <v>4.04</v>
      </c>
      <c r="K43" s="2">
        <f t="shared" si="9"/>
        <v>0.02</v>
      </c>
      <c r="L43" s="2">
        <f t="shared" si="9"/>
        <v>0.03</v>
      </c>
      <c r="M43" s="2">
        <f t="shared" si="10"/>
        <v>4</v>
      </c>
      <c r="N43" s="2">
        <f t="shared" si="10"/>
        <v>4</v>
      </c>
      <c r="O43" s="2">
        <f t="shared" si="10"/>
        <v>0</v>
      </c>
      <c r="P43" s="2">
        <f t="shared" si="10"/>
        <v>0</v>
      </c>
      <c r="Q43" s="2">
        <f t="shared" si="2"/>
        <v>0</v>
      </c>
      <c r="R43" s="2">
        <f t="shared" si="7"/>
        <v>4</v>
      </c>
      <c r="S43" s="2">
        <f t="shared" si="3"/>
        <v>4</v>
      </c>
      <c r="T43" s="2">
        <f t="shared" si="4"/>
        <v>0</v>
      </c>
      <c r="U43" s="2">
        <f t="shared" si="5"/>
        <v>0</v>
      </c>
      <c r="V43" s="2" t="str">
        <f t="shared" si="8"/>
        <v>Rep</v>
      </c>
    </row>
    <row r="44" spans="1:22" x14ac:dyDescent="0.6">
      <c r="A44" s="2" t="s">
        <v>31</v>
      </c>
      <c r="B44" s="2">
        <v>203054</v>
      </c>
      <c r="C44" s="2">
        <v>170924</v>
      </c>
      <c r="D44" s="2">
        <v>4267</v>
      </c>
      <c r="E44" s="2">
        <v>1835</v>
      </c>
      <c r="F44" s="2">
        <v>381975</v>
      </c>
      <c r="G44" s="2">
        <v>3</v>
      </c>
      <c r="H44" s="2">
        <f t="shared" si="6"/>
        <v>95494</v>
      </c>
      <c r="I44" s="2">
        <f t="shared" si="9"/>
        <v>2.13</v>
      </c>
      <c r="J44" s="2">
        <f t="shared" si="9"/>
        <v>1.79</v>
      </c>
      <c r="K44" s="2">
        <f t="shared" si="9"/>
        <v>0.04</v>
      </c>
      <c r="L44" s="2">
        <f t="shared" si="9"/>
        <v>0.02</v>
      </c>
      <c r="M44" s="2">
        <f t="shared" si="10"/>
        <v>2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2"/>
        <v>0</v>
      </c>
      <c r="R44" s="2">
        <f t="shared" si="7"/>
        <v>2</v>
      </c>
      <c r="S44" s="2">
        <f t="shared" si="3"/>
        <v>1</v>
      </c>
      <c r="T44" s="2">
        <f t="shared" si="4"/>
        <v>0</v>
      </c>
      <c r="U44" s="2">
        <f t="shared" si="5"/>
        <v>0</v>
      </c>
      <c r="V44" s="2" t="str">
        <f t="shared" si="8"/>
        <v>Rep</v>
      </c>
    </row>
    <row r="45" spans="1:22" x14ac:dyDescent="0.6">
      <c r="A45" s="2" t="s">
        <v>17</v>
      </c>
      <c r="B45" s="2">
        <v>1479178</v>
      </c>
      <c r="C45" s="2">
        <v>1087437</v>
      </c>
      <c r="D45" s="2">
        <v>11560</v>
      </c>
      <c r="E45" s="2">
        <v>8547</v>
      </c>
      <c r="F45" s="2">
        <v>2599749</v>
      </c>
      <c r="G45" s="2">
        <v>11</v>
      </c>
      <c r="H45" s="2">
        <f t="shared" si="6"/>
        <v>216646</v>
      </c>
      <c r="I45" s="2">
        <f t="shared" si="9"/>
        <v>6.83</v>
      </c>
      <c r="J45" s="2">
        <f t="shared" si="9"/>
        <v>5.0199999999999996</v>
      </c>
      <c r="K45" s="2">
        <f t="shared" si="9"/>
        <v>0.05</v>
      </c>
      <c r="L45" s="2">
        <f t="shared" si="9"/>
        <v>0.04</v>
      </c>
      <c r="M45" s="2">
        <f t="shared" si="10"/>
        <v>6</v>
      </c>
      <c r="N45" s="2">
        <f t="shared" si="10"/>
        <v>5</v>
      </c>
      <c r="O45" s="2">
        <f t="shared" si="10"/>
        <v>0</v>
      </c>
      <c r="P45" s="2">
        <f t="shared" si="10"/>
        <v>0</v>
      </c>
      <c r="Q45" s="2">
        <f t="shared" si="2"/>
        <v>0</v>
      </c>
      <c r="R45" s="2">
        <f t="shared" si="7"/>
        <v>6</v>
      </c>
      <c r="S45" s="2">
        <f t="shared" si="3"/>
        <v>5</v>
      </c>
      <c r="T45" s="2">
        <f t="shared" si="4"/>
        <v>0</v>
      </c>
      <c r="U45" s="2">
        <f t="shared" si="5"/>
        <v>0</v>
      </c>
      <c r="V45" s="2" t="str">
        <f t="shared" si="8"/>
        <v>Rep</v>
      </c>
    </row>
    <row r="46" spans="1:22" x14ac:dyDescent="0.6">
      <c r="A46" s="2" t="s">
        <v>34</v>
      </c>
      <c r="B46" s="2">
        <v>4479328</v>
      </c>
      <c r="C46" s="2">
        <v>3528633</v>
      </c>
      <c r="D46" s="2">
        <v>5751</v>
      </c>
      <c r="E46" s="2">
        <v>56116</v>
      </c>
      <c r="F46" s="2">
        <v>8077795</v>
      </c>
      <c r="G46" s="2">
        <v>34</v>
      </c>
      <c r="H46" s="2">
        <f t="shared" si="6"/>
        <v>230795</v>
      </c>
      <c r="I46" s="2">
        <f t="shared" si="9"/>
        <v>19.41</v>
      </c>
      <c r="J46" s="2">
        <f t="shared" si="9"/>
        <v>15.29</v>
      </c>
      <c r="K46" s="2">
        <f t="shared" si="9"/>
        <v>0.02</v>
      </c>
      <c r="L46" s="2">
        <f t="shared" si="9"/>
        <v>0.24</v>
      </c>
      <c r="M46" s="2">
        <f t="shared" si="10"/>
        <v>19</v>
      </c>
      <c r="N46" s="2">
        <f t="shared" si="10"/>
        <v>15</v>
      </c>
      <c r="O46" s="2">
        <f t="shared" si="10"/>
        <v>0</v>
      </c>
      <c r="P46" s="2">
        <f t="shared" si="10"/>
        <v>0</v>
      </c>
      <c r="Q46" s="2">
        <f t="shared" si="2"/>
        <v>0</v>
      </c>
      <c r="R46" s="2">
        <f t="shared" si="7"/>
        <v>19</v>
      </c>
      <c r="S46" s="2">
        <f t="shared" si="3"/>
        <v>15</v>
      </c>
      <c r="T46" s="2">
        <f t="shared" si="4"/>
        <v>0</v>
      </c>
      <c r="U46" s="2">
        <f t="shared" si="5"/>
        <v>0</v>
      </c>
      <c r="V46" s="2" t="str">
        <f t="shared" si="8"/>
        <v>Rep</v>
      </c>
    </row>
    <row r="47" spans="1:22" x14ac:dyDescent="0.6">
      <c r="A47" s="2" t="s">
        <v>40</v>
      </c>
      <c r="B47" s="2">
        <v>596030</v>
      </c>
      <c r="C47" s="2">
        <v>327670</v>
      </c>
      <c r="D47" s="2">
        <v>8416</v>
      </c>
      <c r="E47" s="2">
        <v>6966</v>
      </c>
      <c r="F47" s="2">
        <v>952370</v>
      </c>
      <c r="G47" s="2">
        <v>5</v>
      </c>
      <c r="H47" s="2">
        <f t="shared" si="6"/>
        <v>158729</v>
      </c>
      <c r="I47" s="2">
        <f t="shared" si="9"/>
        <v>3.76</v>
      </c>
      <c r="J47" s="2">
        <f t="shared" si="9"/>
        <v>2.06</v>
      </c>
      <c r="K47" s="2">
        <f t="shared" si="9"/>
        <v>0.05</v>
      </c>
      <c r="L47" s="2">
        <f t="shared" si="9"/>
        <v>0.04</v>
      </c>
      <c r="M47" s="2">
        <f t="shared" si="10"/>
        <v>3</v>
      </c>
      <c r="N47" s="2">
        <f t="shared" si="10"/>
        <v>2</v>
      </c>
      <c r="O47" s="2">
        <f t="shared" si="10"/>
        <v>0</v>
      </c>
      <c r="P47" s="2">
        <f t="shared" si="10"/>
        <v>0</v>
      </c>
      <c r="Q47" s="2">
        <f t="shared" si="2"/>
        <v>0</v>
      </c>
      <c r="R47" s="2">
        <f t="shared" si="7"/>
        <v>3</v>
      </c>
      <c r="S47" s="2">
        <f t="shared" si="3"/>
        <v>2</v>
      </c>
      <c r="T47" s="2">
        <f t="shared" si="4"/>
        <v>0</v>
      </c>
      <c r="U47" s="2">
        <f t="shared" si="5"/>
        <v>0</v>
      </c>
      <c r="V47" s="2" t="str">
        <f t="shared" si="8"/>
        <v>Rep</v>
      </c>
    </row>
    <row r="48" spans="1:22" x14ac:dyDescent="0.6">
      <c r="A48" s="2" t="s">
        <v>1</v>
      </c>
      <c r="B48" s="2">
        <v>98974</v>
      </c>
      <c r="C48" s="2">
        <v>219262</v>
      </c>
      <c r="D48" s="2">
        <v>3339</v>
      </c>
      <c r="E48" s="2">
        <v>1067</v>
      </c>
      <c r="F48" s="2">
        <v>325046</v>
      </c>
      <c r="G48" s="2">
        <v>3</v>
      </c>
      <c r="H48" s="2">
        <f t="shared" si="6"/>
        <v>81262</v>
      </c>
      <c r="I48" s="2">
        <f t="shared" si="9"/>
        <v>1.22</v>
      </c>
      <c r="J48" s="2">
        <f t="shared" si="9"/>
        <v>2.7</v>
      </c>
      <c r="K48" s="2">
        <f t="shared" si="9"/>
        <v>0.04</v>
      </c>
      <c r="L48" s="2">
        <f t="shared" si="9"/>
        <v>0.01</v>
      </c>
      <c r="M48" s="2">
        <f t="shared" si="10"/>
        <v>1</v>
      </c>
      <c r="N48" s="2">
        <f t="shared" si="10"/>
        <v>2</v>
      </c>
      <c r="O48" s="2">
        <f t="shared" si="10"/>
        <v>0</v>
      </c>
      <c r="P48" s="2">
        <f t="shared" si="10"/>
        <v>0</v>
      </c>
      <c r="Q48" s="2">
        <f t="shared" si="2"/>
        <v>0</v>
      </c>
      <c r="R48" s="2">
        <f t="shared" si="7"/>
        <v>1</v>
      </c>
      <c r="S48" s="2">
        <f t="shared" si="3"/>
        <v>2</v>
      </c>
      <c r="T48" s="2">
        <f t="shared" si="4"/>
        <v>0</v>
      </c>
      <c r="U48" s="2">
        <f t="shared" si="5"/>
        <v>0</v>
      </c>
      <c r="V48" s="2" t="str">
        <f t="shared" si="8"/>
        <v>Dem</v>
      </c>
    </row>
    <row r="49" spans="1:22" x14ac:dyDescent="0.6">
      <c r="A49" s="2" t="s">
        <v>11</v>
      </c>
      <c r="B49" s="2">
        <v>1725005</v>
      </c>
      <c r="C49" s="2">
        <v>1959532</v>
      </c>
      <c r="D49" s="2">
        <v>11483</v>
      </c>
      <c r="E49" s="2">
        <v>11067</v>
      </c>
      <c r="F49" s="2">
        <v>3723260</v>
      </c>
      <c r="G49" s="2">
        <v>13</v>
      </c>
      <c r="H49" s="2">
        <f t="shared" si="6"/>
        <v>265948</v>
      </c>
      <c r="I49" s="2">
        <f t="shared" si="9"/>
        <v>6.49</v>
      </c>
      <c r="J49" s="2">
        <f t="shared" si="9"/>
        <v>7.37</v>
      </c>
      <c r="K49" s="2">
        <f t="shared" si="9"/>
        <v>0.04</v>
      </c>
      <c r="L49" s="2">
        <f t="shared" si="9"/>
        <v>0.04</v>
      </c>
      <c r="M49" s="2">
        <f t="shared" si="10"/>
        <v>6</v>
      </c>
      <c r="N49" s="2">
        <f t="shared" si="10"/>
        <v>7</v>
      </c>
      <c r="O49" s="2">
        <f t="shared" si="10"/>
        <v>0</v>
      </c>
      <c r="P49" s="2">
        <f t="shared" si="10"/>
        <v>0</v>
      </c>
      <c r="Q49" s="2">
        <f t="shared" si="2"/>
        <v>0</v>
      </c>
      <c r="R49" s="2">
        <f t="shared" si="7"/>
        <v>6</v>
      </c>
      <c r="S49" s="2">
        <f t="shared" si="3"/>
        <v>7</v>
      </c>
      <c r="T49" s="2">
        <f t="shared" si="4"/>
        <v>0</v>
      </c>
      <c r="U49" s="2">
        <f t="shared" si="5"/>
        <v>0</v>
      </c>
      <c r="V49" s="2" t="str">
        <f t="shared" si="8"/>
        <v>Dem</v>
      </c>
    </row>
    <row r="50" spans="1:22" x14ac:dyDescent="0.6">
      <c r="A50" s="2" t="s">
        <v>43</v>
      </c>
      <c r="B50" s="2">
        <v>1229216</v>
      </c>
      <c r="C50" s="2">
        <v>1750848</v>
      </c>
      <c r="D50" s="2">
        <v>29489</v>
      </c>
      <c r="E50" s="2">
        <v>12728</v>
      </c>
      <c r="F50" s="2">
        <v>3036878</v>
      </c>
      <c r="G50" s="2">
        <v>11</v>
      </c>
      <c r="H50" s="2">
        <f t="shared" si="6"/>
        <v>253074</v>
      </c>
      <c r="I50" s="2">
        <f t="shared" si="9"/>
        <v>4.8600000000000003</v>
      </c>
      <c r="J50" s="2">
        <f t="shared" si="9"/>
        <v>6.92</v>
      </c>
      <c r="K50" s="2">
        <f t="shared" si="9"/>
        <v>0.12</v>
      </c>
      <c r="L50" s="2">
        <f t="shared" si="9"/>
        <v>0.05</v>
      </c>
      <c r="M50" s="2">
        <f t="shared" si="10"/>
        <v>4</v>
      </c>
      <c r="N50" s="2">
        <f t="shared" si="10"/>
        <v>6</v>
      </c>
      <c r="O50" s="2">
        <f t="shared" si="10"/>
        <v>0</v>
      </c>
      <c r="P50" s="2">
        <f t="shared" si="10"/>
        <v>0</v>
      </c>
      <c r="Q50" s="2">
        <f t="shared" si="2"/>
        <v>1</v>
      </c>
      <c r="R50" s="2">
        <f t="shared" si="7"/>
        <v>4</v>
      </c>
      <c r="S50" s="2">
        <v>7</v>
      </c>
      <c r="T50" s="2">
        <f t="shared" si="4"/>
        <v>0</v>
      </c>
      <c r="U50" s="2">
        <f t="shared" si="5"/>
        <v>0</v>
      </c>
      <c r="V50" s="2" t="str">
        <f t="shared" si="8"/>
        <v>Dem</v>
      </c>
    </row>
    <row r="51" spans="1:22" x14ac:dyDescent="0.6">
      <c r="A51" s="2" t="s">
        <v>10</v>
      </c>
      <c r="B51" s="2">
        <v>397466</v>
      </c>
      <c r="C51" s="2">
        <v>303857</v>
      </c>
      <c r="D51" s="2">
        <v>7219</v>
      </c>
      <c r="E51" s="2">
        <v>0</v>
      </c>
      <c r="F51" s="2">
        <v>713451</v>
      </c>
      <c r="G51" s="2">
        <v>5</v>
      </c>
      <c r="H51" s="2">
        <f t="shared" si="6"/>
        <v>118909</v>
      </c>
      <c r="I51" s="2">
        <f t="shared" si="9"/>
        <v>3.34</v>
      </c>
      <c r="J51" s="2">
        <f t="shared" si="9"/>
        <v>2.56</v>
      </c>
      <c r="K51" s="2">
        <f t="shared" si="9"/>
        <v>0.06</v>
      </c>
      <c r="L51" s="2">
        <f t="shared" si="9"/>
        <v>0</v>
      </c>
      <c r="M51" s="2">
        <f t="shared" si="10"/>
        <v>3</v>
      </c>
      <c r="N51" s="2">
        <f t="shared" si="10"/>
        <v>2</v>
      </c>
      <c r="O51" s="2">
        <f t="shared" si="10"/>
        <v>0</v>
      </c>
      <c r="P51" s="2">
        <f t="shared" si="10"/>
        <v>0</v>
      </c>
      <c r="Q51" s="2">
        <f t="shared" si="2"/>
        <v>0</v>
      </c>
      <c r="R51" s="2">
        <f t="shared" si="7"/>
        <v>3</v>
      </c>
      <c r="S51" s="2">
        <f t="shared" si="3"/>
        <v>2</v>
      </c>
      <c r="T51" s="2">
        <f t="shared" si="4"/>
        <v>0</v>
      </c>
      <c r="U51" s="2">
        <f t="shared" si="5"/>
        <v>0</v>
      </c>
      <c r="V51" s="2" t="str">
        <f t="shared" si="8"/>
        <v>Rep</v>
      </c>
    </row>
    <row r="52" spans="1:22" x14ac:dyDescent="0.6">
      <c r="A52" s="2" t="s">
        <v>27</v>
      </c>
      <c r="B52" s="2">
        <v>1262393</v>
      </c>
      <c r="C52" s="2">
        <v>1677211</v>
      </c>
      <c r="D52" s="2">
        <v>17605</v>
      </c>
      <c r="E52" s="2">
        <v>8858</v>
      </c>
      <c r="F52" s="2">
        <v>2983417</v>
      </c>
      <c r="G52" s="2">
        <v>10</v>
      </c>
      <c r="H52" s="2">
        <f t="shared" si="6"/>
        <v>271220</v>
      </c>
      <c r="I52" s="2">
        <f t="shared" si="9"/>
        <v>4.6500000000000004</v>
      </c>
      <c r="J52" s="2">
        <f t="shared" si="9"/>
        <v>6.18</v>
      </c>
      <c r="K52" s="2">
        <f t="shared" si="9"/>
        <v>0.06</v>
      </c>
      <c r="L52" s="2">
        <f t="shared" si="9"/>
        <v>0.03</v>
      </c>
      <c r="M52" s="2">
        <f t="shared" si="10"/>
        <v>4</v>
      </c>
      <c r="N52" s="2">
        <f t="shared" si="10"/>
        <v>6</v>
      </c>
      <c r="O52" s="2">
        <f t="shared" si="10"/>
        <v>0</v>
      </c>
      <c r="P52" s="2">
        <f t="shared" si="10"/>
        <v>0</v>
      </c>
      <c r="Q52" s="2">
        <f t="shared" si="2"/>
        <v>0</v>
      </c>
      <c r="R52" s="2">
        <f t="shared" si="7"/>
        <v>4</v>
      </c>
      <c r="S52" s="2">
        <f t="shared" si="3"/>
        <v>6</v>
      </c>
      <c r="T52" s="2">
        <f t="shared" si="4"/>
        <v>0</v>
      </c>
      <c r="U52" s="2">
        <f t="shared" si="5"/>
        <v>0</v>
      </c>
      <c r="V52" s="2" t="str">
        <f t="shared" si="8"/>
        <v>Dem</v>
      </c>
    </row>
    <row r="53" spans="1:22" x14ac:dyDescent="0.6">
      <c r="A53" s="2" t="s">
        <v>37</v>
      </c>
      <c r="B53" s="2">
        <v>164958</v>
      </c>
      <c r="C53" s="2">
        <v>82868</v>
      </c>
      <c r="D53" s="2">
        <v>2525</v>
      </c>
      <c r="E53" s="2">
        <v>1594</v>
      </c>
      <c r="F53" s="2">
        <v>254658</v>
      </c>
      <c r="G53" s="2">
        <v>3</v>
      </c>
      <c r="H53" s="2">
        <f t="shared" si="6"/>
        <v>63665</v>
      </c>
      <c r="I53" s="2">
        <f t="shared" si="9"/>
        <v>2.59</v>
      </c>
      <c r="J53" s="2">
        <f t="shared" si="9"/>
        <v>1.3</v>
      </c>
      <c r="K53" s="2">
        <f t="shared" si="9"/>
        <v>0.04</v>
      </c>
      <c r="L53" s="2">
        <f t="shared" si="9"/>
        <v>0.03</v>
      </c>
      <c r="M53" s="2">
        <f t="shared" si="10"/>
        <v>2</v>
      </c>
      <c r="N53" s="2">
        <f t="shared" si="10"/>
        <v>1</v>
      </c>
      <c r="O53" s="2">
        <f t="shared" si="10"/>
        <v>0</v>
      </c>
      <c r="P53" s="2">
        <f t="shared" si="10"/>
        <v>0</v>
      </c>
      <c r="Q53" s="2">
        <f t="shared" si="2"/>
        <v>0</v>
      </c>
      <c r="R53" s="2">
        <f t="shared" si="7"/>
        <v>2</v>
      </c>
      <c r="S53" s="2">
        <f t="shared" si="3"/>
        <v>1</v>
      </c>
      <c r="T53" s="2">
        <f t="shared" si="4"/>
        <v>0</v>
      </c>
      <c r="U53" s="2">
        <f t="shared" si="5"/>
        <v>0</v>
      </c>
      <c r="V53" s="2" t="str">
        <f t="shared" si="8"/>
        <v>Rep</v>
      </c>
    </row>
    <row r="54" spans="1:22" x14ac:dyDescent="0.6">
      <c r="M54" s="2">
        <f>SUM(M3:M53)</f>
        <v>245</v>
      </c>
      <c r="N54" s="2">
        <f t="shared" ref="N54:P54" si="11">SUM(N3:N53)</f>
        <v>281</v>
      </c>
      <c r="O54" s="2">
        <f t="shared" si="11"/>
        <v>0</v>
      </c>
      <c r="P54" s="2">
        <f t="shared" si="11"/>
        <v>0</v>
      </c>
      <c r="R54" s="2">
        <f>SUM(R3:R53)</f>
        <v>250</v>
      </c>
      <c r="S54" s="2">
        <f t="shared" ref="S54:U54" si="12">SUM(S3:S53)</f>
        <v>288</v>
      </c>
      <c r="T54" s="2">
        <f t="shared" si="12"/>
        <v>0</v>
      </c>
      <c r="U54" s="2">
        <f t="shared" si="12"/>
        <v>0</v>
      </c>
    </row>
    <row r="55" spans="1:22" x14ac:dyDescent="0.6">
      <c r="Q55" s="2" t="s">
        <v>65</v>
      </c>
      <c r="R55" s="2">
        <f>ROUND(R54/SUM($R54:$U54)*100,2)</f>
        <v>46.47</v>
      </c>
      <c r="S55" s="2">
        <f>ROUND(S54/SUM($R54:$U54)*100,2)</f>
        <v>53.53</v>
      </c>
      <c r="T55" s="2">
        <f>ROUND(T54/SUM($R54:$U54)*100,2)</f>
        <v>0</v>
      </c>
      <c r="U55" s="2">
        <f>ROUND(U54/SUM($R54:$U54)*100,2)</f>
        <v>0</v>
      </c>
    </row>
    <row r="56" spans="1:22" x14ac:dyDescent="0.6">
      <c r="Q56" s="2" t="s">
        <v>66</v>
      </c>
      <c r="R56" s="2">
        <v>45.65</v>
      </c>
      <c r="S56" s="2">
        <v>52.93</v>
      </c>
      <c r="T56" s="2">
        <v>0.56000000000000005</v>
      </c>
      <c r="U56" s="2">
        <v>0.4</v>
      </c>
    </row>
  </sheetData>
  <mergeCells count="8">
    <mergeCell ref="Q1:Q2"/>
    <mergeCell ref="R1:U1"/>
    <mergeCell ref="A1:A2"/>
    <mergeCell ref="B1:F1"/>
    <mergeCell ref="G1:G2"/>
    <mergeCell ref="H1:H2"/>
    <mergeCell ref="I1:L1"/>
    <mergeCell ref="M1:P1"/>
  </mergeCells>
  <conditionalFormatting sqref="R54">
    <cfRule type="cellIs" dxfId="7" priority="3" operator="greaterThanOrEqual">
      <formula>270</formula>
    </cfRule>
  </conditionalFormatting>
  <conditionalFormatting sqref="S55:S56">
    <cfRule type="cellIs" dxfId="6" priority="4" operator="greaterThanOrEqual">
      <formula>50</formula>
    </cfRule>
  </conditionalFormatting>
  <conditionalFormatting sqref="R55:R56">
    <cfRule type="cellIs" dxfId="5" priority="2" operator="greaterThanOrEqual">
      <formula>50</formula>
    </cfRule>
  </conditionalFormatting>
  <conditionalFormatting sqref="S54">
    <cfRule type="cellIs" dxfId="4" priority="1" operator="greaterThanOrEqual">
      <formula>270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0EE9-8E67-4743-955E-B829198AD7F5}">
  <sheetPr codeName="Election2012"/>
  <dimension ref="A1:V56"/>
  <sheetViews>
    <sheetView workbookViewId="0">
      <selection sqref="A1:A2"/>
    </sheetView>
  </sheetViews>
  <sheetFormatPr defaultRowHeight="16.350000000000001" x14ac:dyDescent="0.6"/>
  <cols>
    <col min="1" max="1" width="15.578125" style="2" customWidth="1"/>
    <col min="2" max="16384" width="8.83984375" style="2"/>
  </cols>
  <sheetData>
    <row r="1" spans="1:22" x14ac:dyDescent="0.6">
      <c r="A1" s="1" t="s">
        <v>48</v>
      </c>
      <c r="B1" s="1" t="s">
        <v>60</v>
      </c>
      <c r="C1" s="1"/>
      <c r="D1" s="1"/>
      <c r="E1" s="1"/>
      <c r="F1" s="1"/>
      <c r="G1" s="1" t="s">
        <v>49</v>
      </c>
      <c r="H1" s="1" t="s">
        <v>50</v>
      </c>
      <c r="I1" s="1" t="s">
        <v>61</v>
      </c>
      <c r="J1" s="1"/>
      <c r="K1" s="1"/>
      <c r="L1" s="1"/>
      <c r="M1" s="1" t="s">
        <v>64</v>
      </c>
      <c r="N1" s="1"/>
      <c r="O1" s="1"/>
      <c r="P1" s="1"/>
      <c r="Q1" s="1" t="s">
        <v>63</v>
      </c>
      <c r="R1" s="1" t="s">
        <v>62</v>
      </c>
      <c r="S1" s="1"/>
      <c r="T1" s="1"/>
      <c r="U1" s="1"/>
    </row>
    <row r="2" spans="1:22" x14ac:dyDescent="0.6">
      <c r="A2" s="1"/>
      <c r="B2" s="2" t="s">
        <v>67</v>
      </c>
      <c r="C2" s="2" t="s">
        <v>68</v>
      </c>
      <c r="D2" s="2" t="s">
        <v>56</v>
      </c>
      <c r="E2" s="2" t="s">
        <v>57</v>
      </c>
      <c r="F2" s="2" t="s">
        <v>51</v>
      </c>
      <c r="G2" s="1"/>
      <c r="H2" s="1"/>
      <c r="I2" s="2" t="s">
        <v>67</v>
      </c>
      <c r="J2" s="2" t="s">
        <v>68</v>
      </c>
      <c r="K2" s="2" t="s">
        <v>56</v>
      </c>
      <c r="L2" s="2" t="s">
        <v>57</v>
      </c>
      <c r="M2" s="2" t="s">
        <v>67</v>
      </c>
      <c r="N2" s="2" t="s">
        <v>68</v>
      </c>
      <c r="O2" s="2" t="s">
        <v>56</v>
      </c>
      <c r="P2" s="2" t="s">
        <v>57</v>
      </c>
      <c r="Q2" s="1"/>
      <c r="R2" s="2" t="s">
        <v>67</v>
      </c>
      <c r="S2" s="2" t="s">
        <v>68</v>
      </c>
      <c r="T2" s="2" t="s">
        <v>56</v>
      </c>
      <c r="U2" s="2" t="s">
        <v>57</v>
      </c>
    </row>
    <row r="3" spans="1:22" x14ac:dyDescent="0.6">
      <c r="A3" s="2" t="s">
        <v>16</v>
      </c>
      <c r="B3" s="2">
        <v>795696</v>
      </c>
      <c r="C3" s="2">
        <v>1255925</v>
      </c>
      <c r="D3" s="2">
        <v>12328</v>
      </c>
      <c r="E3" s="2">
        <v>3397</v>
      </c>
      <c r="F3" s="2">
        <v>2074338</v>
      </c>
      <c r="G3" s="2">
        <v>9</v>
      </c>
      <c r="H3" s="2">
        <f>ROUNDDOWN(F3/($G3+1),0)+1</f>
        <v>207434</v>
      </c>
      <c r="I3" s="2">
        <f t="shared" ref="I3:I34" si="0">ROUND(B3/$H3,2)</f>
        <v>3.84</v>
      </c>
      <c r="J3" s="2">
        <f t="shared" ref="J3:J34" si="1">ROUND(C3/$H3,2)</f>
        <v>6.05</v>
      </c>
      <c r="K3" s="2">
        <f t="shared" ref="K3:K34" si="2">ROUND(D3/$H3,2)</f>
        <v>0.06</v>
      </c>
      <c r="L3" s="2">
        <f t="shared" ref="L3:L34" si="3">ROUND(E3/$H3,2)</f>
        <v>0.02</v>
      </c>
      <c r="M3" s="2">
        <f t="shared" ref="M3:M34" si="4">ROUNDDOWN(I3,0)</f>
        <v>3</v>
      </c>
      <c r="N3" s="2">
        <f t="shared" ref="N3:N34" si="5">ROUNDDOWN(J3,0)</f>
        <v>6</v>
      </c>
      <c r="O3" s="2">
        <f t="shared" ref="O3:O34" si="6">ROUNDDOWN(K3,0)</f>
        <v>0</v>
      </c>
      <c r="P3" s="2">
        <f t="shared" ref="P3:P34" si="7">ROUNDDOWN(L3,0)</f>
        <v>0</v>
      </c>
      <c r="Q3" s="2">
        <f t="shared" ref="Q3:Q34" si="8">$G3-SUM(M3:P3)</f>
        <v>0</v>
      </c>
      <c r="R3" s="2">
        <f>ROUNDDOWN(I3,0)</f>
        <v>3</v>
      </c>
      <c r="S3" s="2">
        <f t="shared" ref="S3:S53" si="9">ROUNDDOWN(J3,0)</f>
        <v>6</v>
      </c>
      <c r="T3" s="2">
        <f t="shared" ref="T3:T53" si="10">ROUNDDOWN(K3,0)</f>
        <v>0</v>
      </c>
      <c r="U3" s="2">
        <f t="shared" ref="U3:U53" si="11">ROUNDDOWN(L3,0)</f>
        <v>0</v>
      </c>
      <c r="V3" s="2" t="str">
        <f>IF(B3=MAX(B3:E3),"Dem",IF(C3=MAX(B3:E3),"Rep","Oth"))</f>
        <v>Rep</v>
      </c>
    </row>
    <row r="4" spans="1:22" x14ac:dyDescent="0.6">
      <c r="A4" s="2" t="s">
        <v>46</v>
      </c>
      <c r="B4" s="2">
        <v>122640</v>
      </c>
      <c r="C4" s="2">
        <v>164676</v>
      </c>
      <c r="D4" s="2">
        <v>7392</v>
      </c>
      <c r="E4" s="2">
        <v>2917</v>
      </c>
      <c r="F4" s="2">
        <v>300495</v>
      </c>
      <c r="G4" s="2">
        <v>3</v>
      </c>
      <c r="H4" s="2">
        <f t="shared" ref="H4:H53" si="12">ROUNDDOWN(F4/($G4+1),0)+1</f>
        <v>75124</v>
      </c>
      <c r="I4" s="2">
        <f t="shared" si="0"/>
        <v>1.63</v>
      </c>
      <c r="J4" s="2">
        <f t="shared" si="1"/>
        <v>2.19</v>
      </c>
      <c r="K4" s="2">
        <f t="shared" si="2"/>
        <v>0.1</v>
      </c>
      <c r="L4" s="2">
        <f t="shared" si="3"/>
        <v>0.04</v>
      </c>
      <c r="M4" s="2">
        <f t="shared" si="4"/>
        <v>1</v>
      </c>
      <c r="N4" s="2">
        <f t="shared" si="5"/>
        <v>2</v>
      </c>
      <c r="O4" s="2">
        <f t="shared" si="6"/>
        <v>0</v>
      </c>
      <c r="P4" s="2">
        <f t="shared" si="7"/>
        <v>0</v>
      </c>
      <c r="Q4" s="2">
        <f t="shared" si="8"/>
        <v>0</v>
      </c>
      <c r="R4" s="2">
        <f t="shared" ref="R4:R53" si="13">ROUNDDOWN(I4,0)</f>
        <v>1</v>
      </c>
      <c r="S4" s="2">
        <f t="shared" si="9"/>
        <v>2</v>
      </c>
      <c r="T4" s="2">
        <f t="shared" si="10"/>
        <v>0</v>
      </c>
      <c r="U4" s="2">
        <f t="shared" si="11"/>
        <v>0</v>
      </c>
      <c r="V4" s="2" t="str">
        <f t="shared" ref="V4:V53" si="14">IF(B4=MAX(B4:E4),"Dem",IF(C4=MAX(B4:E4),"Rep","Oth"))</f>
        <v>Rep</v>
      </c>
    </row>
    <row r="5" spans="1:22" x14ac:dyDescent="0.6">
      <c r="A5" s="2" t="s">
        <v>39</v>
      </c>
      <c r="B5" s="2">
        <v>1025232</v>
      </c>
      <c r="C5" s="2">
        <v>1233654</v>
      </c>
      <c r="D5" s="2">
        <v>32100</v>
      </c>
      <c r="E5" s="2">
        <v>7816</v>
      </c>
      <c r="F5" s="2">
        <v>2299254</v>
      </c>
      <c r="G5" s="2">
        <v>11</v>
      </c>
      <c r="H5" s="2">
        <f t="shared" si="12"/>
        <v>191605</v>
      </c>
      <c r="I5" s="2">
        <f t="shared" si="0"/>
        <v>5.35</v>
      </c>
      <c r="J5" s="2">
        <f t="shared" si="1"/>
        <v>6.44</v>
      </c>
      <c r="K5" s="2">
        <f t="shared" si="2"/>
        <v>0.17</v>
      </c>
      <c r="L5" s="2">
        <f t="shared" si="3"/>
        <v>0.04</v>
      </c>
      <c r="M5" s="2">
        <f t="shared" si="4"/>
        <v>5</v>
      </c>
      <c r="N5" s="2">
        <f t="shared" si="5"/>
        <v>6</v>
      </c>
      <c r="O5" s="2">
        <f t="shared" si="6"/>
        <v>0</v>
      </c>
      <c r="P5" s="2">
        <f t="shared" si="7"/>
        <v>0</v>
      </c>
      <c r="Q5" s="2">
        <f t="shared" si="8"/>
        <v>0</v>
      </c>
      <c r="R5" s="2">
        <f t="shared" si="13"/>
        <v>5</v>
      </c>
      <c r="S5" s="2">
        <f t="shared" si="9"/>
        <v>6</v>
      </c>
      <c r="T5" s="2">
        <f t="shared" si="10"/>
        <v>0</v>
      </c>
      <c r="U5" s="2">
        <f t="shared" si="11"/>
        <v>0</v>
      </c>
      <c r="V5" s="2" t="str">
        <f t="shared" si="14"/>
        <v>Rep</v>
      </c>
    </row>
    <row r="6" spans="1:22" x14ac:dyDescent="0.6">
      <c r="A6" s="2" t="s">
        <v>24</v>
      </c>
      <c r="B6" s="2">
        <v>394409</v>
      </c>
      <c r="C6" s="2">
        <v>647744</v>
      </c>
      <c r="D6" s="2">
        <v>16276</v>
      </c>
      <c r="E6" s="2">
        <v>9305</v>
      </c>
      <c r="F6" s="2">
        <v>1069468</v>
      </c>
      <c r="G6" s="2">
        <v>6</v>
      </c>
      <c r="H6" s="2">
        <f t="shared" si="12"/>
        <v>152782</v>
      </c>
      <c r="I6" s="2">
        <f t="shared" si="0"/>
        <v>2.58</v>
      </c>
      <c r="J6" s="2">
        <f t="shared" si="1"/>
        <v>4.24</v>
      </c>
      <c r="K6" s="2">
        <f t="shared" si="2"/>
        <v>0.11</v>
      </c>
      <c r="L6" s="2">
        <f t="shared" si="3"/>
        <v>0.06</v>
      </c>
      <c r="M6" s="2">
        <f t="shared" si="4"/>
        <v>2</v>
      </c>
      <c r="N6" s="2">
        <f t="shared" si="5"/>
        <v>4</v>
      </c>
      <c r="O6" s="2">
        <f t="shared" si="6"/>
        <v>0</v>
      </c>
      <c r="P6" s="2">
        <f t="shared" si="7"/>
        <v>0</v>
      </c>
      <c r="Q6" s="2">
        <f t="shared" si="8"/>
        <v>0</v>
      </c>
      <c r="R6" s="2">
        <f t="shared" si="13"/>
        <v>2</v>
      </c>
      <c r="S6" s="2">
        <f t="shared" si="9"/>
        <v>4</v>
      </c>
      <c r="T6" s="2">
        <f t="shared" si="10"/>
        <v>0</v>
      </c>
      <c r="U6" s="2">
        <f t="shared" si="11"/>
        <v>0</v>
      </c>
      <c r="V6" s="2" t="str">
        <f t="shared" si="14"/>
        <v>Rep</v>
      </c>
    </row>
    <row r="7" spans="1:22" x14ac:dyDescent="0.6">
      <c r="A7" s="2" t="s">
        <v>45</v>
      </c>
      <c r="B7" s="2">
        <v>7854285</v>
      </c>
      <c r="C7" s="2">
        <v>4839958</v>
      </c>
      <c r="D7" s="2">
        <v>143221</v>
      </c>
      <c r="E7" s="2">
        <v>85638</v>
      </c>
      <c r="F7" s="2">
        <v>13038547</v>
      </c>
      <c r="G7" s="2">
        <v>55</v>
      </c>
      <c r="H7" s="2">
        <f t="shared" si="12"/>
        <v>232832</v>
      </c>
      <c r="I7" s="2">
        <f t="shared" si="0"/>
        <v>33.729999999999997</v>
      </c>
      <c r="J7" s="2">
        <f t="shared" si="1"/>
        <v>20.79</v>
      </c>
      <c r="K7" s="2">
        <f t="shared" si="2"/>
        <v>0.62</v>
      </c>
      <c r="L7" s="2">
        <f t="shared" si="3"/>
        <v>0.37</v>
      </c>
      <c r="M7" s="2">
        <f t="shared" si="4"/>
        <v>33</v>
      </c>
      <c r="N7" s="2">
        <f t="shared" si="5"/>
        <v>20</v>
      </c>
      <c r="O7" s="2">
        <f t="shared" si="6"/>
        <v>0</v>
      </c>
      <c r="P7" s="2">
        <f t="shared" si="7"/>
        <v>0</v>
      </c>
      <c r="Q7" s="2">
        <f t="shared" si="8"/>
        <v>2</v>
      </c>
      <c r="R7" s="2">
        <v>34</v>
      </c>
      <c r="S7" s="2">
        <v>21</v>
      </c>
      <c r="T7" s="2">
        <f t="shared" si="10"/>
        <v>0</v>
      </c>
      <c r="U7" s="2">
        <f t="shared" si="11"/>
        <v>0</v>
      </c>
      <c r="V7" s="2" t="str">
        <f t="shared" si="14"/>
        <v>Dem</v>
      </c>
    </row>
    <row r="8" spans="1:22" x14ac:dyDescent="0.6">
      <c r="A8" s="2" t="s">
        <v>36</v>
      </c>
      <c r="B8" s="2">
        <v>1323101</v>
      </c>
      <c r="C8" s="2">
        <v>1185243</v>
      </c>
      <c r="D8" s="2">
        <v>35545</v>
      </c>
      <c r="E8" s="2">
        <v>7508</v>
      </c>
      <c r="F8" s="2">
        <v>2569518</v>
      </c>
      <c r="G8" s="2">
        <v>9</v>
      </c>
      <c r="H8" s="2">
        <f t="shared" si="12"/>
        <v>256952</v>
      </c>
      <c r="I8" s="2">
        <f t="shared" si="0"/>
        <v>5.15</v>
      </c>
      <c r="J8" s="2">
        <f t="shared" si="1"/>
        <v>4.6100000000000003</v>
      </c>
      <c r="K8" s="2">
        <f t="shared" si="2"/>
        <v>0.14000000000000001</v>
      </c>
      <c r="L8" s="2">
        <f t="shared" si="3"/>
        <v>0.03</v>
      </c>
      <c r="M8" s="2">
        <f t="shared" si="4"/>
        <v>5</v>
      </c>
      <c r="N8" s="2">
        <f t="shared" si="5"/>
        <v>4</v>
      </c>
      <c r="O8" s="2">
        <f t="shared" si="6"/>
        <v>0</v>
      </c>
      <c r="P8" s="2">
        <f t="shared" si="7"/>
        <v>0</v>
      </c>
      <c r="Q8" s="2">
        <f t="shared" si="8"/>
        <v>0</v>
      </c>
      <c r="R8" s="2">
        <f t="shared" si="13"/>
        <v>5</v>
      </c>
      <c r="S8" s="2">
        <f t="shared" si="9"/>
        <v>4</v>
      </c>
      <c r="T8" s="2">
        <f t="shared" si="10"/>
        <v>0</v>
      </c>
      <c r="U8" s="2">
        <f t="shared" si="11"/>
        <v>0</v>
      </c>
      <c r="V8" s="2" t="str">
        <f t="shared" si="14"/>
        <v>Dem</v>
      </c>
    </row>
    <row r="9" spans="1:22" x14ac:dyDescent="0.6">
      <c r="A9" s="2" t="s">
        <v>4</v>
      </c>
      <c r="B9" s="2">
        <v>905083</v>
      </c>
      <c r="C9" s="2">
        <v>634892</v>
      </c>
      <c r="D9" s="2">
        <v>12580</v>
      </c>
      <c r="E9" s="2">
        <v>863</v>
      </c>
      <c r="F9" s="2">
        <v>1558960</v>
      </c>
      <c r="G9" s="2">
        <v>7</v>
      </c>
      <c r="H9" s="2">
        <f t="shared" si="12"/>
        <v>194871</v>
      </c>
      <c r="I9" s="2">
        <f t="shared" si="0"/>
        <v>4.6399999999999997</v>
      </c>
      <c r="J9" s="2">
        <f t="shared" si="1"/>
        <v>3.26</v>
      </c>
      <c r="K9" s="2">
        <f t="shared" si="2"/>
        <v>0.06</v>
      </c>
      <c r="L9" s="2">
        <f t="shared" si="3"/>
        <v>0</v>
      </c>
      <c r="M9" s="2">
        <f t="shared" si="4"/>
        <v>4</v>
      </c>
      <c r="N9" s="2">
        <f t="shared" si="5"/>
        <v>3</v>
      </c>
      <c r="O9" s="2">
        <f t="shared" si="6"/>
        <v>0</v>
      </c>
      <c r="P9" s="2">
        <f t="shared" si="7"/>
        <v>0</v>
      </c>
      <c r="Q9" s="2">
        <f t="shared" si="8"/>
        <v>0</v>
      </c>
      <c r="R9" s="2">
        <f t="shared" si="13"/>
        <v>4</v>
      </c>
      <c r="S9" s="2">
        <f t="shared" si="9"/>
        <v>3</v>
      </c>
      <c r="T9" s="2">
        <f t="shared" si="10"/>
        <v>0</v>
      </c>
      <c r="U9" s="2">
        <f t="shared" si="11"/>
        <v>0</v>
      </c>
      <c r="V9" s="2" t="str">
        <f t="shared" si="14"/>
        <v>Dem</v>
      </c>
    </row>
    <row r="10" spans="1:22" x14ac:dyDescent="0.6">
      <c r="A10" s="2" t="s">
        <v>7</v>
      </c>
      <c r="B10" s="2">
        <v>242584</v>
      </c>
      <c r="C10" s="2">
        <v>165484</v>
      </c>
      <c r="D10" s="2">
        <v>3882</v>
      </c>
      <c r="E10" s="2">
        <v>1940</v>
      </c>
      <c r="F10" s="2">
        <v>413921</v>
      </c>
      <c r="G10" s="2">
        <v>3</v>
      </c>
      <c r="H10" s="2">
        <f t="shared" si="12"/>
        <v>103481</v>
      </c>
      <c r="I10" s="2">
        <f t="shared" si="0"/>
        <v>2.34</v>
      </c>
      <c r="J10" s="2">
        <f t="shared" si="1"/>
        <v>1.6</v>
      </c>
      <c r="K10" s="2">
        <f t="shared" si="2"/>
        <v>0.04</v>
      </c>
      <c r="L10" s="2">
        <f t="shared" si="3"/>
        <v>0.02</v>
      </c>
      <c r="M10" s="2">
        <f t="shared" si="4"/>
        <v>2</v>
      </c>
      <c r="N10" s="2">
        <f t="shared" si="5"/>
        <v>1</v>
      </c>
      <c r="O10" s="2">
        <f t="shared" si="6"/>
        <v>0</v>
      </c>
      <c r="P10" s="2">
        <f t="shared" si="7"/>
        <v>0</v>
      </c>
      <c r="Q10" s="2">
        <f t="shared" si="8"/>
        <v>0</v>
      </c>
      <c r="R10" s="2">
        <f t="shared" si="13"/>
        <v>2</v>
      </c>
      <c r="S10" s="2">
        <f t="shared" si="9"/>
        <v>1</v>
      </c>
      <c r="T10" s="2">
        <f t="shared" si="10"/>
        <v>0</v>
      </c>
      <c r="U10" s="2">
        <f t="shared" si="11"/>
        <v>0</v>
      </c>
      <c r="V10" s="2" t="str">
        <f t="shared" si="14"/>
        <v>Dem</v>
      </c>
    </row>
    <row r="11" spans="1:22" x14ac:dyDescent="0.6">
      <c r="A11" s="2" t="s">
        <v>52</v>
      </c>
      <c r="B11" s="2">
        <v>267070</v>
      </c>
      <c r="C11" s="2">
        <v>21381</v>
      </c>
      <c r="D11" s="2">
        <v>2083</v>
      </c>
      <c r="E11" s="2">
        <v>2458</v>
      </c>
      <c r="F11" s="2">
        <v>293764</v>
      </c>
      <c r="G11" s="2">
        <v>3</v>
      </c>
      <c r="H11" s="2">
        <f t="shared" si="12"/>
        <v>73442</v>
      </c>
      <c r="I11" s="2">
        <f t="shared" si="0"/>
        <v>3.64</v>
      </c>
      <c r="J11" s="2">
        <f t="shared" si="1"/>
        <v>0.28999999999999998</v>
      </c>
      <c r="K11" s="2">
        <f t="shared" si="2"/>
        <v>0.03</v>
      </c>
      <c r="L11" s="2">
        <f t="shared" si="3"/>
        <v>0.03</v>
      </c>
      <c r="M11" s="2">
        <f t="shared" si="4"/>
        <v>3</v>
      </c>
      <c r="N11" s="2">
        <f t="shared" si="5"/>
        <v>0</v>
      </c>
      <c r="O11" s="2">
        <f t="shared" si="6"/>
        <v>0</v>
      </c>
      <c r="P11" s="2">
        <f t="shared" si="7"/>
        <v>0</v>
      </c>
      <c r="Q11" s="2">
        <f t="shared" si="8"/>
        <v>0</v>
      </c>
      <c r="R11" s="2">
        <f t="shared" si="13"/>
        <v>3</v>
      </c>
      <c r="S11" s="2">
        <f t="shared" si="9"/>
        <v>0</v>
      </c>
      <c r="T11" s="2">
        <f t="shared" si="10"/>
        <v>0</v>
      </c>
      <c r="U11" s="2">
        <f t="shared" si="11"/>
        <v>0</v>
      </c>
      <c r="V11" s="2" t="str">
        <f t="shared" si="14"/>
        <v>Dem</v>
      </c>
    </row>
    <row r="12" spans="1:22" x14ac:dyDescent="0.6">
      <c r="A12" s="2" t="s">
        <v>15</v>
      </c>
      <c r="B12" s="2">
        <v>4237756</v>
      </c>
      <c r="C12" s="2">
        <v>4163447</v>
      </c>
      <c r="D12" s="2">
        <v>44726</v>
      </c>
      <c r="E12" s="2">
        <v>8947</v>
      </c>
      <c r="F12" s="2">
        <v>8474179</v>
      </c>
      <c r="G12" s="2">
        <v>29</v>
      </c>
      <c r="H12" s="2">
        <f t="shared" si="12"/>
        <v>282473</v>
      </c>
      <c r="I12" s="2">
        <f t="shared" si="0"/>
        <v>15</v>
      </c>
      <c r="J12" s="2">
        <f t="shared" si="1"/>
        <v>14.74</v>
      </c>
      <c r="K12" s="2">
        <f t="shared" si="2"/>
        <v>0.16</v>
      </c>
      <c r="L12" s="2">
        <f t="shared" si="3"/>
        <v>0.03</v>
      </c>
      <c r="M12" s="2">
        <f t="shared" si="4"/>
        <v>15</v>
      </c>
      <c r="N12" s="2">
        <f t="shared" si="5"/>
        <v>14</v>
      </c>
      <c r="O12" s="2">
        <f t="shared" si="6"/>
        <v>0</v>
      </c>
      <c r="P12" s="2">
        <f t="shared" si="7"/>
        <v>0</v>
      </c>
      <c r="Q12" s="2">
        <f t="shared" si="8"/>
        <v>0</v>
      </c>
      <c r="R12" s="2">
        <f t="shared" si="13"/>
        <v>15</v>
      </c>
      <c r="S12" s="2">
        <f t="shared" si="9"/>
        <v>14</v>
      </c>
      <c r="T12" s="2">
        <f t="shared" si="10"/>
        <v>0</v>
      </c>
      <c r="U12" s="2">
        <f t="shared" si="11"/>
        <v>0</v>
      </c>
      <c r="V12" s="2" t="str">
        <f t="shared" si="14"/>
        <v>Dem</v>
      </c>
    </row>
    <row r="13" spans="1:22" x14ac:dyDescent="0.6">
      <c r="A13" s="2" t="s">
        <v>14</v>
      </c>
      <c r="B13" s="2">
        <v>1773827</v>
      </c>
      <c r="C13" s="2">
        <v>2078688</v>
      </c>
      <c r="D13" s="2">
        <v>45324</v>
      </c>
      <c r="E13" s="2">
        <v>1516</v>
      </c>
      <c r="F13" s="2">
        <v>3900050</v>
      </c>
      <c r="G13" s="2">
        <v>16</v>
      </c>
      <c r="H13" s="2">
        <f t="shared" si="12"/>
        <v>229415</v>
      </c>
      <c r="I13" s="2">
        <f t="shared" si="0"/>
        <v>7.73</v>
      </c>
      <c r="J13" s="2">
        <f t="shared" si="1"/>
        <v>9.06</v>
      </c>
      <c r="K13" s="2">
        <f t="shared" si="2"/>
        <v>0.2</v>
      </c>
      <c r="L13" s="2">
        <f t="shared" si="3"/>
        <v>0.01</v>
      </c>
      <c r="M13" s="2">
        <f t="shared" si="4"/>
        <v>7</v>
      </c>
      <c r="N13" s="2">
        <f t="shared" si="5"/>
        <v>9</v>
      </c>
      <c r="O13" s="2">
        <f t="shared" si="6"/>
        <v>0</v>
      </c>
      <c r="P13" s="2">
        <f t="shared" si="7"/>
        <v>0</v>
      </c>
      <c r="Q13" s="2">
        <f t="shared" si="8"/>
        <v>0</v>
      </c>
      <c r="R13" s="2">
        <f t="shared" si="13"/>
        <v>7</v>
      </c>
      <c r="S13" s="2">
        <f t="shared" si="9"/>
        <v>9</v>
      </c>
      <c r="T13" s="2">
        <f t="shared" si="10"/>
        <v>0</v>
      </c>
      <c r="U13" s="2">
        <f t="shared" si="11"/>
        <v>0</v>
      </c>
      <c r="V13" s="2" t="str">
        <f t="shared" si="14"/>
        <v>Rep</v>
      </c>
    </row>
    <row r="14" spans="1:22" x14ac:dyDescent="0.6">
      <c r="A14" s="2" t="s">
        <v>47</v>
      </c>
      <c r="B14" s="2">
        <v>306658</v>
      </c>
      <c r="C14" s="2">
        <v>121015</v>
      </c>
      <c r="D14" s="2">
        <v>3840</v>
      </c>
      <c r="E14" s="2">
        <v>3184</v>
      </c>
      <c r="F14" s="2">
        <v>434697</v>
      </c>
      <c r="G14" s="2">
        <v>4</v>
      </c>
      <c r="H14" s="2">
        <f t="shared" si="12"/>
        <v>86940</v>
      </c>
      <c r="I14" s="2">
        <f t="shared" si="0"/>
        <v>3.53</v>
      </c>
      <c r="J14" s="2">
        <f t="shared" si="1"/>
        <v>1.39</v>
      </c>
      <c r="K14" s="2">
        <f t="shared" si="2"/>
        <v>0.04</v>
      </c>
      <c r="L14" s="2">
        <f t="shared" si="3"/>
        <v>0.04</v>
      </c>
      <c r="M14" s="2">
        <f t="shared" si="4"/>
        <v>3</v>
      </c>
      <c r="N14" s="2">
        <f t="shared" si="5"/>
        <v>1</v>
      </c>
      <c r="O14" s="2">
        <f t="shared" si="6"/>
        <v>0</v>
      </c>
      <c r="P14" s="2">
        <f t="shared" si="7"/>
        <v>0</v>
      </c>
      <c r="Q14" s="2">
        <f t="shared" si="8"/>
        <v>0</v>
      </c>
      <c r="R14" s="2">
        <f t="shared" si="13"/>
        <v>3</v>
      </c>
      <c r="S14" s="2">
        <f t="shared" si="9"/>
        <v>1</v>
      </c>
      <c r="T14" s="2">
        <f t="shared" si="10"/>
        <v>0</v>
      </c>
      <c r="U14" s="2">
        <f t="shared" si="11"/>
        <v>0</v>
      </c>
      <c r="V14" s="2" t="str">
        <f t="shared" si="14"/>
        <v>Dem</v>
      </c>
    </row>
    <row r="15" spans="1:22" x14ac:dyDescent="0.6">
      <c r="A15" s="2" t="s">
        <v>41</v>
      </c>
      <c r="B15" s="2">
        <v>212787</v>
      </c>
      <c r="C15" s="2">
        <v>420911</v>
      </c>
      <c r="D15" s="2">
        <v>9453</v>
      </c>
      <c r="E15" s="2">
        <v>4402</v>
      </c>
      <c r="F15" s="2">
        <v>652274</v>
      </c>
      <c r="G15" s="2">
        <v>4</v>
      </c>
      <c r="H15" s="2">
        <f t="shared" si="12"/>
        <v>130455</v>
      </c>
      <c r="I15" s="2">
        <f t="shared" si="0"/>
        <v>1.63</v>
      </c>
      <c r="J15" s="2">
        <f t="shared" si="1"/>
        <v>3.23</v>
      </c>
      <c r="K15" s="2">
        <f t="shared" si="2"/>
        <v>7.0000000000000007E-2</v>
      </c>
      <c r="L15" s="2">
        <f t="shared" si="3"/>
        <v>0.03</v>
      </c>
      <c r="M15" s="2">
        <f t="shared" si="4"/>
        <v>1</v>
      </c>
      <c r="N15" s="2">
        <f t="shared" si="5"/>
        <v>3</v>
      </c>
      <c r="O15" s="2">
        <f t="shared" si="6"/>
        <v>0</v>
      </c>
      <c r="P15" s="2">
        <f t="shared" si="7"/>
        <v>0</v>
      </c>
      <c r="Q15" s="2">
        <f t="shared" si="8"/>
        <v>0</v>
      </c>
      <c r="R15" s="2">
        <f t="shared" si="13"/>
        <v>1</v>
      </c>
      <c r="S15" s="2">
        <f t="shared" si="9"/>
        <v>3</v>
      </c>
      <c r="T15" s="2">
        <f t="shared" si="10"/>
        <v>0</v>
      </c>
      <c r="U15" s="2">
        <f t="shared" si="11"/>
        <v>0</v>
      </c>
      <c r="V15" s="2" t="str">
        <f t="shared" si="14"/>
        <v>Rep</v>
      </c>
    </row>
    <row r="16" spans="1:22" x14ac:dyDescent="0.6">
      <c r="A16" s="2" t="s">
        <v>26</v>
      </c>
      <c r="B16" s="2">
        <v>3019512</v>
      </c>
      <c r="C16" s="2">
        <v>2135216</v>
      </c>
      <c r="D16" s="2">
        <v>56229</v>
      </c>
      <c r="E16" s="2">
        <v>30222</v>
      </c>
      <c r="F16" s="2">
        <v>5242014</v>
      </c>
      <c r="G16" s="2">
        <v>20</v>
      </c>
      <c r="H16" s="2">
        <f t="shared" si="12"/>
        <v>249620</v>
      </c>
      <c r="I16" s="2">
        <f t="shared" si="0"/>
        <v>12.1</v>
      </c>
      <c r="J16" s="2">
        <f t="shared" si="1"/>
        <v>8.5500000000000007</v>
      </c>
      <c r="K16" s="2">
        <f t="shared" si="2"/>
        <v>0.23</v>
      </c>
      <c r="L16" s="2">
        <f t="shared" si="3"/>
        <v>0.12</v>
      </c>
      <c r="M16" s="2">
        <f t="shared" si="4"/>
        <v>12</v>
      </c>
      <c r="N16" s="2">
        <f t="shared" si="5"/>
        <v>8</v>
      </c>
      <c r="O16" s="2">
        <f t="shared" si="6"/>
        <v>0</v>
      </c>
      <c r="P16" s="2">
        <f t="shared" si="7"/>
        <v>0</v>
      </c>
      <c r="Q16" s="2">
        <f t="shared" si="8"/>
        <v>0</v>
      </c>
      <c r="R16" s="2">
        <f t="shared" si="13"/>
        <v>12</v>
      </c>
      <c r="S16" s="2">
        <f t="shared" si="9"/>
        <v>8</v>
      </c>
      <c r="T16" s="2">
        <f t="shared" si="10"/>
        <v>0</v>
      </c>
      <c r="U16" s="2">
        <f t="shared" si="11"/>
        <v>0</v>
      </c>
      <c r="V16" s="2" t="str">
        <f t="shared" si="14"/>
        <v>Dem</v>
      </c>
    </row>
    <row r="17" spans="1:22" x14ac:dyDescent="0.6">
      <c r="A17" s="2" t="s">
        <v>21</v>
      </c>
      <c r="B17" s="2">
        <v>1152887</v>
      </c>
      <c r="C17" s="2">
        <v>1420543</v>
      </c>
      <c r="D17" s="2">
        <v>50111</v>
      </c>
      <c r="E17" s="2">
        <v>625</v>
      </c>
      <c r="F17" s="2">
        <v>2624534</v>
      </c>
      <c r="G17" s="2">
        <v>11</v>
      </c>
      <c r="H17" s="2">
        <f t="shared" si="12"/>
        <v>218712</v>
      </c>
      <c r="I17" s="2">
        <f t="shared" si="0"/>
        <v>5.27</v>
      </c>
      <c r="J17" s="2">
        <f t="shared" si="1"/>
        <v>6.5</v>
      </c>
      <c r="K17" s="2">
        <f t="shared" si="2"/>
        <v>0.23</v>
      </c>
      <c r="L17" s="2">
        <f t="shared" si="3"/>
        <v>0</v>
      </c>
      <c r="M17" s="2">
        <f t="shared" si="4"/>
        <v>5</v>
      </c>
      <c r="N17" s="2">
        <f t="shared" si="5"/>
        <v>6</v>
      </c>
      <c r="O17" s="2">
        <f t="shared" si="6"/>
        <v>0</v>
      </c>
      <c r="P17" s="2">
        <f t="shared" si="7"/>
        <v>0</v>
      </c>
      <c r="Q17" s="2">
        <f t="shared" si="8"/>
        <v>0</v>
      </c>
      <c r="R17" s="2">
        <f t="shared" si="13"/>
        <v>5</v>
      </c>
      <c r="S17" s="2">
        <f t="shared" si="9"/>
        <v>6</v>
      </c>
      <c r="T17" s="2">
        <f t="shared" si="10"/>
        <v>0</v>
      </c>
      <c r="U17" s="2">
        <f t="shared" si="11"/>
        <v>0</v>
      </c>
      <c r="V17" s="2" t="str">
        <f t="shared" si="14"/>
        <v>Rep</v>
      </c>
    </row>
    <row r="18" spans="1:22" x14ac:dyDescent="0.6">
      <c r="A18" s="2" t="s">
        <v>29</v>
      </c>
      <c r="B18" s="2">
        <v>822544</v>
      </c>
      <c r="C18" s="2">
        <v>730617</v>
      </c>
      <c r="D18" s="2">
        <v>12926</v>
      </c>
      <c r="E18" s="2">
        <v>3769</v>
      </c>
      <c r="F18" s="2">
        <v>1582180</v>
      </c>
      <c r="G18" s="2">
        <v>6</v>
      </c>
      <c r="H18" s="2">
        <f t="shared" si="12"/>
        <v>226026</v>
      </c>
      <c r="I18" s="2">
        <f t="shared" si="0"/>
        <v>3.64</v>
      </c>
      <c r="J18" s="2">
        <f t="shared" si="1"/>
        <v>3.23</v>
      </c>
      <c r="K18" s="2">
        <f t="shared" si="2"/>
        <v>0.06</v>
      </c>
      <c r="L18" s="2">
        <f t="shared" si="3"/>
        <v>0.02</v>
      </c>
      <c r="M18" s="2">
        <f t="shared" si="4"/>
        <v>3</v>
      </c>
      <c r="N18" s="2">
        <f t="shared" si="5"/>
        <v>3</v>
      </c>
      <c r="O18" s="2">
        <f t="shared" si="6"/>
        <v>0</v>
      </c>
      <c r="P18" s="2">
        <f t="shared" si="7"/>
        <v>0</v>
      </c>
      <c r="Q18" s="2">
        <f t="shared" si="8"/>
        <v>0</v>
      </c>
      <c r="R18" s="2">
        <f t="shared" si="13"/>
        <v>3</v>
      </c>
      <c r="S18" s="2">
        <f t="shared" si="9"/>
        <v>3</v>
      </c>
      <c r="T18" s="2">
        <f t="shared" si="10"/>
        <v>0</v>
      </c>
      <c r="U18" s="2">
        <f t="shared" si="11"/>
        <v>0</v>
      </c>
      <c r="V18" s="2" t="str">
        <f t="shared" si="14"/>
        <v>Dem</v>
      </c>
    </row>
    <row r="19" spans="1:22" x14ac:dyDescent="0.6">
      <c r="A19" s="2" t="s">
        <v>32</v>
      </c>
      <c r="B19" s="2">
        <v>440726</v>
      </c>
      <c r="C19" s="2">
        <v>692634</v>
      </c>
      <c r="D19" s="2">
        <v>20456</v>
      </c>
      <c r="E19" s="2">
        <v>714</v>
      </c>
      <c r="F19" s="2">
        <v>1159971</v>
      </c>
      <c r="G19" s="2">
        <v>6</v>
      </c>
      <c r="H19" s="2">
        <f t="shared" si="12"/>
        <v>165711</v>
      </c>
      <c r="I19" s="2">
        <f t="shared" si="0"/>
        <v>2.66</v>
      </c>
      <c r="J19" s="2">
        <f t="shared" si="1"/>
        <v>4.18</v>
      </c>
      <c r="K19" s="2">
        <f t="shared" si="2"/>
        <v>0.12</v>
      </c>
      <c r="L19" s="2">
        <f t="shared" si="3"/>
        <v>0</v>
      </c>
      <c r="M19" s="2">
        <f t="shared" si="4"/>
        <v>2</v>
      </c>
      <c r="N19" s="2">
        <f t="shared" si="5"/>
        <v>4</v>
      </c>
      <c r="O19" s="2">
        <f t="shared" si="6"/>
        <v>0</v>
      </c>
      <c r="P19" s="2">
        <f t="shared" si="7"/>
        <v>0</v>
      </c>
      <c r="Q19" s="2">
        <f t="shared" si="8"/>
        <v>0</v>
      </c>
      <c r="R19" s="2">
        <f t="shared" si="13"/>
        <v>2</v>
      </c>
      <c r="S19" s="2">
        <f t="shared" si="9"/>
        <v>4</v>
      </c>
      <c r="T19" s="2">
        <f t="shared" si="10"/>
        <v>0</v>
      </c>
      <c r="U19" s="2">
        <f t="shared" si="11"/>
        <v>0</v>
      </c>
      <c r="V19" s="2" t="str">
        <f t="shared" si="14"/>
        <v>Rep</v>
      </c>
    </row>
    <row r="20" spans="1:22" x14ac:dyDescent="0.6">
      <c r="A20" s="2" t="s">
        <v>18</v>
      </c>
      <c r="B20" s="2">
        <v>679370</v>
      </c>
      <c r="C20" s="2">
        <v>1087190</v>
      </c>
      <c r="D20" s="2">
        <v>17063</v>
      </c>
      <c r="E20" s="2">
        <v>6337</v>
      </c>
      <c r="F20" s="2">
        <v>1797212</v>
      </c>
      <c r="G20" s="2">
        <v>8</v>
      </c>
      <c r="H20" s="2">
        <f t="shared" si="12"/>
        <v>199691</v>
      </c>
      <c r="I20" s="2">
        <f t="shared" si="0"/>
        <v>3.4</v>
      </c>
      <c r="J20" s="2">
        <f t="shared" si="1"/>
        <v>5.44</v>
      </c>
      <c r="K20" s="2">
        <f t="shared" si="2"/>
        <v>0.09</v>
      </c>
      <c r="L20" s="2">
        <f t="shared" si="3"/>
        <v>0.03</v>
      </c>
      <c r="M20" s="2">
        <f t="shared" si="4"/>
        <v>3</v>
      </c>
      <c r="N20" s="2">
        <f t="shared" si="5"/>
        <v>5</v>
      </c>
      <c r="O20" s="2">
        <f t="shared" si="6"/>
        <v>0</v>
      </c>
      <c r="P20" s="2">
        <f t="shared" si="7"/>
        <v>0</v>
      </c>
      <c r="Q20" s="2">
        <f t="shared" si="8"/>
        <v>0</v>
      </c>
      <c r="R20" s="2">
        <f t="shared" si="13"/>
        <v>3</v>
      </c>
      <c r="S20" s="2">
        <f t="shared" si="9"/>
        <v>5</v>
      </c>
      <c r="T20" s="2">
        <f t="shared" si="10"/>
        <v>0</v>
      </c>
      <c r="U20" s="2">
        <f t="shared" si="11"/>
        <v>0</v>
      </c>
      <c r="V20" s="2" t="str">
        <f t="shared" si="14"/>
        <v>Rep</v>
      </c>
    </row>
    <row r="21" spans="1:22" x14ac:dyDescent="0.6">
      <c r="A21" s="2" t="s">
        <v>23</v>
      </c>
      <c r="B21" s="2">
        <v>809141</v>
      </c>
      <c r="C21" s="2">
        <v>1152262</v>
      </c>
      <c r="D21" s="2">
        <v>18157</v>
      </c>
      <c r="E21" s="2">
        <v>6978</v>
      </c>
      <c r="F21" s="2">
        <v>1994065</v>
      </c>
      <c r="G21" s="2">
        <v>8</v>
      </c>
      <c r="H21" s="2">
        <f t="shared" si="12"/>
        <v>221563</v>
      </c>
      <c r="I21" s="2">
        <f t="shared" si="0"/>
        <v>3.65</v>
      </c>
      <c r="J21" s="2">
        <f t="shared" si="1"/>
        <v>5.2</v>
      </c>
      <c r="K21" s="2">
        <f t="shared" si="2"/>
        <v>0.08</v>
      </c>
      <c r="L21" s="2">
        <f t="shared" si="3"/>
        <v>0.03</v>
      </c>
      <c r="M21" s="2">
        <f t="shared" si="4"/>
        <v>3</v>
      </c>
      <c r="N21" s="2">
        <f t="shared" si="5"/>
        <v>5</v>
      </c>
      <c r="O21" s="2">
        <f t="shared" si="6"/>
        <v>0</v>
      </c>
      <c r="P21" s="2">
        <f t="shared" si="7"/>
        <v>0</v>
      </c>
      <c r="Q21" s="2">
        <f t="shared" si="8"/>
        <v>0</v>
      </c>
      <c r="R21" s="2">
        <f t="shared" si="13"/>
        <v>3</v>
      </c>
      <c r="S21" s="2">
        <f t="shared" si="9"/>
        <v>5</v>
      </c>
      <c r="T21" s="2">
        <f t="shared" si="10"/>
        <v>0</v>
      </c>
      <c r="U21" s="2">
        <f t="shared" si="11"/>
        <v>0</v>
      </c>
      <c r="V21" s="2" t="str">
        <f t="shared" si="14"/>
        <v>Rep</v>
      </c>
    </row>
    <row r="22" spans="1:22" x14ac:dyDescent="0.6">
      <c r="A22" s="2" t="s">
        <v>59</v>
      </c>
      <c r="B22" s="2">
        <v>401306</v>
      </c>
      <c r="C22" s="2">
        <v>292276</v>
      </c>
      <c r="D22" s="2">
        <v>9352</v>
      </c>
      <c r="E22" s="2">
        <v>8119</v>
      </c>
      <c r="F22" s="2">
        <v>713180</v>
      </c>
      <c r="G22" s="2">
        <v>4</v>
      </c>
      <c r="H22" s="2">
        <f t="shared" si="12"/>
        <v>142637</v>
      </c>
      <c r="I22" s="2">
        <f t="shared" si="0"/>
        <v>2.81</v>
      </c>
      <c r="J22" s="2">
        <f t="shared" si="1"/>
        <v>2.0499999999999998</v>
      </c>
      <c r="K22" s="2">
        <f t="shared" si="2"/>
        <v>7.0000000000000007E-2</v>
      </c>
      <c r="L22" s="2">
        <f t="shared" si="3"/>
        <v>0.06</v>
      </c>
      <c r="M22" s="2">
        <f t="shared" si="4"/>
        <v>2</v>
      </c>
      <c r="N22" s="2">
        <f t="shared" si="5"/>
        <v>2</v>
      </c>
      <c r="O22" s="2">
        <f t="shared" si="6"/>
        <v>0</v>
      </c>
      <c r="P22" s="2">
        <f t="shared" si="7"/>
        <v>0</v>
      </c>
      <c r="Q22" s="2">
        <f t="shared" si="8"/>
        <v>0</v>
      </c>
      <c r="R22" s="2">
        <f t="shared" si="13"/>
        <v>2</v>
      </c>
      <c r="S22" s="2">
        <f t="shared" si="9"/>
        <v>2</v>
      </c>
      <c r="T22" s="2">
        <f t="shared" si="10"/>
        <v>0</v>
      </c>
      <c r="U22" s="2">
        <f t="shared" si="11"/>
        <v>0</v>
      </c>
      <c r="V22" s="2" t="str">
        <f t="shared" si="14"/>
        <v>Dem</v>
      </c>
    </row>
    <row r="23" spans="1:22" x14ac:dyDescent="0.6">
      <c r="A23" s="2" t="s">
        <v>9</v>
      </c>
      <c r="B23" s="2">
        <v>1677844</v>
      </c>
      <c r="C23" s="2">
        <v>971869</v>
      </c>
      <c r="D23" s="2">
        <v>30195</v>
      </c>
      <c r="E23" s="2">
        <v>17110</v>
      </c>
      <c r="F23" s="2">
        <v>2707327</v>
      </c>
      <c r="G23" s="2">
        <v>10</v>
      </c>
      <c r="H23" s="2">
        <f t="shared" si="12"/>
        <v>246121</v>
      </c>
      <c r="I23" s="2">
        <f t="shared" si="0"/>
        <v>6.82</v>
      </c>
      <c r="J23" s="2">
        <f t="shared" si="1"/>
        <v>3.95</v>
      </c>
      <c r="K23" s="2">
        <f t="shared" si="2"/>
        <v>0.12</v>
      </c>
      <c r="L23" s="2">
        <f t="shared" si="3"/>
        <v>7.0000000000000007E-2</v>
      </c>
      <c r="M23" s="2">
        <f t="shared" si="4"/>
        <v>6</v>
      </c>
      <c r="N23" s="2">
        <f t="shared" si="5"/>
        <v>3</v>
      </c>
      <c r="O23" s="2">
        <f t="shared" si="6"/>
        <v>0</v>
      </c>
      <c r="P23" s="2">
        <f t="shared" si="7"/>
        <v>0</v>
      </c>
      <c r="Q23" s="2">
        <f t="shared" si="8"/>
        <v>1</v>
      </c>
      <c r="R23" s="2">
        <f t="shared" si="13"/>
        <v>6</v>
      </c>
      <c r="S23" s="2">
        <v>4</v>
      </c>
      <c r="T23" s="2">
        <f t="shared" si="10"/>
        <v>0</v>
      </c>
      <c r="U23" s="2">
        <f t="shared" si="11"/>
        <v>0</v>
      </c>
      <c r="V23" s="2" t="str">
        <f t="shared" si="14"/>
        <v>Dem</v>
      </c>
    </row>
    <row r="24" spans="1:22" x14ac:dyDescent="0.6">
      <c r="A24" s="2" t="s">
        <v>2</v>
      </c>
      <c r="B24" s="2">
        <v>1921290</v>
      </c>
      <c r="C24" s="2">
        <v>1188314</v>
      </c>
      <c r="D24" s="2">
        <v>30920</v>
      </c>
      <c r="E24" s="2">
        <v>20691</v>
      </c>
      <c r="F24" s="2">
        <v>3167767</v>
      </c>
      <c r="G24" s="2">
        <v>11</v>
      </c>
      <c r="H24" s="2">
        <f t="shared" si="12"/>
        <v>263981</v>
      </c>
      <c r="I24" s="2">
        <f t="shared" si="0"/>
        <v>7.28</v>
      </c>
      <c r="J24" s="2">
        <f t="shared" si="1"/>
        <v>4.5</v>
      </c>
      <c r="K24" s="2">
        <f t="shared" si="2"/>
        <v>0.12</v>
      </c>
      <c r="L24" s="2">
        <f t="shared" si="3"/>
        <v>0.08</v>
      </c>
      <c r="M24" s="2">
        <f t="shared" si="4"/>
        <v>7</v>
      </c>
      <c r="N24" s="2">
        <f t="shared" si="5"/>
        <v>4</v>
      </c>
      <c r="O24" s="2">
        <f t="shared" si="6"/>
        <v>0</v>
      </c>
      <c r="P24" s="2">
        <f t="shared" si="7"/>
        <v>0</v>
      </c>
      <c r="Q24" s="2">
        <f t="shared" si="8"/>
        <v>0</v>
      </c>
      <c r="R24" s="2">
        <f t="shared" si="13"/>
        <v>7</v>
      </c>
      <c r="S24" s="2">
        <f t="shared" si="9"/>
        <v>4</v>
      </c>
      <c r="T24" s="2">
        <f t="shared" si="10"/>
        <v>0</v>
      </c>
      <c r="U24" s="2">
        <f t="shared" si="11"/>
        <v>0</v>
      </c>
      <c r="V24" s="2" t="str">
        <f t="shared" si="14"/>
        <v>Dem</v>
      </c>
    </row>
    <row r="25" spans="1:22" x14ac:dyDescent="0.6">
      <c r="A25" s="2" t="s">
        <v>20</v>
      </c>
      <c r="B25" s="2">
        <v>2564569</v>
      </c>
      <c r="C25" s="2">
        <v>2115256</v>
      </c>
      <c r="D25" s="2">
        <v>7774</v>
      </c>
      <c r="E25" s="2">
        <v>21897</v>
      </c>
      <c r="F25" s="2">
        <v>4730961</v>
      </c>
      <c r="G25" s="2">
        <v>16</v>
      </c>
      <c r="H25" s="2">
        <f t="shared" si="12"/>
        <v>278292</v>
      </c>
      <c r="I25" s="2">
        <f t="shared" si="0"/>
        <v>9.2200000000000006</v>
      </c>
      <c r="J25" s="2">
        <f t="shared" si="1"/>
        <v>7.6</v>
      </c>
      <c r="K25" s="2">
        <f t="shared" si="2"/>
        <v>0.03</v>
      </c>
      <c r="L25" s="2">
        <f t="shared" si="3"/>
        <v>0.08</v>
      </c>
      <c r="M25" s="2">
        <f t="shared" si="4"/>
        <v>9</v>
      </c>
      <c r="N25" s="2">
        <f t="shared" si="5"/>
        <v>7</v>
      </c>
      <c r="O25" s="2">
        <f t="shared" si="6"/>
        <v>0</v>
      </c>
      <c r="P25" s="2">
        <f t="shared" si="7"/>
        <v>0</v>
      </c>
      <c r="Q25" s="2">
        <f t="shared" si="8"/>
        <v>0</v>
      </c>
      <c r="R25" s="2">
        <f t="shared" si="13"/>
        <v>9</v>
      </c>
      <c r="S25" s="2">
        <f t="shared" si="9"/>
        <v>7</v>
      </c>
      <c r="T25" s="2">
        <f t="shared" si="10"/>
        <v>0</v>
      </c>
      <c r="U25" s="2">
        <f t="shared" si="11"/>
        <v>0</v>
      </c>
      <c r="V25" s="2" t="str">
        <f t="shared" si="14"/>
        <v>Dem</v>
      </c>
    </row>
    <row r="26" spans="1:22" x14ac:dyDescent="0.6">
      <c r="A26" s="2" t="s">
        <v>28</v>
      </c>
      <c r="B26" s="2">
        <v>1546167</v>
      </c>
      <c r="C26" s="2">
        <v>1320225</v>
      </c>
      <c r="D26" s="2">
        <v>35098</v>
      </c>
      <c r="E26" s="2">
        <v>13023</v>
      </c>
      <c r="F26" s="2">
        <v>2936561</v>
      </c>
      <c r="G26" s="2">
        <v>10</v>
      </c>
      <c r="H26" s="2">
        <f t="shared" si="12"/>
        <v>266961</v>
      </c>
      <c r="I26" s="2">
        <f t="shared" si="0"/>
        <v>5.79</v>
      </c>
      <c r="J26" s="2">
        <f t="shared" si="1"/>
        <v>4.95</v>
      </c>
      <c r="K26" s="2">
        <f t="shared" si="2"/>
        <v>0.13</v>
      </c>
      <c r="L26" s="2">
        <f t="shared" si="3"/>
        <v>0.05</v>
      </c>
      <c r="M26" s="2">
        <f t="shared" si="4"/>
        <v>5</v>
      </c>
      <c r="N26" s="2">
        <f t="shared" si="5"/>
        <v>4</v>
      </c>
      <c r="O26" s="2">
        <f t="shared" si="6"/>
        <v>0</v>
      </c>
      <c r="P26" s="2">
        <f t="shared" si="7"/>
        <v>0</v>
      </c>
      <c r="Q26" s="2">
        <f t="shared" si="8"/>
        <v>1</v>
      </c>
      <c r="R26" s="2">
        <f t="shared" si="13"/>
        <v>5</v>
      </c>
      <c r="S26" s="2">
        <v>5</v>
      </c>
      <c r="T26" s="2">
        <f t="shared" si="10"/>
        <v>0</v>
      </c>
      <c r="U26" s="2">
        <f t="shared" si="11"/>
        <v>0</v>
      </c>
      <c r="V26" s="2" t="str">
        <f t="shared" si="14"/>
        <v>Dem</v>
      </c>
    </row>
    <row r="27" spans="1:22" x14ac:dyDescent="0.6">
      <c r="A27" s="2" t="s">
        <v>22</v>
      </c>
      <c r="B27" s="2">
        <v>562949</v>
      </c>
      <c r="C27" s="2">
        <v>710746</v>
      </c>
      <c r="D27" s="2">
        <v>6676</v>
      </c>
      <c r="E27" s="2">
        <v>1588</v>
      </c>
      <c r="F27" s="2">
        <v>1285584</v>
      </c>
      <c r="G27" s="2">
        <v>6</v>
      </c>
      <c r="H27" s="2">
        <f t="shared" si="12"/>
        <v>183655</v>
      </c>
      <c r="I27" s="2">
        <f t="shared" si="0"/>
        <v>3.07</v>
      </c>
      <c r="J27" s="2">
        <f t="shared" si="1"/>
        <v>3.87</v>
      </c>
      <c r="K27" s="2">
        <f t="shared" si="2"/>
        <v>0.04</v>
      </c>
      <c r="L27" s="2">
        <f t="shared" si="3"/>
        <v>0.01</v>
      </c>
      <c r="M27" s="2">
        <f t="shared" si="4"/>
        <v>3</v>
      </c>
      <c r="N27" s="2">
        <f t="shared" si="5"/>
        <v>3</v>
      </c>
      <c r="O27" s="2">
        <f t="shared" si="6"/>
        <v>0</v>
      </c>
      <c r="P27" s="2">
        <f t="shared" si="7"/>
        <v>0</v>
      </c>
      <c r="Q27" s="2">
        <f t="shared" si="8"/>
        <v>0</v>
      </c>
      <c r="R27" s="2">
        <f t="shared" si="13"/>
        <v>3</v>
      </c>
      <c r="S27" s="2">
        <f t="shared" si="9"/>
        <v>3</v>
      </c>
      <c r="T27" s="2">
        <f t="shared" si="10"/>
        <v>0</v>
      </c>
      <c r="U27" s="2">
        <f t="shared" si="11"/>
        <v>0</v>
      </c>
      <c r="V27" s="2" t="str">
        <f t="shared" si="14"/>
        <v>Rep</v>
      </c>
    </row>
    <row r="28" spans="1:22" x14ac:dyDescent="0.6">
      <c r="A28" s="2" t="s">
        <v>25</v>
      </c>
      <c r="B28" s="2">
        <v>1223796</v>
      </c>
      <c r="C28" s="2">
        <v>1482440</v>
      </c>
      <c r="D28" s="2">
        <v>43151</v>
      </c>
      <c r="E28" s="2">
        <v>0</v>
      </c>
      <c r="F28" s="2">
        <v>2757323</v>
      </c>
      <c r="G28" s="2">
        <v>10</v>
      </c>
      <c r="H28" s="2">
        <f t="shared" si="12"/>
        <v>250666</v>
      </c>
      <c r="I28" s="2">
        <f t="shared" si="0"/>
        <v>4.88</v>
      </c>
      <c r="J28" s="2">
        <f t="shared" si="1"/>
        <v>5.91</v>
      </c>
      <c r="K28" s="2">
        <f t="shared" si="2"/>
        <v>0.17</v>
      </c>
      <c r="L28" s="2">
        <f t="shared" si="3"/>
        <v>0</v>
      </c>
      <c r="M28" s="2">
        <f t="shared" si="4"/>
        <v>4</v>
      </c>
      <c r="N28" s="2">
        <f t="shared" si="5"/>
        <v>5</v>
      </c>
      <c r="O28" s="2">
        <f t="shared" si="6"/>
        <v>0</v>
      </c>
      <c r="P28" s="2">
        <f t="shared" si="7"/>
        <v>0</v>
      </c>
      <c r="Q28" s="2">
        <f t="shared" si="8"/>
        <v>1</v>
      </c>
      <c r="R28" s="2">
        <f t="shared" si="13"/>
        <v>4</v>
      </c>
      <c r="S28" s="2">
        <v>6</v>
      </c>
      <c r="T28" s="2">
        <f t="shared" si="10"/>
        <v>0</v>
      </c>
      <c r="U28" s="2">
        <f t="shared" si="11"/>
        <v>0</v>
      </c>
      <c r="V28" s="2" t="str">
        <f t="shared" si="14"/>
        <v>Rep</v>
      </c>
    </row>
    <row r="29" spans="1:22" x14ac:dyDescent="0.6">
      <c r="A29" s="2" t="s">
        <v>38</v>
      </c>
      <c r="B29" s="2">
        <v>201839</v>
      </c>
      <c r="C29" s="2">
        <v>267928</v>
      </c>
      <c r="D29" s="2">
        <v>14165</v>
      </c>
      <c r="E29" s="2">
        <v>0</v>
      </c>
      <c r="F29" s="2">
        <v>484048</v>
      </c>
      <c r="G29" s="2">
        <v>3</v>
      </c>
      <c r="H29" s="2">
        <f t="shared" si="12"/>
        <v>121013</v>
      </c>
      <c r="I29" s="2">
        <f t="shared" si="0"/>
        <v>1.67</v>
      </c>
      <c r="J29" s="2">
        <f t="shared" si="1"/>
        <v>2.21</v>
      </c>
      <c r="K29" s="2">
        <f t="shared" si="2"/>
        <v>0.12</v>
      </c>
      <c r="L29" s="2">
        <f t="shared" si="3"/>
        <v>0</v>
      </c>
      <c r="M29" s="2">
        <f t="shared" si="4"/>
        <v>1</v>
      </c>
      <c r="N29" s="2">
        <f t="shared" si="5"/>
        <v>2</v>
      </c>
      <c r="O29" s="2">
        <f t="shared" si="6"/>
        <v>0</v>
      </c>
      <c r="P29" s="2">
        <f t="shared" si="7"/>
        <v>0</v>
      </c>
      <c r="Q29" s="2">
        <f t="shared" si="8"/>
        <v>0</v>
      </c>
      <c r="R29" s="2">
        <f t="shared" si="13"/>
        <v>1</v>
      </c>
      <c r="S29" s="2">
        <f t="shared" si="9"/>
        <v>2</v>
      </c>
      <c r="T29" s="2">
        <f t="shared" si="10"/>
        <v>0</v>
      </c>
      <c r="U29" s="2">
        <f t="shared" si="11"/>
        <v>0</v>
      </c>
      <c r="V29" s="2" t="str">
        <f t="shared" si="14"/>
        <v>Rep</v>
      </c>
    </row>
    <row r="30" spans="1:22" x14ac:dyDescent="0.6">
      <c r="A30" s="2" t="s">
        <v>53</v>
      </c>
      <c r="B30" s="2">
        <v>302081</v>
      </c>
      <c r="C30" s="2">
        <v>475064</v>
      </c>
      <c r="D30" s="2">
        <v>11109</v>
      </c>
      <c r="E30" s="2">
        <v>0</v>
      </c>
      <c r="F30" s="2">
        <v>794379</v>
      </c>
      <c r="G30" s="2">
        <v>5</v>
      </c>
      <c r="H30" s="2">
        <f t="shared" si="12"/>
        <v>132397</v>
      </c>
      <c r="I30" s="2">
        <f t="shared" si="0"/>
        <v>2.2799999999999998</v>
      </c>
      <c r="J30" s="2">
        <f t="shared" si="1"/>
        <v>3.59</v>
      </c>
      <c r="K30" s="2">
        <f t="shared" si="2"/>
        <v>0.08</v>
      </c>
      <c r="L30" s="2">
        <f t="shared" si="3"/>
        <v>0</v>
      </c>
      <c r="M30" s="2">
        <f t="shared" si="4"/>
        <v>2</v>
      </c>
      <c r="N30" s="2">
        <f t="shared" si="5"/>
        <v>3</v>
      </c>
      <c r="O30" s="2">
        <f t="shared" si="6"/>
        <v>0</v>
      </c>
      <c r="P30" s="2">
        <f t="shared" si="7"/>
        <v>0</v>
      </c>
      <c r="Q30" s="2">
        <f t="shared" si="8"/>
        <v>0</v>
      </c>
      <c r="R30" s="2">
        <f t="shared" si="13"/>
        <v>2</v>
      </c>
      <c r="S30" s="2">
        <f t="shared" si="9"/>
        <v>3</v>
      </c>
      <c r="T30" s="2">
        <f t="shared" si="10"/>
        <v>0</v>
      </c>
      <c r="U30" s="2">
        <f t="shared" si="11"/>
        <v>0</v>
      </c>
      <c r="V30" s="2" t="str">
        <f t="shared" si="14"/>
        <v>Rep</v>
      </c>
    </row>
    <row r="31" spans="1:22" x14ac:dyDescent="0.6">
      <c r="A31" s="2" t="s">
        <v>42</v>
      </c>
      <c r="B31" s="2">
        <v>531373</v>
      </c>
      <c r="C31" s="2">
        <v>463567</v>
      </c>
      <c r="D31" s="2">
        <v>10968</v>
      </c>
      <c r="E31" s="2">
        <v>0</v>
      </c>
      <c r="F31" s="2">
        <v>1014918</v>
      </c>
      <c r="G31" s="2">
        <v>6</v>
      </c>
      <c r="H31" s="2">
        <f t="shared" si="12"/>
        <v>144989</v>
      </c>
      <c r="I31" s="2">
        <f t="shared" si="0"/>
        <v>3.66</v>
      </c>
      <c r="J31" s="2">
        <f t="shared" si="1"/>
        <v>3.2</v>
      </c>
      <c r="K31" s="2">
        <f t="shared" si="2"/>
        <v>0.08</v>
      </c>
      <c r="L31" s="2">
        <f t="shared" si="3"/>
        <v>0</v>
      </c>
      <c r="M31" s="2">
        <f t="shared" si="4"/>
        <v>3</v>
      </c>
      <c r="N31" s="2">
        <f t="shared" si="5"/>
        <v>3</v>
      </c>
      <c r="O31" s="2">
        <f t="shared" si="6"/>
        <v>0</v>
      </c>
      <c r="P31" s="2">
        <f t="shared" si="7"/>
        <v>0</v>
      </c>
      <c r="Q31" s="2">
        <f t="shared" si="8"/>
        <v>0</v>
      </c>
      <c r="R31" s="2">
        <f t="shared" si="13"/>
        <v>3</v>
      </c>
      <c r="S31" s="2">
        <f t="shared" si="9"/>
        <v>3</v>
      </c>
      <c r="T31" s="2">
        <f t="shared" si="10"/>
        <v>0</v>
      </c>
      <c r="U31" s="2">
        <f t="shared" si="11"/>
        <v>0</v>
      </c>
      <c r="V31" s="2" t="str">
        <f t="shared" si="14"/>
        <v>Dem</v>
      </c>
    </row>
    <row r="32" spans="1:22" x14ac:dyDescent="0.6">
      <c r="A32" s="2" t="s">
        <v>0</v>
      </c>
      <c r="B32" s="2">
        <v>369561</v>
      </c>
      <c r="C32" s="2">
        <v>329918</v>
      </c>
      <c r="D32" s="2">
        <v>8212</v>
      </c>
      <c r="E32" s="2">
        <v>324</v>
      </c>
      <c r="F32" s="2">
        <v>710972</v>
      </c>
      <c r="G32" s="2">
        <v>4</v>
      </c>
      <c r="H32" s="2">
        <f t="shared" si="12"/>
        <v>142195</v>
      </c>
      <c r="I32" s="2">
        <f t="shared" si="0"/>
        <v>2.6</v>
      </c>
      <c r="J32" s="2">
        <f t="shared" si="1"/>
        <v>2.3199999999999998</v>
      </c>
      <c r="K32" s="2">
        <f t="shared" si="2"/>
        <v>0.06</v>
      </c>
      <c r="L32" s="2">
        <f t="shared" si="3"/>
        <v>0</v>
      </c>
      <c r="M32" s="2">
        <f t="shared" si="4"/>
        <v>2</v>
      </c>
      <c r="N32" s="2">
        <f t="shared" si="5"/>
        <v>2</v>
      </c>
      <c r="O32" s="2">
        <f t="shared" si="6"/>
        <v>0</v>
      </c>
      <c r="P32" s="2">
        <f t="shared" si="7"/>
        <v>0</v>
      </c>
      <c r="Q32" s="2">
        <f t="shared" si="8"/>
        <v>0</v>
      </c>
      <c r="R32" s="2">
        <f t="shared" si="13"/>
        <v>2</v>
      </c>
      <c r="S32" s="2">
        <f t="shared" si="9"/>
        <v>2</v>
      </c>
      <c r="T32" s="2">
        <f t="shared" si="10"/>
        <v>0</v>
      </c>
      <c r="U32" s="2">
        <f t="shared" si="11"/>
        <v>0</v>
      </c>
      <c r="V32" s="2" t="str">
        <f t="shared" si="14"/>
        <v>Dem</v>
      </c>
    </row>
    <row r="33" spans="1:22" x14ac:dyDescent="0.6">
      <c r="A33" s="2" t="s">
        <v>6</v>
      </c>
      <c r="B33" s="2">
        <v>2125101</v>
      </c>
      <c r="C33" s="2">
        <v>1477568</v>
      </c>
      <c r="D33" s="2">
        <v>21045</v>
      </c>
      <c r="E33" s="2">
        <v>9888</v>
      </c>
      <c r="F33" s="2">
        <v>3640292</v>
      </c>
      <c r="G33" s="2">
        <v>14</v>
      </c>
      <c r="H33" s="2">
        <f t="shared" si="12"/>
        <v>242687</v>
      </c>
      <c r="I33" s="2">
        <f t="shared" si="0"/>
        <v>8.76</v>
      </c>
      <c r="J33" s="2">
        <f t="shared" si="1"/>
        <v>6.09</v>
      </c>
      <c r="K33" s="2">
        <f t="shared" si="2"/>
        <v>0.09</v>
      </c>
      <c r="L33" s="2">
        <f t="shared" si="3"/>
        <v>0.04</v>
      </c>
      <c r="M33" s="2">
        <f t="shared" si="4"/>
        <v>8</v>
      </c>
      <c r="N33" s="2">
        <f t="shared" si="5"/>
        <v>6</v>
      </c>
      <c r="O33" s="2">
        <f t="shared" si="6"/>
        <v>0</v>
      </c>
      <c r="P33" s="2">
        <f t="shared" si="7"/>
        <v>0</v>
      </c>
      <c r="Q33" s="2">
        <f t="shared" si="8"/>
        <v>0</v>
      </c>
      <c r="R33" s="2">
        <f t="shared" si="13"/>
        <v>8</v>
      </c>
      <c r="S33" s="2">
        <f t="shared" si="9"/>
        <v>6</v>
      </c>
      <c r="T33" s="2">
        <f t="shared" si="10"/>
        <v>0</v>
      </c>
      <c r="U33" s="2">
        <f t="shared" si="11"/>
        <v>0</v>
      </c>
      <c r="V33" s="2" t="str">
        <f t="shared" si="14"/>
        <v>Dem</v>
      </c>
    </row>
    <row r="34" spans="1:22" x14ac:dyDescent="0.6">
      <c r="A34" s="2" t="s">
        <v>35</v>
      </c>
      <c r="B34" s="2">
        <v>415335</v>
      </c>
      <c r="C34" s="2">
        <v>335788</v>
      </c>
      <c r="D34" s="2">
        <v>27788</v>
      </c>
      <c r="E34" s="2">
        <v>2691</v>
      </c>
      <c r="F34" s="2">
        <v>783758</v>
      </c>
      <c r="G34" s="2">
        <v>5</v>
      </c>
      <c r="H34" s="2">
        <f t="shared" si="12"/>
        <v>130627</v>
      </c>
      <c r="I34" s="2">
        <f t="shared" si="0"/>
        <v>3.18</v>
      </c>
      <c r="J34" s="2">
        <f t="shared" si="1"/>
        <v>2.57</v>
      </c>
      <c r="K34" s="2">
        <f t="shared" si="2"/>
        <v>0.21</v>
      </c>
      <c r="L34" s="2">
        <f t="shared" si="3"/>
        <v>0.02</v>
      </c>
      <c r="M34" s="2">
        <f t="shared" si="4"/>
        <v>3</v>
      </c>
      <c r="N34" s="2">
        <f t="shared" si="5"/>
        <v>2</v>
      </c>
      <c r="O34" s="2">
        <f t="shared" si="6"/>
        <v>0</v>
      </c>
      <c r="P34" s="2">
        <f t="shared" si="7"/>
        <v>0</v>
      </c>
      <c r="Q34" s="2">
        <f t="shared" si="8"/>
        <v>0</v>
      </c>
      <c r="R34" s="2">
        <f t="shared" si="13"/>
        <v>3</v>
      </c>
      <c r="S34" s="2">
        <f t="shared" si="9"/>
        <v>2</v>
      </c>
      <c r="T34" s="2">
        <f t="shared" si="10"/>
        <v>0</v>
      </c>
      <c r="U34" s="2">
        <f t="shared" si="11"/>
        <v>0</v>
      </c>
      <c r="V34" s="2" t="str">
        <f t="shared" si="14"/>
        <v>Dem</v>
      </c>
    </row>
    <row r="35" spans="1:22" x14ac:dyDescent="0.6">
      <c r="A35" s="2" t="s">
        <v>5</v>
      </c>
      <c r="B35" s="2">
        <v>4485741</v>
      </c>
      <c r="C35" s="2">
        <v>2490431</v>
      </c>
      <c r="D35" s="2">
        <v>47256</v>
      </c>
      <c r="E35" s="2">
        <v>39982</v>
      </c>
      <c r="F35" s="2">
        <v>7081159</v>
      </c>
      <c r="G35" s="2">
        <v>29</v>
      </c>
      <c r="H35" s="2">
        <f t="shared" si="12"/>
        <v>236039</v>
      </c>
      <c r="I35" s="2">
        <f t="shared" ref="I35:I53" si="15">ROUND(B35/$H35,2)</f>
        <v>19</v>
      </c>
      <c r="J35" s="2">
        <f t="shared" ref="J35:J53" si="16">ROUND(C35/$H35,2)</f>
        <v>10.55</v>
      </c>
      <c r="K35" s="2">
        <f t="shared" ref="K35:K53" si="17">ROUND(D35/$H35,2)</f>
        <v>0.2</v>
      </c>
      <c r="L35" s="2">
        <f t="shared" ref="L35:L53" si="18">ROUND(E35/$H35,2)</f>
        <v>0.17</v>
      </c>
      <c r="M35" s="2">
        <f t="shared" ref="M35:M53" si="19">ROUNDDOWN(I35,0)</f>
        <v>19</v>
      </c>
      <c r="N35" s="2">
        <f t="shared" ref="N35:N53" si="20">ROUNDDOWN(J35,0)</f>
        <v>10</v>
      </c>
      <c r="O35" s="2">
        <f t="shared" ref="O35:O53" si="21">ROUNDDOWN(K35,0)</f>
        <v>0</v>
      </c>
      <c r="P35" s="2">
        <f t="shared" ref="P35:P53" si="22">ROUNDDOWN(L35,0)</f>
        <v>0</v>
      </c>
      <c r="Q35" s="2">
        <f t="shared" ref="Q35:Q53" si="23">$G35-SUM(M35:P35)</f>
        <v>0</v>
      </c>
      <c r="R35" s="2">
        <f t="shared" si="13"/>
        <v>19</v>
      </c>
      <c r="S35" s="2">
        <f t="shared" si="9"/>
        <v>10</v>
      </c>
      <c r="T35" s="2">
        <f t="shared" si="10"/>
        <v>0</v>
      </c>
      <c r="U35" s="2">
        <f t="shared" si="11"/>
        <v>0</v>
      </c>
      <c r="V35" s="2" t="str">
        <f t="shared" si="14"/>
        <v>Dem</v>
      </c>
    </row>
    <row r="36" spans="1:22" x14ac:dyDescent="0.6">
      <c r="A36" s="2" t="s">
        <v>12</v>
      </c>
      <c r="B36" s="2">
        <v>2178391</v>
      </c>
      <c r="C36" s="2">
        <v>2270395</v>
      </c>
      <c r="D36" s="2">
        <v>44515</v>
      </c>
      <c r="E36" s="2">
        <v>0</v>
      </c>
      <c r="F36" s="2">
        <v>4505372</v>
      </c>
      <c r="G36" s="2">
        <v>15</v>
      </c>
      <c r="H36" s="2">
        <f t="shared" si="12"/>
        <v>281586</v>
      </c>
      <c r="I36" s="2">
        <f t="shared" si="15"/>
        <v>7.74</v>
      </c>
      <c r="J36" s="2">
        <f t="shared" si="16"/>
        <v>8.06</v>
      </c>
      <c r="K36" s="2">
        <f t="shared" si="17"/>
        <v>0.16</v>
      </c>
      <c r="L36" s="2">
        <f t="shared" si="18"/>
        <v>0</v>
      </c>
      <c r="M36" s="2">
        <f t="shared" si="19"/>
        <v>7</v>
      </c>
      <c r="N36" s="2">
        <f t="shared" si="20"/>
        <v>8</v>
      </c>
      <c r="O36" s="2">
        <f t="shared" si="21"/>
        <v>0</v>
      </c>
      <c r="P36" s="2">
        <f t="shared" si="22"/>
        <v>0</v>
      </c>
      <c r="Q36" s="2">
        <f t="shared" si="23"/>
        <v>0</v>
      </c>
      <c r="R36" s="2">
        <f t="shared" si="13"/>
        <v>7</v>
      </c>
      <c r="S36" s="2">
        <f t="shared" si="9"/>
        <v>8</v>
      </c>
      <c r="T36" s="2">
        <f t="shared" si="10"/>
        <v>0</v>
      </c>
      <c r="U36" s="2">
        <f t="shared" si="11"/>
        <v>0</v>
      </c>
      <c r="V36" s="2" t="str">
        <f t="shared" si="14"/>
        <v>Rep</v>
      </c>
    </row>
    <row r="37" spans="1:22" x14ac:dyDescent="0.6">
      <c r="A37" s="2" t="s">
        <v>30</v>
      </c>
      <c r="B37" s="2">
        <v>124827</v>
      </c>
      <c r="C37" s="2">
        <v>188163</v>
      </c>
      <c r="D37" s="2">
        <v>5231</v>
      </c>
      <c r="E37" s="2">
        <v>1361</v>
      </c>
      <c r="F37" s="2">
        <v>322627</v>
      </c>
      <c r="G37" s="2">
        <v>3</v>
      </c>
      <c r="H37" s="2">
        <f t="shared" si="12"/>
        <v>80657</v>
      </c>
      <c r="I37" s="2">
        <f t="shared" si="15"/>
        <v>1.55</v>
      </c>
      <c r="J37" s="2">
        <f t="shared" si="16"/>
        <v>2.33</v>
      </c>
      <c r="K37" s="2">
        <f t="shared" si="17"/>
        <v>0.06</v>
      </c>
      <c r="L37" s="2">
        <f t="shared" si="18"/>
        <v>0.02</v>
      </c>
      <c r="M37" s="2">
        <f t="shared" si="19"/>
        <v>1</v>
      </c>
      <c r="N37" s="2">
        <f t="shared" si="20"/>
        <v>2</v>
      </c>
      <c r="O37" s="2">
        <f t="shared" si="21"/>
        <v>0</v>
      </c>
      <c r="P37" s="2">
        <f t="shared" si="22"/>
        <v>0</v>
      </c>
      <c r="Q37" s="2">
        <f t="shared" si="23"/>
        <v>0</v>
      </c>
      <c r="R37" s="2">
        <f t="shared" si="13"/>
        <v>1</v>
      </c>
      <c r="S37" s="2">
        <f t="shared" si="9"/>
        <v>2</v>
      </c>
      <c r="T37" s="2">
        <f t="shared" si="10"/>
        <v>0</v>
      </c>
      <c r="U37" s="2">
        <f t="shared" si="11"/>
        <v>0</v>
      </c>
      <c r="V37" s="2" t="str">
        <f t="shared" si="14"/>
        <v>Rep</v>
      </c>
    </row>
    <row r="38" spans="1:22" x14ac:dyDescent="0.6">
      <c r="A38" s="2" t="s">
        <v>19</v>
      </c>
      <c r="B38" s="2">
        <v>2827709</v>
      </c>
      <c r="C38" s="2">
        <v>2661437</v>
      </c>
      <c r="D38" s="2">
        <v>49493</v>
      </c>
      <c r="E38" s="2">
        <v>18573</v>
      </c>
      <c r="F38" s="2">
        <v>5580847</v>
      </c>
      <c r="G38" s="2">
        <v>18</v>
      </c>
      <c r="H38" s="2">
        <f t="shared" si="12"/>
        <v>293729</v>
      </c>
      <c r="I38" s="2">
        <f t="shared" si="15"/>
        <v>9.6300000000000008</v>
      </c>
      <c r="J38" s="2">
        <f t="shared" si="16"/>
        <v>9.06</v>
      </c>
      <c r="K38" s="2">
        <f t="shared" si="17"/>
        <v>0.17</v>
      </c>
      <c r="L38" s="2">
        <f t="shared" si="18"/>
        <v>0.06</v>
      </c>
      <c r="M38" s="2">
        <f t="shared" si="19"/>
        <v>9</v>
      </c>
      <c r="N38" s="2">
        <f t="shared" si="20"/>
        <v>9</v>
      </c>
      <c r="O38" s="2">
        <f t="shared" si="21"/>
        <v>0</v>
      </c>
      <c r="P38" s="2">
        <f t="shared" si="22"/>
        <v>0</v>
      </c>
      <c r="Q38" s="2">
        <f t="shared" si="23"/>
        <v>0</v>
      </c>
      <c r="R38" s="2">
        <f t="shared" si="13"/>
        <v>9</v>
      </c>
      <c r="S38" s="2">
        <f t="shared" si="9"/>
        <v>9</v>
      </c>
      <c r="T38" s="2">
        <f t="shared" si="10"/>
        <v>0</v>
      </c>
      <c r="U38" s="2">
        <f t="shared" si="11"/>
        <v>0</v>
      </c>
      <c r="V38" s="2" t="str">
        <f t="shared" si="14"/>
        <v>Dem</v>
      </c>
    </row>
    <row r="39" spans="1:22" x14ac:dyDescent="0.6">
      <c r="A39" s="2" t="s">
        <v>33</v>
      </c>
      <c r="B39" s="2">
        <v>443547</v>
      </c>
      <c r="C39" s="2">
        <v>891325</v>
      </c>
      <c r="D39" s="2">
        <v>0</v>
      </c>
      <c r="E39" s="2">
        <v>0</v>
      </c>
      <c r="F39" s="2">
        <v>1334872</v>
      </c>
      <c r="G39" s="2">
        <v>7</v>
      </c>
      <c r="H39" s="2">
        <f t="shared" si="12"/>
        <v>166860</v>
      </c>
      <c r="I39" s="2">
        <f t="shared" si="15"/>
        <v>2.66</v>
      </c>
      <c r="J39" s="2">
        <f t="shared" si="16"/>
        <v>5.34</v>
      </c>
      <c r="K39" s="2">
        <f t="shared" si="17"/>
        <v>0</v>
      </c>
      <c r="L39" s="2">
        <f t="shared" si="18"/>
        <v>0</v>
      </c>
      <c r="M39" s="2">
        <f t="shared" si="19"/>
        <v>2</v>
      </c>
      <c r="N39" s="2">
        <f t="shared" si="20"/>
        <v>5</v>
      </c>
      <c r="O39" s="2">
        <f t="shared" si="21"/>
        <v>0</v>
      </c>
      <c r="P39" s="2">
        <f t="shared" si="22"/>
        <v>0</v>
      </c>
      <c r="Q39" s="2">
        <f t="shared" si="23"/>
        <v>0</v>
      </c>
      <c r="R39" s="2">
        <f t="shared" si="13"/>
        <v>2</v>
      </c>
      <c r="S39" s="2">
        <f t="shared" si="9"/>
        <v>5</v>
      </c>
      <c r="T39" s="2">
        <f t="shared" si="10"/>
        <v>0</v>
      </c>
      <c r="U39" s="2">
        <f t="shared" si="11"/>
        <v>0</v>
      </c>
      <c r="V39" s="2" t="str">
        <f t="shared" si="14"/>
        <v>Rep</v>
      </c>
    </row>
    <row r="40" spans="1:22" x14ac:dyDescent="0.6">
      <c r="A40" s="2" t="s">
        <v>44</v>
      </c>
      <c r="B40" s="2">
        <v>970488</v>
      </c>
      <c r="C40" s="2">
        <v>754175</v>
      </c>
      <c r="D40" s="2">
        <v>24089</v>
      </c>
      <c r="E40" s="2">
        <v>19427</v>
      </c>
      <c r="F40" s="2">
        <v>1789270</v>
      </c>
      <c r="G40" s="2">
        <v>7</v>
      </c>
      <c r="H40" s="2">
        <f t="shared" si="12"/>
        <v>223659</v>
      </c>
      <c r="I40" s="2">
        <f t="shared" si="15"/>
        <v>4.34</v>
      </c>
      <c r="J40" s="2">
        <f t="shared" si="16"/>
        <v>3.37</v>
      </c>
      <c r="K40" s="2">
        <f t="shared" si="17"/>
        <v>0.11</v>
      </c>
      <c r="L40" s="2">
        <f t="shared" si="18"/>
        <v>0.09</v>
      </c>
      <c r="M40" s="2">
        <f t="shared" si="19"/>
        <v>4</v>
      </c>
      <c r="N40" s="2">
        <f t="shared" si="20"/>
        <v>3</v>
      </c>
      <c r="O40" s="2">
        <f t="shared" si="21"/>
        <v>0</v>
      </c>
      <c r="P40" s="2">
        <f t="shared" si="22"/>
        <v>0</v>
      </c>
      <c r="Q40" s="2">
        <f t="shared" si="23"/>
        <v>0</v>
      </c>
      <c r="R40" s="2">
        <f t="shared" si="13"/>
        <v>4</v>
      </c>
      <c r="S40" s="2">
        <f t="shared" si="9"/>
        <v>3</v>
      </c>
      <c r="T40" s="2">
        <f t="shared" si="10"/>
        <v>0</v>
      </c>
      <c r="U40" s="2">
        <f t="shared" si="11"/>
        <v>0</v>
      </c>
      <c r="V40" s="2" t="str">
        <f t="shared" si="14"/>
        <v>Dem</v>
      </c>
    </row>
    <row r="41" spans="1:22" x14ac:dyDescent="0.6">
      <c r="A41" s="2" t="s">
        <v>8</v>
      </c>
      <c r="B41" s="2">
        <v>2990274</v>
      </c>
      <c r="C41" s="2">
        <v>2680434</v>
      </c>
      <c r="D41" s="2">
        <v>49991</v>
      </c>
      <c r="E41" s="2">
        <v>21341</v>
      </c>
      <c r="F41" s="2">
        <v>5753670</v>
      </c>
      <c r="G41" s="2">
        <v>20</v>
      </c>
      <c r="H41" s="2">
        <f t="shared" si="12"/>
        <v>273985</v>
      </c>
      <c r="I41" s="2">
        <f t="shared" si="15"/>
        <v>10.91</v>
      </c>
      <c r="J41" s="2">
        <f t="shared" si="16"/>
        <v>9.7799999999999994</v>
      </c>
      <c r="K41" s="2">
        <f t="shared" si="17"/>
        <v>0.18</v>
      </c>
      <c r="L41" s="2">
        <f t="shared" si="18"/>
        <v>0.08</v>
      </c>
      <c r="M41" s="2">
        <f t="shared" si="19"/>
        <v>10</v>
      </c>
      <c r="N41" s="2">
        <f t="shared" si="20"/>
        <v>9</v>
      </c>
      <c r="O41" s="2">
        <f t="shared" si="21"/>
        <v>0</v>
      </c>
      <c r="P41" s="2">
        <f t="shared" si="22"/>
        <v>0</v>
      </c>
      <c r="Q41" s="2">
        <f t="shared" si="23"/>
        <v>1</v>
      </c>
      <c r="R41" s="2">
        <v>11</v>
      </c>
      <c r="S41" s="2">
        <f t="shared" si="9"/>
        <v>9</v>
      </c>
      <c r="T41" s="2">
        <f t="shared" si="10"/>
        <v>0</v>
      </c>
      <c r="U41" s="2">
        <f t="shared" si="11"/>
        <v>0</v>
      </c>
      <c r="V41" s="2" t="str">
        <f t="shared" si="14"/>
        <v>Dem</v>
      </c>
    </row>
    <row r="42" spans="1:22" x14ac:dyDescent="0.6">
      <c r="A42" s="2" t="s">
        <v>3</v>
      </c>
      <c r="B42" s="2">
        <v>279677</v>
      </c>
      <c r="C42" s="2">
        <v>157204</v>
      </c>
      <c r="D42" s="2">
        <v>4388</v>
      </c>
      <c r="E42" s="2">
        <v>2421</v>
      </c>
      <c r="F42" s="2">
        <v>446049</v>
      </c>
      <c r="G42" s="2">
        <v>4</v>
      </c>
      <c r="H42" s="2">
        <f t="shared" si="12"/>
        <v>89210</v>
      </c>
      <c r="I42" s="2">
        <f t="shared" si="15"/>
        <v>3.14</v>
      </c>
      <c r="J42" s="2">
        <f t="shared" si="16"/>
        <v>1.76</v>
      </c>
      <c r="K42" s="2">
        <f t="shared" si="17"/>
        <v>0.05</v>
      </c>
      <c r="L42" s="2">
        <f t="shared" si="18"/>
        <v>0.03</v>
      </c>
      <c r="M42" s="2">
        <f t="shared" si="19"/>
        <v>3</v>
      </c>
      <c r="N42" s="2">
        <f t="shared" si="20"/>
        <v>1</v>
      </c>
      <c r="O42" s="2">
        <f t="shared" si="21"/>
        <v>0</v>
      </c>
      <c r="P42" s="2">
        <f t="shared" si="22"/>
        <v>0</v>
      </c>
      <c r="Q42" s="2">
        <f t="shared" si="23"/>
        <v>0</v>
      </c>
      <c r="R42" s="2">
        <f t="shared" si="13"/>
        <v>3</v>
      </c>
      <c r="S42" s="2">
        <f t="shared" si="9"/>
        <v>1</v>
      </c>
      <c r="T42" s="2">
        <f t="shared" si="10"/>
        <v>0</v>
      </c>
      <c r="U42" s="2">
        <f t="shared" si="11"/>
        <v>0</v>
      </c>
      <c r="V42" s="2" t="str">
        <f t="shared" si="14"/>
        <v>Dem</v>
      </c>
    </row>
    <row r="43" spans="1:22" x14ac:dyDescent="0.6">
      <c r="A43" s="2" t="s">
        <v>13</v>
      </c>
      <c r="B43" s="2">
        <v>865941</v>
      </c>
      <c r="C43" s="2">
        <v>1071645</v>
      </c>
      <c r="D43" s="2">
        <v>16321</v>
      </c>
      <c r="E43" s="2">
        <v>5446</v>
      </c>
      <c r="F43" s="2">
        <v>1964118</v>
      </c>
      <c r="G43" s="2">
        <v>9</v>
      </c>
      <c r="H43" s="2">
        <f t="shared" si="12"/>
        <v>196412</v>
      </c>
      <c r="I43" s="2">
        <f t="shared" si="15"/>
        <v>4.41</v>
      </c>
      <c r="J43" s="2">
        <f t="shared" si="16"/>
        <v>5.46</v>
      </c>
      <c r="K43" s="2">
        <f t="shared" si="17"/>
        <v>0.08</v>
      </c>
      <c r="L43" s="2">
        <f t="shared" si="18"/>
        <v>0.03</v>
      </c>
      <c r="M43" s="2">
        <f t="shared" si="19"/>
        <v>4</v>
      </c>
      <c r="N43" s="2">
        <f t="shared" si="20"/>
        <v>5</v>
      </c>
      <c r="O43" s="2">
        <f t="shared" si="21"/>
        <v>0</v>
      </c>
      <c r="P43" s="2">
        <f t="shared" si="22"/>
        <v>0</v>
      </c>
      <c r="Q43" s="2">
        <f t="shared" si="23"/>
        <v>0</v>
      </c>
      <c r="R43" s="2">
        <f t="shared" si="13"/>
        <v>4</v>
      </c>
      <c r="S43" s="2">
        <f t="shared" si="9"/>
        <v>5</v>
      </c>
      <c r="T43" s="2">
        <f t="shared" si="10"/>
        <v>0</v>
      </c>
      <c r="U43" s="2">
        <f t="shared" si="11"/>
        <v>0</v>
      </c>
      <c r="V43" s="2" t="str">
        <f t="shared" si="14"/>
        <v>Rep</v>
      </c>
    </row>
    <row r="44" spans="1:22" x14ac:dyDescent="0.6">
      <c r="A44" s="2" t="s">
        <v>31</v>
      </c>
      <c r="B44" s="2">
        <v>145039</v>
      </c>
      <c r="C44" s="2">
        <v>210610</v>
      </c>
      <c r="D44" s="2">
        <v>5795</v>
      </c>
      <c r="E44" s="2">
        <v>0</v>
      </c>
      <c r="F44" s="2">
        <v>363815</v>
      </c>
      <c r="G44" s="2">
        <v>3</v>
      </c>
      <c r="H44" s="2">
        <f t="shared" si="12"/>
        <v>90954</v>
      </c>
      <c r="I44" s="2">
        <f t="shared" si="15"/>
        <v>1.59</v>
      </c>
      <c r="J44" s="2">
        <f t="shared" si="16"/>
        <v>2.3199999999999998</v>
      </c>
      <c r="K44" s="2">
        <f t="shared" si="17"/>
        <v>0.06</v>
      </c>
      <c r="L44" s="2">
        <f t="shared" si="18"/>
        <v>0</v>
      </c>
      <c r="M44" s="2">
        <f t="shared" si="19"/>
        <v>1</v>
      </c>
      <c r="N44" s="2">
        <f t="shared" si="20"/>
        <v>2</v>
      </c>
      <c r="O44" s="2">
        <f t="shared" si="21"/>
        <v>0</v>
      </c>
      <c r="P44" s="2">
        <f t="shared" si="22"/>
        <v>0</v>
      </c>
      <c r="Q44" s="2">
        <f t="shared" si="23"/>
        <v>0</v>
      </c>
      <c r="R44" s="2">
        <f t="shared" si="13"/>
        <v>1</v>
      </c>
      <c r="S44" s="2">
        <f t="shared" si="9"/>
        <v>2</v>
      </c>
      <c r="T44" s="2">
        <f t="shared" si="10"/>
        <v>0</v>
      </c>
      <c r="U44" s="2">
        <f t="shared" si="11"/>
        <v>0</v>
      </c>
      <c r="V44" s="2" t="str">
        <f t="shared" si="14"/>
        <v>Rep</v>
      </c>
    </row>
    <row r="45" spans="1:22" x14ac:dyDescent="0.6">
      <c r="A45" s="2" t="s">
        <v>17</v>
      </c>
      <c r="B45" s="2">
        <v>960709</v>
      </c>
      <c r="C45" s="2">
        <v>1462330</v>
      </c>
      <c r="D45" s="2">
        <v>18623</v>
      </c>
      <c r="E45" s="2">
        <v>6515</v>
      </c>
      <c r="F45" s="2">
        <v>2458577</v>
      </c>
      <c r="G45" s="2">
        <v>11</v>
      </c>
      <c r="H45" s="2">
        <f t="shared" si="12"/>
        <v>204882</v>
      </c>
      <c r="I45" s="2">
        <f t="shared" si="15"/>
        <v>4.6900000000000004</v>
      </c>
      <c r="J45" s="2">
        <f t="shared" si="16"/>
        <v>7.14</v>
      </c>
      <c r="K45" s="2">
        <f t="shared" si="17"/>
        <v>0.09</v>
      </c>
      <c r="L45" s="2">
        <f t="shared" si="18"/>
        <v>0.03</v>
      </c>
      <c r="M45" s="2">
        <f t="shared" si="19"/>
        <v>4</v>
      </c>
      <c r="N45" s="2">
        <f t="shared" si="20"/>
        <v>7</v>
      </c>
      <c r="O45" s="2">
        <f t="shared" si="21"/>
        <v>0</v>
      </c>
      <c r="P45" s="2">
        <f t="shared" si="22"/>
        <v>0</v>
      </c>
      <c r="Q45" s="2">
        <f t="shared" si="23"/>
        <v>0</v>
      </c>
      <c r="R45" s="2">
        <f t="shared" si="13"/>
        <v>4</v>
      </c>
      <c r="S45" s="2">
        <f t="shared" si="9"/>
        <v>7</v>
      </c>
      <c r="T45" s="2">
        <f t="shared" si="10"/>
        <v>0</v>
      </c>
      <c r="U45" s="2">
        <f t="shared" si="11"/>
        <v>0</v>
      </c>
      <c r="V45" s="2" t="str">
        <f t="shared" si="14"/>
        <v>Rep</v>
      </c>
    </row>
    <row r="46" spans="1:22" x14ac:dyDescent="0.6">
      <c r="A46" s="2" t="s">
        <v>34</v>
      </c>
      <c r="B46" s="2">
        <v>3308124</v>
      </c>
      <c r="C46" s="2">
        <v>4569843</v>
      </c>
      <c r="D46" s="2">
        <v>88580</v>
      </c>
      <c r="E46" s="2">
        <v>24657</v>
      </c>
      <c r="F46" s="2">
        <v>7993851</v>
      </c>
      <c r="G46" s="2">
        <v>38</v>
      </c>
      <c r="H46" s="2">
        <f t="shared" si="12"/>
        <v>204971</v>
      </c>
      <c r="I46" s="2">
        <f t="shared" si="15"/>
        <v>16.14</v>
      </c>
      <c r="J46" s="2">
        <f t="shared" si="16"/>
        <v>22.3</v>
      </c>
      <c r="K46" s="2">
        <f t="shared" si="17"/>
        <v>0.43</v>
      </c>
      <c r="L46" s="2">
        <f t="shared" si="18"/>
        <v>0.12</v>
      </c>
      <c r="M46" s="2">
        <f t="shared" si="19"/>
        <v>16</v>
      </c>
      <c r="N46" s="2">
        <f t="shared" si="20"/>
        <v>22</v>
      </c>
      <c r="O46" s="2">
        <f t="shared" si="21"/>
        <v>0</v>
      </c>
      <c r="P46" s="2">
        <f t="shared" si="22"/>
        <v>0</v>
      </c>
      <c r="Q46" s="2">
        <f t="shared" si="23"/>
        <v>0</v>
      </c>
      <c r="R46" s="2">
        <f t="shared" si="13"/>
        <v>16</v>
      </c>
      <c r="S46" s="2">
        <f t="shared" si="9"/>
        <v>22</v>
      </c>
      <c r="T46" s="2">
        <f t="shared" si="10"/>
        <v>0</v>
      </c>
      <c r="U46" s="2">
        <f t="shared" si="11"/>
        <v>0</v>
      </c>
      <c r="V46" s="2" t="str">
        <f t="shared" si="14"/>
        <v>Rep</v>
      </c>
    </row>
    <row r="47" spans="1:22" x14ac:dyDescent="0.6">
      <c r="A47" s="2" t="s">
        <v>40</v>
      </c>
      <c r="B47" s="2">
        <v>251813</v>
      </c>
      <c r="C47" s="2">
        <v>740600</v>
      </c>
      <c r="D47" s="2">
        <v>12572</v>
      </c>
      <c r="E47" s="2">
        <v>3817</v>
      </c>
      <c r="F47" s="2">
        <v>1017440</v>
      </c>
      <c r="G47" s="2">
        <v>6</v>
      </c>
      <c r="H47" s="2">
        <f t="shared" si="12"/>
        <v>145349</v>
      </c>
      <c r="I47" s="2">
        <f t="shared" si="15"/>
        <v>1.73</v>
      </c>
      <c r="J47" s="2">
        <f t="shared" si="16"/>
        <v>5.0999999999999996</v>
      </c>
      <c r="K47" s="2">
        <f t="shared" si="17"/>
        <v>0.09</v>
      </c>
      <c r="L47" s="2">
        <f t="shared" si="18"/>
        <v>0.03</v>
      </c>
      <c r="M47" s="2">
        <f t="shared" si="19"/>
        <v>1</v>
      </c>
      <c r="N47" s="2">
        <f t="shared" si="20"/>
        <v>5</v>
      </c>
      <c r="O47" s="2">
        <f t="shared" si="21"/>
        <v>0</v>
      </c>
      <c r="P47" s="2">
        <f t="shared" si="22"/>
        <v>0</v>
      </c>
      <c r="Q47" s="2">
        <f t="shared" si="23"/>
        <v>0</v>
      </c>
      <c r="R47" s="2">
        <f t="shared" si="13"/>
        <v>1</v>
      </c>
      <c r="S47" s="2">
        <f t="shared" si="9"/>
        <v>5</v>
      </c>
      <c r="T47" s="2">
        <f t="shared" si="10"/>
        <v>0</v>
      </c>
      <c r="U47" s="2">
        <f t="shared" si="11"/>
        <v>0</v>
      </c>
      <c r="V47" s="2" t="str">
        <f t="shared" si="14"/>
        <v>Rep</v>
      </c>
    </row>
    <row r="48" spans="1:22" x14ac:dyDescent="0.6">
      <c r="A48" s="2" t="s">
        <v>1</v>
      </c>
      <c r="B48" s="2">
        <v>199239</v>
      </c>
      <c r="C48" s="2">
        <v>92698</v>
      </c>
      <c r="D48" s="2">
        <v>3487</v>
      </c>
      <c r="E48" s="2">
        <v>594</v>
      </c>
      <c r="F48" s="2">
        <v>299290</v>
      </c>
      <c r="G48" s="2">
        <v>3</v>
      </c>
      <c r="H48" s="2">
        <f t="shared" si="12"/>
        <v>74823</v>
      </c>
      <c r="I48" s="2">
        <f t="shared" si="15"/>
        <v>2.66</v>
      </c>
      <c r="J48" s="2">
        <f t="shared" si="16"/>
        <v>1.24</v>
      </c>
      <c r="K48" s="2">
        <f t="shared" si="17"/>
        <v>0.05</v>
      </c>
      <c r="L48" s="2">
        <f t="shared" si="18"/>
        <v>0.01</v>
      </c>
      <c r="M48" s="2">
        <f t="shared" si="19"/>
        <v>2</v>
      </c>
      <c r="N48" s="2">
        <f t="shared" si="20"/>
        <v>1</v>
      </c>
      <c r="O48" s="2">
        <f t="shared" si="21"/>
        <v>0</v>
      </c>
      <c r="P48" s="2">
        <f t="shared" si="22"/>
        <v>0</v>
      </c>
      <c r="Q48" s="2">
        <f t="shared" si="23"/>
        <v>0</v>
      </c>
      <c r="R48" s="2">
        <f t="shared" si="13"/>
        <v>2</v>
      </c>
      <c r="S48" s="2">
        <f t="shared" si="9"/>
        <v>1</v>
      </c>
      <c r="T48" s="2">
        <f t="shared" si="10"/>
        <v>0</v>
      </c>
      <c r="U48" s="2">
        <f t="shared" si="11"/>
        <v>0</v>
      </c>
      <c r="V48" s="2" t="str">
        <f t="shared" si="14"/>
        <v>Dem</v>
      </c>
    </row>
    <row r="49" spans="1:22" x14ac:dyDescent="0.6">
      <c r="A49" s="2" t="s">
        <v>11</v>
      </c>
      <c r="B49" s="2">
        <v>1971820</v>
      </c>
      <c r="C49" s="2">
        <v>1822522</v>
      </c>
      <c r="D49" s="2">
        <v>31216</v>
      </c>
      <c r="E49" s="2">
        <v>8627</v>
      </c>
      <c r="F49" s="2">
        <v>3854489</v>
      </c>
      <c r="G49" s="2">
        <v>13</v>
      </c>
      <c r="H49" s="2">
        <f t="shared" si="12"/>
        <v>275321</v>
      </c>
      <c r="I49" s="2">
        <f t="shared" si="15"/>
        <v>7.16</v>
      </c>
      <c r="J49" s="2">
        <f t="shared" si="16"/>
        <v>6.62</v>
      </c>
      <c r="K49" s="2">
        <f t="shared" si="17"/>
        <v>0.11</v>
      </c>
      <c r="L49" s="2">
        <f t="shared" si="18"/>
        <v>0.03</v>
      </c>
      <c r="M49" s="2">
        <f t="shared" si="19"/>
        <v>7</v>
      </c>
      <c r="N49" s="2">
        <f t="shared" si="20"/>
        <v>6</v>
      </c>
      <c r="O49" s="2">
        <f t="shared" si="21"/>
        <v>0</v>
      </c>
      <c r="P49" s="2">
        <f t="shared" si="22"/>
        <v>0</v>
      </c>
      <c r="Q49" s="2">
        <f t="shared" si="23"/>
        <v>0</v>
      </c>
      <c r="R49" s="2">
        <f t="shared" si="13"/>
        <v>7</v>
      </c>
      <c r="S49" s="2">
        <f t="shared" si="9"/>
        <v>6</v>
      </c>
      <c r="T49" s="2">
        <f t="shared" si="10"/>
        <v>0</v>
      </c>
      <c r="U49" s="2">
        <f t="shared" si="11"/>
        <v>0</v>
      </c>
      <c r="V49" s="2" t="str">
        <f t="shared" si="14"/>
        <v>Dem</v>
      </c>
    </row>
    <row r="50" spans="1:22" x14ac:dyDescent="0.6">
      <c r="A50" s="2" t="s">
        <v>43</v>
      </c>
      <c r="B50" s="2">
        <v>1755396</v>
      </c>
      <c r="C50" s="2">
        <v>1290670</v>
      </c>
      <c r="D50" s="2">
        <v>42202</v>
      </c>
      <c r="E50" s="2">
        <v>20928</v>
      </c>
      <c r="F50" s="2">
        <v>3125516</v>
      </c>
      <c r="G50" s="2">
        <v>12</v>
      </c>
      <c r="H50" s="2">
        <f t="shared" si="12"/>
        <v>240425</v>
      </c>
      <c r="I50" s="2">
        <f t="shared" si="15"/>
        <v>7.3</v>
      </c>
      <c r="J50" s="2">
        <f t="shared" si="16"/>
        <v>5.37</v>
      </c>
      <c r="K50" s="2">
        <f t="shared" si="17"/>
        <v>0.18</v>
      </c>
      <c r="L50" s="2">
        <f t="shared" si="18"/>
        <v>0.09</v>
      </c>
      <c r="M50" s="2">
        <f t="shared" si="19"/>
        <v>7</v>
      </c>
      <c r="N50" s="2">
        <f t="shared" si="20"/>
        <v>5</v>
      </c>
      <c r="O50" s="2">
        <f t="shared" si="21"/>
        <v>0</v>
      </c>
      <c r="P50" s="2">
        <f t="shared" si="22"/>
        <v>0</v>
      </c>
      <c r="Q50" s="2">
        <f t="shared" si="23"/>
        <v>0</v>
      </c>
      <c r="R50" s="2">
        <f t="shared" si="13"/>
        <v>7</v>
      </c>
      <c r="S50" s="2">
        <f t="shared" si="9"/>
        <v>5</v>
      </c>
      <c r="T50" s="2">
        <f t="shared" si="10"/>
        <v>0</v>
      </c>
      <c r="U50" s="2">
        <f t="shared" si="11"/>
        <v>0</v>
      </c>
      <c r="V50" s="2" t="str">
        <f t="shared" si="14"/>
        <v>Dem</v>
      </c>
    </row>
    <row r="51" spans="1:22" x14ac:dyDescent="0.6">
      <c r="A51" s="2" t="s">
        <v>10</v>
      </c>
      <c r="B51" s="2">
        <v>238269</v>
      </c>
      <c r="C51" s="2">
        <v>417655</v>
      </c>
      <c r="D51" s="2">
        <v>6302</v>
      </c>
      <c r="E51" s="2">
        <v>4406</v>
      </c>
      <c r="F51" s="2">
        <v>670438</v>
      </c>
      <c r="G51" s="2">
        <v>5</v>
      </c>
      <c r="H51" s="2">
        <f t="shared" si="12"/>
        <v>111740</v>
      </c>
      <c r="I51" s="2">
        <f t="shared" si="15"/>
        <v>2.13</v>
      </c>
      <c r="J51" s="2">
        <f t="shared" si="16"/>
        <v>3.74</v>
      </c>
      <c r="K51" s="2">
        <f t="shared" si="17"/>
        <v>0.06</v>
      </c>
      <c r="L51" s="2">
        <f t="shared" si="18"/>
        <v>0.04</v>
      </c>
      <c r="M51" s="2">
        <f t="shared" si="19"/>
        <v>2</v>
      </c>
      <c r="N51" s="2">
        <f t="shared" si="20"/>
        <v>3</v>
      </c>
      <c r="O51" s="2">
        <f t="shared" si="21"/>
        <v>0</v>
      </c>
      <c r="P51" s="2">
        <f t="shared" si="22"/>
        <v>0</v>
      </c>
      <c r="Q51" s="2">
        <f t="shared" si="23"/>
        <v>0</v>
      </c>
      <c r="R51" s="2">
        <f t="shared" si="13"/>
        <v>2</v>
      </c>
      <c r="S51" s="2">
        <f t="shared" si="9"/>
        <v>3</v>
      </c>
      <c r="T51" s="2">
        <f t="shared" si="10"/>
        <v>0</v>
      </c>
      <c r="U51" s="2">
        <f t="shared" si="11"/>
        <v>0</v>
      </c>
      <c r="V51" s="2" t="str">
        <f t="shared" si="14"/>
        <v>Rep</v>
      </c>
    </row>
    <row r="52" spans="1:22" x14ac:dyDescent="0.6">
      <c r="A52" s="2" t="s">
        <v>27</v>
      </c>
      <c r="B52" s="2">
        <v>1620985</v>
      </c>
      <c r="C52" s="2">
        <v>1407966</v>
      </c>
      <c r="D52" s="2">
        <v>20439</v>
      </c>
      <c r="E52" s="2">
        <v>7665</v>
      </c>
      <c r="F52" s="2">
        <v>3068434</v>
      </c>
      <c r="G52" s="2">
        <v>10</v>
      </c>
      <c r="H52" s="2">
        <f t="shared" si="12"/>
        <v>278949</v>
      </c>
      <c r="I52" s="2">
        <f t="shared" si="15"/>
        <v>5.81</v>
      </c>
      <c r="J52" s="2">
        <f t="shared" si="16"/>
        <v>5.05</v>
      </c>
      <c r="K52" s="2">
        <f t="shared" si="17"/>
        <v>7.0000000000000007E-2</v>
      </c>
      <c r="L52" s="2">
        <f t="shared" si="18"/>
        <v>0.03</v>
      </c>
      <c r="M52" s="2">
        <f t="shared" si="19"/>
        <v>5</v>
      </c>
      <c r="N52" s="2">
        <f t="shared" si="20"/>
        <v>5</v>
      </c>
      <c r="O52" s="2">
        <f t="shared" si="21"/>
        <v>0</v>
      </c>
      <c r="P52" s="2">
        <f t="shared" si="22"/>
        <v>0</v>
      </c>
      <c r="Q52" s="2">
        <f t="shared" si="23"/>
        <v>0</v>
      </c>
      <c r="R52" s="2">
        <f t="shared" si="13"/>
        <v>5</v>
      </c>
      <c r="S52" s="2">
        <f t="shared" si="9"/>
        <v>5</v>
      </c>
      <c r="T52" s="2">
        <f t="shared" si="10"/>
        <v>0</v>
      </c>
      <c r="U52" s="2">
        <f t="shared" si="11"/>
        <v>0</v>
      </c>
      <c r="V52" s="2" t="str">
        <f t="shared" si="14"/>
        <v>Dem</v>
      </c>
    </row>
    <row r="53" spans="1:22" x14ac:dyDescent="0.6">
      <c r="A53" s="2" t="s">
        <v>37</v>
      </c>
      <c r="B53" s="2">
        <v>69286</v>
      </c>
      <c r="C53" s="2">
        <v>170962</v>
      </c>
      <c r="D53" s="2">
        <v>5326</v>
      </c>
      <c r="E53" s="2">
        <v>0</v>
      </c>
      <c r="F53" s="2">
        <v>249061</v>
      </c>
      <c r="G53" s="2">
        <v>3</v>
      </c>
      <c r="H53" s="2">
        <f t="shared" si="12"/>
        <v>62266</v>
      </c>
      <c r="I53" s="2">
        <f t="shared" si="15"/>
        <v>1.1100000000000001</v>
      </c>
      <c r="J53" s="2">
        <f t="shared" si="16"/>
        <v>2.75</v>
      </c>
      <c r="K53" s="2">
        <f t="shared" si="17"/>
        <v>0.09</v>
      </c>
      <c r="L53" s="2">
        <f t="shared" si="18"/>
        <v>0</v>
      </c>
      <c r="M53" s="2">
        <f t="shared" si="19"/>
        <v>1</v>
      </c>
      <c r="N53" s="2">
        <f t="shared" si="20"/>
        <v>2</v>
      </c>
      <c r="O53" s="2">
        <f t="shared" si="21"/>
        <v>0</v>
      </c>
      <c r="P53" s="2">
        <f t="shared" si="22"/>
        <v>0</v>
      </c>
      <c r="Q53" s="2">
        <f t="shared" si="23"/>
        <v>0</v>
      </c>
      <c r="R53" s="2">
        <f t="shared" si="13"/>
        <v>1</v>
      </c>
      <c r="S53" s="2">
        <f t="shared" si="9"/>
        <v>2</v>
      </c>
      <c r="T53" s="2">
        <f t="shared" si="10"/>
        <v>0</v>
      </c>
      <c r="U53" s="2">
        <f t="shared" si="11"/>
        <v>0</v>
      </c>
      <c r="V53" s="2" t="str">
        <f t="shared" si="14"/>
        <v>Rep</v>
      </c>
    </row>
    <row r="54" spans="1:22" x14ac:dyDescent="0.6">
      <c r="M54" s="2">
        <f>SUM(M3:M53)</f>
        <v>272</v>
      </c>
      <c r="N54" s="2">
        <f t="shared" ref="N54:P54" si="24">SUM(N3:N53)</f>
        <v>260</v>
      </c>
      <c r="O54" s="2">
        <f t="shared" si="24"/>
        <v>0</v>
      </c>
      <c r="P54" s="2">
        <f t="shared" si="24"/>
        <v>0</v>
      </c>
      <c r="R54" s="2">
        <f>SUM(R3:R53)</f>
        <v>274</v>
      </c>
      <c r="S54" s="2">
        <f t="shared" ref="S54:U54" si="25">SUM(S3:S53)</f>
        <v>264</v>
      </c>
      <c r="T54" s="2">
        <f t="shared" si="25"/>
        <v>0</v>
      </c>
      <c r="U54" s="2">
        <f t="shared" si="25"/>
        <v>0</v>
      </c>
    </row>
    <row r="55" spans="1:22" x14ac:dyDescent="0.6">
      <c r="Q55" s="2" t="s">
        <v>65</v>
      </c>
      <c r="R55" s="2">
        <f>ROUND(R54/SUM($R54:$U54)*100,2)</f>
        <v>50.93</v>
      </c>
      <c r="S55" s="2">
        <f>ROUND(S54/SUM($R54:$U54)*100,2)</f>
        <v>49.07</v>
      </c>
      <c r="T55" s="2">
        <f>ROUND(T54/SUM($R54:$U54)*100,2)</f>
        <v>0</v>
      </c>
      <c r="U55" s="2">
        <f>ROUND(U54/SUM($R54:$U54)*100,2)</f>
        <v>0</v>
      </c>
    </row>
    <row r="56" spans="1:22" x14ac:dyDescent="0.6">
      <c r="Q56" s="2" t="s">
        <v>66</v>
      </c>
      <c r="R56" s="2">
        <v>51.06</v>
      </c>
      <c r="S56" s="2">
        <v>47.2</v>
      </c>
      <c r="T56" s="2">
        <v>0.99</v>
      </c>
      <c r="U56" s="2">
        <v>0.36</v>
      </c>
    </row>
  </sheetData>
  <mergeCells count="8">
    <mergeCell ref="R1:U1"/>
    <mergeCell ref="A1:A2"/>
    <mergeCell ref="H1:H2"/>
    <mergeCell ref="B1:F1"/>
    <mergeCell ref="G1:G2"/>
    <mergeCell ref="I1:L1"/>
    <mergeCell ref="M1:P1"/>
    <mergeCell ref="Q1:Q2"/>
  </mergeCells>
  <conditionalFormatting sqref="R54">
    <cfRule type="cellIs" dxfId="3" priority="4" operator="greaterThanOrEqual">
      <formula>270</formula>
    </cfRule>
  </conditionalFormatting>
  <conditionalFormatting sqref="S54">
    <cfRule type="cellIs" dxfId="2" priority="3" operator="greaterThanOrEqual">
      <formula>270</formula>
    </cfRule>
  </conditionalFormatting>
  <conditionalFormatting sqref="R55:R56">
    <cfRule type="cellIs" dxfId="1" priority="2" operator="greaterThanOrEqual">
      <formula>50</formula>
    </cfRule>
  </conditionalFormatting>
  <conditionalFormatting sqref="S55:S56">
    <cfRule type="cellIs" dxfId="0" priority="1" operator="greaterThanOrEqual">
      <formula>50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06CE-44BB-44DC-B033-DF711F8520AC}">
  <sheetPr codeName="Election2016"/>
  <dimension ref="A1:Z56"/>
  <sheetViews>
    <sheetView tabSelected="1" workbookViewId="0">
      <selection sqref="A1:A2"/>
    </sheetView>
  </sheetViews>
  <sheetFormatPr defaultRowHeight="16.350000000000001" x14ac:dyDescent="0.6"/>
  <cols>
    <col min="1" max="1" width="15.578125" style="2" customWidth="1"/>
    <col min="2" max="16384" width="8.83984375" style="2"/>
  </cols>
  <sheetData>
    <row r="1" spans="1:26" x14ac:dyDescent="0.6">
      <c r="A1" s="1" t="s">
        <v>48</v>
      </c>
      <c r="B1" s="1" t="s">
        <v>60</v>
      </c>
      <c r="C1" s="1"/>
      <c r="D1" s="1"/>
      <c r="E1" s="1"/>
      <c r="F1" s="1"/>
      <c r="G1" s="1"/>
      <c r="H1" s="1" t="s">
        <v>49</v>
      </c>
      <c r="I1" s="1" t="s">
        <v>50</v>
      </c>
      <c r="J1" s="1" t="s">
        <v>61</v>
      </c>
      <c r="K1" s="1"/>
      <c r="L1" s="1"/>
      <c r="M1" s="1"/>
      <c r="N1" s="1"/>
      <c r="O1" s="1" t="s">
        <v>64</v>
      </c>
      <c r="P1" s="1"/>
      <c r="Q1" s="1"/>
      <c r="R1" s="1"/>
      <c r="S1" s="1"/>
      <c r="T1" s="1" t="s">
        <v>63</v>
      </c>
      <c r="U1" s="1" t="s">
        <v>62</v>
      </c>
      <c r="V1" s="1"/>
      <c r="W1" s="1"/>
      <c r="X1" s="1"/>
      <c r="Y1" s="1"/>
    </row>
    <row r="2" spans="1:26" x14ac:dyDescent="0.6">
      <c r="A2" s="1"/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51</v>
      </c>
      <c r="H2" s="1"/>
      <c r="I2" s="1"/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58</v>
      </c>
      <c r="T2" s="1"/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</row>
    <row r="3" spans="1:26" x14ac:dyDescent="0.6">
      <c r="A3" s="2" t="s">
        <v>16</v>
      </c>
      <c r="B3" s="2">
        <v>729547</v>
      </c>
      <c r="C3" s="2">
        <v>1318255</v>
      </c>
      <c r="D3" s="2">
        <v>44467</v>
      </c>
      <c r="E3" s="2">
        <v>9391</v>
      </c>
      <c r="F3" s="2">
        <v>0</v>
      </c>
      <c r="G3" s="2">
        <v>2123372</v>
      </c>
      <c r="H3" s="2">
        <v>9</v>
      </c>
      <c r="I3" s="2">
        <f>ROUNDDOWN(G3/($H3+1),0)+1</f>
        <v>212338</v>
      </c>
      <c r="J3" s="2">
        <f>ROUND(B3/$I3,2)</f>
        <v>3.44</v>
      </c>
      <c r="K3" s="2">
        <f t="shared" ref="K3:N3" si="0">ROUND(C3/$I3,2)</f>
        <v>6.21</v>
      </c>
      <c r="L3" s="2">
        <f t="shared" si="0"/>
        <v>0.21</v>
      </c>
      <c r="M3" s="2">
        <f t="shared" si="0"/>
        <v>0.04</v>
      </c>
      <c r="N3" s="2">
        <f t="shared" si="0"/>
        <v>0</v>
      </c>
      <c r="O3" s="2">
        <f>ROUNDDOWN(J3,0)</f>
        <v>3</v>
      </c>
      <c r="P3" s="2">
        <f t="shared" ref="P3:S3" si="1">ROUNDDOWN(K3,0)</f>
        <v>6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>$H3-SUM(O3:S3)</f>
        <v>0</v>
      </c>
      <c r="U3" s="2">
        <f>ROUNDDOWN(J3,0)</f>
        <v>3</v>
      </c>
      <c r="V3" s="2">
        <f t="shared" ref="V3:V53" si="2">ROUNDDOWN(K3,0)</f>
        <v>6</v>
      </c>
      <c r="W3" s="2">
        <f t="shared" ref="W3:W53" si="3">ROUNDDOWN(L3,0)</f>
        <v>0</v>
      </c>
      <c r="X3" s="2">
        <f t="shared" ref="X3:X53" si="4">ROUNDDOWN(M3,0)</f>
        <v>0</v>
      </c>
      <c r="Y3" s="2">
        <f t="shared" ref="Y3:Y53" si="5">ROUNDDOWN(N3,0)</f>
        <v>0</v>
      </c>
      <c r="Z3" s="2" t="str">
        <f>IF(B3=MAX(B3:F3),"Dem",IF(C3=MAX(B3:F3),"Rep","Oth"))</f>
        <v>Rep</v>
      </c>
    </row>
    <row r="4" spans="1:26" x14ac:dyDescent="0.6">
      <c r="A4" s="2" t="s">
        <v>46</v>
      </c>
      <c r="B4" s="2">
        <v>116454</v>
      </c>
      <c r="C4" s="2">
        <v>163387</v>
      </c>
      <c r="D4" s="2">
        <v>18725</v>
      </c>
      <c r="E4" s="2">
        <v>5735</v>
      </c>
      <c r="F4" s="2">
        <v>0</v>
      </c>
      <c r="G4" s="2">
        <v>318608</v>
      </c>
      <c r="H4" s="2">
        <v>3</v>
      </c>
      <c r="I4" s="2">
        <f t="shared" ref="I4:I53" si="6">ROUNDDOWN(G4/($H4+1),0)+1</f>
        <v>79653</v>
      </c>
      <c r="J4" s="2">
        <f t="shared" ref="J4:J53" si="7">ROUND(B4/$I4,2)</f>
        <v>1.46</v>
      </c>
      <c r="K4" s="2">
        <f t="shared" ref="K4:K53" si="8">ROUND(C4/$I4,2)</f>
        <v>2.0499999999999998</v>
      </c>
      <c r="L4" s="2">
        <f t="shared" ref="L4:L53" si="9">ROUND(D4/$I4,2)</f>
        <v>0.24</v>
      </c>
      <c r="M4" s="2">
        <f t="shared" ref="M4:M53" si="10">ROUND(E4/$I4,2)</f>
        <v>7.0000000000000007E-2</v>
      </c>
      <c r="N4" s="2">
        <f t="shared" ref="N4:N53" si="11">ROUND(F4/$I4,2)</f>
        <v>0</v>
      </c>
      <c r="O4" s="2">
        <f t="shared" ref="O4:O53" si="12">ROUNDDOWN(J4,0)</f>
        <v>1</v>
      </c>
      <c r="P4" s="2">
        <f t="shared" ref="P4:P53" si="13">ROUNDDOWN(K4,0)</f>
        <v>2</v>
      </c>
      <c r="Q4" s="2">
        <f t="shared" ref="Q4:Q53" si="14">ROUNDDOWN(L4,0)</f>
        <v>0</v>
      </c>
      <c r="R4" s="2">
        <f t="shared" ref="R4:R53" si="15">ROUNDDOWN(M4,0)</f>
        <v>0</v>
      </c>
      <c r="S4" s="2">
        <f t="shared" ref="S4:S53" si="16">ROUNDDOWN(N4,0)</f>
        <v>0</v>
      </c>
      <c r="T4" s="2">
        <f t="shared" ref="T4:T53" si="17">$H4-SUM(O4:S4)</f>
        <v>0</v>
      </c>
      <c r="U4" s="2">
        <f t="shared" ref="U4:U52" si="18">ROUNDDOWN(J4,0)</f>
        <v>1</v>
      </c>
      <c r="V4" s="2">
        <f t="shared" si="2"/>
        <v>2</v>
      </c>
      <c r="W4" s="2">
        <f t="shared" si="3"/>
        <v>0</v>
      </c>
      <c r="X4" s="2">
        <f t="shared" si="4"/>
        <v>0</v>
      </c>
      <c r="Y4" s="2">
        <f t="shared" si="5"/>
        <v>0</v>
      </c>
      <c r="Z4" s="2" t="str">
        <f t="shared" ref="Z4:Z53" si="19">IF(B4=MAX(B4:F4),"Dem",IF(C4=MAX(B4:F4),"Rep","Oth"))</f>
        <v>Rep</v>
      </c>
    </row>
    <row r="5" spans="1:26" x14ac:dyDescent="0.6">
      <c r="A5" s="2" t="s">
        <v>39</v>
      </c>
      <c r="B5" s="2">
        <v>1161167</v>
      </c>
      <c r="C5" s="2">
        <v>1252401</v>
      </c>
      <c r="D5" s="2">
        <v>106327</v>
      </c>
      <c r="E5" s="2">
        <v>34345</v>
      </c>
      <c r="F5" s="2">
        <v>17449</v>
      </c>
      <c r="G5" s="2">
        <v>2573165</v>
      </c>
      <c r="H5" s="2">
        <v>11</v>
      </c>
      <c r="I5" s="2">
        <f t="shared" si="6"/>
        <v>214431</v>
      </c>
      <c r="J5" s="2">
        <f t="shared" si="7"/>
        <v>5.42</v>
      </c>
      <c r="K5" s="2">
        <f t="shared" si="8"/>
        <v>5.84</v>
      </c>
      <c r="L5" s="2">
        <f t="shared" si="9"/>
        <v>0.5</v>
      </c>
      <c r="M5" s="2">
        <f t="shared" si="10"/>
        <v>0.16</v>
      </c>
      <c r="N5" s="2">
        <f t="shared" si="11"/>
        <v>0.08</v>
      </c>
      <c r="O5" s="2">
        <f t="shared" si="12"/>
        <v>5</v>
      </c>
      <c r="P5" s="2">
        <f t="shared" si="13"/>
        <v>5</v>
      </c>
      <c r="Q5" s="2">
        <f t="shared" si="14"/>
        <v>0</v>
      </c>
      <c r="R5" s="2">
        <f t="shared" si="15"/>
        <v>0</v>
      </c>
      <c r="S5" s="2">
        <f t="shared" si="16"/>
        <v>0</v>
      </c>
      <c r="T5" s="2">
        <f t="shared" si="17"/>
        <v>1</v>
      </c>
      <c r="U5" s="2">
        <f t="shared" si="18"/>
        <v>5</v>
      </c>
      <c r="V5" s="2">
        <v>6</v>
      </c>
      <c r="W5" s="2">
        <f t="shared" si="3"/>
        <v>0</v>
      </c>
      <c r="X5" s="2">
        <f t="shared" si="4"/>
        <v>0</v>
      </c>
      <c r="Y5" s="2">
        <f t="shared" si="5"/>
        <v>0</v>
      </c>
      <c r="Z5" s="2" t="str">
        <f t="shared" si="19"/>
        <v>Rep</v>
      </c>
    </row>
    <row r="6" spans="1:26" x14ac:dyDescent="0.6">
      <c r="A6" s="2" t="s">
        <v>24</v>
      </c>
      <c r="B6" s="2">
        <v>380494</v>
      </c>
      <c r="C6" s="2">
        <v>684872</v>
      </c>
      <c r="D6" s="2">
        <v>29949</v>
      </c>
      <c r="E6" s="2">
        <v>9473</v>
      </c>
      <c r="F6" s="2">
        <v>13176</v>
      </c>
      <c r="G6" s="2">
        <v>1130676</v>
      </c>
      <c r="H6" s="2">
        <v>6</v>
      </c>
      <c r="I6" s="2">
        <f t="shared" si="6"/>
        <v>161526</v>
      </c>
      <c r="J6" s="2">
        <f t="shared" si="7"/>
        <v>2.36</v>
      </c>
      <c r="K6" s="2">
        <f t="shared" si="8"/>
        <v>4.24</v>
      </c>
      <c r="L6" s="2">
        <f t="shared" si="9"/>
        <v>0.19</v>
      </c>
      <c r="M6" s="2">
        <f t="shared" si="10"/>
        <v>0.06</v>
      </c>
      <c r="N6" s="2">
        <f t="shared" si="11"/>
        <v>0.08</v>
      </c>
      <c r="O6" s="2">
        <f t="shared" si="12"/>
        <v>2</v>
      </c>
      <c r="P6" s="2">
        <f t="shared" si="13"/>
        <v>4</v>
      </c>
      <c r="Q6" s="2">
        <f t="shared" si="14"/>
        <v>0</v>
      </c>
      <c r="R6" s="2">
        <f t="shared" si="15"/>
        <v>0</v>
      </c>
      <c r="S6" s="2">
        <f t="shared" si="16"/>
        <v>0</v>
      </c>
      <c r="T6" s="2">
        <f t="shared" si="17"/>
        <v>0</v>
      </c>
      <c r="U6" s="2">
        <f t="shared" si="18"/>
        <v>2</v>
      </c>
      <c r="V6" s="2">
        <f t="shared" si="2"/>
        <v>4</v>
      </c>
      <c r="W6" s="2">
        <f t="shared" si="3"/>
        <v>0</v>
      </c>
      <c r="X6" s="2">
        <f t="shared" si="4"/>
        <v>0</v>
      </c>
      <c r="Y6" s="2">
        <f t="shared" si="5"/>
        <v>0</v>
      </c>
      <c r="Z6" s="2" t="str">
        <f t="shared" si="19"/>
        <v>Rep</v>
      </c>
    </row>
    <row r="7" spans="1:26" x14ac:dyDescent="0.6">
      <c r="A7" s="2" t="s">
        <v>45</v>
      </c>
      <c r="B7" s="2">
        <v>8753788</v>
      </c>
      <c r="C7" s="2">
        <v>4483810</v>
      </c>
      <c r="D7" s="2">
        <v>478500</v>
      </c>
      <c r="E7" s="2">
        <v>278657</v>
      </c>
      <c r="F7" s="2">
        <v>39596</v>
      </c>
      <c r="G7" s="2">
        <v>14181595</v>
      </c>
      <c r="H7" s="2">
        <v>55</v>
      </c>
      <c r="I7" s="2">
        <f t="shared" si="6"/>
        <v>253243</v>
      </c>
      <c r="J7" s="2">
        <f t="shared" si="7"/>
        <v>34.57</v>
      </c>
      <c r="K7" s="2">
        <f t="shared" si="8"/>
        <v>17.71</v>
      </c>
      <c r="L7" s="2">
        <f t="shared" si="9"/>
        <v>1.89</v>
      </c>
      <c r="M7" s="2">
        <f t="shared" si="10"/>
        <v>1.1000000000000001</v>
      </c>
      <c r="N7" s="2">
        <f t="shared" si="11"/>
        <v>0.16</v>
      </c>
      <c r="O7" s="2">
        <f t="shared" si="12"/>
        <v>34</v>
      </c>
      <c r="P7" s="2">
        <f t="shared" si="13"/>
        <v>17</v>
      </c>
      <c r="Q7" s="2">
        <f t="shared" si="14"/>
        <v>1</v>
      </c>
      <c r="R7" s="2">
        <f t="shared" si="15"/>
        <v>1</v>
      </c>
      <c r="S7" s="2">
        <f t="shared" si="16"/>
        <v>0</v>
      </c>
      <c r="T7" s="2">
        <f t="shared" si="17"/>
        <v>2</v>
      </c>
      <c r="U7" s="2">
        <f t="shared" si="18"/>
        <v>34</v>
      </c>
      <c r="V7" s="2">
        <v>18</v>
      </c>
      <c r="W7" s="2">
        <v>2</v>
      </c>
      <c r="X7" s="2">
        <f t="shared" si="4"/>
        <v>1</v>
      </c>
      <c r="Y7" s="2">
        <f t="shared" si="5"/>
        <v>0</v>
      </c>
      <c r="Z7" s="2" t="str">
        <f t="shared" si="19"/>
        <v>Dem</v>
      </c>
    </row>
    <row r="8" spans="1:26" x14ac:dyDescent="0.6">
      <c r="A8" s="2" t="s">
        <v>36</v>
      </c>
      <c r="B8" s="2">
        <v>1338870</v>
      </c>
      <c r="C8" s="2">
        <v>1202484</v>
      </c>
      <c r="D8" s="2">
        <v>144121</v>
      </c>
      <c r="E8" s="2">
        <v>38437</v>
      </c>
      <c r="F8" s="2">
        <v>28917</v>
      </c>
      <c r="G8" s="2">
        <v>2780247</v>
      </c>
      <c r="H8" s="2">
        <v>9</v>
      </c>
      <c r="I8" s="2">
        <f t="shared" si="6"/>
        <v>278025</v>
      </c>
      <c r="J8" s="2">
        <f t="shared" si="7"/>
        <v>4.82</v>
      </c>
      <c r="K8" s="2">
        <f t="shared" si="8"/>
        <v>4.33</v>
      </c>
      <c r="L8" s="2">
        <f t="shared" si="9"/>
        <v>0.52</v>
      </c>
      <c r="M8" s="2">
        <f t="shared" si="10"/>
        <v>0.14000000000000001</v>
      </c>
      <c r="N8" s="2">
        <f t="shared" si="11"/>
        <v>0.1</v>
      </c>
      <c r="O8" s="2">
        <f t="shared" si="12"/>
        <v>4</v>
      </c>
      <c r="P8" s="2">
        <f t="shared" si="13"/>
        <v>4</v>
      </c>
      <c r="Q8" s="2">
        <f t="shared" si="14"/>
        <v>0</v>
      </c>
      <c r="R8" s="2">
        <f t="shared" si="15"/>
        <v>0</v>
      </c>
      <c r="S8" s="2">
        <f t="shared" si="16"/>
        <v>0</v>
      </c>
      <c r="T8" s="2">
        <f t="shared" si="17"/>
        <v>1</v>
      </c>
      <c r="U8" s="2">
        <v>5</v>
      </c>
      <c r="V8" s="2">
        <f t="shared" si="2"/>
        <v>4</v>
      </c>
      <c r="W8" s="2">
        <f t="shared" si="3"/>
        <v>0</v>
      </c>
      <c r="X8" s="2">
        <f t="shared" si="4"/>
        <v>0</v>
      </c>
      <c r="Y8" s="2">
        <f t="shared" si="5"/>
        <v>0</v>
      </c>
      <c r="Z8" s="2" t="str">
        <f t="shared" si="19"/>
        <v>Dem</v>
      </c>
    </row>
    <row r="9" spans="1:26" x14ac:dyDescent="0.6">
      <c r="A9" s="2" t="s">
        <v>4</v>
      </c>
      <c r="B9" s="2">
        <v>897572</v>
      </c>
      <c r="C9" s="2">
        <v>673215</v>
      </c>
      <c r="D9" s="2">
        <v>48676</v>
      </c>
      <c r="E9" s="2">
        <v>22841</v>
      </c>
      <c r="F9" s="2">
        <v>2108</v>
      </c>
      <c r="G9" s="2">
        <v>1644920</v>
      </c>
      <c r="H9" s="2">
        <v>7</v>
      </c>
      <c r="I9" s="2">
        <f t="shared" si="6"/>
        <v>205616</v>
      </c>
      <c r="J9" s="2">
        <f t="shared" si="7"/>
        <v>4.37</v>
      </c>
      <c r="K9" s="2">
        <f t="shared" si="8"/>
        <v>3.27</v>
      </c>
      <c r="L9" s="2">
        <f t="shared" si="9"/>
        <v>0.24</v>
      </c>
      <c r="M9" s="2">
        <f t="shared" si="10"/>
        <v>0.11</v>
      </c>
      <c r="N9" s="2">
        <f t="shared" si="11"/>
        <v>0.01</v>
      </c>
      <c r="O9" s="2">
        <f t="shared" si="12"/>
        <v>4</v>
      </c>
      <c r="P9" s="2">
        <f t="shared" si="13"/>
        <v>3</v>
      </c>
      <c r="Q9" s="2">
        <f t="shared" si="14"/>
        <v>0</v>
      </c>
      <c r="R9" s="2">
        <f t="shared" si="15"/>
        <v>0</v>
      </c>
      <c r="S9" s="2">
        <f t="shared" si="16"/>
        <v>0</v>
      </c>
      <c r="T9" s="2">
        <f t="shared" si="17"/>
        <v>0</v>
      </c>
      <c r="U9" s="2">
        <f t="shared" si="18"/>
        <v>4</v>
      </c>
      <c r="V9" s="2">
        <f t="shared" si="2"/>
        <v>3</v>
      </c>
      <c r="W9" s="2">
        <f t="shared" si="3"/>
        <v>0</v>
      </c>
      <c r="X9" s="2">
        <f t="shared" si="4"/>
        <v>0</v>
      </c>
      <c r="Y9" s="2">
        <f t="shared" si="5"/>
        <v>0</v>
      </c>
      <c r="Z9" s="2" t="str">
        <f t="shared" si="19"/>
        <v>Dem</v>
      </c>
    </row>
    <row r="10" spans="1:26" x14ac:dyDescent="0.6">
      <c r="A10" s="2" t="s">
        <v>7</v>
      </c>
      <c r="B10" s="2">
        <v>235603</v>
      </c>
      <c r="C10" s="2">
        <v>185127</v>
      </c>
      <c r="D10" s="2">
        <v>14757</v>
      </c>
      <c r="E10" s="2">
        <v>6103</v>
      </c>
      <c r="F10" s="2">
        <v>706</v>
      </c>
      <c r="G10" s="2">
        <v>443814</v>
      </c>
      <c r="H10" s="2">
        <v>3</v>
      </c>
      <c r="I10" s="2">
        <f t="shared" si="6"/>
        <v>110954</v>
      </c>
      <c r="J10" s="2">
        <f t="shared" si="7"/>
        <v>2.12</v>
      </c>
      <c r="K10" s="2">
        <f t="shared" si="8"/>
        <v>1.67</v>
      </c>
      <c r="L10" s="2">
        <f t="shared" si="9"/>
        <v>0.13</v>
      </c>
      <c r="M10" s="2">
        <f t="shared" si="10"/>
        <v>0.06</v>
      </c>
      <c r="N10" s="2">
        <f t="shared" si="11"/>
        <v>0.01</v>
      </c>
      <c r="O10" s="2">
        <f t="shared" si="12"/>
        <v>2</v>
      </c>
      <c r="P10" s="2">
        <f t="shared" si="13"/>
        <v>1</v>
      </c>
      <c r="Q10" s="2">
        <f t="shared" si="14"/>
        <v>0</v>
      </c>
      <c r="R10" s="2">
        <f t="shared" si="15"/>
        <v>0</v>
      </c>
      <c r="S10" s="2">
        <f t="shared" si="16"/>
        <v>0</v>
      </c>
      <c r="T10" s="2">
        <f t="shared" si="17"/>
        <v>0</v>
      </c>
      <c r="U10" s="2">
        <f t="shared" si="18"/>
        <v>2</v>
      </c>
      <c r="V10" s="2">
        <f t="shared" si="2"/>
        <v>1</v>
      </c>
      <c r="W10" s="2">
        <f t="shared" si="3"/>
        <v>0</v>
      </c>
      <c r="X10" s="2">
        <f t="shared" si="4"/>
        <v>0</v>
      </c>
      <c r="Y10" s="2">
        <f t="shared" si="5"/>
        <v>0</v>
      </c>
      <c r="Z10" s="2" t="str">
        <f t="shared" si="19"/>
        <v>Dem</v>
      </c>
    </row>
    <row r="11" spans="1:26" x14ac:dyDescent="0.6">
      <c r="A11" s="2" t="s">
        <v>52</v>
      </c>
      <c r="B11" s="2">
        <v>282830</v>
      </c>
      <c r="C11" s="2">
        <v>12723</v>
      </c>
      <c r="D11" s="2">
        <v>4906</v>
      </c>
      <c r="E11" s="2">
        <v>4258</v>
      </c>
      <c r="F11" s="2">
        <v>0</v>
      </c>
      <c r="G11" s="2">
        <v>311268</v>
      </c>
      <c r="H11" s="2">
        <v>3</v>
      </c>
      <c r="I11" s="2">
        <f t="shared" si="6"/>
        <v>77818</v>
      </c>
      <c r="J11" s="2">
        <f t="shared" si="7"/>
        <v>3.63</v>
      </c>
      <c r="K11" s="2">
        <f t="shared" si="8"/>
        <v>0.16</v>
      </c>
      <c r="L11" s="2">
        <f t="shared" si="9"/>
        <v>0.06</v>
      </c>
      <c r="M11" s="2">
        <f t="shared" si="10"/>
        <v>0.05</v>
      </c>
      <c r="N11" s="2">
        <f t="shared" si="11"/>
        <v>0</v>
      </c>
      <c r="O11" s="2">
        <f t="shared" si="12"/>
        <v>3</v>
      </c>
      <c r="P11" s="2">
        <f t="shared" si="13"/>
        <v>0</v>
      </c>
      <c r="Q11" s="2">
        <f t="shared" si="14"/>
        <v>0</v>
      </c>
      <c r="R11" s="2">
        <f t="shared" si="15"/>
        <v>0</v>
      </c>
      <c r="S11" s="2">
        <f t="shared" si="16"/>
        <v>0</v>
      </c>
      <c r="T11" s="2">
        <f t="shared" si="17"/>
        <v>0</v>
      </c>
      <c r="U11" s="2">
        <f t="shared" si="18"/>
        <v>3</v>
      </c>
      <c r="V11" s="2">
        <f t="shared" si="2"/>
        <v>0</v>
      </c>
      <c r="W11" s="2">
        <f t="shared" si="3"/>
        <v>0</v>
      </c>
      <c r="X11" s="2">
        <f t="shared" si="4"/>
        <v>0</v>
      </c>
      <c r="Y11" s="2">
        <f t="shared" si="5"/>
        <v>0</v>
      </c>
      <c r="Z11" s="2" t="str">
        <f t="shared" si="19"/>
        <v>Dem</v>
      </c>
    </row>
    <row r="12" spans="1:26" x14ac:dyDescent="0.6">
      <c r="A12" s="2" t="s">
        <v>15</v>
      </c>
      <c r="B12" s="2">
        <v>4504975</v>
      </c>
      <c r="C12" s="2">
        <v>4617886</v>
      </c>
      <c r="D12" s="2">
        <v>207043</v>
      </c>
      <c r="E12" s="2">
        <v>64399</v>
      </c>
      <c r="F12" s="2">
        <v>0</v>
      </c>
      <c r="G12" s="2">
        <v>9420039</v>
      </c>
      <c r="H12" s="2">
        <v>29</v>
      </c>
      <c r="I12" s="2">
        <f t="shared" si="6"/>
        <v>314002</v>
      </c>
      <c r="J12" s="2">
        <f t="shared" si="7"/>
        <v>14.35</v>
      </c>
      <c r="K12" s="2">
        <f t="shared" si="8"/>
        <v>14.71</v>
      </c>
      <c r="L12" s="2">
        <f t="shared" si="9"/>
        <v>0.66</v>
      </c>
      <c r="M12" s="2">
        <f t="shared" si="10"/>
        <v>0.21</v>
      </c>
      <c r="N12" s="2">
        <f t="shared" si="11"/>
        <v>0</v>
      </c>
      <c r="O12" s="2">
        <f t="shared" si="12"/>
        <v>14</v>
      </c>
      <c r="P12" s="2">
        <f t="shared" si="13"/>
        <v>14</v>
      </c>
      <c r="Q12" s="2">
        <f t="shared" si="14"/>
        <v>0</v>
      </c>
      <c r="R12" s="2">
        <f t="shared" si="15"/>
        <v>0</v>
      </c>
      <c r="S12" s="2">
        <f t="shared" si="16"/>
        <v>0</v>
      </c>
      <c r="T12" s="2">
        <f t="shared" si="17"/>
        <v>1</v>
      </c>
      <c r="U12" s="2">
        <f t="shared" si="18"/>
        <v>14</v>
      </c>
      <c r="V12" s="2">
        <v>15</v>
      </c>
      <c r="W12" s="2">
        <f t="shared" si="3"/>
        <v>0</v>
      </c>
      <c r="X12" s="2">
        <f t="shared" si="4"/>
        <v>0</v>
      </c>
      <c r="Y12" s="2">
        <f t="shared" si="5"/>
        <v>0</v>
      </c>
      <c r="Z12" s="2" t="str">
        <f t="shared" si="19"/>
        <v>Rep</v>
      </c>
    </row>
    <row r="13" spans="1:26" x14ac:dyDescent="0.6">
      <c r="A13" s="2" t="s">
        <v>14</v>
      </c>
      <c r="B13" s="2">
        <v>1877963</v>
      </c>
      <c r="C13" s="2">
        <v>2089104</v>
      </c>
      <c r="D13" s="2">
        <v>125306</v>
      </c>
      <c r="E13" s="2">
        <v>7674</v>
      </c>
      <c r="F13" s="2">
        <v>13017</v>
      </c>
      <c r="G13" s="2">
        <v>4114732</v>
      </c>
      <c r="H13" s="2">
        <v>16</v>
      </c>
      <c r="I13" s="2">
        <f t="shared" si="6"/>
        <v>242044</v>
      </c>
      <c r="J13" s="2">
        <f t="shared" si="7"/>
        <v>7.76</v>
      </c>
      <c r="K13" s="2">
        <f t="shared" si="8"/>
        <v>8.6300000000000008</v>
      </c>
      <c r="L13" s="2">
        <f t="shared" si="9"/>
        <v>0.52</v>
      </c>
      <c r="M13" s="2">
        <f t="shared" si="10"/>
        <v>0.03</v>
      </c>
      <c r="N13" s="2">
        <f t="shared" si="11"/>
        <v>0.05</v>
      </c>
      <c r="O13" s="2">
        <f t="shared" si="12"/>
        <v>7</v>
      </c>
      <c r="P13" s="2">
        <f t="shared" si="13"/>
        <v>8</v>
      </c>
      <c r="Q13" s="2">
        <f t="shared" si="14"/>
        <v>0</v>
      </c>
      <c r="R13" s="2">
        <f t="shared" si="15"/>
        <v>0</v>
      </c>
      <c r="S13" s="2">
        <f t="shared" si="16"/>
        <v>0</v>
      </c>
      <c r="T13" s="2">
        <f t="shared" si="17"/>
        <v>1</v>
      </c>
      <c r="U13" s="2">
        <f t="shared" si="18"/>
        <v>7</v>
      </c>
      <c r="V13" s="2">
        <v>9</v>
      </c>
      <c r="W13" s="2">
        <f t="shared" si="3"/>
        <v>0</v>
      </c>
      <c r="X13" s="2">
        <f t="shared" si="4"/>
        <v>0</v>
      </c>
      <c r="Y13" s="2">
        <f t="shared" si="5"/>
        <v>0</v>
      </c>
      <c r="Z13" s="2" t="str">
        <f t="shared" si="19"/>
        <v>Rep</v>
      </c>
    </row>
    <row r="14" spans="1:26" x14ac:dyDescent="0.6">
      <c r="A14" s="2" t="s">
        <v>47</v>
      </c>
      <c r="B14" s="2">
        <v>266891</v>
      </c>
      <c r="C14" s="2">
        <v>128847</v>
      </c>
      <c r="D14" s="2">
        <v>15954</v>
      </c>
      <c r="E14" s="2">
        <v>12737</v>
      </c>
      <c r="F14" s="2">
        <v>0</v>
      </c>
      <c r="G14" s="2">
        <v>428937</v>
      </c>
      <c r="H14" s="2">
        <v>4</v>
      </c>
      <c r="I14" s="2">
        <f t="shared" si="6"/>
        <v>85788</v>
      </c>
      <c r="J14" s="2">
        <f t="shared" si="7"/>
        <v>3.11</v>
      </c>
      <c r="K14" s="2">
        <f t="shared" si="8"/>
        <v>1.5</v>
      </c>
      <c r="L14" s="2">
        <f t="shared" si="9"/>
        <v>0.19</v>
      </c>
      <c r="M14" s="2">
        <f t="shared" si="10"/>
        <v>0.15</v>
      </c>
      <c r="N14" s="2">
        <f t="shared" si="11"/>
        <v>0</v>
      </c>
      <c r="O14" s="2">
        <f t="shared" si="12"/>
        <v>3</v>
      </c>
      <c r="P14" s="2">
        <f t="shared" si="13"/>
        <v>1</v>
      </c>
      <c r="Q14" s="2">
        <f t="shared" si="14"/>
        <v>0</v>
      </c>
      <c r="R14" s="2">
        <f t="shared" si="15"/>
        <v>0</v>
      </c>
      <c r="S14" s="2">
        <f t="shared" si="16"/>
        <v>0</v>
      </c>
      <c r="T14" s="2">
        <f t="shared" si="17"/>
        <v>0</v>
      </c>
      <c r="U14" s="2">
        <f t="shared" si="18"/>
        <v>3</v>
      </c>
      <c r="V14" s="2">
        <f t="shared" si="2"/>
        <v>1</v>
      </c>
      <c r="W14" s="2">
        <f t="shared" si="3"/>
        <v>0</v>
      </c>
      <c r="X14" s="2">
        <f t="shared" si="4"/>
        <v>0</v>
      </c>
      <c r="Y14" s="2">
        <f t="shared" si="5"/>
        <v>0</v>
      </c>
      <c r="Z14" s="2" t="str">
        <f t="shared" si="19"/>
        <v>Dem</v>
      </c>
    </row>
    <row r="15" spans="1:26" x14ac:dyDescent="0.6">
      <c r="A15" s="2" t="s">
        <v>41</v>
      </c>
      <c r="B15" s="2">
        <v>189765</v>
      </c>
      <c r="C15" s="2">
        <v>409055</v>
      </c>
      <c r="D15" s="2">
        <v>28331</v>
      </c>
      <c r="E15" s="2">
        <v>8496</v>
      </c>
      <c r="F15" s="2">
        <v>46476</v>
      </c>
      <c r="G15" s="2">
        <v>690255</v>
      </c>
      <c r="H15" s="2">
        <v>4</v>
      </c>
      <c r="I15" s="2">
        <f t="shared" si="6"/>
        <v>138052</v>
      </c>
      <c r="J15" s="2">
        <f t="shared" si="7"/>
        <v>1.37</v>
      </c>
      <c r="K15" s="2">
        <f t="shared" si="8"/>
        <v>2.96</v>
      </c>
      <c r="L15" s="2">
        <f t="shared" si="9"/>
        <v>0.21</v>
      </c>
      <c r="M15" s="2">
        <f t="shared" si="10"/>
        <v>0.06</v>
      </c>
      <c r="N15" s="2">
        <f t="shared" si="11"/>
        <v>0.34</v>
      </c>
      <c r="O15" s="2">
        <f t="shared" si="12"/>
        <v>1</v>
      </c>
      <c r="P15" s="2">
        <f t="shared" si="13"/>
        <v>2</v>
      </c>
      <c r="Q15" s="2">
        <f t="shared" si="14"/>
        <v>0</v>
      </c>
      <c r="R15" s="2">
        <f t="shared" si="15"/>
        <v>0</v>
      </c>
      <c r="S15" s="2">
        <f t="shared" si="16"/>
        <v>0</v>
      </c>
      <c r="T15" s="2">
        <f t="shared" si="17"/>
        <v>1</v>
      </c>
      <c r="U15" s="2">
        <f t="shared" si="18"/>
        <v>1</v>
      </c>
      <c r="V15" s="2">
        <v>3</v>
      </c>
      <c r="W15" s="2">
        <f t="shared" si="3"/>
        <v>0</v>
      </c>
      <c r="X15" s="2">
        <f t="shared" si="4"/>
        <v>0</v>
      </c>
      <c r="Y15" s="2">
        <f t="shared" si="5"/>
        <v>0</v>
      </c>
      <c r="Z15" s="2" t="str">
        <f t="shared" si="19"/>
        <v>Rep</v>
      </c>
    </row>
    <row r="16" spans="1:26" x14ac:dyDescent="0.6">
      <c r="A16" s="2" t="s">
        <v>26</v>
      </c>
      <c r="B16" s="2">
        <v>3090729</v>
      </c>
      <c r="C16" s="2">
        <v>2146015</v>
      </c>
      <c r="D16" s="2">
        <v>209596</v>
      </c>
      <c r="E16" s="2">
        <v>76802</v>
      </c>
      <c r="F16" s="2">
        <v>11655</v>
      </c>
      <c r="G16" s="2">
        <v>5536424</v>
      </c>
      <c r="H16" s="2">
        <v>20</v>
      </c>
      <c r="I16" s="2">
        <f t="shared" si="6"/>
        <v>263640</v>
      </c>
      <c r="J16" s="2">
        <f t="shared" si="7"/>
        <v>11.72</v>
      </c>
      <c r="K16" s="2">
        <f t="shared" si="8"/>
        <v>8.14</v>
      </c>
      <c r="L16" s="2">
        <f t="shared" si="9"/>
        <v>0.8</v>
      </c>
      <c r="M16" s="2">
        <f t="shared" si="10"/>
        <v>0.28999999999999998</v>
      </c>
      <c r="N16" s="2">
        <f t="shared" si="11"/>
        <v>0.04</v>
      </c>
      <c r="O16" s="2">
        <f t="shared" si="12"/>
        <v>11</v>
      </c>
      <c r="P16" s="2">
        <f t="shared" si="13"/>
        <v>8</v>
      </c>
      <c r="Q16" s="2">
        <f t="shared" si="14"/>
        <v>0</v>
      </c>
      <c r="R16" s="2">
        <f t="shared" si="15"/>
        <v>0</v>
      </c>
      <c r="S16" s="2">
        <f t="shared" si="16"/>
        <v>0</v>
      </c>
      <c r="T16" s="2">
        <f t="shared" si="17"/>
        <v>1</v>
      </c>
      <c r="U16" s="2">
        <v>12</v>
      </c>
      <c r="V16" s="2">
        <f t="shared" si="2"/>
        <v>8</v>
      </c>
      <c r="W16" s="2">
        <f t="shared" si="3"/>
        <v>0</v>
      </c>
      <c r="X16" s="2">
        <f t="shared" si="4"/>
        <v>0</v>
      </c>
      <c r="Y16" s="2">
        <f t="shared" si="5"/>
        <v>0</v>
      </c>
      <c r="Z16" s="2" t="str">
        <f t="shared" si="19"/>
        <v>Dem</v>
      </c>
    </row>
    <row r="17" spans="1:26" x14ac:dyDescent="0.6">
      <c r="A17" s="2" t="s">
        <v>21</v>
      </c>
      <c r="B17" s="2">
        <v>1033126</v>
      </c>
      <c r="C17" s="2">
        <v>1557286</v>
      </c>
      <c r="D17" s="2">
        <v>133993</v>
      </c>
      <c r="E17" s="2">
        <v>7841</v>
      </c>
      <c r="F17" s="2">
        <v>0</v>
      </c>
      <c r="G17" s="2">
        <v>2734958</v>
      </c>
      <c r="H17" s="2">
        <v>11</v>
      </c>
      <c r="I17" s="2">
        <f t="shared" si="6"/>
        <v>227914</v>
      </c>
      <c r="J17" s="2">
        <f t="shared" si="7"/>
        <v>4.53</v>
      </c>
      <c r="K17" s="2">
        <f t="shared" si="8"/>
        <v>6.83</v>
      </c>
      <c r="L17" s="2">
        <f t="shared" si="9"/>
        <v>0.59</v>
      </c>
      <c r="M17" s="2">
        <f t="shared" si="10"/>
        <v>0.03</v>
      </c>
      <c r="N17" s="2">
        <f t="shared" si="11"/>
        <v>0</v>
      </c>
      <c r="O17" s="2">
        <f t="shared" si="12"/>
        <v>4</v>
      </c>
      <c r="P17" s="2">
        <f t="shared" si="13"/>
        <v>6</v>
      </c>
      <c r="Q17" s="2">
        <f t="shared" si="14"/>
        <v>0</v>
      </c>
      <c r="R17" s="2">
        <f t="shared" si="15"/>
        <v>0</v>
      </c>
      <c r="S17" s="2">
        <f t="shared" si="16"/>
        <v>0</v>
      </c>
      <c r="T17" s="2">
        <f t="shared" si="17"/>
        <v>1</v>
      </c>
      <c r="U17" s="2">
        <f t="shared" si="18"/>
        <v>4</v>
      </c>
      <c r="V17" s="2">
        <v>7</v>
      </c>
      <c r="W17" s="2">
        <f t="shared" si="3"/>
        <v>0</v>
      </c>
      <c r="X17" s="2">
        <f t="shared" si="4"/>
        <v>0</v>
      </c>
      <c r="Y17" s="2">
        <f t="shared" si="5"/>
        <v>0</v>
      </c>
      <c r="Z17" s="2" t="str">
        <f t="shared" si="19"/>
        <v>Rep</v>
      </c>
    </row>
    <row r="18" spans="1:26" x14ac:dyDescent="0.6">
      <c r="A18" s="2" t="s">
        <v>29</v>
      </c>
      <c r="B18" s="2">
        <v>653669</v>
      </c>
      <c r="C18" s="2">
        <v>800983</v>
      </c>
      <c r="D18" s="2">
        <v>59186</v>
      </c>
      <c r="E18" s="2">
        <v>11479</v>
      </c>
      <c r="F18" s="2">
        <v>12366</v>
      </c>
      <c r="G18" s="2">
        <v>1566031</v>
      </c>
      <c r="H18" s="2">
        <v>6</v>
      </c>
      <c r="I18" s="2">
        <f t="shared" si="6"/>
        <v>223719</v>
      </c>
      <c r="J18" s="2">
        <f t="shared" si="7"/>
        <v>2.92</v>
      </c>
      <c r="K18" s="2">
        <f t="shared" si="8"/>
        <v>3.58</v>
      </c>
      <c r="L18" s="2">
        <f t="shared" si="9"/>
        <v>0.26</v>
      </c>
      <c r="M18" s="2">
        <f t="shared" si="10"/>
        <v>0.05</v>
      </c>
      <c r="N18" s="2">
        <f t="shared" si="11"/>
        <v>0.06</v>
      </c>
      <c r="O18" s="2">
        <f t="shared" si="12"/>
        <v>2</v>
      </c>
      <c r="P18" s="2">
        <f t="shared" si="13"/>
        <v>3</v>
      </c>
      <c r="Q18" s="2">
        <f t="shared" si="14"/>
        <v>0</v>
      </c>
      <c r="R18" s="2">
        <f t="shared" si="15"/>
        <v>0</v>
      </c>
      <c r="S18" s="2">
        <f t="shared" si="16"/>
        <v>0</v>
      </c>
      <c r="T18" s="2">
        <f t="shared" si="17"/>
        <v>1</v>
      </c>
      <c r="U18" s="2">
        <v>3</v>
      </c>
      <c r="V18" s="2">
        <f t="shared" si="2"/>
        <v>3</v>
      </c>
      <c r="W18" s="2">
        <f t="shared" si="3"/>
        <v>0</v>
      </c>
      <c r="X18" s="2">
        <f t="shared" si="4"/>
        <v>0</v>
      </c>
      <c r="Y18" s="2">
        <f t="shared" si="5"/>
        <v>0</v>
      </c>
      <c r="Z18" s="2" t="str">
        <f t="shared" si="19"/>
        <v>Rep</v>
      </c>
    </row>
    <row r="19" spans="1:26" x14ac:dyDescent="0.6">
      <c r="A19" s="2" t="s">
        <v>32</v>
      </c>
      <c r="B19" s="2">
        <v>427005</v>
      </c>
      <c r="C19" s="2">
        <v>671018</v>
      </c>
      <c r="D19" s="2">
        <v>55406</v>
      </c>
      <c r="E19" s="2">
        <v>23506</v>
      </c>
      <c r="F19" s="2">
        <v>6520</v>
      </c>
      <c r="G19" s="2">
        <v>1184402</v>
      </c>
      <c r="H19" s="2">
        <v>6</v>
      </c>
      <c r="I19" s="2">
        <f t="shared" si="6"/>
        <v>169201</v>
      </c>
      <c r="J19" s="2">
        <f t="shared" si="7"/>
        <v>2.52</v>
      </c>
      <c r="K19" s="2">
        <f t="shared" si="8"/>
        <v>3.97</v>
      </c>
      <c r="L19" s="2">
        <f t="shared" si="9"/>
        <v>0.33</v>
      </c>
      <c r="M19" s="2">
        <f t="shared" si="10"/>
        <v>0.14000000000000001</v>
      </c>
      <c r="N19" s="2">
        <f t="shared" si="11"/>
        <v>0.04</v>
      </c>
      <c r="O19" s="2">
        <f t="shared" si="12"/>
        <v>2</v>
      </c>
      <c r="P19" s="2">
        <f t="shared" si="13"/>
        <v>3</v>
      </c>
      <c r="Q19" s="2">
        <f t="shared" si="14"/>
        <v>0</v>
      </c>
      <c r="R19" s="2">
        <f t="shared" si="15"/>
        <v>0</v>
      </c>
      <c r="S19" s="2">
        <f t="shared" si="16"/>
        <v>0</v>
      </c>
      <c r="T19" s="2">
        <f t="shared" si="17"/>
        <v>1</v>
      </c>
      <c r="U19" s="2">
        <f t="shared" si="18"/>
        <v>2</v>
      </c>
      <c r="V19" s="2">
        <v>4</v>
      </c>
      <c r="W19" s="2">
        <f t="shared" si="3"/>
        <v>0</v>
      </c>
      <c r="X19" s="2">
        <f t="shared" si="4"/>
        <v>0</v>
      </c>
      <c r="Y19" s="2">
        <f t="shared" si="5"/>
        <v>0</v>
      </c>
      <c r="Z19" s="2" t="str">
        <f t="shared" si="19"/>
        <v>Rep</v>
      </c>
    </row>
    <row r="20" spans="1:26" x14ac:dyDescent="0.6">
      <c r="A20" s="2" t="s">
        <v>18</v>
      </c>
      <c r="B20" s="2">
        <v>628854</v>
      </c>
      <c r="C20" s="2">
        <v>1202971</v>
      </c>
      <c r="D20" s="2">
        <v>53752</v>
      </c>
      <c r="E20" s="2">
        <v>13913</v>
      </c>
      <c r="F20" s="2">
        <v>22780</v>
      </c>
      <c r="G20" s="2">
        <v>1924149</v>
      </c>
      <c r="H20" s="2">
        <v>8</v>
      </c>
      <c r="I20" s="2">
        <f t="shared" si="6"/>
        <v>213795</v>
      </c>
      <c r="J20" s="2">
        <f t="shared" si="7"/>
        <v>2.94</v>
      </c>
      <c r="K20" s="2">
        <f t="shared" si="8"/>
        <v>5.63</v>
      </c>
      <c r="L20" s="2">
        <f t="shared" si="9"/>
        <v>0.25</v>
      </c>
      <c r="M20" s="2">
        <f t="shared" si="10"/>
        <v>7.0000000000000007E-2</v>
      </c>
      <c r="N20" s="2">
        <f t="shared" si="11"/>
        <v>0.11</v>
      </c>
      <c r="O20" s="2">
        <f t="shared" si="12"/>
        <v>2</v>
      </c>
      <c r="P20" s="2">
        <f t="shared" si="13"/>
        <v>5</v>
      </c>
      <c r="Q20" s="2">
        <f t="shared" si="14"/>
        <v>0</v>
      </c>
      <c r="R20" s="2">
        <f t="shared" si="15"/>
        <v>0</v>
      </c>
      <c r="S20" s="2">
        <f t="shared" si="16"/>
        <v>0</v>
      </c>
      <c r="T20" s="2">
        <f t="shared" si="17"/>
        <v>1</v>
      </c>
      <c r="U20" s="2">
        <v>3</v>
      </c>
      <c r="V20" s="2">
        <f t="shared" si="2"/>
        <v>5</v>
      </c>
      <c r="W20" s="2">
        <f t="shared" si="3"/>
        <v>0</v>
      </c>
      <c r="X20" s="2">
        <f t="shared" si="4"/>
        <v>0</v>
      </c>
      <c r="Y20" s="2">
        <f t="shared" si="5"/>
        <v>0</v>
      </c>
      <c r="Z20" s="2" t="str">
        <f t="shared" si="19"/>
        <v>Rep</v>
      </c>
    </row>
    <row r="21" spans="1:26" x14ac:dyDescent="0.6">
      <c r="A21" s="2" t="s">
        <v>23</v>
      </c>
      <c r="B21" s="2">
        <v>780154</v>
      </c>
      <c r="C21" s="2">
        <v>1178638</v>
      </c>
      <c r="D21" s="2">
        <v>37978</v>
      </c>
      <c r="E21" s="2">
        <v>14031</v>
      </c>
      <c r="F21" s="2">
        <v>8547</v>
      </c>
      <c r="G21" s="2">
        <v>2029032</v>
      </c>
      <c r="H21" s="2">
        <v>8</v>
      </c>
      <c r="I21" s="2">
        <f t="shared" si="6"/>
        <v>225449</v>
      </c>
      <c r="J21" s="2">
        <f t="shared" si="7"/>
        <v>3.46</v>
      </c>
      <c r="K21" s="2">
        <f t="shared" si="8"/>
        <v>5.23</v>
      </c>
      <c r="L21" s="2">
        <f t="shared" si="9"/>
        <v>0.17</v>
      </c>
      <c r="M21" s="2">
        <f t="shared" si="10"/>
        <v>0.06</v>
      </c>
      <c r="N21" s="2">
        <f t="shared" si="11"/>
        <v>0.04</v>
      </c>
      <c r="O21" s="2">
        <f t="shared" si="12"/>
        <v>3</v>
      </c>
      <c r="P21" s="2">
        <f t="shared" si="13"/>
        <v>5</v>
      </c>
      <c r="Q21" s="2">
        <f t="shared" si="14"/>
        <v>0</v>
      </c>
      <c r="R21" s="2">
        <f t="shared" si="15"/>
        <v>0</v>
      </c>
      <c r="S21" s="2">
        <f t="shared" si="16"/>
        <v>0</v>
      </c>
      <c r="T21" s="2">
        <f t="shared" si="17"/>
        <v>0</v>
      </c>
      <c r="U21" s="2">
        <f t="shared" si="18"/>
        <v>3</v>
      </c>
      <c r="V21" s="2">
        <f t="shared" si="2"/>
        <v>5</v>
      </c>
      <c r="W21" s="2">
        <f t="shared" si="3"/>
        <v>0</v>
      </c>
      <c r="X21" s="2">
        <f t="shared" si="4"/>
        <v>0</v>
      </c>
      <c r="Y21" s="2">
        <f t="shared" si="5"/>
        <v>0</v>
      </c>
      <c r="Z21" s="2" t="str">
        <f t="shared" si="19"/>
        <v>Rep</v>
      </c>
    </row>
    <row r="22" spans="1:26" x14ac:dyDescent="0.6">
      <c r="A22" s="2" t="s">
        <v>59</v>
      </c>
      <c r="B22" s="2">
        <v>357735</v>
      </c>
      <c r="C22" s="2">
        <v>335593</v>
      </c>
      <c r="D22" s="2">
        <v>38105</v>
      </c>
      <c r="E22" s="2">
        <v>14251</v>
      </c>
      <c r="F22" s="2">
        <v>1887</v>
      </c>
      <c r="G22" s="2">
        <v>747927</v>
      </c>
      <c r="H22" s="2">
        <v>4</v>
      </c>
      <c r="I22" s="2">
        <f t="shared" si="6"/>
        <v>149586</v>
      </c>
      <c r="J22" s="2">
        <f t="shared" si="7"/>
        <v>2.39</v>
      </c>
      <c r="K22" s="2">
        <f t="shared" si="8"/>
        <v>2.2400000000000002</v>
      </c>
      <c r="L22" s="2">
        <f t="shared" si="9"/>
        <v>0.25</v>
      </c>
      <c r="M22" s="2">
        <f t="shared" si="10"/>
        <v>0.1</v>
      </c>
      <c r="N22" s="2">
        <f t="shared" si="11"/>
        <v>0.01</v>
      </c>
      <c r="O22" s="2">
        <f t="shared" si="12"/>
        <v>2</v>
      </c>
      <c r="P22" s="2">
        <f t="shared" si="13"/>
        <v>2</v>
      </c>
      <c r="Q22" s="2">
        <f t="shared" si="14"/>
        <v>0</v>
      </c>
      <c r="R22" s="2">
        <f t="shared" si="15"/>
        <v>0</v>
      </c>
      <c r="S22" s="2">
        <f t="shared" si="16"/>
        <v>0</v>
      </c>
      <c r="T22" s="2">
        <f t="shared" si="17"/>
        <v>0</v>
      </c>
      <c r="U22" s="2">
        <f t="shared" si="18"/>
        <v>2</v>
      </c>
      <c r="V22" s="2">
        <f t="shared" si="2"/>
        <v>2</v>
      </c>
      <c r="W22" s="2">
        <f t="shared" si="3"/>
        <v>0</v>
      </c>
      <c r="X22" s="2">
        <f t="shared" si="4"/>
        <v>0</v>
      </c>
      <c r="Y22" s="2">
        <f t="shared" si="5"/>
        <v>0</v>
      </c>
      <c r="Z22" s="2" t="str">
        <f t="shared" si="19"/>
        <v>Dem</v>
      </c>
    </row>
    <row r="23" spans="1:26" x14ac:dyDescent="0.6">
      <c r="A23" s="2" t="s">
        <v>9</v>
      </c>
      <c r="B23" s="2">
        <v>1677928</v>
      </c>
      <c r="C23" s="2">
        <v>943169</v>
      </c>
      <c r="D23" s="2">
        <v>79605</v>
      </c>
      <c r="E23" s="2">
        <v>35945</v>
      </c>
      <c r="F23" s="2">
        <v>9630</v>
      </c>
      <c r="G23" s="2">
        <v>2781446</v>
      </c>
      <c r="H23" s="2">
        <v>10</v>
      </c>
      <c r="I23" s="2">
        <f t="shared" si="6"/>
        <v>252859</v>
      </c>
      <c r="J23" s="2">
        <f t="shared" si="7"/>
        <v>6.64</v>
      </c>
      <c r="K23" s="2">
        <f t="shared" si="8"/>
        <v>3.73</v>
      </c>
      <c r="L23" s="2">
        <f t="shared" si="9"/>
        <v>0.31</v>
      </c>
      <c r="M23" s="2">
        <f t="shared" si="10"/>
        <v>0.14000000000000001</v>
      </c>
      <c r="N23" s="2">
        <f t="shared" si="11"/>
        <v>0.04</v>
      </c>
      <c r="O23" s="2">
        <f t="shared" si="12"/>
        <v>6</v>
      </c>
      <c r="P23" s="2">
        <f t="shared" si="13"/>
        <v>3</v>
      </c>
      <c r="Q23" s="2">
        <f t="shared" si="14"/>
        <v>0</v>
      </c>
      <c r="R23" s="2">
        <f t="shared" si="15"/>
        <v>0</v>
      </c>
      <c r="S23" s="2">
        <f t="shared" si="16"/>
        <v>0</v>
      </c>
      <c r="T23" s="2">
        <f t="shared" si="17"/>
        <v>1</v>
      </c>
      <c r="U23" s="2">
        <f t="shared" si="18"/>
        <v>6</v>
      </c>
      <c r="V23" s="2">
        <v>4</v>
      </c>
      <c r="W23" s="2">
        <f t="shared" si="3"/>
        <v>0</v>
      </c>
      <c r="X23" s="2">
        <f t="shared" si="4"/>
        <v>0</v>
      </c>
      <c r="Y23" s="2">
        <f t="shared" si="5"/>
        <v>0</v>
      </c>
      <c r="Z23" s="2" t="str">
        <f t="shared" si="19"/>
        <v>Dem</v>
      </c>
    </row>
    <row r="24" spans="1:26" x14ac:dyDescent="0.6">
      <c r="A24" s="2" t="s">
        <v>2</v>
      </c>
      <c r="B24" s="2">
        <v>1995196</v>
      </c>
      <c r="C24" s="2">
        <v>1090893</v>
      </c>
      <c r="D24" s="2">
        <v>138018</v>
      </c>
      <c r="E24" s="2">
        <v>47661</v>
      </c>
      <c r="F24" s="2">
        <v>2719</v>
      </c>
      <c r="G24" s="2">
        <v>3325046</v>
      </c>
      <c r="H24" s="2">
        <v>11</v>
      </c>
      <c r="I24" s="2">
        <f t="shared" si="6"/>
        <v>277088</v>
      </c>
      <c r="J24" s="2">
        <f t="shared" si="7"/>
        <v>7.2</v>
      </c>
      <c r="K24" s="2">
        <f t="shared" si="8"/>
        <v>3.94</v>
      </c>
      <c r="L24" s="2">
        <f t="shared" si="9"/>
        <v>0.5</v>
      </c>
      <c r="M24" s="2">
        <f t="shared" si="10"/>
        <v>0.17</v>
      </c>
      <c r="N24" s="2">
        <f t="shared" si="11"/>
        <v>0.01</v>
      </c>
      <c r="O24" s="2">
        <f t="shared" si="12"/>
        <v>7</v>
      </c>
      <c r="P24" s="2">
        <f t="shared" si="13"/>
        <v>3</v>
      </c>
      <c r="Q24" s="2">
        <f t="shared" si="14"/>
        <v>0</v>
      </c>
      <c r="R24" s="2">
        <f t="shared" si="15"/>
        <v>0</v>
      </c>
      <c r="S24" s="2">
        <f t="shared" si="16"/>
        <v>0</v>
      </c>
      <c r="T24" s="2">
        <f t="shared" si="17"/>
        <v>1</v>
      </c>
      <c r="U24" s="2">
        <f t="shared" si="18"/>
        <v>7</v>
      </c>
      <c r="V24" s="2">
        <v>4</v>
      </c>
      <c r="W24" s="2">
        <f t="shared" si="3"/>
        <v>0</v>
      </c>
      <c r="X24" s="2">
        <f t="shared" si="4"/>
        <v>0</v>
      </c>
      <c r="Y24" s="2">
        <f t="shared" si="5"/>
        <v>0</v>
      </c>
      <c r="Z24" s="2" t="str">
        <f t="shared" si="19"/>
        <v>Dem</v>
      </c>
    </row>
    <row r="25" spans="1:26" x14ac:dyDescent="0.6">
      <c r="A25" s="2" t="s">
        <v>20</v>
      </c>
      <c r="B25" s="2">
        <v>2268839</v>
      </c>
      <c r="C25" s="2">
        <v>2279543</v>
      </c>
      <c r="D25" s="2">
        <v>172136</v>
      </c>
      <c r="E25" s="2">
        <v>51463</v>
      </c>
      <c r="F25" s="2">
        <v>8177</v>
      </c>
      <c r="G25" s="2">
        <v>4799284</v>
      </c>
      <c r="H25" s="2">
        <v>16</v>
      </c>
      <c r="I25" s="2">
        <f t="shared" si="6"/>
        <v>282311</v>
      </c>
      <c r="J25" s="2">
        <f t="shared" si="7"/>
        <v>8.0399999999999991</v>
      </c>
      <c r="K25" s="2">
        <f t="shared" si="8"/>
        <v>8.07</v>
      </c>
      <c r="L25" s="2">
        <f t="shared" si="9"/>
        <v>0.61</v>
      </c>
      <c r="M25" s="2">
        <f t="shared" si="10"/>
        <v>0.18</v>
      </c>
      <c r="N25" s="2">
        <f t="shared" si="11"/>
        <v>0.03</v>
      </c>
      <c r="O25" s="2">
        <f t="shared" si="12"/>
        <v>8</v>
      </c>
      <c r="P25" s="2">
        <f t="shared" si="13"/>
        <v>8</v>
      </c>
      <c r="Q25" s="2">
        <f t="shared" si="14"/>
        <v>0</v>
      </c>
      <c r="R25" s="2">
        <f t="shared" si="15"/>
        <v>0</v>
      </c>
      <c r="S25" s="2">
        <f t="shared" si="16"/>
        <v>0</v>
      </c>
      <c r="T25" s="2">
        <f t="shared" si="17"/>
        <v>0</v>
      </c>
      <c r="U25" s="2">
        <f t="shared" si="18"/>
        <v>8</v>
      </c>
      <c r="V25" s="2">
        <f t="shared" si="2"/>
        <v>8</v>
      </c>
      <c r="W25" s="2">
        <f t="shared" si="3"/>
        <v>0</v>
      </c>
      <c r="X25" s="2">
        <f t="shared" si="4"/>
        <v>0</v>
      </c>
      <c r="Y25" s="2">
        <f t="shared" si="5"/>
        <v>0</v>
      </c>
      <c r="Z25" s="2" t="str">
        <f t="shared" si="19"/>
        <v>Rep</v>
      </c>
    </row>
    <row r="26" spans="1:26" x14ac:dyDescent="0.6">
      <c r="A26" s="2" t="s">
        <v>28</v>
      </c>
      <c r="B26" s="2">
        <v>1367716</v>
      </c>
      <c r="C26" s="2">
        <v>1322951</v>
      </c>
      <c r="D26" s="2">
        <v>112972</v>
      </c>
      <c r="E26" s="2">
        <v>36985</v>
      </c>
      <c r="F26" s="2">
        <v>53076</v>
      </c>
      <c r="G26" s="2">
        <v>2944813</v>
      </c>
      <c r="H26" s="2">
        <v>10</v>
      </c>
      <c r="I26" s="2">
        <f t="shared" si="6"/>
        <v>267711</v>
      </c>
      <c r="J26" s="2">
        <f t="shared" si="7"/>
        <v>5.1100000000000003</v>
      </c>
      <c r="K26" s="2">
        <f t="shared" si="8"/>
        <v>4.9400000000000004</v>
      </c>
      <c r="L26" s="2">
        <f t="shared" si="9"/>
        <v>0.42</v>
      </c>
      <c r="M26" s="2">
        <f t="shared" si="10"/>
        <v>0.14000000000000001</v>
      </c>
      <c r="N26" s="2">
        <f t="shared" si="11"/>
        <v>0.2</v>
      </c>
      <c r="O26" s="2">
        <f t="shared" si="12"/>
        <v>5</v>
      </c>
      <c r="P26" s="2">
        <f t="shared" si="13"/>
        <v>4</v>
      </c>
      <c r="Q26" s="2">
        <f t="shared" si="14"/>
        <v>0</v>
      </c>
      <c r="R26" s="2">
        <f t="shared" si="15"/>
        <v>0</v>
      </c>
      <c r="S26" s="2">
        <f t="shared" si="16"/>
        <v>0</v>
      </c>
      <c r="T26" s="2">
        <f t="shared" si="17"/>
        <v>1</v>
      </c>
      <c r="U26" s="2">
        <f t="shared" si="18"/>
        <v>5</v>
      </c>
      <c r="V26" s="2">
        <v>5</v>
      </c>
      <c r="W26" s="2">
        <f t="shared" si="3"/>
        <v>0</v>
      </c>
      <c r="X26" s="2">
        <f t="shared" si="4"/>
        <v>0</v>
      </c>
      <c r="Y26" s="2">
        <f t="shared" si="5"/>
        <v>0</v>
      </c>
      <c r="Z26" s="2" t="str">
        <f t="shared" si="19"/>
        <v>Dem</v>
      </c>
    </row>
    <row r="27" spans="1:26" x14ac:dyDescent="0.6">
      <c r="A27" s="2" t="s">
        <v>22</v>
      </c>
      <c r="B27" s="2">
        <v>485131</v>
      </c>
      <c r="C27" s="2">
        <v>700714</v>
      </c>
      <c r="D27" s="2">
        <v>14435</v>
      </c>
      <c r="E27" s="2">
        <v>3731</v>
      </c>
      <c r="F27" s="2">
        <v>0</v>
      </c>
      <c r="G27" s="2">
        <v>1209357</v>
      </c>
      <c r="H27" s="2">
        <v>6</v>
      </c>
      <c r="I27" s="2">
        <f t="shared" si="6"/>
        <v>172766</v>
      </c>
      <c r="J27" s="2">
        <f t="shared" si="7"/>
        <v>2.81</v>
      </c>
      <c r="K27" s="2">
        <f t="shared" si="8"/>
        <v>4.0599999999999996</v>
      </c>
      <c r="L27" s="2">
        <f t="shared" si="9"/>
        <v>0.08</v>
      </c>
      <c r="M27" s="2">
        <f t="shared" si="10"/>
        <v>0.02</v>
      </c>
      <c r="N27" s="2">
        <f t="shared" si="11"/>
        <v>0</v>
      </c>
      <c r="O27" s="2">
        <f t="shared" si="12"/>
        <v>2</v>
      </c>
      <c r="P27" s="2">
        <f t="shared" si="13"/>
        <v>4</v>
      </c>
      <c r="Q27" s="2">
        <f t="shared" si="14"/>
        <v>0</v>
      </c>
      <c r="R27" s="2">
        <f t="shared" si="15"/>
        <v>0</v>
      </c>
      <c r="S27" s="2">
        <f t="shared" si="16"/>
        <v>0</v>
      </c>
      <c r="T27" s="2">
        <f t="shared" si="17"/>
        <v>0</v>
      </c>
      <c r="U27" s="2">
        <f t="shared" si="18"/>
        <v>2</v>
      </c>
      <c r="V27" s="2">
        <f t="shared" si="2"/>
        <v>4</v>
      </c>
      <c r="W27" s="2">
        <f t="shared" si="3"/>
        <v>0</v>
      </c>
      <c r="X27" s="2">
        <f t="shared" si="4"/>
        <v>0</v>
      </c>
      <c r="Y27" s="2">
        <f t="shared" si="5"/>
        <v>0</v>
      </c>
      <c r="Z27" s="2" t="str">
        <f t="shared" si="19"/>
        <v>Rep</v>
      </c>
    </row>
    <row r="28" spans="1:26" x14ac:dyDescent="0.6">
      <c r="A28" s="2" t="s">
        <v>25</v>
      </c>
      <c r="B28" s="2">
        <v>1071068</v>
      </c>
      <c r="C28" s="2">
        <v>1594511</v>
      </c>
      <c r="D28" s="2">
        <v>97359</v>
      </c>
      <c r="E28" s="2">
        <v>25419</v>
      </c>
      <c r="F28" s="2">
        <v>7071</v>
      </c>
      <c r="G28" s="2">
        <v>2808605</v>
      </c>
      <c r="H28" s="2">
        <v>10</v>
      </c>
      <c r="I28" s="2">
        <f t="shared" si="6"/>
        <v>255328</v>
      </c>
      <c r="J28" s="2">
        <f t="shared" si="7"/>
        <v>4.1900000000000004</v>
      </c>
      <c r="K28" s="2">
        <f t="shared" si="8"/>
        <v>6.24</v>
      </c>
      <c r="L28" s="2">
        <f t="shared" si="9"/>
        <v>0.38</v>
      </c>
      <c r="M28" s="2">
        <f t="shared" si="10"/>
        <v>0.1</v>
      </c>
      <c r="N28" s="2">
        <f t="shared" si="11"/>
        <v>0.03</v>
      </c>
      <c r="O28" s="2">
        <f t="shared" si="12"/>
        <v>4</v>
      </c>
      <c r="P28" s="2">
        <f t="shared" si="13"/>
        <v>6</v>
      </c>
      <c r="Q28" s="2">
        <f t="shared" si="14"/>
        <v>0</v>
      </c>
      <c r="R28" s="2">
        <f t="shared" si="15"/>
        <v>0</v>
      </c>
      <c r="S28" s="2">
        <f t="shared" si="16"/>
        <v>0</v>
      </c>
      <c r="T28" s="2">
        <f t="shared" si="17"/>
        <v>0</v>
      </c>
      <c r="U28" s="2">
        <f t="shared" si="18"/>
        <v>4</v>
      </c>
      <c r="V28" s="2">
        <f t="shared" si="2"/>
        <v>6</v>
      </c>
      <c r="W28" s="2">
        <f t="shared" si="3"/>
        <v>0</v>
      </c>
      <c r="X28" s="2">
        <f t="shared" si="4"/>
        <v>0</v>
      </c>
      <c r="Y28" s="2">
        <f t="shared" si="5"/>
        <v>0</v>
      </c>
      <c r="Z28" s="2" t="str">
        <f t="shared" si="19"/>
        <v>Rep</v>
      </c>
    </row>
    <row r="29" spans="1:26" x14ac:dyDescent="0.6">
      <c r="A29" s="2" t="s">
        <v>38</v>
      </c>
      <c r="B29" s="2">
        <v>177709</v>
      </c>
      <c r="C29" s="2">
        <v>279240</v>
      </c>
      <c r="D29" s="2">
        <v>28037</v>
      </c>
      <c r="E29" s="2">
        <v>7970</v>
      </c>
      <c r="F29" s="2">
        <v>2297</v>
      </c>
      <c r="G29" s="2">
        <v>497147</v>
      </c>
      <c r="H29" s="2">
        <v>3</v>
      </c>
      <c r="I29" s="2">
        <f t="shared" si="6"/>
        <v>124287</v>
      </c>
      <c r="J29" s="2">
        <f t="shared" si="7"/>
        <v>1.43</v>
      </c>
      <c r="K29" s="2">
        <f t="shared" si="8"/>
        <v>2.25</v>
      </c>
      <c r="L29" s="2">
        <f t="shared" si="9"/>
        <v>0.23</v>
      </c>
      <c r="M29" s="2">
        <f t="shared" si="10"/>
        <v>0.06</v>
      </c>
      <c r="N29" s="2">
        <f t="shared" si="11"/>
        <v>0.02</v>
      </c>
      <c r="O29" s="2">
        <f t="shared" si="12"/>
        <v>1</v>
      </c>
      <c r="P29" s="2">
        <f t="shared" si="13"/>
        <v>2</v>
      </c>
      <c r="Q29" s="2">
        <f t="shared" si="14"/>
        <v>0</v>
      </c>
      <c r="R29" s="2">
        <f t="shared" si="15"/>
        <v>0</v>
      </c>
      <c r="S29" s="2">
        <f t="shared" si="16"/>
        <v>0</v>
      </c>
      <c r="T29" s="2">
        <f t="shared" si="17"/>
        <v>0</v>
      </c>
      <c r="U29" s="2">
        <f t="shared" si="18"/>
        <v>1</v>
      </c>
      <c r="V29" s="2">
        <f t="shared" si="2"/>
        <v>2</v>
      </c>
      <c r="W29" s="2">
        <f t="shared" si="3"/>
        <v>0</v>
      </c>
      <c r="X29" s="2">
        <f t="shared" si="4"/>
        <v>0</v>
      </c>
      <c r="Y29" s="2">
        <f t="shared" si="5"/>
        <v>0</v>
      </c>
      <c r="Z29" s="2" t="str">
        <f t="shared" si="19"/>
        <v>Rep</v>
      </c>
    </row>
    <row r="30" spans="1:26" x14ac:dyDescent="0.6">
      <c r="A30" s="2" t="s">
        <v>53</v>
      </c>
      <c r="B30" s="2">
        <v>284494</v>
      </c>
      <c r="C30" s="2">
        <v>495961</v>
      </c>
      <c r="D30" s="2">
        <v>38946</v>
      </c>
      <c r="E30" s="2">
        <v>8775</v>
      </c>
      <c r="F30" s="2">
        <v>0</v>
      </c>
      <c r="G30" s="2">
        <v>844227</v>
      </c>
      <c r="H30" s="2">
        <v>5</v>
      </c>
      <c r="I30" s="2">
        <f t="shared" si="6"/>
        <v>140705</v>
      </c>
      <c r="J30" s="2">
        <f t="shared" si="7"/>
        <v>2.02</v>
      </c>
      <c r="K30" s="2">
        <f t="shared" si="8"/>
        <v>3.52</v>
      </c>
      <c r="L30" s="2">
        <f t="shared" si="9"/>
        <v>0.28000000000000003</v>
      </c>
      <c r="M30" s="2">
        <f t="shared" si="10"/>
        <v>0.06</v>
      </c>
      <c r="N30" s="2">
        <f t="shared" si="11"/>
        <v>0</v>
      </c>
      <c r="O30" s="2">
        <f t="shared" si="12"/>
        <v>2</v>
      </c>
      <c r="P30" s="2">
        <f t="shared" si="13"/>
        <v>3</v>
      </c>
      <c r="Q30" s="2">
        <f t="shared" si="14"/>
        <v>0</v>
      </c>
      <c r="R30" s="2">
        <f t="shared" si="15"/>
        <v>0</v>
      </c>
      <c r="S30" s="2">
        <f t="shared" si="16"/>
        <v>0</v>
      </c>
      <c r="T30" s="2">
        <f t="shared" si="17"/>
        <v>0</v>
      </c>
      <c r="U30" s="2">
        <f t="shared" si="18"/>
        <v>2</v>
      </c>
      <c r="V30" s="2">
        <f t="shared" si="2"/>
        <v>3</v>
      </c>
      <c r="W30" s="2">
        <f t="shared" si="3"/>
        <v>0</v>
      </c>
      <c r="X30" s="2">
        <f t="shared" si="4"/>
        <v>0</v>
      </c>
      <c r="Y30" s="2">
        <f t="shared" si="5"/>
        <v>0</v>
      </c>
      <c r="Z30" s="2" t="str">
        <f t="shared" si="19"/>
        <v>Rep</v>
      </c>
    </row>
    <row r="31" spans="1:26" x14ac:dyDescent="0.6">
      <c r="A31" s="2" t="s">
        <v>42</v>
      </c>
      <c r="B31" s="2">
        <v>539260</v>
      </c>
      <c r="C31" s="2">
        <v>512058</v>
      </c>
      <c r="D31" s="2">
        <v>37384</v>
      </c>
      <c r="E31" s="2">
        <v>0</v>
      </c>
      <c r="F31" s="2">
        <v>0</v>
      </c>
      <c r="G31" s="2">
        <v>1125385</v>
      </c>
      <c r="H31" s="2">
        <v>6</v>
      </c>
      <c r="I31" s="2">
        <f t="shared" si="6"/>
        <v>160770</v>
      </c>
      <c r="J31" s="2">
        <f t="shared" si="7"/>
        <v>3.35</v>
      </c>
      <c r="K31" s="2">
        <f t="shared" si="8"/>
        <v>3.19</v>
      </c>
      <c r="L31" s="2">
        <f t="shared" si="9"/>
        <v>0.23</v>
      </c>
      <c r="M31" s="2">
        <f t="shared" si="10"/>
        <v>0</v>
      </c>
      <c r="N31" s="2">
        <f t="shared" si="11"/>
        <v>0</v>
      </c>
      <c r="O31" s="2">
        <f t="shared" si="12"/>
        <v>3</v>
      </c>
      <c r="P31" s="2">
        <f t="shared" si="13"/>
        <v>3</v>
      </c>
      <c r="Q31" s="2">
        <f t="shared" si="14"/>
        <v>0</v>
      </c>
      <c r="R31" s="2">
        <f t="shared" si="15"/>
        <v>0</v>
      </c>
      <c r="S31" s="2">
        <f t="shared" si="16"/>
        <v>0</v>
      </c>
      <c r="T31" s="2">
        <f t="shared" si="17"/>
        <v>0</v>
      </c>
      <c r="U31" s="2">
        <f t="shared" si="18"/>
        <v>3</v>
      </c>
      <c r="V31" s="2">
        <f t="shared" si="2"/>
        <v>3</v>
      </c>
      <c r="W31" s="2">
        <f t="shared" si="3"/>
        <v>0</v>
      </c>
      <c r="X31" s="2">
        <f t="shared" si="4"/>
        <v>0</v>
      </c>
      <c r="Y31" s="2">
        <f t="shared" si="5"/>
        <v>0</v>
      </c>
      <c r="Z31" s="2" t="str">
        <f t="shared" si="19"/>
        <v>Dem</v>
      </c>
    </row>
    <row r="32" spans="1:26" x14ac:dyDescent="0.6">
      <c r="A32" s="2" t="s">
        <v>0</v>
      </c>
      <c r="B32" s="2">
        <v>348526</v>
      </c>
      <c r="C32" s="2">
        <v>345790</v>
      </c>
      <c r="D32" s="2">
        <v>30777</v>
      </c>
      <c r="E32" s="2">
        <v>6496</v>
      </c>
      <c r="F32" s="2">
        <v>1064</v>
      </c>
      <c r="G32" s="2">
        <v>744296</v>
      </c>
      <c r="H32" s="2">
        <v>4</v>
      </c>
      <c r="I32" s="2">
        <f t="shared" si="6"/>
        <v>148860</v>
      </c>
      <c r="J32" s="2">
        <f t="shared" si="7"/>
        <v>2.34</v>
      </c>
      <c r="K32" s="2">
        <f t="shared" si="8"/>
        <v>2.3199999999999998</v>
      </c>
      <c r="L32" s="2">
        <f t="shared" si="9"/>
        <v>0.21</v>
      </c>
      <c r="M32" s="2">
        <f t="shared" si="10"/>
        <v>0.04</v>
      </c>
      <c r="N32" s="2">
        <f t="shared" si="11"/>
        <v>0.01</v>
      </c>
      <c r="O32" s="2">
        <f t="shared" si="12"/>
        <v>2</v>
      </c>
      <c r="P32" s="2">
        <f t="shared" si="13"/>
        <v>2</v>
      </c>
      <c r="Q32" s="2">
        <f t="shared" si="14"/>
        <v>0</v>
      </c>
      <c r="R32" s="2">
        <f t="shared" si="15"/>
        <v>0</v>
      </c>
      <c r="S32" s="2">
        <f t="shared" si="16"/>
        <v>0</v>
      </c>
      <c r="T32" s="2">
        <f t="shared" si="17"/>
        <v>0</v>
      </c>
      <c r="U32" s="2">
        <f t="shared" si="18"/>
        <v>2</v>
      </c>
      <c r="V32" s="2">
        <f t="shared" si="2"/>
        <v>2</v>
      </c>
      <c r="W32" s="2">
        <f t="shared" si="3"/>
        <v>0</v>
      </c>
      <c r="X32" s="2">
        <f t="shared" si="4"/>
        <v>0</v>
      </c>
      <c r="Y32" s="2">
        <f t="shared" si="5"/>
        <v>0</v>
      </c>
      <c r="Z32" s="2" t="str">
        <f t="shared" si="19"/>
        <v>Dem</v>
      </c>
    </row>
    <row r="33" spans="1:26" x14ac:dyDescent="0.6">
      <c r="A33" s="2" t="s">
        <v>6</v>
      </c>
      <c r="B33" s="2">
        <v>2148278</v>
      </c>
      <c r="C33" s="2">
        <v>1601933</v>
      </c>
      <c r="D33" s="2">
        <v>72477</v>
      </c>
      <c r="E33" s="2">
        <v>37772</v>
      </c>
      <c r="F33" s="2">
        <v>0</v>
      </c>
      <c r="G33" s="2">
        <v>3874046</v>
      </c>
      <c r="H33" s="2">
        <v>14</v>
      </c>
      <c r="I33" s="2">
        <f t="shared" si="6"/>
        <v>258270</v>
      </c>
      <c r="J33" s="2">
        <f t="shared" si="7"/>
        <v>8.32</v>
      </c>
      <c r="K33" s="2">
        <f t="shared" si="8"/>
        <v>6.2</v>
      </c>
      <c r="L33" s="2">
        <f t="shared" si="9"/>
        <v>0.28000000000000003</v>
      </c>
      <c r="M33" s="2">
        <f t="shared" si="10"/>
        <v>0.15</v>
      </c>
      <c r="N33" s="2">
        <f t="shared" si="11"/>
        <v>0</v>
      </c>
      <c r="O33" s="2">
        <f t="shared" si="12"/>
        <v>8</v>
      </c>
      <c r="P33" s="2">
        <f t="shared" si="13"/>
        <v>6</v>
      </c>
      <c r="Q33" s="2">
        <f t="shared" si="14"/>
        <v>0</v>
      </c>
      <c r="R33" s="2">
        <f t="shared" si="15"/>
        <v>0</v>
      </c>
      <c r="S33" s="2">
        <f t="shared" si="16"/>
        <v>0</v>
      </c>
      <c r="T33" s="2">
        <f t="shared" si="17"/>
        <v>0</v>
      </c>
      <c r="U33" s="2">
        <f t="shared" si="18"/>
        <v>8</v>
      </c>
      <c r="V33" s="2">
        <f t="shared" si="2"/>
        <v>6</v>
      </c>
      <c r="W33" s="2">
        <f t="shared" si="3"/>
        <v>0</v>
      </c>
      <c r="X33" s="2">
        <f t="shared" si="4"/>
        <v>0</v>
      </c>
      <c r="Y33" s="2">
        <f t="shared" si="5"/>
        <v>0</v>
      </c>
      <c r="Z33" s="2" t="str">
        <f t="shared" si="19"/>
        <v>Dem</v>
      </c>
    </row>
    <row r="34" spans="1:26" x14ac:dyDescent="0.6">
      <c r="A34" s="2" t="s">
        <v>35</v>
      </c>
      <c r="B34" s="2">
        <v>385234</v>
      </c>
      <c r="C34" s="2">
        <v>319667</v>
      </c>
      <c r="D34" s="2">
        <v>74541</v>
      </c>
      <c r="E34" s="2">
        <v>9879</v>
      </c>
      <c r="F34" s="2">
        <v>5825</v>
      </c>
      <c r="G34" s="2">
        <v>798319</v>
      </c>
      <c r="H34" s="2">
        <v>5</v>
      </c>
      <c r="I34" s="2">
        <f t="shared" si="6"/>
        <v>133054</v>
      </c>
      <c r="J34" s="2">
        <f t="shared" si="7"/>
        <v>2.9</v>
      </c>
      <c r="K34" s="2">
        <f t="shared" si="8"/>
        <v>2.4</v>
      </c>
      <c r="L34" s="2">
        <f t="shared" si="9"/>
        <v>0.56000000000000005</v>
      </c>
      <c r="M34" s="2">
        <f t="shared" si="10"/>
        <v>7.0000000000000007E-2</v>
      </c>
      <c r="N34" s="2">
        <f t="shared" si="11"/>
        <v>0.04</v>
      </c>
      <c r="O34" s="2">
        <f t="shared" si="12"/>
        <v>2</v>
      </c>
      <c r="P34" s="2">
        <f t="shared" si="13"/>
        <v>2</v>
      </c>
      <c r="Q34" s="2">
        <f t="shared" si="14"/>
        <v>0</v>
      </c>
      <c r="R34" s="2">
        <f t="shared" si="15"/>
        <v>0</v>
      </c>
      <c r="S34" s="2">
        <f t="shared" si="16"/>
        <v>0</v>
      </c>
      <c r="T34" s="2">
        <f t="shared" si="17"/>
        <v>1</v>
      </c>
      <c r="U34" s="2">
        <v>3</v>
      </c>
      <c r="V34" s="2">
        <f t="shared" si="2"/>
        <v>2</v>
      </c>
      <c r="W34" s="2">
        <f t="shared" si="3"/>
        <v>0</v>
      </c>
      <c r="X34" s="2">
        <f t="shared" si="4"/>
        <v>0</v>
      </c>
      <c r="Y34" s="2">
        <f t="shared" si="5"/>
        <v>0</v>
      </c>
      <c r="Z34" s="2" t="str">
        <f t="shared" si="19"/>
        <v>Dem</v>
      </c>
    </row>
    <row r="35" spans="1:26" x14ac:dyDescent="0.6">
      <c r="A35" s="2" t="s">
        <v>5</v>
      </c>
      <c r="B35" s="2">
        <v>4556124</v>
      </c>
      <c r="C35" s="2">
        <v>2819534</v>
      </c>
      <c r="D35" s="2">
        <v>176598</v>
      </c>
      <c r="E35" s="2">
        <v>107934</v>
      </c>
      <c r="F35" s="2">
        <v>10373</v>
      </c>
      <c r="G35" s="2">
        <v>7721453</v>
      </c>
      <c r="H35" s="2">
        <v>29</v>
      </c>
      <c r="I35" s="2">
        <f t="shared" si="6"/>
        <v>257382</v>
      </c>
      <c r="J35" s="2">
        <f t="shared" si="7"/>
        <v>17.7</v>
      </c>
      <c r="K35" s="2">
        <f t="shared" si="8"/>
        <v>10.95</v>
      </c>
      <c r="L35" s="2">
        <f t="shared" si="9"/>
        <v>0.69</v>
      </c>
      <c r="M35" s="2">
        <f t="shared" si="10"/>
        <v>0.42</v>
      </c>
      <c r="N35" s="2">
        <f t="shared" si="11"/>
        <v>0.04</v>
      </c>
      <c r="O35" s="2">
        <f t="shared" si="12"/>
        <v>17</v>
      </c>
      <c r="P35" s="2">
        <f t="shared" si="13"/>
        <v>10</v>
      </c>
      <c r="Q35" s="2">
        <f t="shared" si="14"/>
        <v>0</v>
      </c>
      <c r="R35" s="2">
        <f t="shared" si="15"/>
        <v>0</v>
      </c>
      <c r="S35" s="2">
        <f t="shared" si="16"/>
        <v>0</v>
      </c>
      <c r="T35" s="2">
        <f t="shared" si="17"/>
        <v>2</v>
      </c>
      <c r="U35" s="2">
        <v>18</v>
      </c>
      <c r="V35" s="2">
        <v>11</v>
      </c>
      <c r="W35" s="2">
        <f t="shared" si="3"/>
        <v>0</v>
      </c>
      <c r="X35" s="2">
        <f t="shared" si="4"/>
        <v>0</v>
      </c>
      <c r="Y35" s="2">
        <f t="shared" si="5"/>
        <v>0</v>
      </c>
      <c r="Z35" s="2" t="str">
        <f t="shared" si="19"/>
        <v>Dem</v>
      </c>
    </row>
    <row r="36" spans="1:26" x14ac:dyDescent="0.6">
      <c r="A36" s="2" t="s">
        <v>12</v>
      </c>
      <c r="B36" s="2">
        <v>2189316</v>
      </c>
      <c r="C36" s="2">
        <v>2362631</v>
      </c>
      <c r="D36" s="2">
        <v>130126</v>
      </c>
      <c r="E36" s="2">
        <v>12105</v>
      </c>
      <c r="F36" s="2">
        <v>0</v>
      </c>
      <c r="G36" s="2">
        <v>4741564</v>
      </c>
      <c r="H36" s="2">
        <v>15</v>
      </c>
      <c r="I36" s="2">
        <f t="shared" si="6"/>
        <v>296348</v>
      </c>
      <c r="J36" s="2">
        <f t="shared" si="7"/>
        <v>7.39</v>
      </c>
      <c r="K36" s="2">
        <f t="shared" si="8"/>
        <v>7.97</v>
      </c>
      <c r="L36" s="2">
        <f t="shared" si="9"/>
        <v>0.44</v>
      </c>
      <c r="M36" s="2">
        <f t="shared" si="10"/>
        <v>0.04</v>
      </c>
      <c r="N36" s="2">
        <f t="shared" si="11"/>
        <v>0</v>
      </c>
      <c r="O36" s="2">
        <f t="shared" si="12"/>
        <v>7</v>
      </c>
      <c r="P36" s="2">
        <f t="shared" si="13"/>
        <v>7</v>
      </c>
      <c r="Q36" s="2">
        <f t="shared" si="14"/>
        <v>0</v>
      </c>
      <c r="R36" s="2">
        <f t="shared" si="15"/>
        <v>0</v>
      </c>
      <c r="S36" s="2">
        <f t="shared" si="16"/>
        <v>0</v>
      </c>
      <c r="T36" s="2">
        <f t="shared" si="17"/>
        <v>1</v>
      </c>
      <c r="U36" s="2">
        <f t="shared" si="18"/>
        <v>7</v>
      </c>
      <c r="V36" s="2">
        <v>8</v>
      </c>
      <c r="W36" s="2">
        <f t="shared" si="3"/>
        <v>0</v>
      </c>
      <c r="X36" s="2">
        <f t="shared" si="4"/>
        <v>0</v>
      </c>
      <c r="Y36" s="2">
        <f t="shared" si="5"/>
        <v>0</v>
      </c>
      <c r="Z36" s="2" t="str">
        <f t="shared" si="19"/>
        <v>Rep</v>
      </c>
    </row>
    <row r="37" spans="1:26" x14ac:dyDescent="0.6">
      <c r="A37" s="2" t="s">
        <v>30</v>
      </c>
      <c r="B37" s="2">
        <v>93758</v>
      </c>
      <c r="C37" s="2">
        <v>216794</v>
      </c>
      <c r="D37" s="2">
        <v>21434</v>
      </c>
      <c r="E37" s="2">
        <v>3780</v>
      </c>
      <c r="F37" s="2">
        <v>0</v>
      </c>
      <c r="G37" s="2">
        <v>344360</v>
      </c>
      <c r="H37" s="2">
        <v>3</v>
      </c>
      <c r="I37" s="2">
        <f t="shared" si="6"/>
        <v>86091</v>
      </c>
      <c r="J37" s="2">
        <f t="shared" si="7"/>
        <v>1.0900000000000001</v>
      </c>
      <c r="K37" s="2">
        <f t="shared" si="8"/>
        <v>2.52</v>
      </c>
      <c r="L37" s="2">
        <f t="shared" si="9"/>
        <v>0.25</v>
      </c>
      <c r="M37" s="2">
        <f t="shared" si="10"/>
        <v>0.04</v>
      </c>
      <c r="N37" s="2">
        <f t="shared" si="11"/>
        <v>0</v>
      </c>
      <c r="O37" s="2">
        <f t="shared" si="12"/>
        <v>1</v>
      </c>
      <c r="P37" s="2">
        <f t="shared" si="13"/>
        <v>2</v>
      </c>
      <c r="Q37" s="2">
        <f t="shared" si="14"/>
        <v>0</v>
      </c>
      <c r="R37" s="2">
        <f t="shared" si="15"/>
        <v>0</v>
      </c>
      <c r="S37" s="2">
        <f t="shared" si="16"/>
        <v>0</v>
      </c>
      <c r="T37" s="2">
        <f t="shared" si="17"/>
        <v>0</v>
      </c>
      <c r="U37" s="2">
        <f t="shared" si="18"/>
        <v>1</v>
      </c>
      <c r="V37" s="2">
        <f t="shared" si="2"/>
        <v>2</v>
      </c>
      <c r="W37" s="2">
        <f t="shared" si="3"/>
        <v>0</v>
      </c>
      <c r="X37" s="2">
        <f t="shared" si="4"/>
        <v>0</v>
      </c>
      <c r="Y37" s="2">
        <f t="shared" si="5"/>
        <v>0</v>
      </c>
      <c r="Z37" s="2" t="str">
        <f t="shared" si="19"/>
        <v>Rep</v>
      </c>
    </row>
    <row r="38" spans="1:26" x14ac:dyDescent="0.6">
      <c r="A38" s="2" t="s">
        <v>19</v>
      </c>
      <c r="B38" s="2">
        <v>2394164</v>
      </c>
      <c r="C38" s="2">
        <v>2841005</v>
      </c>
      <c r="D38" s="2">
        <v>174498</v>
      </c>
      <c r="E38" s="2">
        <v>46271</v>
      </c>
      <c r="F38" s="2">
        <v>12574</v>
      </c>
      <c r="G38" s="2">
        <v>5496487</v>
      </c>
      <c r="H38" s="2">
        <v>18</v>
      </c>
      <c r="I38" s="2">
        <f t="shared" si="6"/>
        <v>289289</v>
      </c>
      <c r="J38" s="2">
        <f t="shared" si="7"/>
        <v>8.2799999999999994</v>
      </c>
      <c r="K38" s="2">
        <f t="shared" si="8"/>
        <v>9.82</v>
      </c>
      <c r="L38" s="2">
        <f t="shared" si="9"/>
        <v>0.6</v>
      </c>
      <c r="M38" s="2">
        <f t="shared" si="10"/>
        <v>0.16</v>
      </c>
      <c r="N38" s="2">
        <f t="shared" si="11"/>
        <v>0.04</v>
      </c>
      <c r="O38" s="2">
        <f t="shared" si="12"/>
        <v>8</v>
      </c>
      <c r="P38" s="2">
        <f t="shared" si="13"/>
        <v>9</v>
      </c>
      <c r="Q38" s="2">
        <f t="shared" si="14"/>
        <v>0</v>
      </c>
      <c r="R38" s="2">
        <f t="shared" si="15"/>
        <v>0</v>
      </c>
      <c r="S38" s="2">
        <f t="shared" si="16"/>
        <v>0</v>
      </c>
      <c r="T38" s="2">
        <f t="shared" si="17"/>
        <v>1</v>
      </c>
      <c r="U38" s="2">
        <f t="shared" si="18"/>
        <v>8</v>
      </c>
      <c r="V38" s="2">
        <v>10</v>
      </c>
      <c r="W38" s="2">
        <f t="shared" si="3"/>
        <v>0</v>
      </c>
      <c r="X38" s="2">
        <f t="shared" si="4"/>
        <v>0</v>
      </c>
      <c r="Y38" s="2">
        <f t="shared" si="5"/>
        <v>0</v>
      </c>
      <c r="Z38" s="2" t="str">
        <f t="shared" si="19"/>
        <v>Rep</v>
      </c>
    </row>
    <row r="39" spans="1:26" x14ac:dyDescent="0.6">
      <c r="A39" s="2" t="s">
        <v>33</v>
      </c>
      <c r="B39" s="2">
        <v>420375</v>
      </c>
      <c r="C39" s="2">
        <v>949136</v>
      </c>
      <c r="D39" s="2">
        <v>83481</v>
      </c>
      <c r="E39" s="2">
        <v>0</v>
      </c>
      <c r="F39" s="2">
        <v>0</v>
      </c>
      <c r="G39" s="2">
        <v>1452992</v>
      </c>
      <c r="H39" s="2">
        <v>7</v>
      </c>
      <c r="I39" s="2">
        <f t="shared" si="6"/>
        <v>181625</v>
      </c>
      <c r="J39" s="2">
        <f t="shared" si="7"/>
        <v>2.31</v>
      </c>
      <c r="K39" s="2">
        <f t="shared" si="8"/>
        <v>5.23</v>
      </c>
      <c r="L39" s="2">
        <f t="shared" si="9"/>
        <v>0.46</v>
      </c>
      <c r="M39" s="2">
        <f t="shared" si="10"/>
        <v>0</v>
      </c>
      <c r="N39" s="2">
        <f t="shared" si="11"/>
        <v>0</v>
      </c>
      <c r="O39" s="2">
        <f t="shared" si="12"/>
        <v>2</v>
      </c>
      <c r="P39" s="2">
        <f t="shared" si="13"/>
        <v>5</v>
      </c>
      <c r="Q39" s="2">
        <f t="shared" si="14"/>
        <v>0</v>
      </c>
      <c r="R39" s="2">
        <f t="shared" si="15"/>
        <v>0</v>
      </c>
      <c r="S39" s="2">
        <f t="shared" si="16"/>
        <v>0</v>
      </c>
      <c r="T39" s="2">
        <f t="shared" si="17"/>
        <v>0</v>
      </c>
      <c r="U39" s="2">
        <f t="shared" si="18"/>
        <v>2</v>
      </c>
      <c r="V39" s="2">
        <f t="shared" si="2"/>
        <v>5</v>
      </c>
      <c r="W39" s="2">
        <f t="shared" si="3"/>
        <v>0</v>
      </c>
      <c r="X39" s="2">
        <f t="shared" si="4"/>
        <v>0</v>
      </c>
      <c r="Y39" s="2">
        <f t="shared" si="5"/>
        <v>0</v>
      </c>
      <c r="Z39" s="2" t="str">
        <f t="shared" si="19"/>
        <v>Rep</v>
      </c>
    </row>
    <row r="40" spans="1:26" x14ac:dyDescent="0.6">
      <c r="A40" s="2" t="s">
        <v>44</v>
      </c>
      <c r="B40" s="2">
        <v>1002106</v>
      </c>
      <c r="C40" s="2">
        <v>782403</v>
      </c>
      <c r="D40" s="2">
        <v>94231</v>
      </c>
      <c r="E40" s="2">
        <v>50002</v>
      </c>
      <c r="F40" s="2">
        <v>0</v>
      </c>
      <c r="G40" s="2">
        <v>2001336</v>
      </c>
      <c r="H40" s="2">
        <v>7</v>
      </c>
      <c r="I40" s="2">
        <f t="shared" si="6"/>
        <v>250168</v>
      </c>
      <c r="J40" s="2">
        <f t="shared" si="7"/>
        <v>4.01</v>
      </c>
      <c r="K40" s="2">
        <f t="shared" si="8"/>
        <v>3.13</v>
      </c>
      <c r="L40" s="2">
        <f t="shared" si="9"/>
        <v>0.38</v>
      </c>
      <c r="M40" s="2">
        <f t="shared" si="10"/>
        <v>0.2</v>
      </c>
      <c r="N40" s="2">
        <f t="shared" si="11"/>
        <v>0</v>
      </c>
      <c r="O40" s="2">
        <f t="shared" si="12"/>
        <v>4</v>
      </c>
      <c r="P40" s="2">
        <f t="shared" si="13"/>
        <v>3</v>
      </c>
      <c r="Q40" s="2">
        <f t="shared" si="14"/>
        <v>0</v>
      </c>
      <c r="R40" s="2">
        <f t="shared" si="15"/>
        <v>0</v>
      </c>
      <c r="S40" s="2">
        <f t="shared" si="16"/>
        <v>0</v>
      </c>
      <c r="T40" s="2">
        <f t="shared" si="17"/>
        <v>0</v>
      </c>
      <c r="U40" s="2">
        <f t="shared" si="18"/>
        <v>4</v>
      </c>
      <c r="V40" s="2">
        <f t="shared" si="2"/>
        <v>3</v>
      </c>
      <c r="W40" s="2">
        <f t="shared" si="3"/>
        <v>0</v>
      </c>
      <c r="X40" s="2">
        <f t="shared" si="4"/>
        <v>0</v>
      </c>
      <c r="Y40" s="2">
        <f t="shared" si="5"/>
        <v>0</v>
      </c>
      <c r="Z40" s="2" t="str">
        <f t="shared" si="19"/>
        <v>Dem</v>
      </c>
    </row>
    <row r="41" spans="1:26" x14ac:dyDescent="0.6">
      <c r="A41" s="2" t="s">
        <v>8</v>
      </c>
      <c r="B41" s="2">
        <v>2926441</v>
      </c>
      <c r="C41" s="2">
        <v>2970733</v>
      </c>
      <c r="D41" s="2">
        <v>146715</v>
      </c>
      <c r="E41" s="2">
        <v>49941</v>
      </c>
      <c r="F41" s="2">
        <v>6472</v>
      </c>
      <c r="G41" s="2">
        <v>6165478</v>
      </c>
      <c r="H41" s="2">
        <v>20</v>
      </c>
      <c r="I41" s="2">
        <f t="shared" si="6"/>
        <v>293595</v>
      </c>
      <c r="J41" s="2">
        <f t="shared" si="7"/>
        <v>9.9700000000000006</v>
      </c>
      <c r="K41" s="2">
        <f t="shared" si="8"/>
        <v>10.119999999999999</v>
      </c>
      <c r="L41" s="2">
        <f t="shared" si="9"/>
        <v>0.5</v>
      </c>
      <c r="M41" s="2">
        <f t="shared" si="10"/>
        <v>0.17</v>
      </c>
      <c r="N41" s="2">
        <f t="shared" si="11"/>
        <v>0.02</v>
      </c>
      <c r="O41" s="2">
        <f t="shared" si="12"/>
        <v>9</v>
      </c>
      <c r="P41" s="2">
        <f t="shared" si="13"/>
        <v>10</v>
      </c>
      <c r="Q41" s="2">
        <f t="shared" si="14"/>
        <v>0</v>
      </c>
      <c r="R41" s="2">
        <f t="shared" si="15"/>
        <v>0</v>
      </c>
      <c r="S41" s="2">
        <f t="shared" si="16"/>
        <v>0</v>
      </c>
      <c r="T41" s="2">
        <f t="shared" si="17"/>
        <v>1</v>
      </c>
      <c r="U41" s="2">
        <v>10</v>
      </c>
      <c r="V41" s="2">
        <f t="shared" si="2"/>
        <v>10</v>
      </c>
      <c r="W41" s="2">
        <f t="shared" si="3"/>
        <v>0</v>
      </c>
      <c r="X41" s="2">
        <f t="shared" si="4"/>
        <v>0</v>
      </c>
      <c r="Y41" s="2">
        <f t="shared" si="5"/>
        <v>0</v>
      </c>
      <c r="Z41" s="2" t="str">
        <f t="shared" si="19"/>
        <v>Rep</v>
      </c>
    </row>
    <row r="42" spans="1:26" x14ac:dyDescent="0.6">
      <c r="A42" s="2" t="s">
        <v>3</v>
      </c>
      <c r="B42" s="2">
        <v>252525</v>
      </c>
      <c r="C42" s="2">
        <v>180543</v>
      </c>
      <c r="D42" s="2">
        <v>14746</v>
      </c>
      <c r="E42" s="2">
        <v>6220</v>
      </c>
      <c r="F42" s="2">
        <v>516</v>
      </c>
      <c r="G42" s="2">
        <v>464144</v>
      </c>
      <c r="H42" s="2">
        <v>4</v>
      </c>
      <c r="I42" s="2">
        <f t="shared" si="6"/>
        <v>92829</v>
      </c>
      <c r="J42" s="2">
        <f t="shared" si="7"/>
        <v>2.72</v>
      </c>
      <c r="K42" s="2">
        <f t="shared" si="8"/>
        <v>1.94</v>
      </c>
      <c r="L42" s="2">
        <f t="shared" si="9"/>
        <v>0.16</v>
      </c>
      <c r="M42" s="2">
        <f t="shared" si="10"/>
        <v>7.0000000000000007E-2</v>
      </c>
      <c r="N42" s="2">
        <f t="shared" si="11"/>
        <v>0.01</v>
      </c>
      <c r="O42" s="2">
        <f t="shared" si="12"/>
        <v>2</v>
      </c>
      <c r="P42" s="2">
        <f t="shared" si="13"/>
        <v>1</v>
      </c>
      <c r="Q42" s="2">
        <f t="shared" si="14"/>
        <v>0</v>
      </c>
      <c r="R42" s="2">
        <f t="shared" si="15"/>
        <v>0</v>
      </c>
      <c r="S42" s="2">
        <f t="shared" si="16"/>
        <v>0</v>
      </c>
      <c r="T42" s="2">
        <f t="shared" si="17"/>
        <v>1</v>
      </c>
      <c r="U42" s="2">
        <f t="shared" si="18"/>
        <v>2</v>
      </c>
      <c r="V42" s="2">
        <v>2</v>
      </c>
      <c r="W42" s="2">
        <f t="shared" si="3"/>
        <v>0</v>
      </c>
      <c r="X42" s="2">
        <f t="shared" si="4"/>
        <v>0</v>
      </c>
      <c r="Y42" s="2">
        <f t="shared" si="5"/>
        <v>0</v>
      </c>
      <c r="Z42" s="2" t="str">
        <f t="shared" si="19"/>
        <v>Dem</v>
      </c>
    </row>
    <row r="43" spans="1:26" x14ac:dyDescent="0.6">
      <c r="A43" s="2" t="s">
        <v>13</v>
      </c>
      <c r="B43" s="2">
        <v>855373</v>
      </c>
      <c r="C43" s="2">
        <v>1155389</v>
      </c>
      <c r="D43" s="2">
        <v>49204</v>
      </c>
      <c r="E43" s="2">
        <v>13034</v>
      </c>
      <c r="F43" s="2">
        <v>21016</v>
      </c>
      <c r="G43" s="2">
        <v>2103027</v>
      </c>
      <c r="H43" s="2">
        <v>9</v>
      </c>
      <c r="I43" s="2">
        <f t="shared" si="6"/>
        <v>210303</v>
      </c>
      <c r="J43" s="2">
        <f t="shared" si="7"/>
        <v>4.07</v>
      </c>
      <c r="K43" s="2">
        <f t="shared" si="8"/>
        <v>5.49</v>
      </c>
      <c r="L43" s="2">
        <f t="shared" si="9"/>
        <v>0.23</v>
      </c>
      <c r="M43" s="2">
        <f t="shared" si="10"/>
        <v>0.06</v>
      </c>
      <c r="N43" s="2">
        <f t="shared" si="11"/>
        <v>0.1</v>
      </c>
      <c r="O43" s="2">
        <f t="shared" si="12"/>
        <v>4</v>
      </c>
      <c r="P43" s="2">
        <f t="shared" si="13"/>
        <v>5</v>
      </c>
      <c r="Q43" s="2">
        <f t="shared" si="14"/>
        <v>0</v>
      </c>
      <c r="R43" s="2">
        <f t="shared" si="15"/>
        <v>0</v>
      </c>
      <c r="S43" s="2">
        <f t="shared" si="16"/>
        <v>0</v>
      </c>
      <c r="T43" s="2">
        <f t="shared" si="17"/>
        <v>0</v>
      </c>
      <c r="U43" s="2">
        <f t="shared" si="18"/>
        <v>4</v>
      </c>
      <c r="V43" s="2">
        <f t="shared" si="2"/>
        <v>5</v>
      </c>
      <c r="W43" s="2">
        <f t="shared" si="3"/>
        <v>0</v>
      </c>
      <c r="X43" s="2">
        <f t="shared" si="4"/>
        <v>0</v>
      </c>
      <c r="Y43" s="2">
        <f t="shared" si="5"/>
        <v>0</v>
      </c>
      <c r="Z43" s="2" t="str">
        <f t="shared" si="19"/>
        <v>Rep</v>
      </c>
    </row>
    <row r="44" spans="1:26" x14ac:dyDescent="0.6">
      <c r="A44" s="2" t="s">
        <v>31</v>
      </c>
      <c r="B44" s="2">
        <v>117458</v>
      </c>
      <c r="C44" s="2">
        <v>227721</v>
      </c>
      <c r="D44" s="2">
        <v>20850</v>
      </c>
      <c r="E44" s="2">
        <v>0</v>
      </c>
      <c r="F44" s="2">
        <v>0</v>
      </c>
      <c r="G44" s="2">
        <v>370093</v>
      </c>
      <c r="H44" s="2">
        <v>3</v>
      </c>
      <c r="I44" s="2">
        <f t="shared" si="6"/>
        <v>92524</v>
      </c>
      <c r="J44" s="2">
        <f t="shared" si="7"/>
        <v>1.27</v>
      </c>
      <c r="K44" s="2">
        <f t="shared" si="8"/>
        <v>2.46</v>
      </c>
      <c r="L44" s="2">
        <f t="shared" si="9"/>
        <v>0.23</v>
      </c>
      <c r="M44" s="2">
        <f t="shared" si="10"/>
        <v>0</v>
      </c>
      <c r="N44" s="2">
        <f t="shared" si="11"/>
        <v>0</v>
      </c>
      <c r="O44" s="2">
        <f t="shared" si="12"/>
        <v>1</v>
      </c>
      <c r="P44" s="2">
        <f t="shared" si="13"/>
        <v>2</v>
      </c>
      <c r="Q44" s="2">
        <f t="shared" si="14"/>
        <v>0</v>
      </c>
      <c r="R44" s="2">
        <f t="shared" si="15"/>
        <v>0</v>
      </c>
      <c r="S44" s="2">
        <f t="shared" si="16"/>
        <v>0</v>
      </c>
      <c r="T44" s="2">
        <f t="shared" si="17"/>
        <v>0</v>
      </c>
      <c r="U44" s="2">
        <f t="shared" si="18"/>
        <v>1</v>
      </c>
      <c r="V44" s="2">
        <f t="shared" si="2"/>
        <v>2</v>
      </c>
      <c r="W44" s="2">
        <f t="shared" si="3"/>
        <v>0</v>
      </c>
      <c r="X44" s="2">
        <f t="shared" si="4"/>
        <v>0</v>
      </c>
      <c r="Y44" s="2">
        <f t="shared" si="5"/>
        <v>0</v>
      </c>
      <c r="Z44" s="2" t="str">
        <f t="shared" si="19"/>
        <v>Rep</v>
      </c>
    </row>
    <row r="45" spans="1:26" x14ac:dyDescent="0.6">
      <c r="A45" s="2" t="s">
        <v>17</v>
      </c>
      <c r="B45" s="2">
        <v>870695</v>
      </c>
      <c r="C45" s="2">
        <v>1522925</v>
      </c>
      <c r="D45" s="2">
        <v>70397</v>
      </c>
      <c r="E45" s="2">
        <v>15993</v>
      </c>
      <c r="F45" s="2">
        <v>11991</v>
      </c>
      <c r="G45" s="2">
        <v>2508027</v>
      </c>
      <c r="H45" s="2">
        <v>11</v>
      </c>
      <c r="I45" s="2">
        <f t="shared" si="6"/>
        <v>209003</v>
      </c>
      <c r="J45" s="2">
        <f t="shared" si="7"/>
        <v>4.17</v>
      </c>
      <c r="K45" s="2">
        <f t="shared" si="8"/>
        <v>7.29</v>
      </c>
      <c r="L45" s="2">
        <f t="shared" si="9"/>
        <v>0.34</v>
      </c>
      <c r="M45" s="2">
        <f t="shared" si="10"/>
        <v>0.08</v>
      </c>
      <c r="N45" s="2">
        <f t="shared" si="11"/>
        <v>0.06</v>
      </c>
      <c r="O45" s="2">
        <f t="shared" si="12"/>
        <v>4</v>
      </c>
      <c r="P45" s="2">
        <f t="shared" si="13"/>
        <v>7</v>
      </c>
      <c r="Q45" s="2">
        <f t="shared" si="14"/>
        <v>0</v>
      </c>
      <c r="R45" s="2">
        <f t="shared" si="15"/>
        <v>0</v>
      </c>
      <c r="S45" s="2">
        <f t="shared" si="16"/>
        <v>0</v>
      </c>
      <c r="T45" s="2">
        <f t="shared" si="17"/>
        <v>0</v>
      </c>
      <c r="U45" s="2">
        <f t="shared" si="18"/>
        <v>4</v>
      </c>
      <c r="V45" s="2">
        <f t="shared" si="2"/>
        <v>7</v>
      </c>
      <c r="W45" s="2">
        <f t="shared" si="3"/>
        <v>0</v>
      </c>
      <c r="X45" s="2">
        <f t="shared" si="4"/>
        <v>0</v>
      </c>
      <c r="Y45" s="2">
        <f t="shared" si="5"/>
        <v>0</v>
      </c>
      <c r="Z45" s="2" t="str">
        <f t="shared" si="19"/>
        <v>Rep</v>
      </c>
    </row>
    <row r="46" spans="1:26" x14ac:dyDescent="0.6">
      <c r="A46" s="2" t="s">
        <v>34</v>
      </c>
      <c r="B46" s="2">
        <v>3877868</v>
      </c>
      <c r="C46" s="2">
        <v>4685047</v>
      </c>
      <c r="D46" s="2">
        <v>283492</v>
      </c>
      <c r="E46" s="2">
        <v>71558</v>
      </c>
      <c r="F46" s="2">
        <v>42366</v>
      </c>
      <c r="G46" s="2">
        <v>8969226</v>
      </c>
      <c r="H46" s="2">
        <v>38</v>
      </c>
      <c r="I46" s="2">
        <f t="shared" si="6"/>
        <v>229981</v>
      </c>
      <c r="J46" s="2">
        <f t="shared" si="7"/>
        <v>16.86</v>
      </c>
      <c r="K46" s="2">
        <f t="shared" si="8"/>
        <v>20.37</v>
      </c>
      <c r="L46" s="2">
        <f t="shared" si="9"/>
        <v>1.23</v>
      </c>
      <c r="M46" s="2">
        <f t="shared" si="10"/>
        <v>0.31</v>
      </c>
      <c r="N46" s="2">
        <f t="shared" si="11"/>
        <v>0.18</v>
      </c>
      <c r="O46" s="2">
        <f t="shared" si="12"/>
        <v>16</v>
      </c>
      <c r="P46" s="2">
        <f t="shared" si="13"/>
        <v>20</v>
      </c>
      <c r="Q46" s="2">
        <f t="shared" si="14"/>
        <v>1</v>
      </c>
      <c r="R46" s="2">
        <f t="shared" si="15"/>
        <v>0</v>
      </c>
      <c r="S46" s="2">
        <f t="shared" si="16"/>
        <v>0</v>
      </c>
      <c r="T46" s="2">
        <f t="shared" si="17"/>
        <v>1</v>
      </c>
      <c r="U46" s="2">
        <v>17</v>
      </c>
      <c r="V46" s="2">
        <f t="shared" si="2"/>
        <v>20</v>
      </c>
      <c r="W46" s="2">
        <f t="shared" si="3"/>
        <v>1</v>
      </c>
      <c r="X46" s="2">
        <f t="shared" si="4"/>
        <v>0</v>
      </c>
      <c r="Y46" s="2">
        <f t="shared" si="5"/>
        <v>0</v>
      </c>
      <c r="Z46" s="2" t="str">
        <f t="shared" si="19"/>
        <v>Rep</v>
      </c>
    </row>
    <row r="47" spans="1:26" x14ac:dyDescent="0.6">
      <c r="A47" s="2" t="s">
        <v>40</v>
      </c>
      <c r="B47" s="2">
        <v>310676</v>
      </c>
      <c r="C47" s="2">
        <v>515231</v>
      </c>
      <c r="D47" s="2">
        <v>39608</v>
      </c>
      <c r="E47" s="2">
        <v>9438</v>
      </c>
      <c r="F47" s="2">
        <v>243690</v>
      </c>
      <c r="G47" s="2">
        <v>1131430</v>
      </c>
      <c r="H47" s="2">
        <v>6</v>
      </c>
      <c r="I47" s="2">
        <f t="shared" si="6"/>
        <v>161633</v>
      </c>
      <c r="J47" s="2">
        <f t="shared" si="7"/>
        <v>1.92</v>
      </c>
      <c r="K47" s="2">
        <f t="shared" si="8"/>
        <v>3.19</v>
      </c>
      <c r="L47" s="2">
        <f t="shared" si="9"/>
        <v>0.25</v>
      </c>
      <c r="M47" s="2">
        <f t="shared" si="10"/>
        <v>0.06</v>
      </c>
      <c r="N47" s="2">
        <f t="shared" si="11"/>
        <v>1.51</v>
      </c>
      <c r="O47" s="2">
        <f t="shared" si="12"/>
        <v>1</v>
      </c>
      <c r="P47" s="2">
        <f t="shared" si="13"/>
        <v>3</v>
      </c>
      <c r="Q47" s="2">
        <f t="shared" si="14"/>
        <v>0</v>
      </c>
      <c r="R47" s="2">
        <f t="shared" si="15"/>
        <v>0</v>
      </c>
      <c r="S47" s="2">
        <f t="shared" si="16"/>
        <v>1</v>
      </c>
      <c r="T47" s="2">
        <f t="shared" si="17"/>
        <v>1</v>
      </c>
      <c r="U47" s="2">
        <f t="shared" si="18"/>
        <v>1</v>
      </c>
      <c r="V47" s="2">
        <f t="shared" si="2"/>
        <v>3</v>
      </c>
      <c r="W47" s="2">
        <f t="shared" si="3"/>
        <v>0</v>
      </c>
      <c r="X47" s="2">
        <f t="shared" si="4"/>
        <v>0</v>
      </c>
      <c r="Y47" s="2">
        <v>2</v>
      </c>
      <c r="Z47" s="2" t="str">
        <f t="shared" si="19"/>
        <v>Rep</v>
      </c>
    </row>
    <row r="48" spans="1:26" x14ac:dyDescent="0.6">
      <c r="A48" s="2" t="s">
        <v>1</v>
      </c>
      <c r="B48" s="2">
        <v>178573</v>
      </c>
      <c r="C48" s="2">
        <v>95369</v>
      </c>
      <c r="D48" s="2">
        <v>10078</v>
      </c>
      <c r="E48" s="2">
        <v>6758</v>
      </c>
      <c r="F48" s="2">
        <v>639</v>
      </c>
      <c r="G48" s="2">
        <v>315067</v>
      </c>
      <c r="H48" s="2">
        <v>3</v>
      </c>
      <c r="I48" s="2">
        <f t="shared" si="6"/>
        <v>78767</v>
      </c>
      <c r="J48" s="2">
        <f t="shared" si="7"/>
        <v>2.27</v>
      </c>
      <c r="K48" s="2">
        <f t="shared" si="8"/>
        <v>1.21</v>
      </c>
      <c r="L48" s="2">
        <f t="shared" si="9"/>
        <v>0.13</v>
      </c>
      <c r="M48" s="2">
        <f t="shared" si="10"/>
        <v>0.09</v>
      </c>
      <c r="N48" s="2">
        <f t="shared" si="11"/>
        <v>0.01</v>
      </c>
      <c r="O48" s="2">
        <f t="shared" si="12"/>
        <v>2</v>
      </c>
      <c r="P48" s="2">
        <f t="shared" si="13"/>
        <v>1</v>
      </c>
      <c r="Q48" s="2">
        <f t="shared" si="14"/>
        <v>0</v>
      </c>
      <c r="R48" s="2">
        <f t="shared" si="15"/>
        <v>0</v>
      </c>
      <c r="S48" s="2">
        <f t="shared" si="16"/>
        <v>0</v>
      </c>
      <c r="T48" s="2">
        <f t="shared" si="17"/>
        <v>0</v>
      </c>
      <c r="U48" s="2">
        <f t="shared" si="18"/>
        <v>2</v>
      </c>
      <c r="V48" s="2">
        <f t="shared" si="2"/>
        <v>1</v>
      </c>
      <c r="W48" s="2">
        <f t="shared" si="3"/>
        <v>0</v>
      </c>
      <c r="X48" s="2">
        <f t="shared" si="4"/>
        <v>0</v>
      </c>
      <c r="Y48" s="2">
        <f t="shared" si="5"/>
        <v>0</v>
      </c>
      <c r="Z48" s="2" t="str">
        <f t="shared" si="19"/>
        <v>Dem</v>
      </c>
    </row>
    <row r="49" spans="1:26" x14ac:dyDescent="0.6">
      <c r="A49" s="2" t="s">
        <v>11</v>
      </c>
      <c r="B49" s="2">
        <v>1981473</v>
      </c>
      <c r="C49" s="2">
        <v>1769443</v>
      </c>
      <c r="D49" s="2">
        <v>118274</v>
      </c>
      <c r="E49" s="2">
        <v>27638</v>
      </c>
      <c r="F49" s="2">
        <v>54054</v>
      </c>
      <c r="G49" s="2">
        <v>3984631</v>
      </c>
      <c r="H49" s="2">
        <v>13</v>
      </c>
      <c r="I49" s="2">
        <f t="shared" si="6"/>
        <v>284617</v>
      </c>
      <c r="J49" s="2">
        <f t="shared" si="7"/>
        <v>6.96</v>
      </c>
      <c r="K49" s="2">
        <f t="shared" si="8"/>
        <v>6.22</v>
      </c>
      <c r="L49" s="2">
        <f t="shared" si="9"/>
        <v>0.42</v>
      </c>
      <c r="M49" s="2">
        <f t="shared" si="10"/>
        <v>0.1</v>
      </c>
      <c r="N49" s="2">
        <f t="shared" si="11"/>
        <v>0.19</v>
      </c>
      <c r="O49" s="2">
        <f t="shared" si="12"/>
        <v>6</v>
      </c>
      <c r="P49" s="2">
        <f t="shared" si="13"/>
        <v>6</v>
      </c>
      <c r="Q49" s="2">
        <f t="shared" si="14"/>
        <v>0</v>
      </c>
      <c r="R49" s="2">
        <f t="shared" si="15"/>
        <v>0</v>
      </c>
      <c r="S49" s="2">
        <f t="shared" si="16"/>
        <v>0</v>
      </c>
      <c r="T49" s="2">
        <f t="shared" si="17"/>
        <v>1</v>
      </c>
      <c r="U49" s="2">
        <v>7</v>
      </c>
      <c r="V49" s="2">
        <f t="shared" si="2"/>
        <v>6</v>
      </c>
      <c r="W49" s="2">
        <f t="shared" si="3"/>
        <v>0</v>
      </c>
      <c r="X49" s="2">
        <f t="shared" si="4"/>
        <v>0</v>
      </c>
      <c r="Y49" s="2">
        <f t="shared" si="5"/>
        <v>0</v>
      </c>
      <c r="Z49" s="2" t="str">
        <f t="shared" si="19"/>
        <v>Dem</v>
      </c>
    </row>
    <row r="50" spans="1:26" x14ac:dyDescent="0.6">
      <c r="A50" s="2" t="s">
        <v>43</v>
      </c>
      <c r="B50" s="2">
        <v>1742718</v>
      </c>
      <c r="C50" s="2">
        <v>1221747</v>
      </c>
      <c r="D50" s="2">
        <v>160879</v>
      </c>
      <c r="E50" s="2">
        <v>58417</v>
      </c>
      <c r="F50" s="2">
        <v>0</v>
      </c>
      <c r="G50" s="2">
        <v>3317019</v>
      </c>
      <c r="H50" s="2">
        <v>12</v>
      </c>
      <c r="I50" s="2">
        <f t="shared" si="6"/>
        <v>255156</v>
      </c>
      <c r="J50" s="2">
        <f t="shared" si="7"/>
        <v>6.83</v>
      </c>
      <c r="K50" s="2">
        <f t="shared" si="8"/>
        <v>4.79</v>
      </c>
      <c r="L50" s="2">
        <f t="shared" si="9"/>
        <v>0.63</v>
      </c>
      <c r="M50" s="2">
        <f t="shared" si="10"/>
        <v>0.23</v>
      </c>
      <c r="N50" s="2">
        <f t="shared" si="11"/>
        <v>0</v>
      </c>
      <c r="O50" s="2">
        <f t="shared" si="12"/>
        <v>6</v>
      </c>
      <c r="P50" s="2">
        <f t="shared" si="13"/>
        <v>4</v>
      </c>
      <c r="Q50" s="2">
        <f t="shared" si="14"/>
        <v>0</v>
      </c>
      <c r="R50" s="2">
        <f t="shared" si="15"/>
        <v>0</v>
      </c>
      <c r="S50" s="2">
        <f t="shared" si="16"/>
        <v>0</v>
      </c>
      <c r="T50" s="2">
        <f t="shared" si="17"/>
        <v>2</v>
      </c>
      <c r="U50" s="2">
        <v>7</v>
      </c>
      <c r="V50" s="2">
        <v>5</v>
      </c>
      <c r="W50" s="2">
        <f t="shared" si="3"/>
        <v>0</v>
      </c>
      <c r="X50" s="2">
        <f t="shared" si="4"/>
        <v>0</v>
      </c>
      <c r="Y50" s="2">
        <f t="shared" si="5"/>
        <v>0</v>
      </c>
      <c r="Z50" s="2" t="str">
        <f t="shared" si="19"/>
        <v>Dem</v>
      </c>
    </row>
    <row r="51" spans="1:26" x14ac:dyDescent="0.6">
      <c r="A51" s="2" t="s">
        <v>10</v>
      </c>
      <c r="B51" s="2">
        <v>188794</v>
      </c>
      <c r="C51" s="2">
        <v>489371</v>
      </c>
      <c r="D51" s="2">
        <v>23004</v>
      </c>
      <c r="E51" s="2">
        <v>8075</v>
      </c>
      <c r="F51" s="2">
        <v>1104</v>
      </c>
      <c r="G51" s="2">
        <v>714423</v>
      </c>
      <c r="H51" s="2">
        <v>5</v>
      </c>
      <c r="I51" s="2">
        <f t="shared" si="6"/>
        <v>119071</v>
      </c>
      <c r="J51" s="2">
        <f t="shared" si="7"/>
        <v>1.59</v>
      </c>
      <c r="K51" s="2">
        <f t="shared" si="8"/>
        <v>4.1100000000000003</v>
      </c>
      <c r="L51" s="2">
        <f t="shared" si="9"/>
        <v>0.19</v>
      </c>
      <c r="M51" s="2">
        <f t="shared" si="10"/>
        <v>7.0000000000000007E-2</v>
      </c>
      <c r="N51" s="2">
        <f t="shared" si="11"/>
        <v>0.01</v>
      </c>
      <c r="O51" s="2">
        <f t="shared" si="12"/>
        <v>1</v>
      </c>
      <c r="P51" s="2">
        <f t="shared" si="13"/>
        <v>4</v>
      </c>
      <c r="Q51" s="2">
        <f t="shared" si="14"/>
        <v>0</v>
      </c>
      <c r="R51" s="2">
        <f t="shared" si="15"/>
        <v>0</v>
      </c>
      <c r="S51" s="2">
        <f t="shared" si="16"/>
        <v>0</v>
      </c>
      <c r="T51" s="2">
        <f t="shared" si="17"/>
        <v>0</v>
      </c>
      <c r="U51" s="2">
        <f t="shared" si="18"/>
        <v>1</v>
      </c>
      <c r="V51" s="2">
        <f t="shared" si="2"/>
        <v>4</v>
      </c>
      <c r="W51" s="2">
        <f t="shared" si="3"/>
        <v>0</v>
      </c>
      <c r="X51" s="2">
        <f t="shared" si="4"/>
        <v>0</v>
      </c>
      <c r="Y51" s="2">
        <f t="shared" si="5"/>
        <v>0</v>
      </c>
      <c r="Z51" s="2" t="str">
        <f t="shared" si="19"/>
        <v>Rep</v>
      </c>
    </row>
    <row r="52" spans="1:26" x14ac:dyDescent="0.6">
      <c r="A52" s="2" t="s">
        <v>27</v>
      </c>
      <c r="B52" s="2">
        <v>1382536</v>
      </c>
      <c r="C52" s="2">
        <v>1405284</v>
      </c>
      <c r="D52" s="2">
        <v>106674</v>
      </c>
      <c r="E52" s="2">
        <v>31072</v>
      </c>
      <c r="F52" s="2">
        <v>11855</v>
      </c>
      <c r="G52" s="2">
        <v>2976150</v>
      </c>
      <c r="H52" s="2">
        <v>10</v>
      </c>
      <c r="I52" s="2">
        <f t="shared" si="6"/>
        <v>270560</v>
      </c>
      <c r="J52" s="2">
        <f t="shared" si="7"/>
        <v>5.1100000000000003</v>
      </c>
      <c r="K52" s="2">
        <f t="shared" si="8"/>
        <v>5.19</v>
      </c>
      <c r="L52" s="2">
        <f t="shared" si="9"/>
        <v>0.39</v>
      </c>
      <c r="M52" s="2">
        <f t="shared" si="10"/>
        <v>0.11</v>
      </c>
      <c r="N52" s="2">
        <f t="shared" si="11"/>
        <v>0.04</v>
      </c>
      <c r="O52" s="2">
        <f t="shared" si="12"/>
        <v>5</v>
      </c>
      <c r="P52" s="2">
        <f t="shared" si="13"/>
        <v>5</v>
      </c>
      <c r="Q52" s="2">
        <f t="shared" si="14"/>
        <v>0</v>
      </c>
      <c r="R52" s="2">
        <f t="shared" si="15"/>
        <v>0</v>
      </c>
      <c r="S52" s="2">
        <f t="shared" si="16"/>
        <v>0</v>
      </c>
      <c r="T52" s="2">
        <f t="shared" si="17"/>
        <v>0</v>
      </c>
      <c r="U52" s="2">
        <f t="shared" si="18"/>
        <v>5</v>
      </c>
      <c r="V52" s="2">
        <f t="shared" si="2"/>
        <v>5</v>
      </c>
      <c r="W52" s="2">
        <f t="shared" si="3"/>
        <v>0</v>
      </c>
      <c r="X52" s="2">
        <f t="shared" si="4"/>
        <v>0</v>
      </c>
      <c r="Y52" s="2">
        <f t="shared" si="5"/>
        <v>0</v>
      </c>
      <c r="Z52" s="2" t="str">
        <f t="shared" si="19"/>
        <v>Rep</v>
      </c>
    </row>
    <row r="53" spans="1:26" x14ac:dyDescent="0.6">
      <c r="A53" s="2" t="s">
        <v>37</v>
      </c>
      <c r="B53" s="2">
        <v>55973</v>
      </c>
      <c r="C53" s="2">
        <v>174419</v>
      </c>
      <c r="D53" s="2">
        <v>13287</v>
      </c>
      <c r="E53" s="2">
        <v>2515</v>
      </c>
      <c r="F53" s="2">
        <v>0</v>
      </c>
      <c r="G53" s="2">
        <v>255849</v>
      </c>
      <c r="H53" s="2">
        <v>3</v>
      </c>
      <c r="I53" s="2">
        <f t="shared" si="6"/>
        <v>63963</v>
      </c>
      <c r="J53" s="2">
        <f t="shared" si="7"/>
        <v>0.88</v>
      </c>
      <c r="K53" s="2">
        <f t="shared" si="8"/>
        <v>2.73</v>
      </c>
      <c r="L53" s="2">
        <f t="shared" si="9"/>
        <v>0.21</v>
      </c>
      <c r="M53" s="2">
        <f t="shared" si="10"/>
        <v>0.04</v>
      </c>
      <c r="N53" s="2">
        <f t="shared" si="11"/>
        <v>0</v>
      </c>
      <c r="O53" s="2">
        <f t="shared" si="12"/>
        <v>0</v>
      </c>
      <c r="P53" s="2">
        <f t="shared" si="13"/>
        <v>2</v>
      </c>
      <c r="Q53" s="2">
        <f t="shared" si="14"/>
        <v>0</v>
      </c>
      <c r="R53" s="2">
        <f t="shared" si="15"/>
        <v>0</v>
      </c>
      <c r="S53" s="2">
        <f t="shared" si="16"/>
        <v>0</v>
      </c>
      <c r="T53" s="2">
        <f t="shared" si="17"/>
        <v>1</v>
      </c>
      <c r="U53" s="2">
        <v>1</v>
      </c>
      <c r="V53" s="2">
        <f t="shared" si="2"/>
        <v>2</v>
      </c>
      <c r="W53" s="2">
        <f t="shared" si="3"/>
        <v>0</v>
      </c>
      <c r="X53" s="2">
        <f t="shared" si="4"/>
        <v>0</v>
      </c>
      <c r="Y53" s="2">
        <f t="shared" si="5"/>
        <v>0</v>
      </c>
      <c r="Z53" s="2" t="str">
        <f t="shared" si="19"/>
        <v>Rep</v>
      </c>
    </row>
    <row r="54" spans="1:26" x14ac:dyDescent="0.6">
      <c r="O54" s="2">
        <f>SUM(O3:O53)</f>
        <v>255</v>
      </c>
      <c r="P54" s="2">
        <f t="shared" ref="P54" si="20">SUM(P3:P53)</f>
        <v>251</v>
      </c>
      <c r="Q54" s="2">
        <f t="shared" ref="Q54" si="21">SUM(Q3:Q53)</f>
        <v>2</v>
      </c>
      <c r="R54" s="2">
        <f t="shared" ref="R54" si="22">SUM(R3:R53)</f>
        <v>1</v>
      </c>
      <c r="S54" s="2">
        <f t="shared" ref="S54" si="23">SUM(S3:S53)</f>
        <v>1</v>
      </c>
      <c r="U54" s="2">
        <f>SUM(U3:U53)</f>
        <v>266</v>
      </c>
      <c r="V54" s="2">
        <f t="shared" ref="V54:Y54" si="24">SUM(V3:V53)</f>
        <v>266</v>
      </c>
      <c r="W54" s="2">
        <f t="shared" si="24"/>
        <v>3</v>
      </c>
      <c r="X54" s="2">
        <f t="shared" si="24"/>
        <v>1</v>
      </c>
      <c r="Y54" s="2">
        <f t="shared" si="24"/>
        <v>2</v>
      </c>
    </row>
    <row r="55" spans="1:26" x14ac:dyDescent="0.6">
      <c r="T55" s="2" t="s">
        <v>65</v>
      </c>
      <c r="U55" s="2">
        <f>ROUND(U54/SUM($U54:$Y54)*100,2)</f>
        <v>49.44</v>
      </c>
      <c r="V55" s="2">
        <f t="shared" ref="V55:Y55" si="25">ROUND(V54/SUM($U54:$Y54)*100,2)</f>
        <v>49.44</v>
      </c>
      <c r="W55" s="2">
        <f t="shared" si="25"/>
        <v>0.56000000000000005</v>
      </c>
      <c r="X55" s="2">
        <f t="shared" si="25"/>
        <v>0.19</v>
      </c>
      <c r="Y55" s="2">
        <f t="shared" si="25"/>
        <v>0.37</v>
      </c>
    </row>
    <row r="56" spans="1:26" x14ac:dyDescent="0.6">
      <c r="T56" s="2" t="s">
        <v>66</v>
      </c>
      <c r="U56" s="2">
        <v>48.18</v>
      </c>
      <c r="V56" s="2">
        <v>46.09</v>
      </c>
      <c r="W56" s="2">
        <v>3.28</v>
      </c>
      <c r="X56" s="2">
        <v>1.07</v>
      </c>
      <c r="Y56" s="2">
        <v>0.54</v>
      </c>
    </row>
  </sheetData>
  <mergeCells count="8">
    <mergeCell ref="T1:T2"/>
    <mergeCell ref="U1:Y1"/>
    <mergeCell ref="A1:A2"/>
    <mergeCell ref="B1:G1"/>
    <mergeCell ref="H1:H2"/>
    <mergeCell ref="I1:I2"/>
    <mergeCell ref="J1:N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2020-11-15T03:34:01Z</dcterms:created>
  <dcterms:modified xsi:type="dcterms:W3CDTF">2020-11-23T05:16:24Z</dcterms:modified>
</cp:coreProperties>
</file>