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"/>
    </mc:Choice>
  </mc:AlternateContent>
  <xr:revisionPtr revIDLastSave="0" documentId="13_ncr:1_{0AF2C81D-C09A-413F-8D0C-4FC8129EE15F}" xr6:coauthVersionLast="47" xr6:coauthVersionMax="47" xr10:uidLastSave="{00000000-0000-0000-0000-000000000000}"/>
  <bookViews>
    <workbookView xWindow="-158" yWindow="-158" windowWidth="29116" windowHeight="15915" xr2:uid="{5EA4DC92-CAD8-4C89-9F75-E94F536BDDD2}"/>
  </bookViews>
  <sheets>
    <sheet name="Polls" sheetId="1" r:id="rId1"/>
    <sheet name="PastElections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5" i="1" l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I36" i="1" s="1"/>
  <c r="G35" i="1"/>
  <c r="I35" i="1" s="1"/>
  <c r="G34" i="1"/>
  <c r="G33" i="1"/>
  <c r="G32" i="1"/>
  <c r="G31" i="1"/>
  <c r="G30" i="1"/>
  <c r="I30" i="1" s="1"/>
  <c r="G29" i="1"/>
  <c r="G28" i="1"/>
  <c r="I28" i="1" s="1"/>
  <c r="G27" i="1"/>
  <c r="I27" i="1" s="1"/>
  <c r="G26" i="1"/>
  <c r="G25" i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I135" i="1"/>
  <c r="I128" i="1"/>
  <c r="I127" i="1"/>
  <c r="I120" i="1"/>
  <c r="I119" i="1"/>
  <c r="I112" i="1"/>
  <c r="I111" i="1"/>
  <c r="I104" i="1"/>
  <c r="I103" i="1"/>
  <c r="I96" i="1"/>
  <c r="I95" i="1"/>
  <c r="I88" i="1"/>
  <c r="I87" i="1"/>
  <c r="I80" i="1"/>
  <c r="I79" i="1"/>
  <c r="I72" i="1"/>
  <c r="I71" i="1"/>
  <c r="I64" i="1"/>
  <c r="I63" i="1"/>
  <c r="I56" i="1"/>
  <c r="I55" i="1"/>
  <c r="I48" i="1"/>
  <c r="I47" i="1"/>
  <c r="I40" i="1"/>
  <c r="I39" i="1"/>
  <c r="I32" i="1"/>
  <c r="I31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34" i="1"/>
  <c r="I133" i="1"/>
  <c r="I132" i="1"/>
  <c r="I131" i="1"/>
  <c r="I130" i="1"/>
  <c r="I129" i="1"/>
  <c r="I126" i="1"/>
  <c r="I125" i="1"/>
  <c r="I124" i="1"/>
  <c r="I123" i="1"/>
  <c r="I122" i="1"/>
  <c r="I121" i="1"/>
  <c r="I118" i="1"/>
  <c r="I117" i="1"/>
  <c r="I116" i="1"/>
  <c r="I115" i="1"/>
  <c r="I114" i="1"/>
  <c r="I113" i="1"/>
  <c r="I110" i="1"/>
  <c r="I109" i="1"/>
  <c r="I108" i="1"/>
  <c r="I107" i="1"/>
  <c r="I106" i="1"/>
  <c r="I105" i="1"/>
  <c r="I102" i="1"/>
  <c r="I101" i="1"/>
  <c r="I100" i="1"/>
  <c r="I99" i="1"/>
  <c r="I98" i="1"/>
  <c r="I97" i="1"/>
  <c r="I94" i="1"/>
  <c r="I93" i="1"/>
  <c r="I92" i="1"/>
  <c r="I91" i="1"/>
  <c r="I90" i="1"/>
  <c r="I89" i="1"/>
  <c r="I86" i="1"/>
  <c r="I85" i="1"/>
  <c r="I84" i="1"/>
  <c r="I83" i="1"/>
  <c r="I82" i="1"/>
  <c r="I81" i="1"/>
  <c r="I78" i="1"/>
  <c r="I77" i="1"/>
  <c r="I76" i="1"/>
  <c r="I75" i="1"/>
  <c r="I74" i="1"/>
  <c r="I73" i="1"/>
  <c r="I70" i="1"/>
  <c r="I69" i="1"/>
  <c r="I68" i="1"/>
  <c r="I67" i="1"/>
  <c r="I66" i="1"/>
  <c r="I65" i="1"/>
  <c r="I62" i="1"/>
  <c r="I61" i="1"/>
  <c r="I60" i="1"/>
  <c r="I59" i="1"/>
  <c r="I58" i="1"/>
  <c r="I57" i="1"/>
  <c r="I54" i="1"/>
  <c r="I53" i="1"/>
  <c r="I52" i="1"/>
  <c r="I51" i="1"/>
  <c r="I50" i="1"/>
  <c r="I49" i="1"/>
  <c r="I46" i="1"/>
  <c r="I45" i="1"/>
  <c r="I44" i="1"/>
  <c r="I43" i="1"/>
  <c r="I42" i="1"/>
  <c r="I41" i="1"/>
  <c r="I38" i="1"/>
  <c r="I37" i="1"/>
  <c r="I34" i="1"/>
  <c r="I33" i="1"/>
  <c r="I29" i="1"/>
  <c r="I26" i="1"/>
  <c r="I25" i="1"/>
  <c r="I17" i="1"/>
</calcChain>
</file>

<file path=xl/sharedStrings.xml><?xml version="1.0" encoding="utf-8"?>
<sst xmlns="http://schemas.openxmlformats.org/spreadsheetml/2006/main" count="472" uniqueCount="38">
  <si>
    <t>Election</t>
  </si>
  <si>
    <t>Electorate</t>
  </si>
  <si>
    <t>LNC</t>
  </si>
  <si>
    <t>Pollster</t>
  </si>
  <si>
    <t>ONP</t>
  </si>
  <si>
    <t>NSW</t>
  </si>
  <si>
    <t>Newspoll</t>
  </si>
  <si>
    <t>SamplingMethod</t>
  </si>
  <si>
    <t>VIC</t>
  </si>
  <si>
    <t>Morgan</t>
  </si>
  <si>
    <t>Galaxy</t>
  </si>
  <si>
    <t>Essential</t>
  </si>
  <si>
    <t>ReachTEL</t>
  </si>
  <si>
    <t>QLD</t>
  </si>
  <si>
    <t>CATI (Landline)</t>
  </si>
  <si>
    <t>IVR (Landline)</t>
  </si>
  <si>
    <t>Online + IVR (Landline)</t>
  </si>
  <si>
    <t>Online</t>
  </si>
  <si>
    <t>Nielsen</t>
  </si>
  <si>
    <t>WA</t>
  </si>
  <si>
    <t>AGB-McNair</t>
  </si>
  <si>
    <t>Westpoll</t>
  </si>
  <si>
    <t>Face-to-Face</t>
  </si>
  <si>
    <t>ElectionLNC</t>
  </si>
  <si>
    <t>ElectionONP</t>
  </si>
  <si>
    <t>SA</t>
  </si>
  <si>
    <t>SMS</t>
  </si>
  <si>
    <t>YouGov</t>
  </si>
  <si>
    <t>Ipsos</t>
  </si>
  <si>
    <t>CATI (Landline/Mobile)</t>
  </si>
  <si>
    <t>PollLNC</t>
  </si>
  <si>
    <t>PollONP</t>
  </si>
  <si>
    <t>ACNielsen</t>
  </si>
  <si>
    <t>(multi)</t>
  </si>
  <si>
    <t>Lonergan</t>
  </si>
  <si>
    <t>Federal</t>
  </si>
  <si>
    <t>ErrorLNC</t>
  </si>
  <si>
    <t>ErrorONP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</si>
</sst>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/yy"/>
  </numFmts>
  <fonts count="3" x14ac:knownFonts="1">
    <font>
      <sz val="11"/>
      <color theme="1"/>
      <name val="Lato"/>
      <family val="2"/>
    </font>
    <font>
      <sz val="11"/>
      <color theme="1"/>
      <name val="Lato"/>
      <family val="2"/>
      <scheme val="minor"/>
    </font>
    <font>
      <sz val="11"/>
      <name val="Lato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Light16"/>
  <colors>
    <mruColors>
      <color rgb="FF387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3830"/>
      </a:accent1>
      <a:accent2>
        <a:srgbClr val="4880E0"/>
      </a:accent2>
      <a:accent3>
        <a:srgbClr val="FF9000"/>
      </a:accent3>
      <a:accent4>
        <a:srgbClr val="886028"/>
      </a:accent4>
      <a:accent5>
        <a:srgbClr val="F0D008"/>
      </a:accent5>
      <a:accent6>
        <a:srgbClr val="88C840"/>
      </a:accent6>
      <a:hlink>
        <a:srgbClr val="0563C1"/>
      </a:hlink>
      <a:folHlink>
        <a:srgbClr val="954F72"/>
      </a:folHlink>
    </a:clrScheme>
    <a:fontScheme name="Lato">
      <a:majorFont>
        <a:latin typeface="Lato Light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D631-0DEF-4050-80A1-8CE35D1C05C5}">
  <dimension ref="A1:J135"/>
  <sheetViews>
    <sheetView tabSelected="1" workbookViewId="0">
      <selection activeCell="J1" sqref="J1"/>
    </sheetView>
  </sheetViews>
  <sheetFormatPr defaultColWidth="9.17578125" defaultRowHeight="17.55" customHeight="1" x14ac:dyDescent="0.55000000000000004"/>
  <cols>
    <col min="1" max="1" width="9.17578125" style="3"/>
    <col min="2" max="2" width="10.64453125" style="3" customWidth="1"/>
    <col min="3" max="3" width="13.17578125" style="3" customWidth="1"/>
    <col min="4" max="4" width="25.64453125" style="6" customWidth="1"/>
    <col min="5" max="6" width="10.64453125" style="3" customWidth="1"/>
    <col min="7" max="8" width="13.17578125" style="3" customWidth="1"/>
    <col min="9" max="10" width="10.64453125" style="3" customWidth="1"/>
    <col min="11" max="16384" width="9.17578125" style="3"/>
  </cols>
  <sheetData>
    <row r="1" spans="1:10" s="4" customFormat="1" ht="17.55" customHeight="1" x14ac:dyDescent="0.55000000000000004">
      <c r="A1" s="4" t="s">
        <v>0</v>
      </c>
      <c r="B1" s="4" t="s">
        <v>1</v>
      </c>
      <c r="C1" s="4" t="s">
        <v>3</v>
      </c>
      <c r="D1" s="5" t="s">
        <v>7</v>
      </c>
      <c r="E1" s="4" t="s">
        <v>30</v>
      </c>
      <c r="F1" s="4" t="s">
        <v>31</v>
      </c>
      <c r="G1" s="4" t="s">
        <v>23</v>
      </c>
      <c r="H1" s="4" t="s">
        <v>24</v>
      </c>
      <c r="I1" s="4" t="s">
        <v>36</v>
      </c>
      <c r="J1" s="4" t="s">
        <v>37</v>
      </c>
    </row>
    <row r="2" spans="1:10" ht="17.55" customHeight="1" x14ac:dyDescent="0.55000000000000004">
      <c r="A2" s="3">
        <v>1988</v>
      </c>
      <c r="B2" s="3" t="s">
        <v>5</v>
      </c>
      <c r="C2" s="3" t="s">
        <v>6</v>
      </c>
      <c r="D2" s="2" t="s">
        <v>14</v>
      </c>
      <c r="E2" s="3">
        <v>46</v>
      </c>
      <c r="G2" s="3">
        <f>IF(COUNTIFS(PastElections!$A:$A,$A2,PastElections!$B:$B,$B2)=1,IF(SUMIFS(PastElections!C:C,PastElections!$A:$A,$A2,PastElections!$B:$B,$B2)&gt;0,SUMIFS(PastElections!C:C,PastElections!$A:$A,$A2,PastElections!$B:$B,$B2),""),"")</f>
        <v>49.5</v>
      </c>
      <c r="H2" s="3" t="str">
        <f>IF(COUNTIFS(PastElections!$A:$A,$A2,PastElections!$B:$B,$B2)=1,IF(SUMIFS(PastElections!D:D,PastElections!$A:$A,$A2,PastElections!$B:$B,$B2)&gt;0,SUMIFS(PastElections!D:D,PastElections!$A:$A,$A2,PastElections!$B:$B,$B2),""),"")</f>
        <v/>
      </c>
      <c r="I2" s="3">
        <f>IF(AND(ISNUMBER(E2),ISNUMBER(G2)),ROUND(E2-G2,1),"")</f>
        <v>-3.5</v>
      </c>
      <c r="J2" s="3" t="str">
        <f>IF(AND(ISNUMBER(F2),ISNUMBER(H2)),ROUND(F2-H2,1),"")</f>
        <v/>
      </c>
    </row>
    <row r="3" spans="1:10" ht="17.55" customHeight="1" x14ac:dyDescent="0.55000000000000004">
      <c r="A3" s="3">
        <v>1988</v>
      </c>
      <c r="B3" s="3" t="s">
        <v>5</v>
      </c>
      <c r="C3" s="3" t="s">
        <v>9</v>
      </c>
      <c r="D3" s="2" t="s">
        <v>14</v>
      </c>
      <c r="E3" s="3">
        <v>49.5</v>
      </c>
      <c r="G3" s="3">
        <f>IF(COUNTIFS(PastElections!$A:$A,$A3,PastElections!$B:$B,$B3)=1,IF(SUMIFS(PastElections!C:C,PastElections!$A:$A,$A3,PastElections!$B:$B,$B3)&gt;0,SUMIFS(PastElections!C:C,PastElections!$A:$A,$A3,PastElections!$B:$B,$B3),""),"")</f>
        <v>49.5</v>
      </c>
      <c r="H3" s="3" t="str">
        <f>IF(COUNTIFS(PastElections!$A:$A,$A3,PastElections!$B:$B,$B3)=1,IF(SUMIFS(PastElections!D:D,PastElections!$A:$A,$A3,PastElections!$B:$B,$B3)&gt;0,SUMIFS(PastElections!D:D,PastElections!$A:$A,$A3,PastElections!$B:$B,$B3),""),"")</f>
        <v/>
      </c>
      <c r="I3" s="3">
        <f t="shared" ref="I3:J66" si="0">IF(AND(ISNUMBER(E3),ISNUMBER(G3)),ROUND(E3-G3,1),"")</f>
        <v>0</v>
      </c>
      <c r="J3" s="3" t="str">
        <f t="shared" si="0"/>
        <v/>
      </c>
    </row>
    <row r="4" spans="1:10" ht="17.55" customHeight="1" x14ac:dyDescent="0.55000000000000004">
      <c r="A4" s="3">
        <v>1991</v>
      </c>
      <c r="B4" s="3" t="s">
        <v>5</v>
      </c>
      <c r="C4" s="3" t="s">
        <v>6</v>
      </c>
      <c r="D4" s="2" t="s">
        <v>14</v>
      </c>
      <c r="E4" s="3">
        <v>45</v>
      </c>
      <c r="G4" s="3">
        <f>IF(COUNTIFS(PastElections!$A:$A,$A4,PastElections!$B:$B,$B4)=1,IF(SUMIFS(PastElections!C:C,PastElections!$A:$A,$A4,PastElections!$B:$B,$B4)&gt;0,SUMIFS(PastElections!C:C,PastElections!$A:$A,$A4,PastElections!$B:$B,$B4),""),"")</f>
        <v>44.6</v>
      </c>
      <c r="H4" s="3" t="str">
        <f>IF(COUNTIFS(PastElections!$A:$A,$A4,PastElections!$B:$B,$B4)=1,IF(SUMIFS(PastElections!D:D,PastElections!$A:$A,$A4,PastElections!$B:$B,$B4)&gt;0,SUMIFS(PastElections!D:D,PastElections!$A:$A,$A4,PastElections!$B:$B,$B4),""),"")</f>
        <v/>
      </c>
      <c r="I4" s="3">
        <f t="shared" si="0"/>
        <v>0.4</v>
      </c>
      <c r="J4" s="3" t="str">
        <f t="shared" si="0"/>
        <v/>
      </c>
    </row>
    <row r="5" spans="1:10" ht="17.55" customHeight="1" x14ac:dyDescent="0.55000000000000004">
      <c r="A5" s="3">
        <v>1995</v>
      </c>
      <c r="B5" s="3" t="s">
        <v>5</v>
      </c>
      <c r="C5" s="3" t="s">
        <v>6</v>
      </c>
      <c r="D5" s="2" t="s">
        <v>14</v>
      </c>
      <c r="E5" s="3">
        <v>43</v>
      </c>
      <c r="G5" s="3">
        <f>IF(COUNTIFS(PastElections!$A:$A,$A5,PastElections!$B:$B,$B5)=1,IF(SUMIFS(PastElections!C:C,PastElections!$A:$A,$A5,PastElections!$B:$B,$B5)&gt;0,SUMIFS(PastElections!C:C,PastElections!$A:$A,$A5,PastElections!$B:$B,$B5),""),"")</f>
        <v>43.9</v>
      </c>
      <c r="H5" s="3" t="str">
        <f>IF(COUNTIFS(PastElections!$A:$A,$A5,PastElections!$B:$B,$B5)=1,IF(SUMIFS(PastElections!D:D,PastElections!$A:$A,$A5,PastElections!$B:$B,$B5)&gt;0,SUMIFS(PastElections!D:D,PastElections!$A:$A,$A5,PastElections!$B:$B,$B5),""),"")</f>
        <v/>
      </c>
      <c r="I5" s="3">
        <f t="shared" si="0"/>
        <v>-0.9</v>
      </c>
      <c r="J5" s="3" t="str">
        <f t="shared" si="0"/>
        <v/>
      </c>
    </row>
    <row r="6" spans="1:10" ht="17.55" customHeight="1" x14ac:dyDescent="0.55000000000000004">
      <c r="A6" s="3">
        <v>1999</v>
      </c>
      <c r="B6" s="3" t="s">
        <v>5</v>
      </c>
      <c r="C6" s="3" t="s">
        <v>6</v>
      </c>
      <c r="D6" s="2" t="s">
        <v>14</v>
      </c>
      <c r="E6" s="3">
        <v>38</v>
      </c>
      <c r="F6" s="3">
        <v>5.5</v>
      </c>
      <c r="G6" s="3">
        <f>IF(COUNTIFS(PastElections!$A:$A,$A6,PastElections!$B:$B,$B6)=1,IF(SUMIFS(PastElections!C:C,PastElections!$A:$A,$A6,PastElections!$B:$B,$B6)&gt;0,SUMIFS(PastElections!C:C,PastElections!$A:$A,$A6,PastElections!$B:$B,$B6),""),"")</f>
        <v>33.700000000000003</v>
      </c>
      <c r="H6" s="3">
        <f>IF(COUNTIFS(PastElections!$A:$A,$A6,PastElections!$B:$B,$B6)=1,IF(SUMIFS(PastElections!D:D,PastElections!$A:$A,$A6,PastElections!$B:$B,$B6)&gt;0,SUMIFS(PastElections!D:D,PastElections!$A:$A,$A6,PastElections!$B:$B,$B6),""),"")</f>
        <v>7.5</v>
      </c>
      <c r="I6" s="3">
        <f t="shared" si="0"/>
        <v>4.3</v>
      </c>
      <c r="J6" s="3">
        <f t="shared" si="0"/>
        <v>-2</v>
      </c>
    </row>
    <row r="7" spans="1:10" ht="17.55" customHeight="1" x14ac:dyDescent="0.55000000000000004">
      <c r="A7" s="3">
        <v>1999</v>
      </c>
      <c r="B7" s="3" t="s">
        <v>5</v>
      </c>
      <c r="C7" s="3" t="s">
        <v>9</v>
      </c>
      <c r="D7" s="2" t="s">
        <v>14</v>
      </c>
      <c r="E7" s="3">
        <v>35</v>
      </c>
      <c r="F7" s="3">
        <v>5.5</v>
      </c>
      <c r="G7" s="3">
        <f>IF(COUNTIFS(PastElections!$A:$A,$A7,PastElections!$B:$B,$B7)=1,IF(SUMIFS(PastElections!C:C,PastElections!$A:$A,$A7,PastElections!$B:$B,$B7)&gt;0,SUMIFS(PastElections!C:C,PastElections!$A:$A,$A7,PastElections!$B:$B,$B7),""),"")</f>
        <v>33.700000000000003</v>
      </c>
      <c r="H7" s="3">
        <f>IF(COUNTIFS(PastElections!$A:$A,$A7,PastElections!$B:$B,$B7)=1,IF(SUMIFS(PastElections!D:D,PastElections!$A:$A,$A7,PastElections!$B:$B,$B7)&gt;0,SUMIFS(PastElections!D:D,PastElections!$A:$A,$A7,PastElections!$B:$B,$B7),""),"")</f>
        <v>7.5</v>
      </c>
      <c r="I7" s="3">
        <f t="shared" si="0"/>
        <v>1.3</v>
      </c>
      <c r="J7" s="3">
        <f t="shared" si="0"/>
        <v>-2</v>
      </c>
    </row>
    <row r="8" spans="1:10" ht="17.55" customHeight="1" x14ac:dyDescent="0.55000000000000004">
      <c r="A8" s="3">
        <v>2003</v>
      </c>
      <c r="B8" s="3" t="s">
        <v>5</v>
      </c>
      <c r="C8" s="3" t="s">
        <v>6</v>
      </c>
      <c r="D8" s="2" t="s">
        <v>14</v>
      </c>
      <c r="E8" s="3">
        <v>33</v>
      </c>
      <c r="G8" s="3">
        <f>IF(COUNTIFS(PastElections!$A:$A,$A8,PastElections!$B:$B,$B8)=1,IF(SUMIFS(PastElections!C:C,PastElections!$A:$A,$A8,PastElections!$B:$B,$B8)&gt;0,SUMIFS(PastElections!C:C,PastElections!$A:$A,$A8,PastElections!$B:$B,$B8),""),"")</f>
        <v>34.299999999999997</v>
      </c>
      <c r="H8" s="3">
        <f>IF(COUNTIFS(PastElections!$A:$A,$A8,PastElections!$B:$B,$B8)=1,IF(SUMIFS(PastElections!D:D,PastElections!$A:$A,$A8,PastElections!$B:$B,$B8)&gt;0,SUMIFS(PastElections!D:D,PastElections!$A:$A,$A8,PastElections!$B:$B,$B8),""),"")</f>
        <v>1.3</v>
      </c>
      <c r="I8" s="3">
        <f t="shared" si="0"/>
        <v>-1.3</v>
      </c>
      <c r="J8" s="3" t="str">
        <f t="shared" si="0"/>
        <v/>
      </c>
    </row>
    <row r="9" spans="1:10" ht="17.55" customHeight="1" x14ac:dyDescent="0.55000000000000004">
      <c r="A9" s="3">
        <v>2003</v>
      </c>
      <c r="B9" s="3" t="s">
        <v>5</v>
      </c>
      <c r="C9" s="3" t="s">
        <v>9</v>
      </c>
      <c r="D9" s="2" t="s">
        <v>14</v>
      </c>
      <c r="E9" s="3">
        <v>32.5</v>
      </c>
      <c r="F9" s="3">
        <v>1.5</v>
      </c>
      <c r="G9" s="3">
        <f>IF(COUNTIFS(PastElections!$A:$A,$A9,PastElections!$B:$B,$B9)=1,IF(SUMIFS(PastElections!C:C,PastElections!$A:$A,$A9,PastElections!$B:$B,$B9)&gt;0,SUMIFS(PastElections!C:C,PastElections!$A:$A,$A9,PastElections!$B:$B,$B9),""),"")</f>
        <v>34.299999999999997</v>
      </c>
      <c r="H9" s="3">
        <f>IF(COUNTIFS(PastElections!$A:$A,$A9,PastElections!$B:$B,$B9)=1,IF(SUMIFS(PastElections!D:D,PastElections!$A:$A,$A9,PastElections!$B:$B,$B9)&gt;0,SUMIFS(PastElections!D:D,PastElections!$A:$A,$A9,PastElections!$B:$B,$B9),""),"")</f>
        <v>1.3</v>
      </c>
      <c r="I9" s="3">
        <f t="shared" si="0"/>
        <v>-1.8</v>
      </c>
      <c r="J9" s="3">
        <f t="shared" si="0"/>
        <v>0.2</v>
      </c>
    </row>
    <row r="10" spans="1:10" ht="17.55" customHeight="1" x14ac:dyDescent="0.55000000000000004">
      <c r="A10" s="3">
        <v>2007</v>
      </c>
      <c r="B10" s="3" t="s">
        <v>5</v>
      </c>
      <c r="C10" s="3" t="s">
        <v>6</v>
      </c>
      <c r="D10" s="2" t="s">
        <v>14</v>
      </c>
      <c r="E10" s="3">
        <v>35</v>
      </c>
      <c r="G10" s="3">
        <f>IF(COUNTIFS(PastElections!$A:$A,$A10,PastElections!$B:$B,$B10)=1,IF(SUMIFS(PastElections!C:C,PastElections!$A:$A,$A10,PastElections!$B:$B,$B10)&gt;0,SUMIFS(PastElections!C:C,PastElections!$A:$A,$A10,PastElections!$B:$B,$B10),""),"")</f>
        <v>37</v>
      </c>
      <c r="H10" s="3" t="str">
        <f>IF(COUNTIFS(PastElections!$A:$A,$A10,PastElections!$B:$B,$B10)=1,IF(SUMIFS(PastElections!D:D,PastElections!$A:$A,$A10,PastElections!$B:$B,$B10)&gt;0,SUMIFS(PastElections!D:D,PastElections!$A:$A,$A10,PastElections!$B:$B,$B10),""),"")</f>
        <v/>
      </c>
      <c r="I10" s="3">
        <f t="shared" si="0"/>
        <v>-2</v>
      </c>
      <c r="J10" s="3" t="str">
        <f t="shared" si="0"/>
        <v/>
      </c>
    </row>
    <row r="11" spans="1:10" ht="17.55" customHeight="1" x14ac:dyDescent="0.55000000000000004">
      <c r="A11" s="3">
        <v>2007</v>
      </c>
      <c r="B11" s="3" t="s">
        <v>5</v>
      </c>
      <c r="C11" s="3" t="s">
        <v>32</v>
      </c>
      <c r="D11" s="2" t="s">
        <v>14</v>
      </c>
      <c r="E11" s="3">
        <v>36</v>
      </c>
      <c r="G11" s="3">
        <f>IF(COUNTIFS(PastElections!$A:$A,$A11,PastElections!$B:$B,$B11)=1,IF(SUMIFS(PastElections!C:C,PastElections!$A:$A,$A11,PastElections!$B:$B,$B11)&gt;0,SUMIFS(PastElections!C:C,PastElections!$A:$A,$A11,PastElections!$B:$B,$B11),""),"")</f>
        <v>37</v>
      </c>
      <c r="H11" s="3" t="str">
        <f>IF(COUNTIFS(PastElections!$A:$A,$A11,PastElections!$B:$B,$B11)=1,IF(SUMIFS(PastElections!D:D,PastElections!$A:$A,$A11,PastElections!$B:$B,$B11)&gt;0,SUMIFS(PastElections!D:D,PastElections!$A:$A,$A11,PastElections!$B:$B,$B11),""),"")</f>
        <v/>
      </c>
      <c r="I11" s="3">
        <f t="shared" si="0"/>
        <v>-1</v>
      </c>
      <c r="J11" s="3" t="str">
        <f t="shared" si="0"/>
        <v/>
      </c>
    </row>
    <row r="12" spans="1:10" ht="17.55" customHeight="1" x14ac:dyDescent="0.55000000000000004">
      <c r="A12" s="3">
        <v>2011</v>
      </c>
      <c r="B12" s="3" t="s">
        <v>5</v>
      </c>
      <c r="C12" s="3" t="s">
        <v>6</v>
      </c>
      <c r="D12" s="2" t="s">
        <v>14</v>
      </c>
      <c r="E12" s="3">
        <v>50</v>
      </c>
      <c r="G12" s="3">
        <f>IF(COUNTIFS(PastElections!$A:$A,$A12,PastElections!$B:$B,$B12)=1,IF(SUMIFS(PastElections!C:C,PastElections!$A:$A,$A12,PastElections!$B:$B,$B12)&gt;0,SUMIFS(PastElections!C:C,PastElections!$A:$A,$A12,PastElections!$B:$B,$B12),""),"")</f>
        <v>51.1</v>
      </c>
      <c r="H12" s="3" t="str">
        <f>IF(COUNTIFS(PastElections!$A:$A,$A12,PastElections!$B:$B,$B12)=1,IF(SUMIFS(PastElections!D:D,PastElections!$A:$A,$A12,PastElections!$B:$B,$B12)&gt;0,SUMIFS(PastElections!D:D,PastElections!$A:$A,$A12,PastElections!$B:$B,$B12),""),"")</f>
        <v/>
      </c>
      <c r="I12" s="3">
        <f t="shared" si="0"/>
        <v>-1.1000000000000001</v>
      </c>
      <c r="J12" s="3" t="str">
        <f t="shared" si="0"/>
        <v/>
      </c>
    </row>
    <row r="13" spans="1:10" ht="17.55" customHeight="1" x14ac:dyDescent="0.55000000000000004">
      <c r="A13" s="3">
        <v>2011</v>
      </c>
      <c r="B13" s="3" t="s">
        <v>5</v>
      </c>
      <c r="C13" s="3" t="s">
        <v>11</v>
      </c>
      <c r="D13" s="2" t="s">
        <v>17</v>
      </c>
      <c r="E13" s="3">
        <v>55</v>
      </c>
      <c r="G13" s="3">
        <f>IF(COUNTIFS(PastElections!$A:$A,$A13,PastElections!$B:$B,$B13)=1,IF(SUMIFS(PastElections!C:C,PastElections!$A:$A,$A13,PastElections!$B:$B,$B13)&gt;0,SUMIFS(PastElections!C:C,PastElections!$A:$A,$A13,PastElections!$B:$B,$B13),""),"")</f>
        <v>51.1</v>
      </c>
      <c r="H13" s="3" t="str">
        <f>IF(COUNTIFS(PastElections!$A:$A,$A13,PastElections!$B:$B,$B13)=1,IF(SUMIFS(PastElections!D:D,PastElections!$A:$A,$A13,PastElections!$B:$B,$B13)&gt;0,SUMIFS(PastElections!D:D,PastElections!$A:$A,$A13,PastElections!$B:$B,$B13),""),"")</f>
        <v/>
      </c>
      <c r="I13" s="3">
        <f t="shared" si="0"/>
        <v>3.9</v>
      </c>
      <c r="J13" s="3" t="str">
        <f t="shared" si="0"/>
        <v/>
      </c>
    </row>
    <row r="14" spans="1:10" ht="17.55" customHeight="1" x14ac:dyDescent="0.55000000000000004">
      <c r="A14" s="3">
        <v>2011</v>
      </c>
      <c r="B14" s="3" t="s">
        <v>5</v>
      </c>
      <c r="C14" s="3" t="s">
        <v>10</v>
      </c>
      <c r="D14" s="2" t="s">
        <v>14</v>
      </c>
      <c r="E14" s="3">
        <v>51</v>
      </c>
      <c r="G14" s="3">
        <f>IF(COUNTIFS(PastElections!$A:$A,$A14,PastElections!$B:$B,$B14)=1,IF(SUMIFS(PastElections!C:C,PastElections!$A:$A,$A14,PastElections!$B:$B,$B14)&gt;0,SUMIFS(PastElections!C:C,PastElections!$A:$A,$A14,PastElections!$B:$B,$B14),""),"")</f>
        <v>51.1</v>
      </c>
      <c r="H14" s="3" t="str">
        <f>IF(COUNTIFS(PastElections!$A:$A,$A14,PastElections!$B:$B,$B14)=1,IF(SUMIFS(PastElections!D:D,PastElections!$A:$A,$A14,PastElections!$B:$B,$B14)&gt;0,SUMIFS(PastElections!D:D,PastElections!$A:$A,$A14,PastElections!$B:$B,$B14),""),"")</f>
        <v/>
      </c>
      <c r="I14" s="3">
        <f t="shared" si="0"/>
        <v>-0.1</v>
      </c>
      <c r="J14" s="3" t="str">
        <f t="shared" si="0"/>
        <v/>
      </c>
    </row>
    <row r="15" spans="1:10" ht="17.55" customHeight="1" x14ac:dyDescent="0.55000000000000004">
      <c r="A15" s="3">
        <v>2015</v>
      </c>
      <c r="B15" s="3" t="s">
        <v>5</v>
      </c>
      <c r="C15" s="3" t="s">
        <v>6</v>
      </c>
      <c r="D15" s="2" t="s">
        <v>14</v>
      </c>
      <c r="E15" s="3">
        <v>44</v>
      </c>
      <c r="G15" s="3">
        <f>IF(COUNTIFS(PastElections!$A:$A,$A15,PastElections!$B:$B,$B15)=1,IF(SUMIFS(PastElections!C:C,PastElections!$A:$A,$A15,PastElections!$B:$B,$B15)&gt;0,SUMIFS(PastElections!C:C,PastElections!$A:$A,$A15,PastElections!$B:$B,$B15),""),"")</f>
        <v>45.6</v>
      </c>
      <c r="H15" s="3" t="str">
        <f>IF(COUNTIFS(PastElections!$A:$A,$A15,PastElections!$B:$B,$B15)=1,IF(SUMIFS(PastElections!D:D,PastElections!$A:$A,$A15,PastElections!$B:$B,$B15)&gt;0,SUMIFS(PastElections!D:D,PastElections!$A:$A,$A15,PastElections!$B:$B,$B15),""),"")</f>
        <v/>
      </c>
      <c r="I15" s="3">
        <f t="shared" si="0"/>
        <v>-1.6</v>
      </c>
      <c r="J15" s="3" t="str">
        <f t="shared" si="0"/>
        <v/>
      </c>
    </row>
    <row r="16" spans="1:10" ht="17.55" customHeight="1" x14ac:dyDescent="0.55000000000000004">
      <c r="A16" s="3">
        <v>2015</v>
      </c>
      <c r="B16" s="3" t="s">
        <v>5</v>
      </c>
      <c r="C16" s="3" t="s">
        <v>9</v>
      </c>
      <c r="D16" s="2" t="s">
        <v>26</v>
      </c>
      <c r="E16" s="3">
        <v>49</v>
      </c>
      <c r="G16" s="3">
        <f>IF(COUNTIFS(PastElections!$A:$A,$A16,PastElections!$B:$B,$B16)=1,IF(SUMIFS(PastElections!C:C,PastElections!$A:$A,$A16,PastElections!$B:$B,$B16)&gt;0,SUMIFS(PastElections!C:C,PastElections!$A:$A,$A16,PastElections!$B:$B,$B16),""),"")</f>
        <v>45.6</v>
      </c>
      <c r="H16" s="3" t="str">
        <f>IF(COUNTIFS(PastElections!$A:$A,$A16,PastElections!$B:$B,$B16)=1,IF(SUMIFS(PastElections!D:D,PastElections!$A:$A,$A16,PastElections!$B:$B,$B16)&gt;0,SUMIFS(PastElections!D:D,PastElections!$A:$A,$A16,PastElections!$B:$B,$B16),""),"")</f>
        <v/>
      </c>
      <c r="I16" s="3">
        <f t="shared" si="0"/>
        <v>3.4</v>
      </c>
      <c r="J16" s="3" t="str">
        <f t="shared" si="0"/>
        <v/>
      </c>
    </row>
    <row r="17" spans="1:10" ht="17.55" customHeight="1" x14ac:dyDescent="0.55000000000000004">
      <c r="A17" s="3">
        <v>2015</v>
      </c>
      <c r="B17" s="3" t="s">
        <v>5</v>
      </c>
      <c r="C17" s="3" t="s">
        <v>12</v>
      </c>
      <c r="D17" s="2" t="s">
        <v>15</v>
      </c>
      <c r="E17" s="3">
        <v>45.5</v>
      </c>
      <c r="G17" s="3">
        <f>IF(COUNTIFS(PastElections!$A:$A,$A17,PastElections!$B:$B,$B17)=1,IF(SUMIFS(PastElections!C:C,PastElections!$A:$A,$A17,PastElections!$B:$B,$B17)&gt;0,SUMIFS(PastElections!C:C,PastElections!$A:$A,$A17,PastElections!$B:$B,$B17),""),"")</f>
        <v>45.6</v>
      </c>
      <c r="H17" s="3" t="str">
        <f>IF(COUNTIFS(PastElections!$A:$A,$A17,PastElections!$B:$B,$B17)=1,IF(SUMIFS(PastElections!D:D,PastElections!$A:$A,$A17,PastElections!$B:$B,$B17)&gt;0,SUMIFS(PastElections!D:D,PastElections!$A:$A,$A17,PastElections!$B:$B,$B17),""),"")</f>
        <v/>
      </c>
      <c r="I17" s="3">
        <f t="shared" si="0"/>
        <v>-0.1</v>
      </c>
      <c r="J17" s="3" t="str">
        <f t="shared" si="0"/>
        <v/>
      </c>
    </row>
    <row r="18" spans="1:10" ht="17.55" customHeight="1" x14ac:dyDescent="0.55000000000000004">
      <c r="A18" s="3">
        <v>2015</v>
      </c>
      <c r="B18" s="3" t="s">
        <v>5</v>
      </c>
      <c r="C18" s="3" t="s">
        <v>10</v>
      </c>
      <c r="D18" s="2" t="s">
        <v>14</v>
      </c>
      <c r="E18" s="3">
        <v>45</v>
      </c>
      <c r="G18" s="3">
        <f>IF(COUNTIFS(PastElections!$A:$A,$A18,PastElections!$B:$B,$B18)=1,IF(SUMIFS(PastElections!C:C,PastElections!$A:$A,$A18,PastElections!$B:$B,$B18)&gt;0,SUMIFS(PastElections!C:C,PastElections!$A:$A,$A18,PastElections!$B:$B,$B18),""),"")</f>
        <v>45.6</v>
      </c>
      <c r="H18" s="3" t="str">
        <f>IF(COUNTIFS(PastElections!$A:$A,$A18,PastElections!$B:$B,$B18)=1,IF(SUMIFS(PastElections!D:D,PastElections!$A:$A,$A18,PastElections!$B:$B,$B18)&gt;0,SUMIFS(PastElections!D:D,PastElections!$A:$A,$A18,PastElections!$B:$B,$B18),""),"")</f>
        <v/>
      </c>
      <c r="I18" s="3">
        <f t="shared" si="0"/>
        <v>-0.6</v>
      </c>
      <c r="J18" s="3" t="str">
        <f t="shared" si="0"/>
        <v/>
      </c>
    </row>
    <row r="19" spans="1:10" ht="17.55" customHeight="1" x14ac:dyDescent="0.55000000000000004">
      <c r="A19" s="3">
        <v>2015</v>
      </c>
      <c r="B19" s="3" t="s">
        <v>5</v>
      </c>
      <c r="C19" s="3" t="s">
        <v>28</v>
      </c>
      <c r="D19" s="1" t="s">
        <v>29</v>
      </c>
      <c r="E19" s="3">
        <v>47</v>
      </c>
      <c r="G19" s="3">
        <f>IF(COUNTIFS(PastElections!$A:$A,$A19,PastElections!$B:$B,$B19)=1,IF(SUMIFS(PastElections!C:C,PastElections!$A:$A,$A19,PastElections!$B:$B,$B19)&gt;0,SUMIFS(PastElections!C:C,PastElections!$A:$A,$A19,PastElections!$B:$B,$B19),""),"")</f>
        <v>45.6</v>
      </c>
      <c r="H19" s="3" t="str">
        <f>IF(COUNTIFS(PastElections!$A:$A,$A19,PastElections!$B:$B,$B19)=1,IF(SUMIFS(PastElections!D:D,PastElections!$A:$A,$A19,PastElections!$B:$B,$B19)&gt;0,SUMIFS(PastElections!D:D,PastElections!$A:$A,$A19,PastElections!$B:$B,$B19),""),"")</f>
        <v/>
      </c>
      <c r="I19" s="3">
        <f t="shared" si="0"/>
        <v>1.4</v>
      </c>
      <c r="J19" s="3" t="str">
        <f t="shared" si="0"/>
        <v/>
      </c>
    </row>
    <row r="20" spans="1:10" ht="17.55" customHeight="1" x14ac:dyDescent="0.55000000000000004">
      <c r="A20" s="3">
        <v>2019</v>
      </c>
      <c r="B20" s="3" t="s">
        <v>5</v>
      </c>
      <c r="C20" s="3" t="s">
        <v>6</v>
      </c>
      <c r="D20" s="2" t="s">
        <v>16</v>
      </c>
      <c r="E20" s="3">
        <v>41</v>
      </c>
      <c r="F20" s="3">
        <v>5</v>
      </c>
      <c r="G20" s="3">
        <f>IF(COUNTIFS(PastElections!$A:$A,$A20,PastElections!$B:$B,$B20)=1,IF(SUMIFS(PastElections!C:C,PastElections!$A:$A,$A20,PastElections!$B:$B,$B20)&gt;0,SUMIFS(PastElections!C:C,PastElections!$A:$A,$A20,PastElections!$B:$B,$B20),""),"")</f>
        <v>41.5</v>
      </c>
      <c r="H20" s="3">
        <f>IF(COUNTIFS(PastElections!$A:$A,$A20,PastElections!$B:$B,$B20)=1,IF(SUMIFS(PastElections!D:D,PastElections!$A:$A,$A20,PastElections!$B:$B,$B20)&gt;0,SUMIFS(PastElections!D:D,PastElections!$A:$A,$A20,PastElections!$B:$B,$B20),""),"")</f>
        <v>1.1000000000000001</v>
      </c>
      <c r="I20" s="3">
        <f t="shared" si="0"/>
        <v>-0.5</v>
      </c>
      <c r="J20" s="3">
        <f t="shared" si="0"/>
        <v>3.9</v>
      </c>
    </row>
    <row r="21" spans="1:10" ht="17.55" customHeight="1" x14ac:dyDescent="0.55000000000000004">
      <c r="A21" s="3">
        <v>2019</v>
      </c>
      <c r="B21" s="3" t="s">
        <v>5</v>
      </c>
      <c r="C21" s="3" t="s">
        <v>27</v>
      </c>
      <c r="D21" s="2" t="s">
        <v>17</v>
      </c>
      <c r="E21" s="3">
        <v>41</v>
      </c>
      <c r="F21" s="3">
        <v>1</v>
      </c>
      <c r="G21" s="3">
        <f>IF(COUNTIFS(PastElections!$A:$A,$A21,PastElections!$B:$B,$B21)=1,IF(SUMIFS(PastElections!C:C,PastElections!$A:$A,$A21,PastElections!$B:$B,$B21)&gt;0,SUMIFS(PastElections!C:C,PastElections!$A:$A,$A21,PastElections!$B:$B,$B21),""),"")</f>
        <v>41.5</v>
      </c>
      <c r="H21" s="3">
        <f>IF(COUNTIFS(PastElections!$A:$A,$A21,PastElections!$B:$B,$B21)=1,IF(SUMIFS(PastElections!D:D,PastElections!$A:$A,$A21,PastElections!$B:$B,$B21)&gt;0,SUMIFS(PastElections!D:D,PastElections!$A:$A,$A21,PastElections!$B:$B,$B21),""),"")</f>
        <v>1.1000000000000001</v>
      </c>
      <c r="I21" s="3">
        <f t="shared" si="0"/>
        <v>-0.5</v>
      </c>
      <c r="J21" s="3">
        <f t="shared" si="0"/>
        <v>-0.1</v>
      </c>
    </row>
    <row r="22" spans="1:10" ht="17.55" customHeight="1" x14ac:dyDescent="0.55000000000000004">
      <c r="A22" s="3">
        <v>1988</v>
      </c>
      <c r="B22" s="3" t="s">
        <v>8</v>
      </c>
      <c r="C22" s="3" t="s">
        <v>6</v>
      </c>
      <c r="D22" s="2" t="s">
        <v>14</v>
      </c>
      <c r="E22" s="3">
        <v>43</v>
      </c>
      <c r="G22" s="3">
        <f>IF(COUNTIFS(PastElections!$A:$A,$A22,PastElections!$B:$B,$B22)=1,IF(SUMIFS(PastElections!C:C,PastElections!$A:$A,$A22,PastElections!$B:$B,$B22)&gt;0,SUMIFS(PastElections!C:C,PastElections!$A:$A,$A22,PastElections!$B:$B,$B22),""),"")</f>
        <v>48.2</v>
      </c>
      <c r="H22" s="3" t="str">
        <f>IF(COUNTIFS(PastElections!$A:$A,$A22,PastElections!$B:$B,$B22)=1,IF(SUMIFS(PastElections!D:D,PastElections!$A:$A,$A22,PastElections!$B:$B,$B22)&gt;0,SUMIFS(PastElections!D:D,PastElections!$A:$A,$A22,PastElections!$B:$B,$B22),""),"")</f>
        <v/>
      </c>
      <c r="I22" s="3">
        <f t="shared" si="0"/>
        <v>-5.2</v>
      </c>
      <c r="J22" s="3" t="str">
        <f t="shared" si="0"/>
        <v/>
      </c>
    </row>
    <row r="23" spans="1:10" ht="17.55" customHeight="1" x14ac:dyDescent="0.55000000000000004">
      <c r="A23" s="3">
        <v>1992</v>
      </c>
      <c r="B23" s="3" t="s">
        <v>8</v>
      </c>
      <c r="C23" s="3" t="s">
        <v>6</v>
      </c>
      <c r="D23" s="2" t="s">
        <v>14</v>
      </c>
      <c r="E23" s="3">
        <v>51.5</v>
      </c>
      <c r="G23" s="3">
        <f>IF(COUNTIFS(PastElections!$A:$A,$A23,PastElections!$B:$B,$B23)=1,IF(SUMIFS(PastElections!C:C,PastElections!$A:$A,$A23,PastElections!$B:$B,$B23)&gt;0,SUMIFS(PastElections!C:C,PastElections!$A:$A,$A23,PastElections!$B:$B,$B23),""),"")</f>
        <v>52</v>
      </c>
      <c r="H23" s="3" t="str">
        <f>IF(COUNTIFS(PastElections!$A:$A,$A23,PastElections!$B:$B,$B23)=1,IF(SUMIFS(PastElections!D:D,PastElections!$A:$A,$A23,PastElections!$B:$B,$B23)&gt;0,SUMIFS(PastElections!D:D,PastElections!$A:$A,$A23,PastElections!$B:$B,$B23),""),"")</f>
        <v/>
      </c>
      <c r="I23" s="3">
        <f t="shared" si="0"/>
        <v>-0.5</v>
      </c>
      <c r="J23" s="3" t="str">
        <f t="shared" si="0"/>
        <v/>
      </c>
    </row>
    <row r="24" spans="1:10" ht="17.55" customHeight="1" x14ac:dyDescent="0.55000000000000004">
      <c r="A24" s="3">
        <v>1996</v>
      </c>
      <c r="B24" s="3" t="s">
        <v>8</v>
      </c>
      <c r="C24" s="3" t="s">
        <v>6</v>
      </c>
      <c r="D24" s="2" t="s">
        <v>14</v>
      </c>
      <c r="E24" s="3">
        <v>54</v>
      </c>
      <c r="G24" s="3">
        <f>IF(COUNTIFS(PastElections!$A:$A,$A24,PastElections!$B:$B,$B24)=1,IF(SUMIFS(PastElections!C:C,PastElections!$A:$A,$A24,PastElections!$B:$B,$B24)&gt;0,SUMIFS(PastElections!C:C,PastElections!$A:$A,$A24,PastElections!$B:$B,$B24),""),"")</f>
        <v>50.7</v>
      </c>
      <c r="H24" s="3" t="str">
        <f>IF(COUNTIFS(PastElections!$A:$A,$A24,PastElections!$B:$B,$B24)=1,IF(SUMIFS(PastElections!D:D,PastElections!$A:$A,$A24,PastElections!$B:$B,$B24)&gt;0,SUMIFS(PastElections!D:D,PastElections!$A:$A,$A24,PastElections!$B:$B,$B24),""),"")</f>
        <v/>
      </c>
      <c r="I24" s="3">
        <f t="shared" si="0"/>
        <v>3.3</v>
      </c>
      <c r="J24" s="3" t="str">
        <f t="shared" si="0"/>
        <v/>
      </c>
    </row>
    <row r="25" spans="1:10" ht="17.55" customHeight="1" x14ac:dyDescent="0.55000000000000004">
      <c r="A25" s="3">
        <v>1999</v>
      </c>
      <c r="B25" s="3" t="s">
        <v>8</v>
      </c>
      <c r="C25" s="3" t="s">
        <v>6</v>
      </c>
      <c r="D25" s="2" t="s">
        <v>14</v>
      </c>
      <c r="E25" s="3">
        <v>46</v>
      </c>
      <c r="G25" s="3">
        <f>IF(COUNTIFS(PastElections!$A:$A,$A25,PastElections!$B:$B,$B25)=1,IF(SUMIFS(PastElections!C:C,PastElections!$A:$A,$A25,PastElections!$B:$B,$B25)&gt;0,SUMIFS(PastElections!C:C,PastElections!$A:$A,$A25,PastElections!$B:$B,$B25),""),"")</f>
        <v>47</v>
      </c>
      <c r="H25" s="3" t="str">
        <f>IF(COUNTIFS(PastElections!$A:$A,$A25,PastElections!$B:$B,$B25)=1,IF(SUMIFS(PastElections!D:D,PastElections!$A:$A,$A25,PastElections!$B:$B,$B25)&gt;0,SUMIFS(PastElections!D:D,PastElections!$A:$A,$A25,PastElections!$B:$B,$B25),""),"")</f>
        <v/>
      </c>
      <c r="I25" s="3">
        <f t="shared" si="0"/>
        <v>-1</v>
      </c>
      <c r="J25" s="3" t="str">
        <f t="shared" si="0"/>
        <v/>
      </c>
    </row>
    <row r="26" spans="1:10" ht="17.55" customHeight="1" x14ac:dyDescent="0.55000000000000004">
      <c r="A26" s="3">
        <v>2002</v>
      </c>
      <c r="B26" s="3" t="s">
        <v>8</v>
      </c>
      <c r="C26" s="3" t="s">
        <v>6</v>
      </c>
      <c r="D26" s="2" t="s">
        <v>14</v>
      </c>
      <c r="E26" s="3">
        <v>38</v>
      </c>
      <c r="G26" s="3">
        <f>IF(COUNTIFS(PastElections!$A:$A,$A26,PastElections!$B:$B,$B26)=1,IF(SUMIFS(PastElections!C:C,PastElections!$A:$A,$A26,PastElections!$B:$B,$B26)&gt;0,SUMIFS(PastElections!C:C,PastElections!$A:$A,$A26,PastElections!$B:$B,$B26),""),"")</f>
        <v>38.200000000000003</v>
      </c>
      <c r="H26" s="3" t="str">
        <f>IF(COUNTIFS(PastElections!$A:$A,$A26,PastElections!$B:$B,$B26)=1,IF(SUMIFS(PastElections!D:D,PastElections!$A:$A,$A26,PastElections!$B:$B,$B26)&gt;0,SUMIFS(PastElections!D:D,PastElections!$A:$A,$A26,PastElections!$B:$B,$B26),""),"")</f>
        <v/>
      </c>
      <c r="I26" s="3">
        <f t="shared" si="0"/>
        <v>-0.2</v>
      </c>
      <c r="J26" s="3" t="str">
        <f t="shared" si="0"/>
        <v/>
      </c>
    </row>
    <row r="27" spans="1:10" ht="17.55" customHeight="1" x14ac:dyDescent="0.55000000000000004">
      <c r="A27" s="3">
        <v>2002</v>
      </c>
      <c r="B27" s="3" t="s">
        <v>8</v>
      </c>
      <c r="C27" s="3" t="s">
        <v>9</v>
      </c>
      <c r="D27" s="2" t="s">
        <v>14</v>
      </c>
      <c r="E27" s="3">
        <v>36.5</v>
      </c>
      <c r="G27" s="3">
        <f>IF(COUNTIFS(PastElections!$A:$A,$A27,PastElections!$B:$B,$B27)=1,IF(SUMIFS(PastElections!C:C,PastElections!$A:$A,$A27,PastElections!$B:$B,$B27)&gt;0,SUMIFS(PastElections!C:C,PastElections!$A:$A,$A27,PastElections!$B:$B,$B27),""),"")</f>
        <v>38.200000000000003</v>
      </c>
      <c r="H27" s="3" t="str">
        <f>IF(COUNTIFS(PastElections!$A:$A,$A27,PastElections!$B:$B,$B27)=1,IF(SUMIFS(PastElections!D:D,PastElections!$A:$A,$A27,PastElections!$B:$B,$B27)&gt;0,SUMIFS(PastElections!D:D,PastElections!$A:$A,$A27,PastElections!$B:$B,$B27),""),"")</f>
        <v/>
      </c>
      <c r="I27" s="3">
        <f t="shared" si="0"/>
        <v>-1.7</v>
      </c>
      <c r="J27" s="3" t="str">
        <f t="shared" si="0"/>
        <v/>
      </c>
    </row>
    <row r="28" spans="1:10" ht="17.55" customHeight="1" x14ac:dyDescent="0.55000000000000004">
      <c r="A28" s="3">
        <v>2006</v>
      </c>
      <c r="B28" s="3" t="s">
        <v>8</v>
      </c>
      <c r="C28" s="3" t="s">
        <v>6</v>
      </c>
      <c r="D28" s="2" t="s">
        <v>14</v>
      </c>
      <c r="E28" s="3">
        <v>37</v>
      </c>
      <c r="G28" s="3">
        <f>IF(COUNTIFS(PastElections!$A:$A,$A28,PastElections!$B:$B,$B28)=1,IF(SUMIFS(PastElections!C:C,PastElections!$A:$A,$A28,PastElections!$B:$B,$B28)&gt;0,SUMIFS(PastElections!C:C,PastElections!$A:$A,$A28,PastElections!$B:$B,$B28),""),"")</f>
        <v>39.5</v>
      </c>
      <c r="H28" s="3" t="str">
        <f>IF(COUNTIFS(PastElections!$A:$A,$A28,PastElections!$B:$B,$B28)=1,IF(SUMIFS(PastElections!D:D,PastElections!$A:$A,$A28,PastElections!$B:$B,$B28)&gt;0,SUMIFS(PastElections!D:D,PastElections!$A:$A,$A28,PastElections!$B:$B,$B28),""),"")</f>
        <v/>
      </c>
      <c r="I28" s="3">
        <f t="shared" si="0"/>
        <v>-2.5</v>
      </c>
      <c r="J28" s="3" t="str">
        <f t="shared" si="0"/>
        <v/>
      </c>
    </row>
    <row r="29" spans="1:10" ht="17.55" customHeight="1" x14ac:dyDescent="0.55000000000000004">
      <c r="A29" s="3">
        <v>2006</v>
      </c>
      <c r="B29" s="3" t="s">
        <v>8</v>
      </c>
      <c r="C29" s="3" t="s">
        <v>9</v>
      </c>
      <c r="D29" s="2" t="s">
        <v>14</v>
      </c>
      <c r="E29" s="3">
        <v>43</v>
      </c>
      <c r="G29" s="3">
        <f>IF(COUNTIFS(PastElections!$A:$A,$A29,PastElections!$B:$B,$B29)=1,IF(SUMIFS(PastElections!C:C,PastElections!$A:$A,$A29,PastElections!$B:$B,$B29)&gt;0,SUMIFS(PastElections!C:C,PastElections!$A:$A,$A29,PastElections!$B:$B,$B29),""),"")</f>
        <v>39.5</v>
      </c>
      <c r="H29" s="3" t="str">
        <f>IF(COUNTIFS(PastElections!$A:$A,$A29,PastElections!$B:$B,$B29)=1,IF(SUMIFS(PastElections!D:D,PastElections!$A:$A,$A29,PastElections!$B:$B,$B29)&gt;0,SUMIFS(PastElections!D:D,PastElections!$A:$A,$A29,PastElections!$B:$B,$B29),""),"")</f>
        <v/>
      </c>
      <c r="I29" s="3">
        <f t="shared" si="0"/>
        <v>3.5</v>
      </c>
      <c r="J29" s="3" t="str">
        <f t="shared" si="0"/>
        <v/>
      </c>
    </row>
    <row r="30" spans="1:10" ht="17.55" customHeight="1" x14ac:dyDescent="0.55000000000000004">
      <c r="A30" s="3">
        <v>2006</v>
      </c>
      <c r="B30" s="3" t="s">
        <v>8</v>
      </c>
      <c r="C30" s="3" t="s">
        <v>10</v>
      </c>
      <c r="D30" s="2" t="s">
        <v>14</v>
      </c>
      <c r="E30" s="3">
        <v>39</v>
      </c>
      <c r="G30" s="3">
        <f>IF(COUNTIFS(PastElections!$A:$A,$A30,PastElections!$B:$B,$B30)=1,IF(SUMIFS(PastElections!C:C,PastElections!$A:$A,$A30,PastElections!$B:$B,$B30)&gt;0,SUMIFS(PastElections!C:C,PastElections!$A:$A,$A30,PastElections!$B:$B,$B30),""),"")</f>
        <v>39.5</v>
      </c>
      <c r="H30" s="3" t="str">
        <f>IF(COUNTIFS(PastElections!$A:$A,$A30,PastElections!$B:$B,$B30)=1,IF(SUMIFS(PastElections!D:D,PastElections!$A:$A,$A30,PastElections!$B:$B,$B30)&gt;0,SUMIFS(PastElections!D:D,PastElections!$A:$A,$A30,PastElections!$B:$B,$B30),""),"")</f>
        <v/>
      </c>
      <c r="I30" s="3">
        <f t="shared" si="0"/>
        <v>-0.5</v>
      </c>
      <c r="J30" s="3" t="str">
        <f t="shared" si="0"/>
        <v/>
      </c>
    </row>
    <row r="31" spans="1:10" ht="17.55" customHeight="1" x14ac:dyDescent="0.55000000000000004">
      <c r="A31" s="3">
        <v>2010</v>
      </c>
      <c r="B31" s="3" t="s">
        <v>8</v>
      </c>
      <c r="C31" s="3" t="s">
        <v>6</v>
      </c>
      <c r="D31" s="2" t="s">
        <v>14</v>
      </c>
      <c r="E31" s="3">
        <v>45</v>
      </c>
      <c r="G31" s="3">
        <f>IF(COUNTIFS(PastElections!$A:$A,$A31,PastElections!$B:$B,$B31)=1,IF(SUMIFS(PastElections!C:C,PastElections!$A:$A,$A31,PastElections!$B:$B,$B31)&gt;0,SUMIFS(PastElections!C:C,PastElections!$A:$A,$A31,PastElections!$B:$B,$B31),""),"")</f>
        <v>44.7</v>
      </c>
      <c r="H31" s="3" t="str">
        <f>IF(COUNTIFS(PastElections!$A:$A,$A31,PastElections!$B:$B,$B31)=1,IF(SUMIFS(PastElections!D:D,PastElections!$A:$A,$A31,PastElections!$B:$B,$B31)&gt;0,SUMIFS(PastElections!D:D,PastElections!$A:$A,$A31,PastElections!$B:$B,$B31),""),"")</f>
        <v/>
      </c>
      <c r="I31" s="3">
        <f t="shared" si="0"/>
        <v>0.3</v>
      </c>
      <c r="J31" s="3" t="str">
        <f t="shared" si="0"/>
        <v/>
      </c>
    </row>
    <row r="32" spans="1:10" ht="17.55" customHeight="1" x14ac:dyDescent="0.55000000000000004">
      <c r="A32" s="3">
        <v>2010</v>
      </c>
      <c r="B32" s="3" t="s">
        <v>8</v>
      </c>
      <c r="C32" s="3" t="s">
        <v>9</v>
      </c>
      <c r="D32" s="2" t="s">
        <v>14</v>
      </c>
      <c r="E32" s="3">
        <v>44.5</v>
      </c>
      <c r="G32" s="3">
        <f>IF(COUNTIFS(PastElections!$A:$A,$A32,PastElections!$B:$B,$B32)=1,IF(SUMIFS(PastElections!C:C,PastElections!$A:$A,$A32,PastElections!$B:$B,$B32)&gt;0,SUMIFS(PastElections!C:C,PastElections!$A:$A,$A32,PastElections!$B:$B,$B32),""),"")</f>
        <v>44.7</v>
      </c>
      <c r="H32" s="3" t="str">
        <f>IF(COUNTIFS(PastElections!$A:$A,$A32,PastElections!$B:$B,$B32)=1,IF(SUMIFS(PastElections!D:D,PastElections!$A:$A,$A32,PastElections!$B:$B,$B32)&gt;0,SUMIFS(PastElections!D:D,PastElections!$A:$A,$A32,PastElections!$B:$B,$B32),""),"")</f>
        <v/>
      </c>
      <c r="I32" s="3">
        <f t="shared" si="0"/>
        <v>-0.2</v>
      </c>
      <c r="J32" s="3" t="str">
        <f t="shared" si="0"/>
        <v/>
      </c>
    </row>
    <row r="33" spans="1:10" ht="17.55" customHeight="1" x14ac:dyDescent="0.55000000000000004">
      <c r="A33" s="3">
        <v>2010</v>
      </c>
      <c r="B33" s="3" t="s">
        <v>8</v>
      </c>
      <c r="C33" s="3" t="s">
        <v>10</v>
      </c>
      <c r="D33" s="2" t="s">
        <v>14</v>
      </c>
      <c r="E33" s="3">
        <v>44</v>
      </c>
      <c r="G33" s="3">
        <f>IF(COUNTIFS(PastElections!$A:$A,$A33,PastElections!$B:$B,$B33)=1,IF(SUMIFS(PastElections!C:C,PastElections!$A:$A,$A33,PastElections!$B:$B,$B33)&gt;0,SUMIFS(PastElections!C:C,PastElections!$A:$A,$A33,PastElections!$B:$B,$B33),""),"")</f>
        <v>44.7</v>
      </c>
      <c r="H33" s="3" t="str">
        <f>IF(COUNTIFS(PastElections!$A:$A,$A33,PastElections!$B:$B,$B33)=1,IF(SUMIFS(PastElections!D:D,PastElections!$A:$A,$A33,PastElections!$B:$B,$B33)&gt;0,SUMIFS(PastElections!D:D,PastElections!$A:$A,$A33,PastElections!$B:$B,$B33),""),"")</f>
        <v/>
      </c>
      <c r="I33" s="3">
        <f t="shared" si="0"/>
        <v>-0.7</v>
      </c>
      <c r="J33" s="3" t="str">
        <f t="shared" si="0"/>
        <v/>
      </c>
    </row>
    <row r="34" spans="1:10" ht="17.55" customHeight="1" x14ac:dyDescent="0.55000000000000004">
      <c r="A34" s="3">
        <v>2010</v>
      </c>
      <c r="B34" s="3" t="s">
        <v>8</v>
      </c>
      <c r="C34" s="3" t="s">
        <v>18</v>
      </c>
      <c r="D34" s="2" t="s">
        <v>14</v>
      </c>
      <c r="E34" s="3">
        <v>45</v>
      </c>
      <c r="G34" s="3">
        <f>IF(COUNTIFS(PastElections!$A:$A,$A34,PastElections!$B:$B,$B34)=1,IF(SUMIFS(PastElections!C:C,PastElections!$A:$A,$A34,PastElections!$B:$B,$B34)&gt;0,SUMIFS(PastElections!C:C,PastElections!$A:$A,$A34,PastElections!$B:$B,$B34),""),"")</f>
        <v>44.7</v>
      </c>
      <c r="H34" s="3" t="str">
        <f>IF(COUNTIFS(PastElections!$A:$A,$A34,PastElections!$B:$B,$B34)=1,IF(SUMIFS(PastElections!D:D,PastElections!$A:$A,$A34,PastElections!$B:$B,$B34)&gt;0,SUMIFS(PastElections!D:D,PastElections!$A:$A,$A34,PastElections!$B:$B,$B34),""),"")</f>
        <v/>
      </c>
      <c r="I34" s="3">
        <f t="shared" si="0"/>
        <v>0.3</v>
      </c>
      <c r="J34" s="3" t="str">
        <f t="shared" si="0"/>
        <v/>
      </c>
    </row>
    <row r="35" spans="1:10" ht="17.55" customHeight="1" x14ac:dyDescent="0.55000000000000004">
      <c r="A35" s="3">
        <v>2014</v>
      </c>
      <c r="B35" s="3" t="s">
        <v>8</v>
      </c>
      <c r="C35" s="3" t="s">
        <v>28</v>
      </c>
      <c r="D35" s="2" t="s">
        <v>29</v>
      </c>
      <c r="E35" s="3">
        <v>42</v>
      </c>
      <c r="G35" s="3">
        <f>IF(COUNTIFS(PastElections!$A:$A,$A35,PastElections!$B:$B,$B35)=1,IF(SUMIFS(PastElections!C:C,PastElections!$A:$A,$A35,PastElections!$B:$B,$B35)&gt;0,SUMIFS(PastElections!C:C,PastElections!$A:$A,$A35,PastElections!$B:$B,$B35),""),"")</f>
        <v>42</v>
      </c>
      <c r="H35" s="3" t="str">
        <f>IF(COUNTIFS(PastElections!$A:$A,$A35,PastElections!$B:$B,$B35)=1,IF(SUMIFS(PastElections!D:D,PastElections!$A:$A,$A35,PastElections!$B:$B,$B35)&gt;0,SUMIFS(PastElections!D:D,PastElections!$A:$A,$A35,PastElections!$B:$B,$B35),""),"")</f>
        <v/>
      </c>
      <c r="I35" s="3">
        <f t="shared" si="0"/>
        <v>0</v>
      </c>
      <c r="J35" s="3" t="str">
        <f t="shared" si="0"/>
        <v/>
      </c>
    </row>
    <row r="36" spans="1:10" ht="17.55" customHeight="1" x14ac:dyDescent="0.55000000000000004">
      <c r="A36" s="3">
        <v>2014</v>
      </c>
      <c r="B36" s="3" t="s">
        <v>8</v>
      </c>
      <c r="C36" s="3" t="s">
        <v>6</v>
      </c>
      <c r="D36" s="2" t="s">
        <v>14</v>
      </c>
      <c r="E36" s="3">
        <v>40</v>
      </c>
      <c r="G36" s="3">
        <f>IF(COUNTIFS(PastElections!$A:$A,$A36,PastElections!$B:$B,$B36)=1,IF(SUMIFS(PastElections!C:C,PastElections!$A:$A,$A36,PastElections!$B:$B,$B36)&gt;0,SUMIFS(PastElections!C:C,PastElections!$A:$A,$A36,PastElections!$B:$B,$B36),""),"")</f>
        <v>42</v>
      </c>
      <c r="H36" s="3" t="str">
        <f>IF(COUNTIFS(PastElections!$A:$A,$A36,PastElections!$B:$B,$B36)=1,IF(SUMIFS(PastElections!D:D,PastElections!$A:$A,$A36,PastElections!$B:$B,$B36)&gt;0,SUMIFS(PastElections!D:D,PastElections!$A:$A,$A36,PastElections!$B:$B,$B36),""),"")</f>
        <v/>
      </c>
      <c r="I36" s="3">
        <f t="shared" si="0"/>
        <v>-2</v>
      </c>
      <c r="J36" s="3" t="str">
        <f t="shared" si="0"/>
        <v/>
      </c>
    </row>
    <row r="37" spans="1:10" ht="17.55" customHeight="1" x14ac:dyDescent="0.55000000000000004">
      <c r="A37" s="3">
        <v>2014</v>
      </c>
      <c r="B37" s="3" t="s">
        <v>8</v>
      </c>
      <c r="C37" s="3" t="s">
        <v>12</v>
      </c>
      <c r="D37" s="2" t="s">
        <v>15</v>
      </c>
      <c r="E37" s="3">
        <v>40</v>
      </c>
      <c r="G37" s="3">
        <f>IF(COUNTIFS(PastElections!$A:$A,$A37,PastElections!$B:$B,$B37)=1,IF(SUMIFS(PastElections!C:C,PastElections!$A:$A,$A37,PastElections!$B:$B,$B37)&gt;0,SUMIFS(PastElections!C:C,PastElections!$A:$A,$A37,PastElections!$B:$B,$B37),""),"")</f>
        <v>42</v>
      </c>
      <c r="H37" s="3" t="str">
        <f>IF(COUNTIFS(PastElections!$A:$A,$A37,PastElections!$B:$B,$B37)=1,IF(SUMIFS(PastElections!D:D,PastElections!$A:$A,$A37,PastElections!$B:$B,$B37)&gt;0,SUMIFS(PastElections!D:D,PastElections!$A:$A,$A37,PastElections!$B:$B,$B37),""),"")</f>
        <v/>
      </c>
      <c r="I37" s="3">
        <f t="shared" si="0"/>
        <v>-2</v>
      </c>
      <c r="J37" s="3" t="str">
        <f t="shared" si="0"/>
        <v/>
      </c>
    </row>
    <row r="38" spans="1:10" ht="17.55" customHeight="1" x14ac:dyDescent="0.55000000000000004">
      <c r="A38" s="3">
        <v>2014</v>
      </c>
      <c r="B38" s="3" t="s">
        <v>8</v>
      </c>
      <c r="C38" s="3" t="s">
        <v>9</v>
      </c>
      <c r="D38" s="2" t="s">
        <v>26</v>
      </c>
      <c r="E38" s="3">
        <v>44</v>
      </c>
      <c r="G38" s="3">
        <f>IF(COUNTIFS(PastElections!$A:$A,$A38,PastElections!$B:$B,$B38)=1,IF(SUMIFS(PastElections!C:C,PastElections!$A:$A,$A38,PastElections!$B:$B,$B38)&gt;0,SUMIFS(PastElections!C:C,PastElections!$A:$A,$A38,PastElections!$B:$B,$B38),""),"")</f>
        <v>42</v>
      </c>
      <c r="H38" s="3" t="str">
        <f>IF(COUNTIFS(PastElections!$A:$A,$A38,PastElections!$B:$B,$B38)=1,IF(SUMIFS(PastElections!D:D,PastElections!$A:$A,$A38,PastElections!$B:$B,$B38)&gt;0,SUMIFS(PastElections!D:D,PastElections!$A:$A,$A38,PastElections!$B:$B,$B38),""),"")</f>
        <v/>
      </c>
      <c r="I38" s="3">
        <f t="shared" si="0"/>
        <v>2</v>
      </c>
      <c r="J38" s="3" t="str">
        <f t="shared" si="0"/>
        <v/>
      </c>
    </row>
    <row r="39" spans="1:10" ht="17.55" customHeight="1" x14ac:dyDescent="0.55000000000000004">
      <c r="A39" s="3">
        <v>2014</v>
      </c>
      <c r="B39" s="3" t="s">
        <v>8</v>
      </c>
      <c r="C39" s="3" t="s">
        <v>11</v>
      </c>
      <c r="D39" s="2" t="s">
        <v>17</v>
      </c>
      <c r="E39" s="3">
        <v>40</v>
      </c>
      <c r="G39" s="3">
        <f>IF(COUNTIFS(PastElections!$A:$A,$A39,PastElections!$B:$B,$B39)=1,IF(SUMIFS(PastElections!C:C,PastElections!$A:$A,$A39,PastElections!$B:$B,$B39)&gt;0,SUMIFS(PastElections!C:C,PastElections!$A:$A,$A39,PastElections!$B:$B,$B39),""),"")</f>
        <v>42</v>
      </c>
      <c r="H39" s="3" t="str">
        <f>IF(COUNTIFS(PastElections!$A:$A,$A39,PastElections!$B:$B,$B39)=1,IF(SUMIFS(PastElections!D:D,PastElections!$A:$A,$A39,PastElections!$B:$B,$B39)&gt;0,SUMIFS(PastElections!D:D,PastElections!$A:$A,$A39,PastElections!$B:$B,$B39),""),"")</f>
        <v/>
      </c>
      <c r="I39" s="3">
        <f t="shared" si="0"/>
        <v>-2</v>
      </c>
      <c r="J39" s="3" t="str">
        <f t="shared" si="0"/>
        <v/>
      </c>
    </row>
    <row r="40" spans="1:10" ht="17.55" customHeight="1" x14ac:dyDescent="0.55000000000000004">
      <c r="A40" s="3">
        <v>2018</v>
      </c>
      <c r="B40" s="3" t="s">
        <v>8</v>
      </c>
      <c r="C40" s="3" t="s">
        <v>6</v>
      </c>
      <c r="D40" s="2" t="s">
        <v>16</v>
      </c>
      <c r="E40" s="3">
        <v>40</v>
      </c>
      <c r="G40" s="3">
        <f>IF(COUNTIFS(PastElections!$A:$A,$A40,PastElections!$B:$B,$B40)=1,IF(SUMIFS(PastElections!C:C,PastElections!$A:$A,$A40,PastElections!$B:$B,$B40)&gt;0,SUMIFS(PastElections!C:C,PastElections!$A:$A,$A40,PastElections!$B:$B,$B40),""),"")</f>
        <v>35.200000000000003</v>
      </c>
      <c r="H40" s="3" t="str">
        <f>IF(COUNTIFS(PastElections!$A:$A,$A40,PastElections!$B:$B,$B40)=1,IF(SUMIFS(PastElections!D:D,PastElections!$A:$A,$A40,PastElections!$B:$B,$B40)&gt;0,SUMIFS(PastElections!D:D,PastElections!$A:$A,$A40,PastElections!$B:$B,$B40),""),"")</f>
        <v/>
      </c>
      <c r="I40" s="3">
        <f t="shared" si="0"/>
        <v>4.8</v>
      </c>
      <c r="J40" s="3" t="str">
        <f t="shared" si="0"/>
        <v/>
      </c>
    </row>
    <row r="41" spans="1:10" ht="17.55" customHeight="1" x14ac:dyDescent="0.55000000000000004">
      <c r="A41" s="3">
        <v>2018</v>
      </c>
      <c r="B41" s="3" t="s">
        <v>8</v>
      </c>
      <c r="C41" s="3" t="s">
        <v>12</v>
      </c>
      <c r="D41" s="2" t="s">
        <v>15</v>
      </c>
      <c r="E41" s="3">
        <v>36</v>
      </c>
      <c r="G41" s="3">
        <f>IF(COUNTIFS(PastElections!$A:$A,$A41,PastElections!$B:$B,$B41)=1,IF(SUMIFS(PastElections!C:C,PastElections!$A:$A,$A41,PastElections!$B:$B,$B41)&gt;0,SUMIFS(PastElections!C:C,PastElections!$A:$A,$A41,PastElections!$B:$B,$B41),""),"")</f>
        <v>35.200000000000003</v>
      </c>
      <c r="H41" s="3" t="str">
        <f>IF(COUNTIFS(PastElections!$A:$A,$A41,PastElections!$B:$B,$B41)=1,IF(SUMIFS(PastElections!D:D,PastElections!$A:$A,$A41,PastElections!$B:$B,$B41)&gt;0,SUMIFS(PastElections!D:D,PastElections!$A:$A,$A41,PastElections!$B:$B,$B41),""),"")</f>
        <v/>
      </c>
      <c r="I41" s="3">
        <f t="shared" si="0"/>
        <v>0.8</v>
      </c>
      <c r="J41" s="3" t="str">
        <f t="shared" si="0"/>
        <v/>
      </c>
    </row>
    <row r="42" spans="1:10" ht="17.55" customHeight="1" x14ac:dyDescent="0.55000000000000004">
      <c r="A42" s="3">
        <v>2018</v>
      </c>
      <c r="B42" s="3" t="s">
        <v>8</v>
      </c>
      <c r="C42" s="3" t="s">
        <v>27</v>
      </c>
      <c r="D42" s="2" t="s">
        <v>17</v>
      </c>
      <c r="E42" s="3">
        <v>40</v>
      </c>
      <c r="G42" s="3">
        <f>IF(COUNTIFS(PastElections!$A:$A,$A42,PastElections!$B:$B,$B42)=1,IF(SUMIFS(PastElections!C:C,PastElections!$A:$A,$A42,PastElections!$B:$B,$B42)&gt;0,SUMIFS(PastElections!C:C,PastElections!$A:$A,$A42,PastElections!$B:$B,$B42),""),"")</f>
        <v>35.200000000000003</v>
      </c>
      <c r="H42" s="3" t="str">
        <f>IF(COUNTIFS(PastElections!$A:$A,$A42,PastElections!$B:$B,$B42)=1,IF(SUMIFS(PastElections!D:D,PastElections!$A:$A,$A42,PastElections!$B:$B,$B42)&gt;0,SUMIFS(PastElections!D:D,PastElections!$A:$A,$A42,PastElections!$B:$B,$B42),""),"")</f>
        <v/>
      </c>
      <c r="I42" s="3">
        <f t="shared" si="0"/>
        <v>4.8</v>
      </c>
      <c r="J42" s="3" t="str">
        <f t="shared" si="0"/>
        <v/>
      </c>
    </row>
    <row r="43" spans="1:10" ht="17.55" customHeight="1" x14ac:dyDescent="0.55000000000000004">
      <c r="A43" s="3">
        <v>1986</v>
      </c>
      <c r="B43" s="3" t="s">
        <v>13</v>
      </c>
      <c r="C43" s="3" t="s">
        <v>6</v>
      </c>
      <c r="D43" s="2" t="s">
        <v>14</v>
      </c>
      <c r="E43" s="3">
        <v>54.5</v>
      </c>
      <c r="G43" s="3">
        <f>IF(COUNTIFS(PastElections!$A:$A,$A43,PastElections!$B:$B,$B43)=1,IF(SUMIFS(PastElections!C:C,PastElections!$A:$A,$A43,PastElections!$B:$B,$B43)&gt;0,SUMIFS(PastElections!C:C,PastElections!$A:$A,$A43,PastElections!$B:$B,$B43),""),"")</f>
        <v>56.1</v>
      </c>
      <c r="H43" s="3" t="str">
        <f>IF(COUNTIFS(PastElections!$A:$A,$A43,PastElections!$B:$B,$B43)=1,IF(SUMIFS(PastElections!D:D,PastElections!$A:$A,$A43,PastElections!$B:$B,$B43)&gt;0,SUMIFS(PastElections!D:D,PastElections!$A:$A,$A43,PastElections!$B:$B,$B43),""),"")</f>
        <v/>
      </c>
      <c r="I43" s="3">
        <f t="shared" si="0"/>
        <v>-1.6</v>
      </c>
      <c r="J43" s="3" t="str">
        <f t="shared" si="0"/>
        <v/>
      </c>
    </row>
    <row r="44" spans="1:10" ht="17.55" customHeight="1" x14ac:dyDescent="0.55000000000000004">
      <c r="A44" s="3">
        <v>1986</v>
      </c>
      <c r="B44" s="3" t="s">
        <v>13</v>
      </c>
      <c r="C44" s="3" t="s">
        <v>9</v>
      </c>
      <c r="D44" s="2" t="s">
        <v>22</v>
      </c>
      <c r="E44" s="3">
        <v>55.5</v>
      </c>
      <c r="G44" s="3">
        <f>IF(COUNTIFS(PastElections!$A:$A,$A44,PastElections!$B:$B,$B44)=1,IF(SUMIFS(PastElections!C:C,PastElections!$A:$A,$A44,PastElections!$B:$B,$B44)&gt;0,SUMIFS(PastElections!C:C,PastElections!$A:$A,$A44,PastElections!$B:$B,$B44),""),"")</f>
        <v>56.1</v>
      </c>
      <c r="H44" s="3" t="str">
        <f>IF(COUNTIFS(PastElections!$A:$A,$A44,PastElections!$B:$B,$B44)=1,IF(SUMIFS(PastElections!D:D,PastElections!$A:$A,$A44,PastElections!$B:$B,$B44)&gt;0,SUMIFS(PastElections!D:D,PastElections!$A:$A,$A44,PastElections!$B:$B,$B44),""),"")</f>
        <v/>
      </c>
      <c r="I44" s="3">
        <f t="shared" si="0"/>
        <v>-0.6</v>
      </c>
      <c r="J44" s="3" t="str">
        <f t="shared" si="0"/>
        <v/>
      </c>
    </row>
    <row r="45" spans="1:10" ht="17.55" customHeight="1" x14ac:dyDescent="0.55000000000000004">
      <c r="A45" s="3">
        <v>1989</v>
      </c>
      <c r="B45" s="3" t="s">
        <v>13</v>
      </c>
      <c r="C45" s="3" t="s">
        <v>6</v>
      </c>
      <c r="D45" s="2" t="s">
        <v>14</v>
      </c>
      <c r="E45" s="3">
        <v>45.5</v>
      </c>
      <c r="G45" s="3">
        <f>IF(COUNTIFS(PastElections!$A:$A,$A45,PastElections!$B:$B,$B45)=1,IF(SUMIFS(PastElections!C:C,PastElections!$A:$A,$A45,PastElections!$B:$B,$B45)&gt;0,SUMIFS(PastElections!C:C,PastElections!$A:$A,$A45,PastElections!$B:$B,$B45),""),"")</f>
        <v>45.1</v>
      </c>
      <c r="H45" s="3" t="str">
        <f>IF(COUNTIFS(PastElections!$A:$A,$A45,PastElections!$B:$B,$B45)=1,IF(SUMIFS(PastElections!D:D,PastElections!$A:$A,$A45,PastElections!$B:$B,$B45)&gt;0,SUMIFS(PastElections!D:D,PastElections!$A:$A,$A45,PastElections!$B:$B,$B45),""),"")</f>
        <v/>
      </c>
      <c r="I45" s="3">
        <f t="shared" si="0"/>
        <v>0.4</v>
      </c>
      <c r="J45" s="3" t="str">
        <f t="shared" si="0"/>
        <v/>
      </c>
    </row>
    <row r="46" spans="1:10" ht="17.55" customHeight="1" x14ac:dyDescent="0.55000000000000004">
      <c r="A46" s="3">
        <v>1992</v>
      </c>
      <c r="B46" s="3" t="s">
        <v>13</v>
      </c>
      <c r="C46" s="3" t="s">
        <v>6</v>
      </c>
      <c r="D46" s="2" t="s">
        <v>14</v>
      </c>
      <c r="E46" s="3">
        <v>43</v>
      </c>
      <c r="G46" s="3">
        <f>IF(COUNTIFS(PastElections!$A:$A,$A46,PastElections!$B:$B,$B46)=1,IF(SUMIFS(PastElections!C:C,PastElections!$A:$A,$A46,PastElections!$B:$B,$B46)&gt;0,SUMIFS(PastElections!C:C,PastElections!$A:$A,$A46,PastElections!$B:$B,$B46),""),"")</f>
        <v>44.1</v>
      </c>
      <c r="H46" s="3" t="str">
        <f>IF(COUNTIFS(PastElections!$A:$A,$A46,PastElections!$B:$B,$B46)=1,IF(SUMIFS(PastElections!D:D,PastElections!$A:$A,$A46,PastElections!$B:$B,$B46)&gt;0,SUMIFS(PastElections!D:D,PastElections!$A:$A,$A46,PastElections!$B:$B,$B46),""),"")</f>
        <v/>
      </c>
      <c r="I46" s="3">
        <f t="shared" si="0"/>
        <v>-1.1000000000000001</v>
      </c>
      <c r="J46" s="3" t="str">
        <f t="shared" si="0"/>
        <v/>
      </c>
    </row>
    <row r="47" spans="1:10" ht="17.55" customHeight="1" x14ac:dyDescent="0.55000000000000004">
      <c r="A47" s="3">
        <v>1995</v>
      </c>
      <c r="B47" s="3" t="s">
        <v>13</v>
      </c>
      <c r="C47" s="3" t="s">
        <v>6</v>
      </c>
      <c r="D47" s="2" t="s">
        <v>14</v>
      </c>
      <c r="E47" s="3">
        <v>45.5</v>
      </c>
      <c r="G47" s="3">
        <f>IF(COUNTIFS(PastElections!$A:$A,$A47,PastElections!$B:$B,$B47)=1,IF(SUMIFS(PastElections!C:C,PastElections!$A:$A,$A47,PastElections!$B:$B,$B47)&gt;0,SUMIFS(PastElections!C:C,PastElections!$A:$A,$A47,PastElections!$B:$B,$B47),""),"")</f>
        <v>48.9</v>
      </c>
      <c r="H47" s="3" t="str">
        <f>IF(COUNTIFS(PastElections!$A:$A,$A47,PastElections!$B:$B,$B47)=1,IF(SUMIFS(PastElections!D:D,PastElections!$A:$A,$A47,PastElections!$B:$B,$B47)&gt;0,SUMIFS(PastElections!D:D,PastElections!$A:$A,$A47,PastElections!$B:$B,$B47),""),"")</f>
        <v/>
      </c>
      <c r="I47" s="3">
        <f t="shared" si="0"/>
        <v>-3.4</v>
      </c>
      <c r="J47" s="3" t="str">
        <f t="shared" si="0"/>
        <v/>
      </c>
    </row>
    <row r="48" spans="1:10" ht="17.55" customHeight="1" x14ac:dyDescent="0.55000000000000004">
      <c r="A48" s="3">
        <v>1998</v>
      </c>
      <c r="B48" s="3" t="s">
        <v>13</v>
      </c>
      <c r="C48" s="3" t="s">
        <v>6</v>
      </c>
      <c r="D48" s="2" t="s">
        <v>14</v>
      </c>
      <c r="E48" s="3">
        <v>33</v>
      </c>
      <c r="F48" s="3">
        <v>18.5</v>
      </c>
      <c r="G48" s="3">
        <f>IF(COUNTIFS(PastElections!$A:$A,$A48,PastElections!$B:$B,$B48)=1,IF(SUMIFS(PastElections!C:C,PastElections!$A:$A,$A48,PastElections!$B:$B,$B48)&gt;0,SUMIFS(PastElections!C:C,PastElections!$A:$A,$A48,PastElections!$B:$B,$B48),""),"")</f>
        <v>31.2</v>
      </c>
      <c r="H48" s="3">
        <f>IF(COUNTIFS(PastElections!$A:$A,$A48,PastElections!$B:$B,$B48)=1,IF(SUMIFS(PastElections!D:D,PastElections!$A:$A,$A48,PastElections!$B:$B,$B48)&gt;0,SUMIFS(PastElections!D:D,PastElections!$A:$A,$A48,PastElections!$B:$B,$B48),""),"")</f>
        <v>22.7</v>
      </c>
      <c r="I48" s="3">
        <f t="shared" si="0"/>
        <v>1.8</v>
      </c>
      <c r="J48" s="3">
        <f t="shared" si="0"/>
        <v>-4.2</v>
      </c>
    </row>
    <row r="49" spans="1:10" ht="17.55" customHeight="1" x14ac:dyDescent="0.55000000000000004">
      <c r="A49" s="3">
        <v>2001</v>
      </c>
      <c r="B49" s="3" t="s">
        <v>13</v>
      </c>
      <c r="C49" s="3" t="s">
        <v>6</v>
      </c>
      <c r="D49" s="2" t="s">
        <v>14</v>
      </c>
      <c r="E49" s="3">
        <v>26</v>
      </c>
      <c r="F49" s="3">
        <v>12</v>
      </c>
      <c r="G49" s="3">
        <f>IF(COUNTIFS(PastElections!$A:$A,$A49,PastElections!$B:$B,$B49)=1,IF(SUMIFS(PastElections!C:C,PastElections!$A:$A,$A49,PastElections!$B:$B,$B49)&gt;0,SUMIFS(PastElections!C:C,PastElections!$A:$A,$A49,PastElections!$B:$B,$B49),""),"")</f>
        <v>28.4</v>
      </c>
      <c r="H49" s="3">
        <f>IF(COUNTIFS(PastElections!$A:$A,$A49,PastElections!$B:$B,$B49)=1,IF(SUMIFS(PastElections!D:D,PastElections!$A:$A,$A49,PastElections!$B:$B,$B49)&gt;0,SUMIFS(PastElections!D:D,PastElections!$A:$A,$A49,PastElections!$B:$B,$B49),""),"")</f>
        <v>8.6999999999999993</v>
      </c>
      <c r="I49" s="3">
        <f t="shared" si="0"/>
        <v>-2.4</v>
      </c>
      <c r="J49" s="3">
        <f t="shared" si="0"/>
        <v>3.3</v>
      </c>
    </row>
    <row r="50" spans="1:10" ht="17.55" customHeight="1" x14ac:dyDescent="0.55000000000000004">
      <c r="A50" s="3">
        <v>2004</v>
      </c>
      <c r="B50" s="3" t="s">
        <v>13</v>
      </c>
      <c r="C50" s="3" t="s">
        <v>6</v>
      </c>
      <c r="D50" s="2" t="s">
        <v>14</v>
      </c>
      <c r="E50" s="3">
        <v>33</v>
      </c>
      <c r="F50" s="3">
        <v>3</v>
      </c>
      <c r="G50" s="3">
        <f>IF(COUNTIFS(PastElections!$A:$A,$A50,PastElections!$B:$B,$B50)=1,IF(SUMIFS(PastElections!C:C,PastElections!$A:$A,$A50,PastElections!$B:$B,$B50)&gt;0,SUMIFS(PastElections!C:C,PastElections!$A:$A,$A50,PastElections!$B:$B,$B50),""),"")</f>
        <v>35.4</v>
      </c>
      <c r="H50" s="3">
        <f>IF(COUNTIFS(PastElections!$A:$A,$A50,PastElections!$B:$B,$B50)=1,IF(SUMIFS(PastElections!D:D,PastElections!$A:$A,$A50,PastElections!$B:$B,$B50)&gt;0,SUMIFS(PastElections!D:D,PastElections!$A:$A,$A50,PastElections!$B:$B,$B50),""),"")</f>
        <v>4.9000000000000004</v>
      </c>
      <c r="I50" s="3">
        <f t="shared" si="0"/>
        <v>-2.4</v>
      </c>
      <c r="J50" s="3">
        <f t="shared" si="0"/>
        <v>-1.9</v>
      </c>
    </row>
    <row r="51" spans="1:10" ht="17.55" customHeight="1" x14ac:dyDescent="0.55000000000000004">
      <c r="A51" s="3">
        <v>2006</v>
      </c>
      <c r="B51" s="3" t="s">
        <v>13</v>
      </c>
      <c r="C51" s="3" t="s">
        <v>6</v>
      </c>
      <c r="D51" s="2" t="s">
        <v>14</v>
      </c>
      <c r="E51" s="3">
        <v>38</v>
      </c>
      <c r="F51" s="3">
        <v>1</v>
      </c>
      <c r="G51" s="3">
        <f>IF(COUNTIFS(PastElections!$A:$A,$A51,PastElections!$B:$B,$B51)=1,IF(SUMIFS(PastElections!C:C,PastElections!$A:$A,$A51,PastElections!$B:$B,$B51)&gt;0,SUMIFS(PastElections!C:C,PastElections!$A:$A,$A51,PastElections!$B:$B,$B51),""),"")</f>
        <v>37.9</v>
      </c>
      <c r="H51" s="3">
        <f>IF(COUNTIFS(PastElections!$A:$A,$A51,PastElections!$B:$B,$B51)=1,IF(SUMIFS(PastElections!D:D,PastElections!$A:$A,$A51,PastElections!$B:$B,$B51)&gt;0,SUMIFS(PastElections!D:D,PastElections!$A:$A,$A51,PastElections!$B:$B,$B51),""),"")</f>
        <v>0.6</v>
      </c>
      <c r="I51" s="3">
        <f t="shared" si="0"/>
        <v>0.1</v>
      </c>
      <c r="J51" s="3">
        <f t="shared" si="0"/>
        <v>0.4</v>
      </c>
    </row>
    <row r="52" spans="1:10" ht="17.55" customHeight="1" x14ac:dyDescent="0.55000000000000004">
      <c r="A52" s="3">
        <v>2006</v>
      </c>
      <c r="B52" s="3" t="s">
        <v>13</v>
      </c>
      <c r="C52" s="3" t="s">
        <v>9</v>
      </c>
      <c r="D52" s="2" t="s">
        <v>14</v>
      </c>
      <c r="E52" s="3">
        <v>39</v>
      </c>
      <c r="F52" s="3">
        <v>1</v>
      </c>
      <c r="G52" s="3">
        <f>IF(COUNTIFS(PastElections!$A:$A,$A52,PastElections!$B:$B,$B52)=1,IF(SUMIFS(PastElections!C:C,PastElections!$A:$A,$A52,PastElections!$B:$B,$B52)&gt;0,SUMIFS(PastElections!C:C,PastElections!$A:$A,$A52,PastElections!$B:$B,$B52),""),"")</f>
        <v>37.9</v>
      </c>
      <c r="H52" s="3">
        <f>IF(COUNTIFS(PastElections!$A:$A,$A52,PastElections!$B:$B,$B52)=1,IF(SUMIFS(PastElections!D:D,PastElections!$A:$A,$A52,PastElections!$B:$B,$B52)&gt;0,SUMIFS(PastElections!D:D,PastElections!$A:$A,$A52,PastElections!$B:$B,$B52),""),"")</f>
        <v>0.6</v>
      </c>
      <c r="I52" s="3">
        <f t="shared" si="0"/>
        <v>1.1000000000000001</v>
      </c>
      <c r="J52" s="3">
        <f t="shared" si="0"/>
        <v>0.4</v>
      </c>
    </row>
    <row r="53" spans="1:10" ht="17.55" customHeight="1" x14ac:dyDescent="0.55000000000000004">
      <c r="A53" s="3">
        <v>2006</v>
      </c>
      <c r="B53" s="3" t="s">
        <v>13</v>
      </c>
      <c r="C53" s="3" t="s">
        <v>10</v>
      </c>
      <c r="D53" s="2" t="s">
        <v>14</v>
      </c>
      <c r="E53" s="3">
        <v>38</v>
      </c>
      <c r="F53" s="3">
        <v>1</v>
      </c>
      <c r="G53" s="3">
        <f>IF(COUNTIFS(PastElections!$A:$A,$A53,PastElections!$B:$B,$B53)=1,IF(SUMIFS(PastElections!C:C,PastElections!$A:$A,$A53,PastElections!$B:$B,$B53)&gt;0,SUMIFS(PastElections!C:C,PastElections!$A:$A,$A53,PastElections!$B:$B,$B53),""),"")</f>
        <v>37.9</v>
      </c>
      <c r="H53" s="3">
        <f>IF(COUNTIFS(PastElections!$A:$A,$A53,PastElections!$B:$B,$B53)=1,IF(SUMIFS(PastElections!D:D,PastElections!$A:$A,$A53,PastElections!$B:$B,$B53)&gt;0,SUMIFS(PastElections!D:D,PastElections!$A:$A,$A53,PastElections!$B:$B,$B53),""),"")</f>
        <v>0.6</v>
      </c>
      <c r="I53" s="3">
        <f t="shared" si="0"/>
        <v>0.1</v>
      </c>
      <c r="J53" s="3">
        <f t="shared" si="0"/>
        <v>0.4</v>
      </c>
    </row>
    <row r="54" spans="1:10" ht="17.55" customHeight="1" x14ac:dyDescent="0.55000000000000004">
      <c r="A54" s="3">
        <v>2009</v>
      </c>
      <c r="B54" s="3" t="s">
        <v>13</v>
      </c>
      <c r="C54" s="3" t="s">
        <v>6</v>
      </c>
      <c r="D54" s="2" t="s">
        <v>14</v>
      </c>
      <c r="E54" s="3">
        <v>42</v>
      </c>
      <c r="G54" s="3">
        <f>IF(COUNTIFS(PastElections!$A:$A,$A54,PastElections!$B:$B,$B54)=1,IF(SUMIFS(PastElections!C:C,PastElections!$A:$A,$A54,PastElections!$B:$B,$B54)&gt;0,SUMIFS(PastElections!C:C,PastElections!$A:$A,$A54,PastElections!$B:$B,$B54),""),"")</f>
        <v>41.6</v>
      </c>
      <c r="H54" s="3">
        <f>IF(COUNTIFS(PastElections!$A:$A,$A54,PastElections!$B:$B,$B54)=1,IF(SUMIFS(PastElections!D:D,PastElections!$A:$A,$A54,PastElections!$B:$B,$B54)&gt;0,SUMIFS(PastElections!D:D,PastElections!$A:$A,$A54,PastElections!$B:$B,$B54),""),"")</f>
        <v>0.4</v>
      </c>
      <c r="I54" s="3">
        <f t="shared" si="0"/>
        <v>0.4</v>
      </c>
      <c r="J54" s="3" t="str">
        <f t="shared" si="0"/>
        <v/>
      </c>
    </row>
    <row r="55" spans="1:10" ht="17.55" customHeight="1" x14ac:dyDescent="0.55000000000000004">
      <c r="A55" s="3">
        <v>2009</v>
      </c>
      <c r="B55" s="3" t="s">
        <v>13</v>
      </c>
      <c r="C55" s="3" t="s">
        <v>10</v>
      </c>
      <c r="D55" s="2" t="s">
        <v>14</v>
      </c>
      <c r="E55" s="3">
        <v>40</v>
      </c>
      <c r="G55" s="3">
        <f>IF(COUNTIFS(PastElections!$A:$A,$A55,PastElections!$B:$B,$B55)=1,IF(SUMIFS(PastElections!C:C,PastElections!$A:$A,$A55,PastElections!$B:$B,$B55)&gt;0,SUMIFS(PastElections!C:C,PastElections!$A:$A,$A55,PastElections!$B:$B,$B55),""),"")</f>
        <v>41.6</v>
      </c>
      <c r="H55" s="3">
        <f>IF(COUNTIFS(PastElections!$A:$A,$A55,PastElections!$B:$B,$B55)=1,IF(SUMIFS(PastElections!D:D,PastElections!$A:$A,$A55,PastElections!$B:$B,$B55)&gt;0,SUMIFS(PastElections!D:D,PastElections!$A:$A,$A55,PastElections!$B:$B,$B55),""),"")</f>
        <v>0.4</v>
      </c>
      <c r="I55" s="3">
        <f t="shared" si="0"/>
        <v>-1.6</v>
      </c>
      <c r="J55" s="3" t="str">
        <f t="shared" si="0"/>
        <v/>
      </c>
    </row>
    <row r="56" spans="1:10" ht="17.55" customHeight="1" x14ac:dyDescent="0.55000000000000004">
      <c r="A56" s="3">
        <v>2012</v>
      </c>
      <c r="B56" s="3" t="s">
        <v>13</v>
      </c>
      <c r="C56" s="3" t="s">
        <v>6</v>
      </c>
      <c r="D56" s="2" t="s">
        <v>14</v>
      </c>
      <c r="E56" s="3">
        <v>50</v>
      </c>
      <c r="G56" s="3">
        <f>IF(COUNTIFS(PastElections!$A:$A,$A56,PastElections!$B:$B,$B56)=1,IF(SUMIFS(PastElections!C:C,PastElections!$A:$A,$A56,PastElections!$B:$B,$B56)&gt;0,SUMIFS(PastElections!C:C,PastElections!$A:$A,$A56,PastElections!$B:$B,$B56),""),"")</f>
        <v>49.6</v>
      </c>
      <c r="H56" s="3" t="str">
        <f>IF(COUNTIFS(PastElections!$A:$A,$A56,PastElections!$B:$B,$B56)=1,IF(SUMIFS(PastElections!D:D,PastElections!$A:$A,$A56,PastElections!$B:$B,$B56)&gt;0,SUMIFS(PastElections!D:D,PastElections!$A:$A,$A56,PastElections!$B:$B,$B56),""),"")</f>
        <v/>
      </c>
      <c r="I56" s="3">
        <f t="shared" si="0"/>
        <v>0.4</v>
      </c>
      <c r="J56" s="3" t="str">
        <f t="shared" si="0"/>
        <v/>
      </c>
    </row>
    <row r="57" spans="1:10" ht="17.55" customHeight="1" x14ac:dyDescent="0.55000000000000004">
      <c r="A57" s="3">
        <v>2012</v>
      </c>
      <c r="B57" s="3" t="s">
        <v>13</v>
      </c>
      <c r="C57" s="3" t="s">
        <v>9</v>
      </c>
      <c r="D57" s="2" t="s">
        <v>14</v>
      </c>
      <c r="E57" s="3">
        <v>51</v>
      </c>
      <c r="G57" s="3">
        <f>IF(COUNTIFS(PastElections!$A:$A,$A57,PastElections!$B:$B,$B57)=1,IF(SUMIFS(PastElections!C:C,PastElections!$A:$A,$A57,PastElections!$B:$B,$B57)&gt;0,SUMIFS(PastElections!C:C,PastElections!$A:$A,$A57,PastElections!$B:$B,$B57),""),"")</f>
        <v>49.6</v>
      </c>
      <c r="H57" s="3" t="str">
        <f>IF(COUNTIFS(PastElections!$A:$A,$A57,PastElections!$B:$B,$B57)=1,IF(SUMIFS(PastElections!D:D,PastElections!$A:$A,$A57,PastElections!$B:$B,$B57)&gt;0,SUMIFS(PastElections!D:D,PastElections!$A:$A,$A57,PastElections!$B:$B,$B57),""),"")</f>
        <v/>
      </c>
      <c r="I57" s="3">
        <f t="shared" si="0"/>
        <v>1.4</v>
      </c>
      <c r="J57" s="3" t="str">
        <f t="shared" si="0"/>
        <v/>
      </c>
    </row>
    <row r="58" spans="1:10" ht="17.55" customHeight="1" x14ac:dyDescent="0.55000000000000004">
      <c r="A58" s="3">
        <v>2012</v>
      </c>
      <c r="B58" s="3" t="s">
        <v>13</v>
      </c>
      <c r="C58" s="3" t="s">
        <v>10</v>
      </c>
      <c r="D58" s="2" t="s">
        <v>14</v>
      </c>
      <c r="E58" s="3">
        <v>47</v>
      </c>
      <c r="G58" s="3">
        <f>IF(COUNTIFS(PastElections!$A:$A,$A58,PastElections!$B:$B,$B58)=1,IF(SUMIFS(PastElections!C:C,PastElections!$A:$A,$A58,PastElections!$B:$B,$B58)&gt;0,SUMIFS(PastElections!C:C,PastElections!$A:$A,$A58,PastElections!$B:$B,$B58),""),"")</f>
        <v>49.6</v>
      </c>
      <c r="H58" s="3" t="str">
        <f>IF(COUNTIFS(PastElections!$A:$A,$A58,PastElections!$B:$B,$B58)=1,IF(SUMIFS(PastElections!D:D,PastElections!$A:$A,$A58,PastElections!$B:$B,$B58)&gt;0,SUMIFS(PastElections!D:D,PastElections!$A:$A,$A58,PastElections!$B:$B,$B58),""),"")</f>
        <v/>
      </c>
      <c r="I58" s="3">
        <f t="shared" si="0"/>
        <v>-2.6</v>
      </c>
      <c r="J58" s="3" t="str">
        <f t="shared" si="0"/>
        <v/>
      </c>
    </row>
    <row r="59" spans="1:10" ht="17.55" customHeight="1" x14ac:dyDescent="0.55000000000000004">
      <c r="A59" s="3">
        <v>2015</v>
      </c>
      <c r="B59" s="3" t="s">
        <v>13</v>
      </c>
      <c r="C59" s="3" t="s">
        <v>6</v>
      </c>
      <c r="D59" s="2" t="s">
        <v>14</v>
      </c>
      <c r="E59" s="3">
        <v>41</v>
      </c>
      <c r="G59" s="3">
        <f>IF(COUNTIFS(PastElections!$A:$A,$A59,PastElections!$B:$B,$B59)=1,IF(SUMIFS(PastElections!C:C,PastElections!$A:$A,$A59,PastElections!$B:$B,$B59)&gt;0,SUMIFS(PastElections!C:C,PastElections!$A:$A,$A59,PastElections!$B:$B,$B59),""),"")</f>
        <v>41.3</v>
      </c>
      <c r="H59" s="3">
        <f>IF(COUNTIFS(PastElections!$A:$A,$A59,PastElections!$B:$B,$B59)=1,IF(SUMIFS(PastElections!D:D,PastElections!$A:$A,$A59,PastElections!$B:$B,$B59)&gt;0,SUMIFS(PastElections!D:D,PastElections!$A:$A,$A59,PastElections!$B:$B,$B59),""),"")</f>
        <v>0.9</v>
      </c>
      <c r="I59" s="3">
        <f t="shared" si="0"/>
        <v>-0.3</v>
      </c>
      <c r="J59" s="3" t="str">
        <f t="shared" si="0"/>
        <v/>
      </c>
    </row>
    <row r="60" spans="1:10" ht="17.55" customHeight="1" x14ac:dyDescent="0.55000000000000004">
      <c r="A60" s="3">
        <v>2015</v>
      </c>
      <c r="B60" s="3" t="s">
        <v>13</v>
      </c>
      <c r="C60" s="3" t="s">
        <v>11</v>
      </c>
      <c r="D60" s="6" t="s">
        <v>17</v>
      </c>
      <c r="E60" s="3">
        <v>39</v>
      </c>
      <c r="G60" s="3">
        <f>IF(COUNTIFS(PastElections!$A:$A,$A60,PastElections!$B:$B,$B60)=1,IF(SUMIFS(PastElections!C:C,PastElections!$A:$A,$A60,PastElections!$B:$B,$B60)&gt;0,SUMIFS(PastElections!C:C,PastElections!$A:$A,$A60,PastElections!$B:$B,$B60),""),"")</f>
        <v>41.3</v>
      </c>
      <c r="H60" s="3">
        <f>IF(COUNTIFS(PastElections!$A:$A,$A60,PastElections!$B:$B,$B60)=1,IF(SUMIFS(PastElections!D:D,PastElections!$A:$A,$A60,PastElections!$B:$B,$B60)&gt;0,SUMIFS(PastElections!D:D,PastElections!$A:$A,$A60,PastElections!$B:$B,$B60),""),"")</f>
        <v>0.9</v>
      </c>
      <c r="I60" s="3">
        <f t="shared" si="0"/>
        <v>-2.2999999999999998</v>
      </c>
      <c r="J60" s="3" t="str">
        <f t="shared" si="0"/>
        <v/>
      </c>
    </row>
    <row r="61" spans="1:10" ht="17.55" customHeight="1" x14ac:dyDescent="0.55000000000000004">
      <c r="A61" s="3">
        <v>2017</v>
      </c>
      <c r="B61" s="3" t="s">
        <v>13</v>
      </c>
      <c r="C61" s="3" t="s">
        <v>6</v>
      </c>
      <c r="D61" s="2" t="s">
        <v>16</v>
      </c>
      <c r="E61" s="3">
        <v>34</v>
      </c>
      <c r="F61" s="3">
        <v>13</v>
      </c>
      <c r="G61" s="3">
        <f>IF(COUNTIFS(PastElections!$A:$A,$A61,PastElections!$B:$B,$B61)=1,IF(SUMIFS(PastElections!C:C,PastElections!$A:$A,$A61,PastElections!$B:$B,$B61)&gt;0,SUMIFS(PastElections!C:C,PastElections!$A:$A,$A61,PastElections!$B:$B,$B61),""),"")</f>
        <v>33.700000000000003</v>
      </c>
      <c r="H61" s="3">
        <f>IF(COUNTIFS(PastElections!$A:$A,$A61,PastElections!$B:$B,$B61)=1,IF(SUMIFS(PastElections!D:D,PastElections!$A:$A,$A61,PastElections!$B:$B,$B61)&gt;0,SUMIFS(PastElections!D:D,PastElections!$A:$A,$A61,PastElections!$B:$B,$B61),""),"")</f>
        <v>13.7</v>
      </c>
      <c r="I61" s="3">
        <f t="shared" si="0"/>
        <v>0.3</v>
      </c>
      <c r="J61" s="3">
        <f t="shared" si="0"/>
        <v>-0.7</v>
      </c>
    </row>
    <row r="62" spans="1:10" ht="17.55" customHeight="1" x14ac:dyDescent="0.55000000000000004">
      <c r="A62" s="3">
        <v>2017</v>
      </c>
      <c r="B62" s="3" t="s">
        <v>13</v>
      </c>
      <c r="C62" s="3" t="s">
        <v>10</v>
      </c>
      <c r="D62" s="2" t="s">
        <v>16</v>
      </c>
      <c r="E62" s="3">
        <v>35</v>
      </c>
      <c r="F62" s="3">
        <v>12</v>
      </c>
      <c r="G62" s="3">
        <f>IF(COUNTIFS(PastElections!$A:$A,$A62,PastElections!$B:$B,$B62)=1,IF(SUMIFS(PastElections!C:C,PastElections!$A:$A,$A62,PastElections!$B:$B,$B62)&gt;0,SUMIFS(PastElections!C:C,PastElections!$A:$A,$A62,PastElections!$B:$B,$B62),""),"")</f>
        <v>33.700000000000003</v>
      </c>
      <c r="H62" s="3">
        <f>IF(COUNTIFS(PastElections!$A:$A,$A62,PastElections!$B:$B,$B62)=1,IF(SUMIFS(PastElections!D:D,PastElections!$A:$A,$A62,PastElections!$B:$B,$B62)&gt;0,SUMIFS(PastElections!D:D,PastElections!$A:$A,$A62,PastElections!$B:$B,$B62),""),"")</f>
        <v>13.7</v>
      </c>
      <c r="I62" s="3">
        <f t="shared" si="0"/>
        <v>1.3</v>
      </c>
      <c r="J62" s="3">
        <f t="shared" si="0"/>
        <v>-1.7</v>
      </c>
    </row>
    <row r="63" spans="1:10" ht="17.55" customHeight="1" x14ac:dyDescent="0.55000000000000004">
      <c r="A63" s="3">
        <v>2017</v>
      </c>
      <c r="B63" s="3" t="s">
        <v>13</v>
      </c>
      <c r="C63" s="3" t="s">
        <v>12</v>
      </c>
      <c r="D63" s="2" t="s">
        <v>15</v>
      </c>
      <c r="E63" s="3">
        <v>30</v>
      </c>
      <c r="F63" s="3">
        <v>17</v>
      </c>
      <c r="G63" s="3">
        <f>IF(COUNTIFS(PastElections!$A:$A,$A63,PastElections!$B:$B,$B63)=1,IF(SUMIFS(PastElections!C:C,PastElections!$A:$A,$A63,PastElections!$B:$B,$B63)&gt;0,SUMIFS(PastElections!C:C,PastElections!$A:$A,$A63,PastElections!$B:$B,$B63),""),"")</f>
        <v>33.700000000000003</v>
      </c>
      <c r="H63" s="3">
        <f>IF(COUNTIFS(PastElections!$A:$A,$A63,PastElections!$B:$B,$B63)=1,IF(SUMIFS(PastElections!D:D,PastElections!$A:$A,$A63,PastElections!$B:$B,$B63)&gt;0,SUMIFS(PastElections!D:D,PastElections!$A:$A,$A63,PastElections!$B:$B,$B63),""),"")</f>
        <v>13.7</v>
      </c>
      <c r="I63" s="3">
        <f t="shared" si="0"/>
        <v>-3.7</v>
      </c>
      <c r="J63" s="3">
        <f t="shared" si="0"/>
        <v>3.3</v>
      </c>
    </row>
    <row r="64" spans="1:10" ht="17.55" customHeight="1" x14ac:dyDescent="0.55000000000000004">
      <c r="A64" s="3">
        <v>2020</v>
      </c>
      <c r="B64" s="3" t="s">
        <v>13</v>
      </c>
      <c r="C64" s="3" t="s">
        <v>6</v>
      </c>
      <c r="D64" s="2" t="s">
        <v>17</v>
      </c>
      <c r="E64" s="3">
        <v>36</v>
      </c>
      <c r="F64" s="3">
        <v>10</v>
      </c>
      <c r="G64" s="3">
        <f>IF(COUNTIFS(PastElections!$A:$A,$A64,PastElections!$B:$B,$B64)=1,IF(SUMIFS(PastElections!C:C,PastElections!$A:$A,$A64,PastElections!$B:$B,$B64)&gt;0,SUMIFS(PastElections!C:C,PastElections!$A:$A,$A64,PastElections!$B:$B,$B64),""),"")</f>
        <v>35.9</v>
      </c>
      <c r="H64" s="3">
        <f>IF(COUNTIFS(PastElections!$A:$A,$A64,PastElections!$B:$B,$B64)=1,IF(SUMIFS(PastElections!D:D,PastElections!$A:$A,$A64,PastElections!$B:$B,$B64)&gt;0,SUMIFS(PastElections!D:D,PastElections!$A:$A,$A64,PastElections!$B:$B,$B64),""),"")</f>
        <v>7.1</v>
      </c>
      <c r="I64" s="3">
        <f t="shared" si="0"/>
        <v>0.1</v>
      </c>
      <c r="J64" s="3">
        <f t="shared" si="0"/>
        <v>2.9</v>
      </c>
    </row>
    <row r="65" spans="1:10" ht="17.55" customHeight="1" x14ac:dyDescent="0.55000000000000004">
      <c r="A65" s="3">
        <v>1986</v>
      </c>
      <c r="B65" s="3" t="s">
        <v>19</v>
      </c>
      <c r="C65" s="3" t="s">
        <v>6</v>
      </c>
      <c r="D65" s="2" t="s">
        <v>14</v>
      </c>
      <c r="E65" s="3">
        <v>40</v>
      </c>
      <c r="G65" s="3">
        <f>IF(COUNTIFS(PastElections!$A:$A,$A65,PastElections!$B:$B,$B65)=1,IF(SUMIFS(PastElections!C:C,PastElections!$A:$A,$A65,PastElections!$B:$B,$B65)&gt;0,SUMIFS(PastElections!C:C,PastElections!$A:$A,$A65,PastElections!$B:$B,$B65),""),"")</f>
        <v>45</v>
      </c>
      <c r="H65" s="3" t="str">
        <f>IF(COUNTIFS(PastElections!$A:$A,$A65,PastElections!$B:$B,$B65)=1,IF(SUMIFS(PastElections!D:D,PastElections!$A:$A,$A65,PastElections!$B:$B,$B65)&gt;0,SUMIFS(PastElections!D:D,PastElections!$A:$A,$A65,PastElections!$B:$B,$B65),""),"")</f>
        <v/>
      </c>
      <c r="I65" s="3">
        <f t="shared" si="0"/>
        <v>-5</v>
      </c>
      <c r="J65" s="3" t="str">
        <f t="shared" si="0"/>
        <v/>
      </c>
    </row>
    <row r="66" spans="1:10" ht="17.55" customHeight="1" x14ac:dyDescent="0.55000000000000004">
      <c r="A66" s="3">
        <v>1989</v>
      </c>
      <c r="B66" s="3" t="s">
        <v>19</v>
      </c>
      <c r="C66" s="3" t="s">
        <v>6</v>
      </c>
      <c r="D66" s="2" t="s">
        <v>14</v>
      </c>
      <c r="E66" s="3">
        <v>45</v>
      </c>
      <c r="G66" s="3">
        <f>IF(COUNTIFS(PastElections!$A:$A,$A66,PastElections!$B:$B,$B66)=1,IF(SUMIFS(PastElections!C:C,PastElections!$A:$A,$A66,PastElections!$B:$B,$B66)&gt;0,SUMIFS(PastElections!C:C,PastElections!$A:$A,$A66,PastElections!$B:$B,$B66),""),"")</f>
        <v>47.4</v>
      </c>
      <c r="H66" s="3" t="str">
        <f>IF(COUNTIFS(PastElections!$A:$A,$A66,PastElections!$B:$B,$B66)=1,IF(SUMIFS(PastElections!D:D,PastElections!$A:$A,$A66,PastElections!$B:$B,$B66)&gt;0,SUMIFS(PastElections!D:D,PastElections!$A:$A,$A66,PastElections!$B:$B,$B66),""),"")</f>
        <v/>
      </c>
      <c r="I66" s="3">
        <f t="shared" si="0"/>
        <v>-2.4</v>
      </c>
      <c r="J66" s="3" t="str">
        <f t="shared" si="0"/>
        <v/>
      </c>
    </row>
    <row r="67" spans="1:10" ht="17.55" customHeight="1" x14ac:dyDescent="0.55000000000000004">
      <c r="A67" s="3">
        <v>1993</v>
      </c>
      <c r="B67" s="3" t="s">
        <v>19</v>
      </c>
      <c r="C67" s="3" t="s">
        <v>20</v>
      </c>
      <c r="D67" s="2" t="s">
        <v>22</v>
      </c>
      <c r="E67" s="3">
        <v>50</v>
      </c>
      <c r="G67" s="3">
        <f>IF(COUNTIFS(PastElections!$A:$A,$A67,PastElections!$B:$B,$B67)=1,IF(SUMIFS(PastElections!C:C,PastElections!$A:$A,$A67,PastElections!$B:$B,$B67)&gt;0,SUMIFS(PastElections!C:C,PastElections!$A:$A,$A67,PastElections!$B:$B,$B67),""),"")</f>
        <v>48.4</v>
      </c>
      <c r="H67" s="3" t="str">
        <f>IF(COUNTIFS(PastElections!$A:$A,$A67,PastElections!$B:$B,$B67)=1,IF(SUMIFS(PastElections!D:D,PastElections!$A:$A,$A67,PastElections!$B:$B,$B67)&gt;0,SUMIFS(PastElections!D:D,PastElections!$A:$A,$A67,PastElections!$B:$B,$B67),""),"")</f>
        <v/>
      </c>
      <c r="I67" s="3">
        <f t="shared" ref="I67:J130" si="1">IF(AND(ISNUMBER(E67),ISNUMBER(G67)),ROUND(E67-G67,1),"")</f>
        <v>1.6</v>
      </c>
      <c r="J67" s="3" t="str">
        <f t="shared" si="1"/>
        <v/>
      </c>
    </row>
    <row r="68" spans="1:10" ht="17.55" customHeight="1" x14ac:dyDescent="0.55000000000000004">
      <c r="A68" s="3">
        <v>1993</v>
      </c>
      <c r="B68" s="3" t="s">
        <v>19</v>
      </c>
      <c r="C68" s="3" t="s">
        <v>21</v>
      </c>
      <c r="D68" s="2" t="s">
        <v>14</v>
      </c>
      <c r="E68" s="3">
        <v>52</v>
      </c>
      <c r="G68" s="3">
        <f>IF(COUNTIFS(PastElections!$A:$A,$A68,PastElections!$B:$B,$B68)=1,IF(SUMIFS(PastElections!C:C,PastElections!$A:$A,$A68,PastElections!$B:$B,$B68)&gt;0,SUMIFS(PastElections!C:C,PastElections!$A:$A,$A68,PastElections!$B:$B,$B68),""),"")</f>
        <v>48.4</v>
      </c>
      <c r="H68" s="3" t="str">
        <f>IF(COUNTIFS(PastElections!$A:$A,$A68,PastElections!$B:$B,$B68)=1,IF(SUMIFS(PastElections!D:D,PastElections!$A:$A,$A68,PastElections!$B:$B,$B68)&gt;0,SUMIFS(PastElections!D:D,PastElections!$A:$A,$A68,PastElections!$B:$B,$B68),""),"")</f>
        <v/>
      </c>
      <c r="I68" s="3">
        <f t="shared" si="1"/>
        <v>3.6</v>
      </c>
      <c r="J68" s="3" t="str">
        <f t="shared" si="1"/>
        <v/>
      </c>
    </row>
    <row r="69" spans="1:10" ht="17.55" customHeight="1" x14ac:dyDescent="0.55000000000000004">
      <c r="A69" s="3">
        <v>1993</v>
      </c>
      <c r="B69" s="3" t="s">
        <v>19</v>
      </c>
      <c r="C69" s="3" t="s">
        <v>9</v>
      </c>
      <c r="D69" s="2" t="s">
        <v>14</v>
      </c>
      <c r="E69" s="3">
        <v>48</v>
      </c>
      <c r="G69" s="3">
        <f>IF(COUNTIFS(PastElections!$A:$A,$A69,PastElections!$B:$B,$B69)=1,IF(SUMIFS(PastElections!C:C,PastElections!$A:$A,$A69,PastElections!$B:$B,$B69)&gt;0,SUMIFS(PastElections!C:C,PastElections!$A:$A,$A69,PastElections!$B:$B,$B69),""),"")</f>
        <v>48.4</v>
      </c>
      <c r="H69" s="3" t="str">
        <f>IF(COUNTIFS(PastElections!$A:$A,$A69,PastElections!$B:$B,$B69)=1,IF(SUMIFS(PastElections!D:D,PastElections!$A:$A,$A69,PastElections!$B:$B,$B69)&gt;0,SUMIFS(PastElections!D:D,PastElections!$A:$A,$A69,PastElections!$B:$B,$B69),""),"")</f>
        <v/>
      </c>
      <c r="I69" s="3">
        <f t="shared" si="1"/>
        <v>-0.4</v>
      </c>
      <c r="J69" s="3" t="str">
        <f t="shared" si="1"/>
        <v/>
      </c>
    </row>
    <row r="70" spans="1:10" ht="17.55" customHeight="1" x14ac:dyDescent="0.55000000000000004">
      <c r="A70" s="3">
        <v>1993</v>
      </c>
      <c r="B70" s="3" t="s">
        <v>19</v>
      </c>
      <c r="C70" s="3" t="s">
        <v>6</v>
      </c>
      <c r="D70" s="2" t="s">
        <v>14</v>
      </c>
      <c r="E70" s="3">
        <v>51.5</v>
      </c>
      <c r="G70" s="3">
        <f>IF(COUNTIFS(PastElections!$A:$A,$A70,PastElections!$B:$B,$B70)=1,IF(SUMIFS(PastElections!C:C,PastElections!$A:$A,$A70,PastElections!$B:$B,$B70)&gt;0,SUMIFS(PastElections!C:C,PastElections!$A:$A,$A70,PastElections!$B:$B,$B70),""),"")</f>
        <v>48.4</v>
      </c>
      <c r="H70" s="3" t="str">
        <f>IF(COUNTIFS(PastElections!$A:$A,$A70,PastElections!$B:$B,$B70)=1,IF(SUMIFS(PastElections!D:D,PastElections!$A:$A,$A70,PastElections!$B:$B,$B70)&gt;0,SUMIFS(PastElections!D:D,PastElections!$A:$A,$A70,PastElections!$B:$B,$B70),""),"")</f>
        <v/>
      </c>
      <c r="I70" s="3">
        <f t="shared" si="1"/>
        <v>3.1</v>
      </c>
      <c r="J70" s="3" t="str">
        <f t="shared" si="1"/>
        <v/>
      </c>
    </row>
    <row r="71" spans="1:10" ht="17.55" customHeight="1" x14ac:dyDescent="0.55000000000000004">
      <c r="A71" s="3">
        <v>1996</v>
      </c>
      <c r="B71" s="3" t="s">
        <v>19</v>
      </c>
      <c r="C71" s="3" t="s">
        <v>6</v>
      </c>
      <c r="D71" s="2" t="s">
        <v>14</v>
      </c>
      <c r="E71" s="3">
        <v>48</v>
      </c>
      <c r="G71" s="3">
        <f>IF(COUNTIFS(PastElections!$A:$A,$A71,PastElections!$B:$B,$B71)=1,IF(SUMIFS(PastElections!C:C,PastElections!$A:$A,$A71,PastElections!$B:$B,$B71)&gt;0,SUMIFS(PastElections!C:C,PastElections!$A:$A,$A71,PastElections!$B:$B,$B71),""),"")</f>
        <v>45.7</v>
      </c>
      <c r="H71" s="3" t="str">
        <f>IF(COUNTIFS(PastElections!$A:$A,$A71,PastElections!$B:$B,$B71)=1,IF(SUMIFS(PastElections!D:D,PastElections!$A:$A,$A71,PastElections!$B:$B,$B71)&gt;0,SUMIFS(PastElections!D:D,PastElections!$A:$A,$A71,PastElections!$B:$B,$B71),""),"")</f>
        <v/>
      </c>
      <c r="I71" s="3">
        <f t="shared" si="1"/>
        <v>2.2999999999999998</v>
      </c>
      <c r="J71" s="3" t="str">
        <f t="shared" si="1"/>
        <v/>
      </c>
    </row>
    <row r="72" spans="1:10" ht="17.55" customHeight="1" x14ac:dyDescent="0.55000000000000004">
      <c r="A72" s="3">
        <v>2001</v>
      </c>
      <c r="B72" s="3" t="s">
        <v>19</v>
      </c>
      <c r="C72" s="3" t="s">
        <v>6</v>
      </c>
      <c r="D72" s="2" t="s">
        <v>14</v>
      </c>
      <c r="E72" s="3">
        <v>38</v>
      </c>
      <c r="F72" s="3">
        <v>7</v>
      </c>
      <c r="G72" s="3">
        <f>IF(COUNTIFS(PastElections!$A:$A,$A72,PastElections!$B:$B,$B72)=1,IF(SUMIFS(PastElections!C:C,PastElections!$A:$A,$A72,PastElections!$B:$B,$B72)&gt;0,SUMIFS(PastElections!C:C,PastElections!$A:$A,$A72,PastElections!$B:$B,$B72),""),"")</f>
        <v>34.299999999999997</v>
      </c>
      <c r="H72" s="3">
        <f>IF(COUNTIFS(PastElections!$A:$A,$A72,PastElections!$B:$B,$B72)=1,IF(SUMIFS(PastElections!D:D,PastElections!$A:$A,$A72,PastElections!$B:$B,$B72)&gt;0,SUMIFS(PastElections!D:D,PastElections!$A:$A,$A72,PastElections!$B:$B,$B72),""),"")</f>
        <v>9.5</v>
      </c>
      <c r="I72" s="3">
        <f t="shared" si="1"/>
        <v>3.7</v>
      </c>
      <c r="J72" s="3">
        <f t="shared" si="1"/>
        <v>-2.5</v>
      </c>
    </row>
    <row r="73" spans="1:10" ht="17.55" customHeight="1" x14ac:dyDescent="0.55000000000000004">
      <c r="A73" s="3">
        <v>2005</v>
      </c>
      <c r="B73" s="3" t="s">
        <v>19</v>
      </c>
      <c r="C73" s="3" t="s">
        <v>6</v>
      </c>
      <c r="D73" s="2" t="s">
        <v>14</v>
      </c>
      <c r="E73" s="3">
        <v>44</v>
      </c>
      <c r="F73" s="3">
        <v>1</v>
      </c>
      <c r="G73" s="3">
        <f>IF(COUNTIFS(PastElections!$A:$A,$A73,PastElections!$B:$B,$B73)=1,IF(SUMIFS(PastElections!C:C,PastElections!$A:$A,$A73,PastElections!$B:$B,$B73)&gt;0,SUMIFS(PastElections!C:C,PastElections!$A:$A,$A73,PastElections!$B:$B,$B73),""),"")</f>
        <v>39.299999999999997</v>
      </c>
      <c r="H73" s="3">
        <f>IF(COUNTIFS(PastElections!$A:$A,$A73,PastElections!$B:$B,$B73)=1,IF(SUMIFS(PastElections!D:D,PastElections!$A:$A,$A73,PastElections!$B:$B,$B73)&gt;0,SUMIFS(PastElections!D:D,PastElections!$A:$A,$A73,PastElections!$B:$B,$B73),""),"")</f>
        <v>1.6</v>
      </c>
      <c r="I73" s="3">
        <f t="shared" si="1"/>
        <v>4.7</v>
      </c>
      <c r="J73" s="3">
        <f t="shared" si="1"/>
        <v>-0.6</v>
      </c>
    </row>
    <row r="74" spans="1:10" ht="17.55" customHeight="1" x14ac:dyDescent="0.55000000000000004">
      <c r="A74" s="3">
        <v>2008</v>
      </c>
      <c r="B74" s="3" t="s">
        <v>19</v>
      </c>
      <c r="C74" s="3" t="s">
        <v>21</v>
      </c>
      <c r="D74" s="2" t="s">
        <v>14</v>
      </c>
      <c r="E74" s="3">
        <v>42.5</v>
      </c>
      <c r="G74" s="3">
        <f>IF(COUNTIFS(PastElections!$A:$A,$A74,PastElections!$B:$B,$B74)=1,IF(SUMIFS(PastElections!C:C,PastElections!$A:$A,$A74,PastElections!$B:$B,$B74)&gt;0,SUMIFS(PastElections!C:C,PastElections!$A:$A,$A74,PastElections!$B:$B,$B74),""),"")</f>
        <v>43.2</v>
      </c>
      <c r="H74" s="3" t="str">
        <f>IF(COUNTIFS(PastElections!$A:$A,$A74,PastElections!$B:$B,$B74)=1,IF(SUMIFS(PastElections!D:D,PastElections!$A:$A,$A74,PastElections!$B:$B,$B74)&gt;0,SUMIFS(PastElections!D:D,PastElections!$A:$A,$A74,PastElections!$B:$B,$B74),""),"")</f>
        <v/>
      </c>
      <c r="I74" s="3">
        <f t="shared" si="1"/>
        <v>-0.7</v>
      </c>
      <c r="J74" s="3" t="str">
        <f t="shared" si="1"/>
        <v/>
      </c>
    </row>
    <row r="75" spans="1:10" ht="17.55" customHeight="1" x14ac:dyDescent="0.55000000000000004">
      <c r="A75" s="3">
        <v>2008</v>
      </c>
      <c r="B75" s="3" t="s">
        <v>19</v>
      </c>
      <c r="C75" s="3" t="s">
        <v>6</v>
      </c>
      <c r="D75" s="2" t="s">
        <v>14</v>
      </c>
      <c r="E75" s="3">
        <v>43</v>
      </c>
      <c r="G75" s="3">
        <f>IF(COUNTIFS(PastElections!$A:$A,$A75,PastElections!$B:$B,$B75)=1,IF(SUMIFS(PastElections!C:C,PastElections!$A:$A,$A75,PastElections!$B:$B,$B75)&gt;0,SUMIFS(PastElections!C:C,PastElections!$A:$A,$A75,PastElections!$B:$B,$B75),""),"")</f>
        <v>43.2</v>
      </c>
      <c r="H75" s="3" t="str">
        <f>IF(COUNTIFS(PastElections!$A:$A,$A75,PastElections!$B:$B,$B75)=1,IF(SUMIFS(PastElections!D:D,PastElections!$A:$A,$A75,PastElections!$B:$B,$B75)&gt;0,SUMIFS(PastElections!D:D,PastElections!$A:$A,$A75,PastElections!$B:$B,$B75),""),"")</f>
        <v/>
      </c>
      <c r="I75" s="3">
        <f t="shared" si="1"/>
        <v>-0.2</v>
      </c>
      <c r="J75" s="3" t="str">
        <f t="shared" si="1"/>
        <v/>
      </c>
    </row>
    <row r="76" spans="1:10" ht="17.55" customHeight="1" x14ac:dyDescent="0.55000000000000004">
      <c r="A76" s="3">
        <v>2013</v>
      </c>
      <c r="B76" s="3" t="s">
        <v>19</v>
      </c>
      <c r="C76" s="3" t="s">
        <v>10</v>
      </c>
      <c r="D76" s="2" t="s">
        <v>14</v>
      </c>
      <c r="E76" s="3">
        <v>50</v>
      </c>
      <c r="G76" s="3">
        <f>IF(COUNTIFS(PastElections!$A:$A,$A76,PastElections!$B:$B,$B76)=1,IF(SUMIFS(PastElections!C:C,PastElections!$A:$A,$A76,PastElections!$B:$B,$B76)&gt;0,SUMIFS(PastElections!C:C,PastElections!$A:$A,$A76,PastElections!$B:$B,$B76),""),"")</f>
        <v>53.2</v>
      </c>
      <c r="H76" s="3" t="str">
        <f>IF(COUNTIFS(PastElections!$A:$A,$A76,PastElections!$B:$B,$B76)=1,IF(SUMIFS(PastElections!D:D,PastElections!$A:$A,$A76,PastElections!$B:$B,$B76)&gt;0,SUMIFS(PastElections!D:D,PastElections!$A:$A,$A76,PastElections!$B:$B,$B76),""),"")</f>
        <v/>
      </c>
      <c r="I76" s="3">
        <f t="shared" si="1"/>
        <v>-3.2</v>
      </c>
      <c r="J76" s="3" t="str">
        <f t="shared" si="1"/>
        <v/>
      </c>
    </row>
    <row r="77" spans="1:10" ht="17.55" customHeight="1" x14ac:dyDescent="0.55000000000000004">
      <c r="A77" s="3">
        <v>2013</v>
      </c>
      <c r="B77" s="3" t="s">
        <v>19</v>
      </c>
      <c r="C77" s="3" t="s">
        <v>6</v>
      </c>
      <c r="D77" s="2" t="s">
        <v>14</v>
      </c>
      <c r="E77" s="3">
        <v>54</v>
      </c>
      <c r="G77" s="3">
        <f>IF(COUNTIFS(PastElections!$A:$A,$A77,PastElections!$B:$B,$B77)=1,IF(SUMIFS(PastElections!C:C,PastElections!$A:$A,$A77,PastElections!$B:$B,$B77)&gt;0,SUMIFS(PastElections!C:C,PastElections!$A:$A,$A77,PastElections!$B:$B,$B77),""),"")</f>
        <v>53.2</v>
      </c>
      <c r="H77" s="3" t="str">
        <f>IF(COUNTIFS(PastElections!$A:$A,$A77,PastElections!$B:$B,$B77)=1,IF(SUMIFS(PastElections!D:D,PastElections!$A:$A,$A77,PastElections!$B:$B,$B77)&gt;0,SUMIFS(PastElections!D:D,PastElections!$A:$A,$A77,PastElections!$B:$B,$B77),""),"")</f>
        <v/>
      </c>
      <c r="I77" s="3">
        <f t="shared" si="1"/>
        <v>0.8</v>
      </c>
      <c r="J77" s="3" t="str">
        <f t="shared" si="1"/>
        <v/>
      </c>
    </row>
    <row r="78" spans="1:10" ht="17.55" customHeight="1" x14ac:dyDescent="0.55000000000000004">
      <c r="A78" s="3">
        <v>2017</v>
      </c>
      <c r="B78" s="3" t="s">
        <v>19</v>
      </c>
      <c r="C78" s="3" t="s">
        <v>10</v>
      </c>
      <c r="D78" s="2" t="s">
        <v>14</v>
      </c>
      <c r="E78" s="3">
        <v>36</v>
      </c>
      <c r="F78" s="3">
        <v>9</v>
      </c>
      <c r="G78" s="3">
        <f>IF(COUNTIFS(PastElections!$A:$A,$A78,PastElections!$B:$B,$B78)=1,IF(SUMIFS(PastElections!C:C,PastElections!$A:$A,$A78,PastElections!$B:$B,$B78)&gt;0,SUMIFS(PastElections!C:C,PastElections!$A:$A,$A78,PastElections!$B:$B,$B78),""),"")</f>
        <v>36.6</v>
      </c>
      <c r="H78" s="3">
        <f>IF(COUNTIFS(PastElections!$A:$A,$A78,PastElections!$B:$B,$B78)=1,IF(SUMIFS(PastElections!D:D,PastElections!$A:$A,$A78,PastElections!$B:$B,$B78)&gt;0,SUMIFS(PastElections!D:D,PastElections!$A:$A,$A78,PastElections!$B:$B,$B78),""),"")</f>
        <v>4.9000000000000004</v>
      </c>
      <c r="I78" s="3">
        <f t="shared" si="1"/>
        <v>-0.6</v>
      </c>
      <c r="J78" s="3">
        <f t="shared" si="1"/>
        <v>4.0999999999999996</v>
      </c>
    </row>
    <row r="79" spans="1:10" ht="17.55" customHeight="1" x14ac:dyDescent="0.55000000000000004">
      <c r="A79" s="3">
        <v>2017</v>
      </c>
      <c r="B79" s="3" t="s">
        <v>19</v>
      </c>
      <c r="C79" s="3" t="s">
        <v>6</v>
      </c>
      <c r="D79" s="2" t="s">
        <v>16</v>
      </c>
      <c r="E79" s="3">
        <v>37</v>
      </c>
      <c r="F79" s="3">
        <v>8</v>
      </c>
      <c r="G79" s="3">
        <f>IF(COUNTIFS(PastElections!$A:$A,$A79,PastElections!$B:$B,$B79)=1,IF(SUMIFS(PastElections!C:C,PastElections!$A:$A,$A79,PastElections!$B:$B,$B79)&gt;0,SUMIFS(PastElections!C:C,PastElections!$A:$A,$A79,PastElections!$B:$B,$B79),""),"")</f>
        <v>36.6</v>
      </c>
      <c r="H79" s="3">
        <f>IF(COUNTIFS(PastElections!$A:$A,$A79,PastElections!$B:$B,$B79)=1,IF(SUMIFS(PastElections!D:D,PastElections!$A:$A,$A79,PastElections!$B:$B,$B79)&gt;0,SUMIFS(PastElections!D:D,PastElections!$A:$A,$A79,PastElections!$B:$B,$B79),""),"")</f>
        <v>4.9000000000000004</v>
      </c>
      <c r="I79" s="3">
        <f t="shared" si="1"/>
        <v>0.4</v>
      </c>
      <c r="J79" s="3">
        <f t="shared" si="1"/>
        <v>3.1</v>
      </c>
    </row>
    <row r="80" spans="1:10" ht="17.55" customHeight="1" x14ac:dyDescent="0.55000000000000004">
      <c r="A80" s="3">
        <v>2017</v>
      </c>
      <c r="B80" s="3" t="s">
        <v>19</v>
      </c>
      <c r="C80" s="3" t="s">
        <v>12</v>
      </c>
      <c r="D80" s="2" t="s">
        <v>15</v>
      </c>
      <c r="E80" s="3">
        <v>40</v>
      </c>
      <c r="F80" s="3">
        <v>6.8</v>
      </c>
      <c r="G80" s="3">
        <f>IF(COUNTIFS(PastElections!$A:$A,$A80,PastElections!$B:$B,$B80)=1,IF(SUMIFS(PastElections!C:C,PastElections!$A:$A,$A80,PastElections!$B:$B,$B80)&gt;0,SUMIFS(PastElections!C:C,PastElections!$A:$A,$A80,PastElections!$B:$B,$B80),""),"")</f>
        <v>36.6</v>
      </c>
      <c r="H80" s="3">
        <f>IF(COUNTIFS(PastElections!$A:$A,$A80,PastElections!$B:$B,$B80)=1,IF(SUMIFS(PastElections!D:D,PastElections!$A:$A,$A80,PastElections!$B:$B,$B80)&gt;0,SUMIFS(PastElections!D:D,PastElections!$A:$A,$A80,PastElections!$B:$B,$B80),""),"")</f>
        <v>4.9000000000000004</v>
      </c>
      <c r="I80" s="3">
        <f t="shared" si="1"/>
        <v>3.4</v>
      </c>
      <c r="J80" s="3">
        <f t="shared" si="1"/>
        <v>1.9</v>
      </c>
    </row>
    <row r="81" spans="1:10" ht="17.55" customHeight="1" x14ac:dyDescent="0.55000000000000004">
      <c r="A81" s="3">
        <v>2021</v>
      </c>
      <c r="B81" s="3" t="s">
        <v>19</v>
      </c>
      <c r="C81" s="3" t="s">
        <v>6</v>
      </c>
      <c r="D81" s="6" t="s">
        <v>17</v>
      </c>
      <c r="E81" s="3">
        <v>26</v>
      </c>
      <c r="F81" s="3">
        <v>3</v>
      </c>
      <c r="G81" s="3">
        <f>IF(COUNTIFS(PastElections!$A:$A,$A81,PastElections!$B:$B,$B81)=1,IF(SUMIFS(PastElections!C:C,PastElections!$A:$A,$A81,PastElections!$B:$B,$B81)&gt;0,SUMIFS(PastElections!C:C,PastElections!$A:$A,$A81,PastElections!$B:$B,$B81),""),"")</f>
        <v>25.3</v>
      </c>
      <c r="H81" s="3">
        <f>IF(COUNTIFS(PastElections!$A:$A,$A81,PastElections!$B:$B,$B81)=1,IF(SUMIFS(PastElections!D:D,PastElections!$A:$A,$A81,PastElections!$B:$B,$B81)&gt;0,SUMIFS(PastElections!D:D,PastElections!$A:$A,$A81,PastElections!$B:$B,$B81),""),"")</f>
        <v>1.2</v>
      </c>
      <c r="I81" s="3">
        <f t="shared" si="1"/>
        <v>0.7</v>
      </c>
      <c r="J81" s="3">
        <f t="shared" si="1"/>
        <v>1.8</v>
      </c>
    </row>
    <row r="82" spans="1:10" ht="17.55" customHeight="1" x14ac:dyDescent="0.55000000000000004">
      <c r="A82" s="3">
        <v>1989</v>
      </c>
      <c r="B82" s="3" t="s">
        <v>25</v>
      </c>
      <c r="C82" s="3" t="s">
        <v>6</v>
      </c>
      <c r="D82" s="2" t="s">
        <v>14</v>
      </c>
      <c r="E82" s="3">
        <v>45</v>
      </c>
      <c r="G82" s="3">
        <f>IF(COUNTIFS(PastElections!$A:$A,$A82,PastElections!$B:$B,$B82)=1,IF(SUMIFS(PastElections!C:C,PastElections!$A:$A,$A82,PastElections!$B:$B,$B82)&gt;0,SUMIFS(PastElections!C:C,PastElections!$A:$A,$A82,PastElections!$B:$B,$B82),""),"")</f>
        <v>44.2</v>
      </c>
      <c r="H82" s="3" t="str">
        <f>IF(COUNTIFS(PastElections!$A:$A,$A82,PastElections!$B:$B,$B82)=1,IF(SUMIFS(PastElections!D:D,PastElections!$A:$A,$A82,PastElections!$B:$B,$B82)&gt;0,SUMIFS(PastElections!D:D,PastElections!$A:$A,$A82,PastElections!$B:$B,$B82),""),"")</f>
        <v/>
      </c>
      <c r="I82" s="3">
        <f t="shared" si="1"/>
        <v>0.8</v>
      </c>
      <c r="J82" s="3" t="str">
        <f t="shared" si="1"/>
        <v/>
      </c>
    </row>
    <row r="83" spans="1:10" ht="17.55" customHeight="1" x14ac:dyDescent="0.55000000000000004">
      <c r="A83" s="3">
        <v>1993</v>
      </c>
      <c r="B83" s="3" t="s">
        <v>25</v>
      </c>
      <c r="C83" s="3" t="s">
        <v>6</v>
      </c>
      <c r="D83" s="2" t="s">
        <v>14</v>
      </c>
      <c r="E83" s="3">
        <v>54</v>
      </c>
      <c r="G83" s="3">
        <f>IF(COUNTIFS(PastElections!$A:$A,$A83,PastElections!$B:$B,$B83)=1,IF(SUMIFS(PastElections!C:C,PastElections!$A:$A,$A83,PastElections!$B:$B,$B83)&gt;0,SUMIFS(PastElections!C:C,PastElections!$A:$A,$A83,PastElections!$B:$B,$B83),""),"")</f>
        <v>52.8</v>
      </c>
      <c r="H83" s="3" t="str">
        <f>IF(COUNTIFS(PastElections!$A:$A,$A83,PastElections!$B:$B,$B83)=1,IF(SUMIFS(PastElections!D:D,PastElections!$A:$A,$A83,PastElections!$B:$B,$B83)&gt;0,SUMIFS(PastElections!D:D,PastElections!$A:$A,$A83,PastElections!$B:$B,$B83),""),"")</f>
        <v/>
      </c>
      <c r="I83" s="3">
        <f t="shared" si="1"/>
        <v>1.2</v>
      </c>
      <c r="J83" s="3" t="str">
        <f t="shared" si="1"/>
        <v/>
      </c>
    </row>
    <row r="84" spans="1:10" ht="17.55" customHeight="1" x14ac:dyDescent="0.55000000000000004">
      <c r="A84" s="3">
        <v>1997</v>
      </c>
      <c r="B84" s="3" t="s">
        <v>25</v>
      </c>
      <c r="C84" s="3" t="s">
        <v>6</v>
      </c>
      <c r="D84" s="2" t="s">
        <v>14</v>
      </c>
      <c r="E84" s="3">
        <v>40</v>
      </c>
      <c r="G84" s="3">
        <f>IF(COUNTIFS(PastElections!$A:$A,$A84,PastElections!$B:$B,$B84)=1,IF(SUMIFS(PastElections!C:C,PastElections!$A:$A,$A84,PastElections!$B:$B,$B84)&gt;0,SUMIFS(PastElections!C:C,PastElections!$A:$A,$A84,PastElections!$B:$B,$B84),""),"")</f>
        <v>40.4</v>
      </c>
      <c r="H84" s="3" t="str">
        <f>IF(COUNTIFS(PastElections!$A:$A,$A84,PastElections!$B:$B,$B84)=1,IF(SUMIFS(PastElections!D:D,PastElections!$A:$A,$A84,PastElections!$B:$B,$B84)&gt;0,SUMIFS(PastElections!D:D,PastElections!$A:$A,$A84,PastElections!$B:$B,$B84),""),"")</f>
        <v/>
      </c>
      <c r="I84" s="3">
        <f t="shared" si="1"/>
        <v>-0.4</v>
      </c>
      <c r="J84" s="3" t="str">
        <f t="shared" si="1"/>
        <v/>
      </c>
    </row>
    <row r="85" spans="1:10" ht="17.55" customHeight="1" x14ac:dyDescent="0.55000000000000004">
      <c r="A85" s="3">
        <v>2002</v>
      </c>
      <c r="B85" s="3" t="s">
        <v>25</v>
      </c>
      <c r="C85" s="3" t="s">
        <v>9</v>
      </c>
      <c r="D85" s="2" t="s">
        <v>14</v>
      </c>
      <c r="E85" s="3">
        <v>44</v>
      </c>
      <c r="F85" s="3">
        <v>0.5</v>
      </c>
      <c r="G85" s="3">
        <f>IF(COUNTIFS(PastElections!$A:$A,$A85,PastElections!$B:$B,$B85)=1,IF(SUMIFS(PastElections!C:C,PastElections!$A:$A,$A85,PastElections!$B:$B,$B85)&gt;0,SUMIFS(PastElections!C:C,PastElections!$A:$A,$A85,PastElections!$B:$B,$B85),""),"")</f>
        <v>40</v>
      </c>
      <c r="H85" s="3" t="str">
        <f>IF(COUNTIFS(PastElections!$A:$A,$A85,PastElections!$B:$B,$B85)=1,IF(SUMIFS(PastElections!D:D,PastElections!$A:$A,$A85,PastElections!$B:$B,$B85)&gt;0,SUMIFS(PastElections!D:D,PastElections!$A:$A,$A85,PastElections!$B:$B,$B85),""),"")</f>
        <v/>
      </c>
      <c r="I85" s="3">
        <f t="shared" si="1"/>
        <v>4</v>
      </c>
      <c r="J85" s="3" t="str">
        <f t="shared" si="1"/>
        <v/>
      </c>
    </row>
    <row r="86" spans="1:10" ht="17.55" customHeight="1" x14ac:dyDescent="0.55000000000000004">
      <c r="A86" s="3">
        <v>2002</v>
      </c>
      <c r="B86" s="3" t="s">
        <v>25</v>
      </c>
      <c r="C86" s="3" t="s">
        <v>6</v>
      </c>
      <c r="D86" s="2" t="s">
        <v>14</v>
      </c>
      <c r="E86" s="3">
        <v>43</v>
      </c>
      <c r="F86" s="3">
        <v>1</v>
      </c>
      <c r="G86" s="3">
        <f>IF(COUNTIFS(PastElections!$A:$A,$A86,PastElections!$B:$B,$B86)=1,IF(SUMIFS(PastElections!C:C,PastElections!$A:$A,$A86,PastElections!$B:$B,$B86)&gt;0,SUMIFS(PastElections!C:C,PastElections!$A:$A,$A86,PastElections!$B:$B,$B86),""),"")</f>
        <v>40</v>
      </c>
      <c r="H86" s="3" t="str">
        <f>IF(COUNTIFS(PastElections!$A:$A,$A86,PastElections!$B:$B,$B86)=1,IF(SUMIFS(PastElections!D:D,PastElections!$A:$A,$A86,PastElections!$B:$B,$B86)&gt;0,SUMIFS(PastElections!D:D,PastElections!$A:$A,$A86,PastElections!$B:$B,$B86),""),"")</f>
        <v/>
      </c>
      <c r="I86" s="3">
        <f t="shared" si="1"/>
        <v>3</v>
      </c>
      <c r="J86" s="3" t="str">
        <f t="shared" si="1"/>
        <v/>
      </c>
    </row>
    <row r="87" spans="1:10" ht="17.55" customHeight="1" x14ac:dyDescent="0.55000000000000004">
      <c r="A87" s="3">
        <v>2006</v>
      </c>
      <c r="B87" s="3" t="s">
        <v>25</v>
      </c>
      <c r="C87" s="3" t="s">
        <v>6</v>
      </c>
      <c r="D87" s="2" t="s">
        <v>14</v>
      </c>
      <c r="E87" s="3">
        <v>35</v>
      </c>
      <c r="G87" s="3">
        <f>IF(COUNTIFS(PastElections!$A:$A,$A87,PastElections!$B:$B,$B87)=1,IF(SUMIFS(PastElections!C:C,PastElections!$A:$A,$A87,PastElections!$B:$B,$B87)&gt;0,SUMIFS(PastElections!C:C,PastElections!$A:$A,$A87,PastElections!$B:$B,$B87),""),"")</f>
        <v>34</v>
      </c>
      <c r="H87" s="3" t="str">
        <f>IF(COUNTIFS(PastElections!$A:$A,$A87,PastElections!$B:$B,$B87)=1,IF(SUMIFS(PastElections!D:D,PastElections!$A:$A,$A87,PastElections!$B:$B,$B87)&gt;0,SUMIFS(PastElections!D:D,PastElections!$A:$A,$A87,PastElections!$B:$B,$B87),""),"")</f>
        <v/>
      </c>
      <c r="I87" s="3">
        <f t="shared" si="1"/>
        <v>1</v>
      </c>
      <c r="J87" s="3" t="str">
        <f t="shared" si="1"/>
        <v/>
      </c>
    </row>
    <row r="88" spans="1:10" ht="17.55" customHeight="1" x14ac:dyDescent="0.55000000000000004">
      <c r="A88" s="3">
        <v>2010</v>
      </c>
      <c r="B88" s="3" t="s">
        <v>25</v>
      </c>
      <c r="C88" s="3" t="s">
        <v>6</v>
      </c>
      <c r="D88" s="2" t="s">
        <v>14</v>
      </c>
      <c r="E88" s="3">
        <v>42.5</v>
      </c>
      <c r="G88" s="3">
        <f>IF(COUNTIFS(PastElections!$A:$A,$A88,PastElections!$B:$B,$B88)=1,IF(SUMIFS(PastElections!C:C,PastElections!$A:$A,$A88,PastElections!$B:$B,$B88)&gt;0,SUMIFS(PastElections!C:C,PastElections!$A:$A,$A88,PastElections!$B:$B,$B88),""),"")</f>
        <v>41.6</v>
      </c>
      <c r="H88" s="3" t="str">
        <f>IF(COUNTIFS(PastElections!$A:$A,$A88,PastElections!$B:$B,$B88)=1,IF(SUMIFS(PastElections!D:D,PastElections!$A:$A,$A88,PastElections!$B:$B,$B88)&gt;0,SUMIFS(PastElections!D:D,PastElections!$A:$A,$A88,PastElections!$B:$B,$B88),""),"")</f>
        <v/>
      </c>
      <c r="I88" s="3">
        <f t="shared" si="1"/>
        <v>0.9</v>
      </c>
      <c r="J88" s="3" t="str">
        <f t="shared" si="1"/>
        <v/>
      </c>
    </row>
    <row r="89" spans="1:10" ht="17.55" customHeight="1" x14ac:dyDescent="0.55000000000000004">
      <c r="A89" s="3">
        <v>2010</v>
      </c>
      <c r="B89" s="3" t="s">
        <v>25</v>
      </c>
      <c r="C89" s="3" t="s">
        <v>10</v>
      </c>
      <c r="D89" s="2" t="s">
        <v>14</v>
      </c>
      <c r="E89" s="3">
        <v>42</v>
      </c>
      <c r="G89" s="3">
        <f>IF(COUNTIFS(PastElections!$A:$A,$A89,PastElections!$B:$B,$B89)=1,IF(SUMIFS(PastElections!C:C,PastElections!$A:$A,$A89,PastElections!$B:$B,$B89)&gt;0,SUMIFS(PastElections!C:C,PastElections!$A:$A,$A89,PastElections!$B:$B,$B89),""),"")</f>
        <v>41.6</v>
      </c>
      <c r="H89" s="3" t="str">
        <f>IF(COUNTIFS(PastElections!$A:$A,$A89,PastElections!$B:$B,$B89)=1,IF(SUMIFS(PastElections!D:D,PastElections!$A:$A,$A89,PastElections!$B:$B,$B89)&gt;0,SUMIFS(PastElections!D:D,PastElections!$A:$A,$A89,PastElections!$B:$B,$B89),""),"")</f>
        <v/>
      </c>
      <c r="I89" s="3">
        <f t="shared" si="1"/>
        <v>0.4</v>
      </c>
      <c r="J89" s="3" t="str">
        <f t="shared" si="1"/>
        <v/>
      </c>
    </row>
    <row r="90" spans="1:10" ht="17.55" customHeight="1" x14ac:dyDescent="0.55000000000000004">
      <c r="A90" s="3">
        <v>2014</v>
      </c>
      <c r="B90" s="3" t="s">
        <v>25</v>
      </c>
      <c r="C90" s="3" t="s">
        <v>6</v>
      </c>
      <c r="D90" s="2" t="s">
        <v>14</v>
      </c>
      <c r="E90" s="3">
        <v>41.5</v>
      </c>
      <c r="G90" s="3">
        <f>IF(COUNTIFS(PastElections!$A:$A,$A90,PastElections!$B:$B,$B90)=1,IF(SUMIFS(PastElections!C:C,PastElections!$A:$A,$A90,PastElections!$B:$B,$B90)&gt;0,SUMIFS(PastElections!C:C,PastElections!$A:$A,$A90,PastElections!$B:$B,$B90),""),"")</f>
        <v>44.7</v>
      </c>
      <c r="H90" s="3" t="str">
        <f>IF(COUNTIFS(PastElections!$A:$A,$A90,PastElections!$B:$B,$B90)=1,IF(SUMIFS(PastElections!D:D,PastElections!$A:$A,$A90,PastElections!$B:$B,$B90)&gt;0,SUMIFS(PastElections!D:D,PastElections!$A:$A,$A90,PastElections!$B:$B,$B90),""),"")</f>
        <v/>
      </c>
      <c r="I90" s="3">
        <f t="shared" si="1"/>
        <v>-3.2</v>
      </c>
      <c r="J90" s="3" t="str">
        <f t="shared" si="1"/>
        <v/>
      </c>
    </row>
    <row r="91" spans="1:10" ht="17.55" customHeight="1" x14ac:dyDescent="0.55000000000000004">
      <c r="A91" s="3">
        <v>2018</v>
      </c>
      <c r="B91" s="3" t="s">
        <v>25</v>
      </c>
      <c r="C91" s="3" t="s">
        <v>6</v>
      </c>
      <c r="D91" s="2" t="s">
        <v>16</v>
      </c>
      <c r="E91" s="3">
        <v>34</v>
      </c>
      <c r="G91" s="3">
        <f>IF(COUNTIFS(PastElections!$A:$A,$A91,PastElections!$B:$B,$B91)=1,IF(SUMIFS(PastElections!C:C,PastElections!$A:$A,$A91,PastElections!$B:$B,$B91)&gt;0,SUMIFS(PastElections!C:C,PastElections!$A:$A,$A91,PastElections!$B:$B,$B91),""),"")</f>
        <v>37.9</v>
      </c>
      <c r="H91" s="3" t="str">
        <f>IF(COUNTIFS(PastElections!$A:$A,$A91,PastElections!$B:$B,$B91)=1,IF(SUMIFS(PastElections!D:D,PastElections!$A:$A,$A91,PastElections!$B:$B,$B91)&gt;0,SUMIFS(PastElections!D:D,PastElections!$A:$A,$A91,PastElections!$B:$B,$B91),""),"")</f>
        <v/>
      </c>
      <c r="I91" s="3">
        <f t="shared" si="1"/>
        <v>-3.9</v>
      </c>
      <c r="J91" s="3" t="str">
        <f t="shared" si="1"/>
        <v/>
      </c>
    </row>
    <row r="92" spans="1:10" ht="17.55" customHeight="1" x14ac:dyDescent="0.55000000000000004">
      <c r="A92" s="3">
        <v>2018</v>
      </c>
      <c r="B92" s="3" t="s">
        <v>25</v>
      </c>
      <c r="C92" s="3" t="s">
        <v>12</v>
      </c>
      <c r="D92" s="6" t="s">
        <v>15</v>
      </c>
      <c r="E92" s="3">
        <v>34</v>
      </c>
      <c r="G92" s="3">
        <f>IF(COUNTIFS(PastElections!$A:$A,$A92,PastElections!$B:$B,$B92)=1,IF(SUMIFS(PastElections!C:C,PastElections!$A:$A,$A92,PastElections!$B:$B,$B92)&gt;0,SUMIFS(PastElections!C:C,PastElections!$A:$A,$A92,PastElections!$B:$B,$B92),""),"")</f>
        <v>37.9</v>
      </c>
      <c r="H92" s="3" t="str">
        <f>IF(COUNTIFS(PastElections!$A:$A,$A92,PastElections!$B:$B,$B92)=1,IF(SUMIFS(PastElections!D:D,PastElections!$A:$A,$A92,PastElections!$B:$B,$B92)&gt;0,SUMIFS(PastElections!D:D,PastElections!$A:$A,$A92,PastElections!$B:$B,$B92),""),"")</f>
        <v/>
      </c>
      <c r="I92" s="3">
        <f t="shared" si="1"/>
        <v>-3.9</v>
      </c>
      <c r="J92" s="3" t="str">
        <f t="shared" si="1"/>
        <v/>
      </c>
    </row>
    <row r="93" spans="1:10" ht="17.55" customHeight="1" x14ac:dyDescent="0.55000000000000004">
      <c r="A93" s="3">
        <v>1987</v>
      </c>
      <c r="B93" s="3" t="s">
        <v>35</v>
      </c>
      <c r="C93" s="3" t="s">
        <v>9</v>
      </c>
      <c r="D93" s="3"/>
      <c r="E93" s="6">
        <v>44</v>
      </c>
      <c r="G93" s="3">
        <f>IF(COUNTIFS(PastElections!$A:$A,$A93,PastElections!$B:$B,$B93)=1,IF(SUMIFS(PastElections!C:C,PastElections!$A:$A,$A93,PastElections!$B:$B,$B93)&gt;0,SUMIFS(PastElections!C:C,PastElections!$A:$A,$A93,PastElections!$B:$B,$B93),""),"")</f>
        <v>45.9</v>
      </c>
      <c r="H93" s="3" t="str">
        <f>IF(COUNTIFS(PastElections!$A:$A,$A93,PastElections!$B:$B,$B93)=1,IF(SUMIFS(PastElections!D:D,PastElections!$A:$A,$A93,PastElections!$B:$B,$B93)&gt;0,SUMIFS(PastElections!D:D,PastElections!$A:$A,$A93,PastElections!$B:$B,$B93),""),"")</f>
        <v/>
      </c>
      <c r="I93" s="3">
        <f t="shared" si="1"/>
        <v>-1.9</v>
      </c>
      <c r="J93" s="3" t="str">
        <f t="shared" si="1"/>
        <v/>
      </c>
    </row>
    <row r="94" spans="1:10" ht="17.55" customHeight="1" x14ac:dyDescent="0.55000000000000004">
      <c r="A94" s="3">
        <v>1987</v>
      </c>
      <c r="B94" s="3" t="s">
        <v>35</v>
      </c>
      <c r="C94" s="3" t="s">
        <v>6</v>
      </c>
      <c r="D94" s="3" t="s">
        <v>14</v>
      </c>
      <c r="E94" s="6">
        <v>43</v>
      </c>
      <c r="G94" s="3">
        <f>IF(COUNTIFS(PastElections!$A:$A,$A94,PastElections!$B:$B,$B94)=1,IF(SUMIFS(PastElections!C:C,PastElections!$A:$A,$A94,PastElections!$B:$B,$B94)&gt;0,SUMIFS(PastElections!C:C,PastElections!$A:$A,$A94,PastElections!$B:$B,$B94),""),"")</f>
        <v>45.9</v>
      </c>
      <c r="H94" s="3" t="str">
        <f>IF(COUNTIFS(PastElections!$A:$A,$A94,PastElections!$B:$B,$B94)=1,IF(SUMIFS(PastElections!D:D,PastElections!$A:$A,$A94,PastElections!$B:$B,$B94)&gt;0,SUMIFS(PastElections!D:D,PastElections!$A:$A,$A94,PastElections!$B:$B,$B94),""),"")</f>
        <v/>
      </c>
      <c r="I94" s="3">
        <f t="shared" si="1"/>
        <v>-2.9</v>
      </c>
      <c r="J94" s="3" t="str">
        <f t="shared" si="1"/>
        <v/>
      </c>
    </row>
    <row r="95" spans="1:10" ht="17.55" customHeight="1" x14ac:dyDescent="0.55000000000000004">
      <c r="A95" s="3">
        <v>1990</v>
      </c>
      <c r="B95" s="3" t="s">
        <v>35</v>
      </c>
      <c r="C95" s="3" t="s">
        <v>6</v>
      </c>
      <c r="D95" s="3" t="s">
        <v>14</v>
      </c>
      <c r="E95" s="6">
        <v>39.5</v>
      </c>
      <c r="G95" s="3">
        <f>IF(COUNTIFS(PastElections!$A:$A,$A95,PastElections!$B:$B,$B95)=1,IF(SUMIFS(PastElections!C:C,PastElections!$A:$A,$A95,PastElections!$B:$B,$B95)&gt;0,SUMIFS(PastElections!C:C,PastElections!$A:$A,$A95,PastElections!$B:$B,$B95),""),"")</f>
        <v>43.4</v>
      </c>
      <c r="H95" s="3" t="str">
        <f>IF(COUNTIFS(PastElections!$A:$A,$A95,PastElections!$B:$B,$B95)=1,IF(SUMIFS(PastElections!D:D,PastElections!$A:$A,$A95,PastElections!$B:$B,$B95)&gt;0,SUMIFS(PastElections!D:D,PastElections!$A:$A,$A95,PastElections!$B:$B,$B95),""),"")</f>
        <v/>
      </c>
      <c r="I95" s="3">
        <f t="shared" si="1"/>
        <v>-3.9</v>
      </c>
      <c r="J95" s="3" t="str">
        <f t="shared" si="1"/>
        <v/>
      </c>
    </row>
    <row r="96" spans="1:10" ht="17.55" customHeight="1" x14ac:dyDescent="0.55000000000000004">
      <c r="A96" s="3">
        <v>1990</v>
      </c>
      <c r="B96" s="3" t="s">
        <v>35</v>
      </c>
      <c r="C96" s="3" t="s">
        <v>9</v>
      </c>
      <c r="D96" s="3"/>
      <c r="E96" s="6">
        <v>42</v>
      </c>
      <c r="G96" s="3">
        <f>IF(COUNTIFS(PastElections!$A:$A,$A96,PastElections!$B:$B,$B96)=1,IF(SUMIFS(PastElections!C:C,PastElections!$A:$A,$A96,PastElections!$B:$B,$B96)&gt;0,SUMIFS(PastElections!C:C,PastElections!$A:$A,$A96,PastElections!$B:$B,$B96),""),"")</f>
        <v>43.4</v>
      </c>
      <c r="H96" s="3" t="str">
        <f>IF(COUNTIFS(PastElections!$A:$A,$A96,PastElections!$B:$B,$B96)=1,IF(SUMIFS(PastElections!D:D,PastElections!$A:$A,$A96,PastElections!$B:$B,$B96)&gt;0,SUMIFS(PastElections!D:D,PastElections!$A:$A,$A96,PastElections!$B:$B,$B96),""),"")</f>
        <v/>
      </c>
      <c r="I96" s="3">
        <f t="shared" si="1"/>
        <v>-1.4</v>
      </c>
      <c r="J96" s="3" t="str">
        <f t="shared" si="1"/>
        <v/>
      </c>
    </row>
    <row r="97" spans="1:10" ht="17.55" customHeight="1" x14ac:dyDescent="0.55000000000000004">
      <c r="A97" s="3">
        <v>1993</v>
      </c>
      <c r="B97" s="3" t="s">
        <v>35</v>
      </c>
      <c r="C97" s="3" t="s">
        <v>9</v>
      </c>
      <c r="D97" s="3"/>
      <c r="E97" s="6">
        <v>45</v>
      </c>
      <c r="G97" s="3">
        <f>IF(COUNTIFS(PastElections!$A:$A,$A97,PastElections!$B:$B,$B97)=1,IF(SUMIFS(PastElections!C:C,PastElections!$A:$A,$A97,PastElections!$B:$B,$B97)&gt;0,SUMIFS(PastElections!C:C,PastElections!$A:$A,$A97,PastElections!$B:$B,$B97),""),"")</f>
        <v>44.3</v>
      </c>
      <c r="H97" s="3" t="str">
        <f>IF(COUNTIFS(PastElections!$A:$A,$A97,PastElections!$B:$B,$B97)=1,IF(SUMIFS(PastElections!D:D,PastElections!$A:$A,$A97,PastElections!$B:$B,$B97)&gt;0,SUMIFS(PastElections!D:D,PastElections!$A:$A,$A97,PastElections!$B:$B,$B97),""),"")</f>
        <v/>
      </c>
      <c r="I97" s="3">
        <f t="shared" si="1"/>
        <v>0.7</v>
      </c>
      <c r="J97" s="3" t="str">
        <f t="shared" si="1"/>
        <v/>
      </c>
    </row>
    <row r="98" spans="1:10" ht="17.55" customHeight="1" x14ac:dyDescent="0.55000000000000004">
      <c r="A98" s="3">
        <v>1993</v>
      </c>
      <c r="B98" s="3" t="s">
        <v>35</v>
      </c>
      <c r="C98" s="3" t="s">
        <v>18</v>
      </c>
      <c r="D98" s="3" t="s">
        <v>14</v>
      </c>
      <c r="E98" s="6">
        <v>48</v>
      </c>
      <c r="G98" s="3">
        <f>IF(COUNTIFS(PastElections!$A:$A,$A98,PastElections!$B:$B,$B98)=1,IF(SUMIFS(PastElections!C:C,PastElections!$A:$A,$A98,PastElections!$B:$B,$B98)&gt;0,SUMIFS(PastElections!C:C,PastElections!$A:$A,$A98,PastElections!$B:$B,$B98),""),"")</f>
        <v>44.3</v>
      </c>
      <c r="H98" s="3" t="str">
        <f>IF(COUNTIFS(PastElections!$A:$A,$A98,PastElections!$B:$B,$B98)=1,IF(SUMIFS(PastElections!D:D,PastElections!$A:$A,$A98,PastElections!$B:$B,$B98)&gt;0,SUMIFS(PastElections!D:D,PastElections!$A:$A,$A98,PastElections!$B:$B,$B98),""),"")</f>
        <v/>
      </c>
      <c r="I98" s="3">
        <f t="shared" si="1"/>
        <v>3.7</v>
      </c>
      <c r="J98" s="3" t="str">
        <f t="shared" si="1"/>
        <v/>
      </c>
    </row>
    <row r="99" spans="1:10" ht="17.55" customHeight="1" x14ac:dyDescent="0.55000000000000004">
      <c r="A99" s="3">
        <v>1993</v>
      </c>
      <c r="B99" s="3" t="s">
        <v>35</v>
      </c>
      <c r="C99" s="3" t="s">
        <v>6</v>
      </c>
      <c r="D99" s="3" t="s">
        <v>14</v>
      </c>
      <c r="E99" s="6">
        <v>45</v>
      </c>
      <c r="G99" s="3">
        <f>IF(COUNTIFS(PastElections!$A:$A,$A99,PastElections!$B:$B,$B99)=1,IF(SUMIFS(PastElections!C:C,PastElections!$A:$A,$A99,PastElections!$B:$B,$B99)&gt;0,SUMIFS(PastElections!C:C,PastElections!$A:$A,$A99,PastElections!$B:$B,$B99),""),"")</f>
        <v>44.3</v>
      </c>
      <c r="H99" s="3" t="str">
        <f>IF(COUNTIFS(PastElections!$A:$A,$A99,PastElections!$B:$B,$B99)=1,IF(SUMIFS(PastElections!D:D,PastElections!$A:$A,$A99,PastElections!$B:$B,$B99)&gt;0,SUMIFS(PastElections!D:D,PastElections!$A:$A,$A99,PastElections!$B:$B,$B99),""),"")</f>
        <v/>
      </c>
      <c r="I99" s="3">
        <f t="shared" si="1"/>
        <v>0.7</v>
      </c>
      <c r="J99" s="3" t="str">
        <f t="shared" si="1"/>
        <v/>
      </c>
    </row>
    <row r="100" spans="1:10" ht="17.55" customHeight="1" x14ac:dyDescent="0.55000000000000004">
      <c r="A100" s="3">
        <v>1996</v>
      </c>
      <c r="B100" s="3" t="s">
        <v>35</v>
      </c>
      <c r="C100" s="3" t="s">
        <v>6</v>
      </c>
      <c r="D100" s="3" t="s">
        <v>14</v>
      </c>
      <c r="E100" s="6">
        <v>48</v>
      </c>
      <c r="G100" s="3">
        <f>IF(COUNTIFS(PastElections!$A:$A,$A100,PastElections!$B:$B,$B100)=1,IF(SUMIFS(PastElections!C:C,PastElections!$A:$A,$A100,PastElections!$B:$B,$B100)&gt;0,SUMIFS(PastElections!C:C,PastElections!$A:$A,$A100,PastElections!$B:$B,$B100),""),"")</f>
        <v>47.2</v>
      </c>
      <c r="H100" s="3" t="str">
        <f>IF(COUNTIFS(PastElections!$A:$A,$A100,PastElections!$B:$B,$B100)=1,IF(SUMIFS(PastElections!D:D,PastElections!$A:$A,$A100,PastElections!$B:$B,$B100)&gt;0,SUMIFS(PastElections!D:D,PastElections!$A:$A,$A100,PastElections!$B:$B,$B100),""),"")</f>
        <v/>
      </c>
      <c r="I100" s="3">
        <f t="shared" si="1"/>
        <v>0.8</v>
      </c>
      <c r="J100" s="3" t="str">
        <f t="shared" si="1"/>
        <v/>
      </c>
    </row>
    <row r="101" spans="1:10" ht="17.55" customHeight="1" x14ac:dyDescent="0.55000000000000004">
      <c r="A101" s="3">
        <v>1996</v>
      </c>
      <c r="B101" s="3" t="s">
        <v>35</v>
      </c>
      <c r="C101" s="3" t="s">
        <v>9</v>
      </c>
      <c r="D101" s="3"/>
      <c r="E101" s="6">
        <v>43</v>
      </c>
      <c r="G101" s="3">
        <f>IF(COUNTIFS(PastElections!$A:$A,$A101,PastElections!$B:$B,$B101)=1,IF(SUMIFS(PastElections!C:C,PastElections!$A:$A,$A101,PastElections!$B:$B,$B101)&gt;0,SUMIFS(PastElections!C:C,PastElections!$A:$A,$A101,PastElections!$B:$B,$B101),""),"")</f>
        <v>47.2</v>
      </c>
      <c r="H101" s="3" t="str">
        <f>IF(COUNTIFS(PastElections!$A:$A,$A101,PastElections!$B:$B,$B101)=1,IF(SUMIFS(PastElections!D:D,PastElections!$A:$A,$A101,PastElections!$B:$B,$B101)&gt;0,SUMIFS(PastElections!D:D,PastElections!$A:$A,$A101,PastElections!$B:$B,$B101),""),"")</f>
        <v/>
      </c>
      <c r="I101" s="3">
        <f t="shared" si="1"/>
        <v>-4.2</v>
      </c>
      <c r="J101" s="3" t="str">
        <f t="shared" si="1"/>
        <v/>
      </c>
    </row>
    <row r="102" spans="1:10" ht="17.55" customHeight="1" x14ac:dyDescent="0.55000000000000004">
      <c r="A102" s="3">
        <v>1996</v>
      </c>
      <c r="B102" s="3" t="s">
        <v>35</v>
      </c>
      <c r="C102" s="3" t="s">
        <v>18</v>
      </c>
      <c r="D102" s="3" t="s">
        <v>22</v>
      </c>
      <c r="E102" s="6">
        <v>45</v>
      </c>
      <c r="G102" s="3">
        <f>IF(COUNTIFS(PastElections!$A:$A,$A102,PastElections!$B:$B,$B102)=1,IF(SUMIFS(PastElections!C:C,PastElections!$A:$A,$A102,PastElections!$B:$B,$B102)&gt;0,SUMIFS(PastElections!C:C,PastElections!$A:$A,$A102,PastElections!$B:$B,$B102),""),"")</f>
        <v>47.2</v>
      </c>
      <c r="H102" s="3" t="str">
        <f>IF(COUNTIFS(PastElections!$A:$A,$A102,PastElections!$B:$B,$B102)=1,IF(SUMIFS(PastElections!D:D,PastElections!$A:$A,$A102,PastElections!$B:$B,$B102)&gt;0,SUMIFS(PastElections!D:D,PastElections!$A:$A,$A102,PastElections!$B:$B,$B102),""),"")</f>
        <v/>
      </c>
      <c r="I102" s="3">
        <f t="shared" si="1"/>
        <v>-2.2000000000000002</v>
      </c>
      <c r="J102" s="3" t="str">
        <f t="shared" si="1"/>
        <v/>
      </c>
    </row>
    <row r="103" spans="1:10" ht="17.55" customHeight="1" x14ac:dyDescent="0.55000000000000004">
      <c r="A103" s="3">
        <v>1998</v>
      </c>
      <c r="B103" s="3" t="s">
        <v>35</v>
      </c>
      <c r="C103" s="3" t="s">
        <v>6</v>
      </c>
      <c r="D103" s="3" t="s">
        <v>14</v>
      </c>
      <c r="E103" s="6">
        <v>40</v>
      </c>
      <c r="F103" s="3">
        <v>7</v>
      </c>
      <c r="G103" s="3">
        <f>IF(COUNTIFS(PastElections!$A:$A,$A103,PastElections!$B:$B,$B103)=1,IF(SUMIFS(PastElections!C:C,PastElections!$A:$A,$A103,PastElections!$B:$B,$B103)&gt;0,SUMIFS(PastElections!C:C,PastElections!$A:$A,$A103,PastElections!$B:$B,$B103),""),"")</f>
        <v>39.5</v>
      </c>
      <c r="H103" s="3">
        <f>IF(COUNTIFS(PastElections!$A:$A,$A103,PastElections!$B:$B,$B103)=1,IF(SUMIFS(PastElections!D:D,PastElections!$A:$A,$A103,PastElections!$B:$B,$B103)&gt;0,SUMIFS(PastElections!D:D,PastElections!$A:$A,$A103,PastElections!$B:$B,$B103),""),"")</f>
        <v>8.4</v>
      </c>
      <c r="I103" s="3">
        <f t="shared" si="1"/>
        <v>0.5</v>
      </c>
      <c r="J103" s="3">
        <f t="shared" si="1"/>
        <v>-1.4</v>
      </c>
    </row>
    <row r="104" spans="1:10" ht="17.55" customHeight="1" x14ac:dyDescent="0.55000000000000004">
      <c r="A104" s="3">
        <v>1998</v>
      </c>
      <c r="B104" s="3" t="s">
        <v>35</v>
      </c>
      <c r="C104" s="3" t="s">
        <v>18</v>
      </c>
      <c r="D104" s="3" t="s">
        <v>14</v>
      </c>
      <c r="E104" s="6">
        <v>42</v>
      </c>
      <c r="F104" s="3">
        <v>7</v>
      </c>
      <c r="G104" s="3">
        <f>IF(COUNTIFS(PastElections!$A:$A,$A104,PastElections!$B:$B,$B104)=1,IF(SUMIFS(PastElections!C:C,PastElections!$A:$A,$A104,PastElections!$B:$B,$B104)&gt;0,SUMIFS(PastElections!C:C,PastElections!$A:$A,$A104,PastElections!$B:$B,$B104),""),"")</f>
        <v>39.5</v>
      </c>
      <c r="H104" s="3">
        <f>IF(COUNTIFS(PastElections!$A:$A,$A104,PastElections!$B:$B,$B104)=1,IF(SUMIFS(PastElections!D:D,PastElections!$A:$A,$A104,PastElections!$B:$B,$B104)&gt;0,SUMIFS(PastElections!D:D,PastElections!$A:$A,$A104,PastElections!$B:$B,$B104),""),"")</f>
        <v>8.4</v>
      </c>
      <c r="I104" s="3">
        <f t="shared" si="1"/>
        <v>2.5</v>
      </c>
      <c r="J104" s="3">
        <f t="shared" si="1"/>
        <v>-1.4</v>
      </c>
    </row>
    <row r="105" spans="1:10" ht="17.55" customHeight="1" x14ac:dyDescent="0.55000000000000004">
      <c r="A105" s="3">
        <v>2001</v>
      </c>
      <c r="B105" s="3" t="s">
        <v>35</v>
      </c>
      <c r="C105" s="3" t="s">
        <v>9</v>
      </c>
      <c r="D105" s="3" t="s">
        <v>22</v>
      </c>
      <c r="E105" s="6">
        <v>42.5</v>
      </c>
      <c r="F105" s="3">
        <v>2.5</v>
      </c>
      <c r="G105" s="3">
        <f>IF(COUNTIFS(PastElections!$A:$A,$A105,PastElections!$B:$B,$B105)=1,IF(SUMIFS(PastElections!C:C,PastElections!$A:$A,$A105,PastElections!$B:$B,$B105)&gt;0,SUMIFS(PastElections!C:C,PastElections!$A:$A,$A105,PastElections!$B:$B,$B105),""),"")</f>
        <v>42.9</v>
      </c>
      <c r="H105" s="3">
        <f>IF(COUNTIFS(PastElections!$A:$A,$A105,PastElections!$B:$B,$B105)=1,IF(SUMIFS(PastElections!D:D,PastElections!$A:$A,$A105,PastElections!$B:$B,$B105)&gt;0,SUMIFS(PastElections!D:D,PastElections!$A:$A,$A105,PastElections!$B:$B,$B105),""),"")</f>
        <v>4.3</v>
      </c>
      <c r="I105" s="3">
        <f t="shared" si="1"/>
        <v>-0.4</v>
      </c>
      <c r="J105" s="3">
        <f t="shared" si="1"/>
        <v>-1.8</v>
      </c>
    </row>
    <row r="106" spans="1:10" ht="17.55" customHeight="1" x14ac:dyDescent="0.55000000000000004">
      <c r="A106" s="3">
        <v>2001</v>
      </c>
      <c r="B106" s="3" t="s">
        <v>35</v>
      </c>
      <c r="C106" s="3" t="s">
        <v>6</v>
      </c>
      <c r="D106" s="3" t="s">
        <v>14</v>
      </c>
      <c r="E106" s="6">
        <v>46</v>
      </c>
      <c r="F106" s="3">
        <v>3</v>
      </c>
      <c r="G106" s="3">
        <f>IF(COUNTIFS(PastElections!$A:$A,$A106,PastElections!$B:$B,$B106)=1,IF(SUMIFS(PastElections!C:C,PastElections!$A:$A,$A106,PastElections!$B:$B,$B106)&gt;0,SUMIFS(PastElections!C:C,PastElections!$A:$A,$A106,PastElections!$B:$B,$B106),""),"")</f>
        <v>42.9</v>
      </c>
      <c r="H106" s="3">
        <f>IF(COUNTIFS(PastElections!$A:$A,$A106,PastElections!$B:$B,$B106)=1,IF(SUMIFS(PastElections!D:D,PastElections!$A:$A,$A106,PastElections!$B:$B,$B106)&gt;0,SUMIFS(PastElections!D:D,PastElections!$A:$A,$A106,PastElections!$B:$B,$B106),""),"")</f>
        <v>4.3</v>
      </c>
      <c r="I106" s="3">
        <f t="shared" si="1"/>
        <v>3.1</v>
      </c>
      <c r="J106" s="3">
        <f t="shared" si="1"/>
        <v>-1.3</v>
      </c>
    </row>
    <row r="107" spans="1:10" ht="17.55" customHeight="1" x14ac:dyDescent="0.55000000000000004">
      <c r="A107" s="3">
        <v>2001</v>
      </c>
      <c r="B107" s="3" t="s">
        <v>35</v>
      </c>
      <c r="C107" s="3" t="s">
        <v>18</v>
      </c>
      <c r="D107" s="3" t="s">
        <v>14</v>
      </c>
      <c r="E107" s="6">
        <v>46</v>
      </c>
      <c r="F107" s="3">
        <v>3</v>
      </c>
      <c r="G107" s="3">
        <f>IF(COUNTIFS(PastElections!$A:$A,$A107,PastElections!$B:$B,$B107)=1,IF(SUMIFS(PastElections!C:C,PastElections!$A:$A,$A107,PastElections!$B:$B,$B107)&gt;0,SUMIFS(PastElections!C:C,PastElections!$A:$A,$A107,PastElections!$B:$B,$B107),""),"")</f>
        <v>42.9</v>
      </c>
      <c r="H107" s="3">
        <f>IF(COUNTIFS(PastElections!$A:$A,$A107,PastElections!$B:$B,$B107)=1,IF(SUMIFS(PastElections!D:D,PastElections!$A:$A,$A107,PastElections!$B:$B,$B107)&gt;0,SUMIFS(PastElections!D:D,PastElections!$A:$A,$A107,PastElections!$B:$B,$B107),""),"")</f>
        <v>4.3</v>
      </c>
      <c r="I107" s="3">
        <f t="shared" si="1"/>
        <v>3.1</v>
      </c>
      <c r="J107" s="3">
        <f t="shared" si="1"/>
        <v>-1.3</v>
      </c>
    </row>
    <row r="108" spans="1:10" ht="17.55" customHeight="1" x14ac:dyDescent="0.55000000000000004">
      <c r="A108" s="3">
        <v>2004</v>
      </c>
      <c r="B108" s="3" t="s">
        <v>35</v>
      </c>
      <c r="C108" s="3" t="s">
        <v>10</v>
      </c>
      <c r="D108" s="3" t="s">
        <v>15</v>
      </c>
      <c r="E108" s="6">
        <v>46</v>
      </c>
      <c r="F108" s="3">
        <v>0.5</v>
      </c>
      <c r="G108" s="3">
        <f>IF(COUNTIFS(PastElections!$A:$A,$A108,PastElections!$B:$B,$B108)=1,IF(SUMIFS(PastElections!C:C,PastElections!$A:$A,$A108,PastElections!$B:$B,$B108)&gt;0,SUMIFS(PastElections!C:C,PastElections!$A:$A,$A108,PastElections!$B:$B,$B108),""),"")</f>
        <v>46.7</v>
      </c>
      <c r="H108" s="3">
        <f>IF(COUNTIFS(PastElections!$A:$A,$A108,PastElections!$B:$B,$B108)=1,IF(SUMIFS(PastElections!D:D,PastElections!$A:$A,$A108,PastElections!$B:$B,$B108)&gt;0,SUMIFS(PastElections!D:D,PastElections!$A:$A,$A108,PastElections!$B:$B,$B108),""),"")</f>
        <v>1.2</v>
      </c>
      <c r="I108" s="3">
        <f t="shared" si="1"/>
        <v>-0.7</v>
      </c>
      <c r="J108" s="3">
        <f t="shared" si="1"/>
        <v>-0.7</v>
      </c>
    </row>
    <row r="109" spans="1:10" ht="17.55" customHeight="1" x14ac:dyDescent="0.55000000000000004">
      <c r="A109" s="3">
        <v>2004</v>
      </c>
      <c r="B109" s="3" t="s">
        <v>35</v>
      </c>
      <c r="C109" s="3" t="s">
        <v>18</v>
      </c>
      <c r="D109" s="3" t="s">
        <v>14</v>
      </c>
      <c r="E109" s="6">
        <v>49</v>
      </c>
      <c r="F109" s="3">
        <v>1</v>
      </c>
      <c r="G109" s="3">
        <f>IF(COUNTIFS(PastElections!$A:$A,$A109,PastElections!$B:$B,$B109)=1,IF(SUMIFS(PastElections!C:C,PastElections!$A:$A,$A109,PastElections!$B:$B,$B109)&gt;0,SUMIFS(PastElections!C:C,PastElections!$A:$A,$A109,PastElections!$B:$B,$B109),""),"")</f>
        <v>46.7</v>
      </c>
      <c r="H109" s="3">
        <f>IF(COUNTIFS(PastElections!$A:$A,$A109,PastElections!$B:$B,$B109)=1,IF(SUMIFS(PastElections!D:D,PastElections!$A:$A,$A109,PastElections!$B:$B,$B109)&gt;0,SUMIFS(PastElections!D:D,PastElections!$A:$A,$A109,PastElections!$B:$B,$B109),""),"")</f>
        <v>1.2</v>
      </c>
      <c r="I109" s="3">
        <f t="shared" si="1"/>
        <v>2.2999999999999998</v>
      </c>
      <c r="J109" s="3">
        <f t="shared" si="1"/>
        <v>-0.2</v>
      </c>
    </row>
    <row r="110" spans="1:10" ht="17.55" customHeight="1" x14ac:dyDescent="0.55000000000000004">
      <c r="A110" s="3">
        <v>2004</v>
      </c>
      <c r="B110" s="3" t="s">
        <v>35</v>
      </c>
      <c r="C110" s="3" t="s">
        <v>6</v>
      </c>
      <c r="D110" s="3" t="s">
        <v>14</v>
      </c>
      <c r="E110" s="6">
        <v>45</v>
      </c>
      <c r="F110" s="3">
        <v>1</v>
      </c>
      <c r="G110" s="3">
        <f>IF(COUNTIFS(PastElections!$A:$A,$A110,PastElections!$B:$B,$B110)=1,IF(SUMIFS(PastElections!C:C,PastElections!$A:$A,$A110,PastElections!$B:$B,$B110)&gt;0,SUMIFS(PastElections!C:C,PastElections!$A:$A,$A110,PastElections!$B:$B,$B110),""),"")</f>
        <v>46.7</v>
      </c>
      <c r="H110" s="3">
        <f>IF(COUNTIFS(PastElections!$A:$A,$A110,PastElections!$B:$B,$B110)=1,IF(SUMIFS(PastElections!D:D,PastElections!$A:$A,$A110,PastElections!$B:$B,$B110)&gt;0,SUMIFS(PastElections!D:D,PastElections!$A:$A,$A110,PastElections!$B:$B,$B110),""),"")</f>
        <v>1.2</v>
      </c>
      <c r="I110" s="3">
        <f t="shared" si="1"/>
        <v>-1.7</v>
      </c>
      <c r="J110" s="3">
        <f t="shared" si="1"/>
        <v>-0.2</v>
      </c>
    </row>
    <row r="111" spans="1:10" ht="17.55" customHeight="1" x14ac:dyDescent="0.55000000000000004">
      <c r="A111" s="3">
        <v>2004</v>
      </c>
      <c r="B111" s="3" t="s">
        <v>35</v>
      </c>
      <c r="C111" s="3" t="s">
        <v>9</v>
      </c>
      <c r="D111" s="3" t="s">
        <v>14</v>
      </c>
      <c r="E111" s="6">
        <v>50.5</v>
      </c>
      <c r="F111" s="3">
        <v>1</v>
      </c>
      <c r="G111" s="3">
        <f>IF(COUNTIFS(PastElections!$A:$A,$A111,PastElections!$B:$B,$B111)=1,IF(SUMIFS(PastElections!C:C,PastElections!$A:$A,$A111,PastElections!$B:$B,$B111)&gt;0,SUMIFS(PastElections!C:C,PastElections!$A:$A,$A111,PastElections!$B:$B,$B111),""),"")</f>
        <v>46.7</v>
      </c>
      <c r="H111" s="3">
        <f>IF(COUNTIFS(PastElections!$A:$A,$A111,PastElections!$B:$B,$B111)=1,IF(SUMIFS(PastElections!D:D,PastElections!$A:$A,$A111,PastElections!$B:$B,$B111)&gt;0,SUMIFS(PastElections!D:D,PastElections!$A:$A,$A111,PastElections!$B:$B,$B111),""),"")</f>
        <v>1.2</v>
      </c>
      <c r="I111" s="3">
        <f t="shared" si="1"/>
        <v>3.8</v>
      </c>
      <c r="J111" s="3">
        <f t="shared" si="1"/>
        <v>-0.2</v>
      </c>
    </row>
    <row r="112" spans="1:10" ht="17.55" customHeight="1" x14ac:dyDescent="0.55000000000000004">
      <c r="A112" s="3">
        <v>2007</v>
      </c>
      <c r="B112" s="3" t="s">
        <v>35</v>
      </c>
      <c r="C112" s="3" t="s">
        <v>18</v>
      </c>
      <c r="D112" s="3" t="s">
        <v>14</v>
      </c>
      <c r="E112" s="6">
        <v>40</v>
      </c>
      <c r="G112" s="3">
        <f>IF(COUNTIFS(PastElections!$A:$A,$A112,PastElections!$B:$B,$B112)=1,IF(SUMIFS(PastElections!C:C,PastElections!$A:$A,$A112,PastElections!$B:$B,$B112)&gt;0,SUMIFS(PastElections!C:C,PastElections!$A:$A,$A112,PastElections!$B:$B,$B112),""),"")</f>
        <v>42.1</v>
      </c>
      <c r="H112" s="3" t="str">
        <f>IF(COUNTIFS(PastElections!$A:$A,$A112,PastElections!$B:$B,$B112)=1,IF(SUMIFS(PastElections!D:D,PastElections!$A:$A,$A112,PastElections!$B:$B,$B112)&gt;0,SUMIFS(PastElections!D:D,PastElections!$A:$A,$A112,PastElections!$B:$B,$B112),""),"")</f>
        <v/>
      </c>
      <c r="I112" s="3">
        <f t="shared" si="1"/>
        <v>-2.1</v>
      </c>
      <c r="J112" s="3" t="str">
        <f t="shared" si="1"/>
        <v/>
      </c>
    </row>
    <row r="113" spans="1:10" ht="17.55" customHeight="1" x14ac:dyDescent="0.55000000000000004">
      <c r="A113" s="3">
        <v>2007</v>
      </c>
      <c r="B113" s="3" t="s">
        <v>35</v>
      </c>
      <c r="C113" s="3" t="s">
        <v>6</v>
      </c>
      <c r="D113" s="3" t="s">
        <v>14</v>
      </c>
      <c r="E113" s="6">
        <v>43</v>
      </c>
      <c r="G113" s="3">
        <f>IF(COUNTIFS(PastElections!$A:$A,$A113,PastElections!$B:$B,$B113)=1,IF(SUMIFS(PastElections!C:C,PastElections!$A:$A,$A113,PastElections!$B:$B,$B113)&gt;0,SUMIFS(PastElections!C:C,PastElections!$A:$A,$A113,PastElections!$B:$B,$B113),""),"")</f>
        <v>42.1</v>
      </c>
      <c r="H113" s="3" t="str">
        <f>IF(COUNTIFS(PastElections!$A:$A,$A113,PastElections!$B:$B,$B113)=1,IF(SUMIFS(PastElections!D:D,PastElections!$A:$A,$A113,PastElections!$B:$B,$B113)&gt;0,SUMIFS(PastElections!D:D,PastElections!$A:$A,$A113,PastElections!$B:$B,$B113),""),"")</f>
        <v/>
      </c>
      <c r="I113" s="3">
        <f t="shared" si="1"/>
        <v>0.9</v>
      </c>
      <c r="J113" s="3" t="str">
        <f t="shared" si="1"/>
        <v/>
      </c>
    </row>
    <row r="114" spans="1:10" ht="17.55" customHeight="1" x14ac:dyDescent="0.55000000000000004">
      <c r="A114" s="3">
        <v>2007</v>
      </c>
      <c r="B114" s="3" t="s">
        <v>35</v>
      </c>
      <c r="C114" s="3" t="s">
        <v>9</v>
      </c>
      <c r="D114" s="3"/>
      <c r="E114" s="6">
        <v>41.5</v>
      </c>
      <c r="G114" s="3">
        <f>IF(COUNTIFS(PastElections!$A:$A,$A114,PastElections!$B:$B,$B114)=1,IF(SUMIFS(PastElections!C:C,PastElections!$A:$A,$A114,PastElections!$B:$B,$B114)&gt;0,SUMIFS(PastElections!C:C,PastElections!$A:$A,$A114,PastElections!$B:$B,$B114),""),"")</f>
        <v>42.1</v>
      </c>
      <c r="H114" s="3" t="str">
        <f>IF(COUNTIFS(PastElections!$A:$A,$A114,PastElections!$B:$B,$B114)=1,IF(SUMIFS(PastElections!D:D,PastElections!$A:$A,$A114,PastElections!$B:$B,$B114)&gt;0,SUMIFS(PastElections!D:D,PastElections!$A:$A,$A114,PastElections!$B:$B,$B114),""),"")</f>
        <v/>
      </c>
      <c r="I114" s="3">
        <f t="shared" si="1"/>
        <v>-0.6</v>
      </c>
      <c r="J114" s="3" t="str">
        <f t="shared" si="1"/>
        <v/>
      </c>
    </row>
    <row r="115" spans="1:10" ht="17.55" customHeight="1" x14ac:dyDescent="0.55000000000000004">
      <c r="A115" s="3">
        <v>2010</v>
      </c>
      <c r="B115" s="3" t="s">
        <v>35</v>
      </c>
      <c r="C115" s="3" t="s">
        <v>10</v>
      </c>
      <c r="D115" s="3" t="s">
        <v>14</v>
      </c>
      <c r="E115" s="6">
        <v>41</v>
      </c>
      <c r="G115" s="3">
        <f>IF(COUNTIFS(PastElections!$A:$A,$A115,PastElections!$B:$B,$B115)=1,IF(SUMIFS(PastElections!C:C,PastElections!$A:$A,$A115,PastElections!$B:$B,$B115)&gt;0,SUMIFS(PastElections!C:C,PastElections!$A:$A,$A115,PastElections!$B:$B,$B115),""),"")</f>
        <v>43.3</v>
      </c>
      <c r="H115" s="3" t="str">
        <f>IF(COUNTIFS(PastElections!$A:$A,$A115,PastElections!$B:$B,$B115)=1,IF(SUMIFS(PastElections!D:D,PastElections!$A:$A,$A115,PastElections!$B:$B,$B115)&gt;0,SUMIFS(PastElections!D:D,PastElections!$A:$A,$A115,PastElections!$B:$B,$B115),""),"")</f>
        <v/>
      </c>
      <c r="I115" s="3">
        <f t="shared" si="1"/>
        <v>-2.2999999999999998</v>
      </c>
      <c r="J115" s="3" t="str">
        <f t="shared" si="1"/>
        <v/>
      </c>
    </row>
    <row r="116" spans="1:10" ht="17.55" customHeight="1" x14ac:dyDescent="0.55000000000000004">
      <c r="A116" s="3">
        <v>2010</v>
      </c>
      <c r="B116" s="3" t="s">
        <v>35</v>
      </c>
      <c r="C116" s="3" t="s">
        <v>18</v>
      </c>
      <c r="D116" s="3" t="s">
        <v>14</v>
      </c>
      <c r="E116" s="6">
        <v>41.5</v>
      </c>
      <c r="G116" s="3">
        <f>IF(COUNTIFS(PastElections!$A:$A,$A116,PastElections!$B:$B,$B116)=1,IF(SUMIFS(PastElections!C:C,PastElections!$A:$A,$A116,PastElections!$B:$B,$B116)&gt;0,SUMIFS(PastElections!C:C,PastElections!$A:$A,$A116,PastElections!$B:$B,$B116),""),"")</f>
        <v>43.3</v>
      </c>
      <c r="H116" s="3" t="str">
        <f>IF(COUNTIFS(PastElections!$A:$A,$A116,PastElections!$B:$B,$B116)=1,IF(SUMIFS(PastElections!D:D,PastElections!$A:$A,$A116,PastElections!$B:$B,$B116)&gt;0,SUMIFS(PastElections!D:D,PastElections!$A:$A,$A116,PastElections!$B:$B,$B116),""),"")</f>
        <v/>
      </c>
      <c r="I116" s="3">
        <f t="shared" si="1"/>
        <v>-1.8</v>
      </c>
      <c r="J116" s="3" t="str">
        <f t="shared" si="1"/>
        <v/>
      </c>
    </row>
    <row r="117" spans="1:10" ht="17.55" customHeight="1" x14ac:dyDescent="0.55000000000000004">
      <c r="A117" s="3">
        <v>2010</v>
      </c>
      <c r="B117" s="3" t="s">
        <v>35</v>
      </c>
      <c r="C117" s="3" t="s">
        <v>6</v>
      </c>
      <c r="D117" s="3" t="s">
        <v>14</v>
      </c>
      <c r="E117" s="6">
        <v>43.5</v>
      </c>
      <c r="G117" s="3">
        <f>IF(COUNTIFS(PastElections!$A:$A,$A117,PastElections!$B:$B,$B117)=1,IF(SUMIFS(PastElections!C:C,PastElections!$A:$A,$A117,PastElections!$B:$B,$B117)&gt;0,SUMIFS(PastElections!C:C,PastElections!$A:$A,$A117,PastElections!$B:$B,$B117),""),"")</f>
        <v>43.3</v>
      </c>
      <c r="H117" s="3" t="str">
        <f>IF(COUNTIFS(PastElections!$A:$A,$A117,PastElections!$B:$B,$B117)=1,IF(SUMIFS(PastElections!D:D,PastElections!$A:$A,$A117,PastElections!$B:$B,$B117)&gt;0,SUMIFS(PastElections!D:D,PastElections!$A:$A,$A117,PastElections!$B:$B,$B117),""),"")</f>
        <v/>
      </c>
      <c r="I117" s="3">
        <f t="shared" si="1"/>
        <v>0.2</v>
      </c>
      <c r="J117" s="3" t="str">
        <f t="shared" si="1"/>
        <v/>
      </c>
    </row>
    <row r="118" spans="1:10" ht="17.55" customHeight="1" x14ac:dyDescent="0.55000000000000004">
      <c r="A118" s="3">
        <v>2010</v>
      </c>
      <c r="B118" s="3" t="s">
        <v>35</v>
      </c>
      <c r="C118" s="3" t="s">
        <v>9</v>
      </c>
      <c r="D118" s="3" t="s">
        <v>14</v>
      </c>
      <c r="E118" s="6">
        <v>42.5</v>
      </c>
      <c r="G118" s="3">
        <f>IF(COUNTIFS(PastElections!$A:$A,$A118,PastElections!$B:$B,$B118)=1,IF(SUMIFS(PastElections!C:C,PastElections!$A:$A,$A118,PastElections!$B:$B,$B118)&gt;0,SUMIFS(PastElections!C:C,PastElections!$A:$A,$A118,PastElections!$B:$B,$B118),""),"")</f>
        <v>43.3</v>
      </c>
      <c r="H118" s="3" t="str">
        <f>IF(COUNTIFS(PastElections!$A:$A,$A118,PastElections!$B:$B,$B118)=1,IF(SUMIFS(PastElections!D:D,PastElections!$A:$A,$A118,PastElections!$B:$B,$B118)&gt;0,SUMIFS(PastElections!D:D,PastElections!$A:$A,$A118,PastElections!$B:$B,$B118),""),"")</f>
        <v/>
      </c>
      <c r="I118" s="3">
        <f t="shared" si="1"/>
        <v>-0.8</v>
      </c>
      <c r="J118" s="3" t="str">
        <f t="shared" si="1"/>
        <v/>
      </c>
    </row>
    <row r="119" spans="1:10" ht="17.55" customHeight="1" x14ac:dyDescent="0.55000000000000004">
      <c r="A119" s="3">
        <v>2013</v>
      </c>
      <c r="B119" s="3" t="s">
        <v>35</v>
      </c>
      <c r="C119" s="3" t="s">
        <v>11</v>
      </c>
      <c r="D119" s="3" t="s">
        <v>17</v>
      </c>
      <c r="E119" s="6">
        <v>43</v>
      </c>
      <c r="G119" s="3">
        <f>IF(COUNTIFS(PastElections!$A:$A,$A119,PastElections!$B:$B,$B119)=1,IF(SUMIFS(PastElections!C:C,PastElections!$A:$A,$A119,PastElections!$B:$B,$B119)&gt;0,SUMIFS(PastElections!C:C,PastElections!$A:$A,$A119,PastElections!$B:$B,$B119),""),"")</f>
        <v>45.5</v>
      </c>
      <c r="H119" s="3" t="str">
        <f>IF(COUNTIFS(PastElections!$A:$A,$A119,PastElections!$B:$B,$B119)=1,IF(SUMIFS(PastElections!D:D,PastElections!$A:$A,$A119,PastElections!$B:$B,$B119)&gt;0,SUMIFS(PastElections!D:D,PastElections!$A:$A,$A119,PastElections!$B:$B,$B119),""),"")</f>
        <v/>
      </c>
      <c r="I119" s="3">
        <f t="shared" si="1"/>
        <v>-2.5</v>
      </c>
      <c r="J119" s="3" t="str">
        <f t="shared" si="1"/>
        <v/>
      </c>
    </row>
    <row r="120" spans="1:10" ht="17.55" customHeight="1" x14ac:dyDescent="0.55000000000000004">
      <c r="A120" s="3">
        <v>2013</v>
      </c>
      <c r="B120" s="3" t="s">
        <v>35</v>
      </c>
      <c r="C120" s="3" t="s">
        <v>10</v>
      </c>
      <c r="D120" s="3" t="s">
        <v>14</v>
      </c>
      <c r="E120" s="6">
        <v>45</v>
      </c>
      <c r="G120" s="3">
        <f>IF(COUNTIFS(PastElections!$A:$A,$A120,PastElections!$B:$B,$B120)=1,IF(SUMIFS(PastElections!C:C,PastElections!$A:$A,$A120,PastElections!$B:$B,$B120)&gt;0,SUMIFS(PastElections!C:C,PastElections!$A:$A,$A120,PastElections!$B:$B,$B120),""),"")</f>
        <v>45.5</v>
      </c>
      <c r="H120" s="3" t="str">
        <f>IF(COUNTIFS(PastElections!$A:$A,$A120,PastElections!$B:$B,$B120)=1,IF(SUMIFS(PastElections!D:D,PastElections!$A:$A,$A120,PastElections!$B:$B,$B120)&gt;0,SUMIFS(PastElections!D:D,PastElections!$A:$A,$A120,PastElections!$B:$B,$B120),""),"")</f>
        <v/>
      </c>
      <c r="I120" s="3">
        <f t="shared" si="1"/>
        <v>-0.5</v>
      </c>
      <c r="J120" s="3" t="str">
        <f t="shared" si="1"/>
        <v/>
      </c>
    </row>
    <row r="121" spans="1:10" ht="17.55" customHeight="1" x14ac:dyDescent="0.55000000000000004">
      <c r="A121" s="3">
        <v>2013</v>
      </c>
      <c r="B121" s="3" t="s">
        <v>35</v>
      </c>
      <c r="C121" s="3" t="s">
        <v>6</v>
      </c>
      <c r="D121" s="3" t="s">
        <v>14</v>
      </c>
      <c r="E121" s="6">
        <v>46</v>
      </c>
      <c r="G121" s="3">
        <f>IF(COUNTIFS(PastElections!$A:$A,$A121,PastElections!$B:$B,$B121)=1,IF(SUMIFS(PastElections!C:C,PastElections!$A:$A,$A121,PastElections!$B:$B,$B121)&gt;0,SUMIFS(PastElections!C:C,PastElections!$A:$A,$A121,PastElections!$B:$B,$B121),""),"")</f>
        <v>45.5</v>
      </c>
      <c r="H121" s="3" t="str">
        <f>IF(COUNTIFS(PastElections!$A:$A,$A121,PastElections!$B:$B,$B121)=1,IF(SUMIFS(PastElections!D:D,PastElections!$A:$A,$A121,PastElections!$B:$B,$B121)&gt;0,SUMIFS(PastElections!D:D,PastElections!$A:$A,$A121,PastElections!$B:$B,$B121),""),"")</f>
        <v/>
      </c>
      <c r="I121" s="3">
        <f t="shared" si="1"/>
        <v>0.5</v>
      </c>
      <c r="J121" s="3" t="str">
        <f t="shared" si="1"/>
        <v/>
      </c>
    </row>
    <row r="122" spans="1:10" ht="17.55" customHeight="1" x14ac:dyDescent="0.55000000000000004">
      <c r="A122" s="3">
        <v>2013</v>
      </c>
      <c r="B122" s="3" t="s">
        <v>35</v>
      </c>
      <c r="C122" s="3" t="s">
        <v>18</v>
      </c>
      <c r="D122" s="3" t="s">
        <v>14</v>
      </c>
      <c r="E122" s="6">
        <v>46</v>
      </c>
      <c r="G122" s="3">
        <f>IF(COUNTIFS(PastElections!$A:$A,$A122,PastElections!$B:$B,$B122)=1,IF(SUMIFS(PastElections!C:C,PastElections!$A:$A,$A122,PastElections!$B:$B,$B122)&gt;0,SUMIFS(PastElections!C:C,PastElections!$A:$A,$A122,PastElections!$B:$B,$B122),""),"")</f>
        <v>45.5</v>
      </c>
      <c r="H122" s="3" t="str">
        <f>IF(COUNTIFS(PastElections!$A:$A,$A122,PastElections!$B:$B,$B122)=1,IF(SUMIFS(PastElections!D:D,PastElections!$A:$A,$A122,PastElections!$B:$B,$B122)&gt;0,SUMIFS(PastElections!D:D,PastElections!$A:$A,$A122,PastElections!$B:$B,$B122),""),"")</f>
        <v/>
      </c>
      <c r="I122" s="3">
        <f t="shared" si="1"/>
        <v>0.5</v>
      </c>
      <c r="J122" s="3" t="str">
        <f t="shared" si="1"/>
        <v/>
      </c>
    </row>
    <row r="123" spans="1:10" ht="17.55" customHeight="1" x14ac:dyDescent="0.55000000000000004">
      <c r="A123" s="3">
        <v>2013</v>
      </c>
      <c r="B123" s="3" t="s">
        <v>35</v>
      </c>
      <c r="C123" s="3" t="s">
        <v>12</v>
      </c>
      <c r="D123" s="3" t="s">
        <v>15</v>
      </c>
      <c r="E123" s="6">
        <v>43.5</v>
      </c>
      <c r="G123" s="3">
        <f>IF(COUNTIFS(PastElections!$A:$A,$A123,PastElections!$B:$B,$B123)=1,IF(SUMIFS(PastElections!C:C,PastElections!$A:$A,$A123,PastElections!$B:$B,$B123)&gt;0,SUMIFS(PastElections!C:C,PastElections!$A:$A,$A123,PastElections!$B:$B,$B123),""),"")</f>
        <v>45.5</v>
      </c>
      <c r="H123" s="3" t="str">
        <f>IF(COUNTIFS(PastElections!$A:$A,$A123,PastElections!$B:$B,$B123)=1,IF(SUMIFS(PastElections!D:D,PastElections!$A:$A,$A123,PastElections!$B:$B,$B123)&gt;0,SUMIFS(PastElections!D:D,PastElections!$A:$A,$A123,PastElections!$B:$B,$B123),""),"")</f>
        <v/>
      </c>
      <c r="I123" s="3">
        <f t="shared" si="1"/>
        <v>-2</v>
      </c>
      <c r="J123" s="3" t="str">
        <f t="shared" si="1"/>
        <v/>
      </c>
    </row>
    <row r="124" spans="1:10" ht="17.55" customHeight="1" x14ac:dyDescent="0.55000000000000004">
      <c r="A124" s="3">
        <v>2013</v>
      </c>
      <c r="B124" s="3" t="s">
        <v>35</v>
      </c>
      <c r="C124" s="3" t="s">
        <v>9</v>
      </c>
      <c r="D124" s="3" t="s">
        <v>33</v>
      </c>
      <c r="E124" s="6">
        <v>44</v>
      </c>
      <c r="G124" s="3">
        <f>IF(COUNTIFS(PastElections!$A:$A,$A124,PastElections!$B:$B,$B124)=1,IF(SUMIFS(PastElections!C:C,PastElections!$A:$A,$A124,PastElections!$B:$B,$B124)&gt;0,SUMIFS(PastElections!C:C,PastElections!$A:$A,$A124,PastElections!$B:$B,$B124),""),"")</f>
        <v>45.5</v>
      </c>
      <c r="H124" s="3" t="str">
        <f>IF(COUNTIFS(PastElections!$A:$A,$A124,PastElections!$B:$B,$B124)=1,IF(SUMIFS(PastElections!D:D,PastElections!$A:$A,$A124,PastElections!$B:$B,$B124)&gt;0,SUMIFS(PastElections!D:D,PastElections!$A:$A,$A124,PastElections!$B:$B,$B124),""),"")</f>
        <v/>
      </c>
      <c r="I124" s="3">
        <f t="shared" si="1"/>
        <v>-1.5</v>
      </c>
      <c r="J124" s="3" t="str">
        <f t="shared" si="1"/>
        <v/>
      </c>
    </row>
    <row r="125" spans="1:10" ht="17.55" customHeight="1" x14ac:dyDescent="0.55000000000000004">
      <c r="A125" s="3">
        <v>2013</v>
      </c>
      <c r="B125" s="3" t="s">
        <v>35</v>
      </c>
      <c r="C125" s="3" t="s">
        <v>34</v>
      </c>
      <c r="D125" s="3" t="s">
        <v>15</v>
      </c>
      <c r="E125" s="6">
        <v>42</v>
      </c>
      <c r="G125" s="3">
        <f>IF(COUNTIFS(PastElections!$A:$A,$A125,PastElections!$B:$B,$B125)=1,IF(SUMIFS(PastElections!C:C,PastElections!$A:$A,$A125,PastElections!$B:$B,$B125)&gt;0,SUMIFS(PastElections!C:C,PastElections!$A:$A,$A125,PastElections!$B:$B,$B125),""),"")</f>
        <v>45.5</v>
      </c>
      <c r="H125" s="3" t="str">
        <f>IF(COUNTIFS(PastElections!$A:$A,$A125,PastElections!$B:$B,$B125)=1,IF(SUMIFS(PastElections!D:D,PastElections!$A:$A,$A125,PastElections!$B:$B,$B125)&gt;0,SUMIFS(PastElections!D:D,PastElections!$A:$A,$A125,PastElections!$B:$B,$B125),""),"")</f>
        <v/>
      </c>
      <c r="I125" s="3">
        <f t="shared" si="1"/>
        <v>-3.5</v>
      </c>
      <c r="J125" s="3" t="str">
        <f t="shared" si="1"/>
        <v/>
      </c>
    </row>
    <row r="126" spans="1:10" ht="17.55" customHeight="1" x14ac:dyDescent="0.55000000000000004">
      <c r="A126" s="3">
        <v>2016</v>
      </c>
      <c r="B126" s="3" t="s">
        <v>35</v>
      </c>
      <c r="C126" s="3" t="s">
        <v>28</v>
      </c>
      <c r="D126" s="3" t="s">
        <v>29</v>
      </c>
      <c r="E126" s="6">
        <v>40</v>
      </c>
      <c r="G126" s="3">
        <f>IF(COUNTIFS(PastElections!$A:$A,$A126,PastElections!$B:$B,$B126)=1,IF(SUMIFS(PastElections!C:C,PastElections!$A:$A,$A126,PastElections!$B:$B,$B126)&gt;0,SUMIFS(PastElections!C:C,PastElections!$A:$A,$A126,PastElections!$B:$B,$B126),""),"")</f>
        <v>42</v>
      </c>
      <c r="H126" s="3" t="str">
        <f>IF(COUNTIFS(PastElections!$A:$A,$A126,PastElections!$B:$B,$B126)=1,IF(SUMIFS(PastElections!D:D,PastElections!$A:$A,$A126,PastElections!$B:$B,$B126)&gt;0,SUMIFS(PastElections!D:D,PastElections!$A:$A,$A126,PastElections!$B:$B,$B126),""),"")</f>
        <v/>
      </c>
      <c r="I126" s="3">
        <f t="shared" si="1"/>
        <v>-2</v>
      </c>
      <c r="J126" s="3" t="str">
        <f t="shared" si="1"/>
        <v/>
      </c>
    </row>
    <row r="127" spans="1:10" ht="17.55" customHeight="1" x14ac:dyDescent="0.55000000000000004">
      <c r="A127" s="3">
        <v>2016</v>
      </c>
      <c r="B127" s="3" t="s">
        <v>35</v>
      </c>
      <c r="C127" s="3" t="s">
        <v>10</v>
      </c>
      <c r="D127" s="3" t="s">
        <v>16</v>
      </c>
      <c r="E127" s="6">
        <v>43</v>
      </c>
      <c r="G127" s="3">
        <f>IF(COUNTIFS(PastElections!$A:$A,$A127,PastElections!$B:$B,$B127)=1,IF(SUMIFS(PastElections!C:C,PastElections!$A:$A,$A127,PastElections!$B:$B,$B127)&gt;0,SUMIFS(PastElections!C:C,PastElections!$A:$A,$A127,PastElections!$B:$B,$B127),""),"")</f>
        <v>42</v>
      </c>
      <c r="H127" s="3" t="str">
        <f>IF(COUNTIFS(PastElections!$A:$A,$A127,PastElections!$B:$B,$B127)=1,IF(SUMIFS(PastElections!D:D,PastElections!$A:$A,$A127,PastElections!$B:$B,$B127)&gt;0,SUMIFS(PastElections!D:D,PastElections!$A:$A,$A127,PastElections!$B:$B,$B127),""),"")</f>
        <v/>
      </c>
      <c r="I127" s="3">
        <f t="shared" si="1"/>
        <v>1</v>
      </c>
      <c r="J127" s="3" t="str">
        <f t="shared" si="1"/>
        <v/>
      </c>
    </row>
    <row r="128" spans="1:10" ht="17.55" customHeight="1" x14ac:dyDescent="0.55000000000000004">
      <c r="A128" s="3">
        <v>2016</v>
      </c>
      <c r="B128" s="3" t="s">
        <v>35</v>
      </c>
      <c r="C128" s="3" t="s">
        <v>11</v>
      </c>
      <c r="D128" s="3" t="s">
        <v>17</v>
      </c>
      <c r="E128" s="6">
        <v>42.5</v>
      </c>
      <c r="G128" s="3">
        <f>IF(COUNTIFS(PastElections!$A:$A,$A128,PastElections!$B:$B,$B128)=1,IF(SUMIFS(PastElections!C:C,PastElections!$A:$A,$A128,PastElections!$B:$B,$B128)&gt;0,SUMIFS(PastElections!C:C,PastElections!$A:$A,$A128,PastElections!$B:$B,$B128),""),"")</f>
        <v>42</v>
      </c>
      <c r="H128" s="3" t="str">
        <f>IF(COUNTIFS(PastElections!$A:$A,$A128,PastElections!$B:$B,$B128)=1,IF(SUMIFS(PastElections!D:D,PastElections!$A:$A,$A128,PastElections!$B:$B,$B128)&gt;0,SUMIFS(PastElections!D:D,PastElections!$A:$A,$A128,PastElections!$B:$B,$B128),""),"")</f>
        <v/>
      </c>
      <c r="I128" s="3">
        <f t="shared" si="1"/>
        <v>0.5</v>
      </c>
      <c r="J128" s="3" t="str">
        <f t="shared" si="1"/>
        <v/>
      </c>
    </row>
    <row r="129" spans="1:10" ht="17.55" customHeight="1" x14ac:dyDescent="0.55000000000000004">
      <c r="A129" s="3">
        <v>2016</v>
      </c>
      <c r="B129" s="3" t="s">
        <v>35</v>
      </c>
      <c r="C129" s="3" t="s">
        <v>12</v>
      </c>
      <c r="D129" s="3" t="s">
        <v>15</v>
      </c>
      <c r="E129" s="6">
        <v>43</v>
      </c>
      <c r="G129" s="3">
        <f>IF(COUNTIFS(PastElections!$A:$A,$A129,PastElections!$B:$B,$B129)=1,IF(SUMIFS(PastElections!C:C,PastElections!$A:$A,$A129,PastElections!$B:$B,$B129)&gt;0,SUMIFS(PastElections!C:C,PastElections!$A:$A,$A129,PastElections!$B:$B,$B129),""),"")</f>
        <v>42</v>
      </c>
      <c r="H129" s="3" t="str">
        <f>IF(COUNTIFS(PastElections!$A:$A,$A129,PastElections!$B:$B,$B129)=1,IF(SUMIFS(PastElections!D:D,PastElections!$A:$A,$A129,PastElections!$B:$B,$B129)&gt;0,SUMIFS(PastElections!D:D,PastElections!$A:$A,$A129,PastElections!$B:$B,$B129),""),"")</f>
        <v/>
      </c>
      <c r="I129" s="3">
        <f t="shared" si="1"/>
        <v>1</v>
      </c>
      <c r="J129" s="3" t="str">
        <f t="shared" si="1"/>
        <v/>
      </c>
    </row>
    <row r="130" spans="1:10" ht="17.55" customHeight="1" x14ac:dyDescent="0.55000000000000004">
      <c r="A130" s="3">
        <v>2016</v>
      </c>
      <c r="B130" s="3" t="s">
        <v>35</v>
      </c>
      <c r="C130" s="3" t="s">
        <v>6</v>
      </c>
      <c r="D130" s="3" t="s">
        <v>16</v>
      </c>
      <c r="E130" s="6">
        <v>42</v>
      </c>
      <c r="G130" s="3">
        <f>IF(COUNTIFS(PastElections!$A:$A,$A130,PastElections!$B:$B,$B130)=1,IF(SUMIFS(PastElections!C:C,PastElections!$A:$A,$A130,PastElections!$B:$B,$B130)&gt;0,SUMIFS(PastElections!C:C,PastElections!$A:$A,$A130,PastElections!$B:$B,$B130),""),"")</f>
        <v>42</v>
      </c>
      <c r="H130" s="3" t="str">
        <f>IF(COUNTIFS(PastElections!$A:$A,$A130,PastElections!$B:$B,$B130)=1,IF(SUMIFS(PastElections!D:D,PastElections!$A:$A,$A130,PastElections!$B:$B,$B130)&gt;0,SUMIFS(PastElections!D:D,PastElections!$A:$A,$A130,PastElections!$B:$B,$B130),""),"")</f>
        <v/>
      </c>
      <c r="I130" s="3">
        <f t="shared" si="1"/>
        <v>0</v>
      </c>
      <c r="J130" s="3" t="str">
        <f t="shared" si="1"/>
        <v/>
      </c>
    </row>
    <row r="131" spans="1:10" ht="17.55" customHeight="1" x14ac:dyDescent="0.55000000000000004">
      <c r="A131" s="3">
        <v>2019</v>
      </c>
      <c r="B131" s="3" t="s">
        <v>35</v>
      </c>
      <c r="C131" s="3" t="s">
        <v>9</v>
      </c>
      <c r="D131" s="3" t="s">
        <v>22</v>
      </c>
      <c r="E131" s="6">
        <v>38.5</v>
      </c>
      <c r="F131" s="3">
        <v>4</v>
      </c>
      <c r="G131" s="3">
        <f>IF(COUNTIFS(PastElections!$A:$A,$A131,PastElections!$B:$B,$B131)=1,IF(SUMIFS(PastElections!C:C,PastElections!$A:$A,$A131,PastElections!$B:$B,$B131)&gt;0,SUMIFS(PastElections!C:C,PastElections!$A:$A,$A131,PastElections!$B:$B,$B131),""),"")</f>
        <v>41.4</v>
      </c>
      <c r="H131" s="3">
        <f>IF(COUNTIFS(PastElections!$A:$A,$A131,PastElections!$B:$B,$B131)=1,IF(SUMIFS(PastElections!D:D,PastElections!$A:$A,$A131,PastElections!$B:$B,$B131)&gt;0,SUMIFS(PastElections!D:D,PastElections!$A:$A,$A131,PastElections!$B:$B,$B131),""),"")</f>
        <v>3.1</v>
      </c>
      <c r="I131" s="3">
        <f t="shared" ref="I131:J135" si="2">IF(AND(ISNUMBER(E131),ISNUMBER(G131)),ROUND(E131-G131,1),"")</f>
        <v>-2.9</v>
      </c>
      <c r="J131" s="3">
        <f t="shared" si="2"/>
        <v>0.9</v>
      </c>
    </row>
    <row r="132" spans="1:10" ht="17.55" customHeight="1" x14ac:dyDescent="0.55000000000000004">
      <c r="A132" s="3">
        <v>2019</v>
      </c>
      <c r="B132" s="3" t="s">
        <v>35</v>
      </c>
      <c r="C132" s="3" t="s">
        <v>11</v>
      </c>
      <c r="D132" s="3" t="s">
        <v>17</v>
      </c>
      <c r="E132" s="6">
        <v>38.5</v>
      </c>
      <c r="F132" s="3">
        <v>6.6</v>
      </c>
      <c r="G132" s="3">
        <f>IF(COUNTIFS(PastElections!$A:$A,$A132,PastElections!$B:$B,$B132)=1,IF(SUMIFS(PastElections!C:C,PastElections!$A:$A,$A132,PastElections!$B:$B,$B132)&gt;0,SUMIFS(PastElections!C:C,PastElections!$A:$A,$A132,PastElections!$B:$B,$B132),""),"")</f>
        <v>41.4</v>
      </c>
      <c r="H132" s="3">
        <f>IF(COUNTIFS(PastElections!$A:$A,$A132,PastElections!$B:$B,$B132)=1,IF(SUMIFS(PastElections!D:D,PastElections!$A:$A,$A132,PastElections!$B:$B,$B132)&gt;0,SUMIFS(PastElections!D:D,PastElections!$A:$A,$A132,PastElections!$B:$B,$B132),""),"")</f>
        <v>3.1</v>
      </c>
      <c r="I132" s="3">
        <f t="shared" si="2"/>
        <v>-2.9</v>
      </c>
      <c r="J132" s="3">
        <f t="shared" si="2"/>
        <v>3.5</v>
      </c>
    </row>
    <row r="133" spans="1:10" ht="17.55" customHeight="1" x14ac:dyDescent="0.55000000000000004">
      <c r="A133" s="3">
        <v>2019</v>
      </c>
      <c r="B133" s="3" t="s">
        <v>35</v>
      </c>
      <c r="C133" s="3" t="s">
        <v>28</v>
      </c>
      <c r="D133" s="3" t="s">
        <v>29</v>
      </c>
      <c r="E133" s="6">
        <v>39</v>
      </c>
      <c r="F133" s="3">
        <v>4</v>
      </c>
      <c r="G133" s="3">
        <f>IF(COUNTIFS(PastElections!$A:$A,$A133,PastElections!$B:$B,$B133)=1,IF(SUMIFS(PastElections!C:C,PastElections!$A:$A,$A133,PastElections!$B:$B,$B133)&gt;0,SUMIFS(PastElections!C:C,PastElections!$A:$A,$A133,PastElections!$B:$B,$B133),""),"")</f>
        <v>41.4</v>
      </c>
      <c r="H133" s="3">
        <f>IF(COUNTIFS(PastElections!$A:$A,$A133,PastElections!$B:$B,$B133)=1,IF(SUMIFS(PastElections!D:D,PastElections!$A:$A,$A133,PastElections!$B:$B,$B133)&gt;0,SUMIFS(PastElections!D:D,PastElections!$A:$A,$A133,PastElections!$B:$B,$B133),""),"")</f>
        <v>3.1</v>
      </c>
      <c r="I133" s="3">
        <f t="shared" si="2"/>
        <v>-2.4</v>
      </c>
      <c r="J133" s="3">
        <f t="shared" si="2"/>
        <v>0.9</v>
      </c>
    </row>
    <row r="134" spans="1:10" ht="17.55" customHeight="1" x14ac:dyDescent="0.55000000000000004">
      <c r="A134" s="3">
        <v>2019</v>
      </c>
      <c r="B134" s="3" t="s">
        <v>35</v>
      </c>
      <c r="C134" s="3" t="s">
        <v>10</v>
      </c>
      <c r="D134" s="3" t="s">
        <v>17</v>
      </c>
      <c r="E134" s="6">
        <v>39</v>
      </c>
      <c r="F134" s="3">
        <v>3</v>
      </c>
      <c r="G134" s="3">
        <f>IF(COUNTIFS(PastElections!$A:$A,$A134,PastElections!$B:$B,$B134)=1,IF(SUMIFS(PastElections!C:C,PastElections!$A:$A,$A134,PastElections!$B:$B,$B134)&gt;0,SUMIFS(PastElections!C:C,PastElections!$A:$A,$A134,PastElections!$B:$B,$B134),""),"")</f>
        <v>41.4</v>
      </c>
      <c r="H134" s="3">
        <f>IF(COUNTIFS(PastElections!$A:$A,$A134,PastElections!$B:$B,$B134)=1,IF(SUMIFS(PastElections!D:D,PastElections!$A:$A,$A134,PastElections!$B:$B,$B134)&gt;0,SUMIFS(PastElections!D:D,PastElections!$A:$A,$A134,PastElections!$B:$B,$B134),""),"")</f>
        <v>3.1</v>
      </c>
      <c r="I134" s="3">
        <f t="shared" si="2"/>
        <v>-2.4</v>
      </c>
      <c r="J134" s="3">
        <f t="shared" si="2"/>
        <v>-0.1</v>
      </c>
    </row>
    <row r="135" spans="1:10" ht="17.55" customHeight="1" x14ac:dyDescent="0.55000000000000004">
      <c r="A135" s="3">
        <v>2019</v>
      </c>
      <c r="B135" s="3" t="s">
        <v>35</v>
      </c>
      <c r="C135" s="3" t="s">
        <v>6</v>
      </c>
      <c r="D135" s="3" t="s">
        <v>16</v>
      </c>
      <c r="E135" s="6">
        <v>38</v>
      </c>
      <c r="F135" s="3">
        <v>3</v>
      </c>
      <c r="G135" s="3">
        <f>IF(COUNTIFS(PastElections!$A:$A,$A135,PastElections!$B:$B,$B135)=1,IF(SUMIFS(PastElections!C:C,PastElections!$A:$A,$A135,PastElections!$B:$B,$B135)&gt;0,SUMIFS(PastElections!C:C,PastElections!$A:$A,$A135,PastElections!$B:$B,$B135),""),"")</f>
        <v>41.4</v>
      </c>
      <c r="H135" s="3">
        <f>IF(COUNTIFS(PastElections!$A:$A,$A135,PastElections!$B:$B,$B135)=1,IF(SUMIFS(PastElections!D:D,PastElections!$A:$A,$A135,PastElections!$B:$B,$B135)&gt;0,SUMIFS(PastElections!D:D,PastElections!$A:$A,$A135,PastElections!$B:$B,$B135),""),"")</f>
        <v>3.1</v>
      </c>
      <c r="I135" s="3">
        <f t="shared" si="2"/>
        <v>-3.4</v>
      </c>
      <c r="J135" s="3">
        <f t="shared" si="2"/>
        <v>-0.1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C9A1-7F1B-49E3-9775-1FDCF842A0CB}">
  <dimension ref="A1:D135"/>
  <sheetViews>
    <sheetView topLeftCell="A21" workbookViewId="0">
      <selection activeCell="C41" sqref="C41"/>
    </sheetView>
  </sheetViews>
  <sheetFormatPr defaultColWidth="9.17578125" defaultRowHeight="17.55" customHeight="1" x14ac:dyDescent="0.55000000000000004"/>
  <cols>
    <col min="1" max="16384" width="9.17578125" style="3"/>
  </cols>
  <sheetData>
    <row r="1" spans="1:4" ht="17.55" customHeight="1" x14ac:dyDescent="0.55000000000000004">
      <c r="A1" s="3" t="s">
        <v>0</v>
      </c>
      <c r="B1" s="3" t="s">
        <v>1</v>
      </c>
      <c r="C1" s="3" t="s">
        <v>2</v>
      </c>
      <c r="D1" s="3" t="s">
        <v>4</v>
      </c>
    </row>
    <row r="2" spans="1:4" ht="17.55" customHeight="1" x14ac:dyDescent="0.55000000000000004">
      <c r="A2" s="3">
        <v>1988</v>
      </c>
      <c r="B2" s="3" t="s">
        <v>5</v>
      </c>
      <c r="C2" s="3">
        <v>49.5</v>
      </c>
    </row>
    <row r="3" spans="1:4" ht="17.55" customHeight="1" x14ac:dyDescent="0.55000000000000004">
      <c r="A3" s="3">
        <v>1991</v>
      </c>
      <c r="B3" s="3" t="s">
        <v>5</v>
      </c>
      <c r="C3" s="3">
        <v>44.6</v>
      </c>
    </row>
    <row r="4" spans="1:4" ht="17.55" customHeight="1" x14ac:dyDescent="0.55000000000000004">
      <c r="A4" s="3">
        <v>1995</v>
      </c>
      <c r="B4" s="3" t="s">
        <v>5</v>
      </c>
      <c r="C4" s="3">
        <v>43.9</v>
      </c>
    </row>
    <row r="5" spans="1:4" ht="17.55" customHeight="1" x14ac:dyDescent="0.55000000000000004">
      <c r="A5" s="3">
        <v>1999</v>
      </c>
      <c r="B5" s="3" t="s">
        <v>5</v>
      </c>
      <c r="C5" s="3">
        <v>33.700000000000003</v>
      </c>
      <c r="D5" s="3">
        <v>7.5</v>
      </c>
    </row>
    <row r="6" spans="1:4" ht="17.55" customHeight="1" x14ac:dyDescent="0.55000000000000004">
      <c r="A6" s="3">
        <v>2003</v>
      </c>
      <c r="B6" s="3" t="s">
        <v>5</v>
      </c>
      <c r="C6" s="3">
        <v>34.299999999999997</v>
      </c>
      <c r="D6" s="3">
        <v>1.3</v>
      </c>
    </row>
    <row r="7" spans="1:4" ht="17.55" customHeight="1" x14ac:dyDescent="0.55000000000000004">
      <c r="A7" s="3">
        <v>2007</v>
      </c>
      <c r="B7" s="3" t="s">
        <v>5</v>
      </c>
      <c r="C7" s="3">
        <v>37</v>
      </c>
    </row>
    <row r="8" spans="1:4" ht="17.55" customHeight="1" x14ac:dyDescent="0.55000000000000004">
      <c r="A8" s="3">
        <v>2011</v>
      </c>
      <c r="B8" s="3" t="s">
        <v>5</v>
      </c>
      <c r="C8" s="3">
        <v>51.1</v>
      </c>
    </row>
    <row r="9" spans="1:4" ht="17.55" customHeight="1" x14ac:dyDescent="0.55000000000000004">
      <c r="A9" s="3">
        <v>2015</v>
      </c>
      <c r="B9" s="3" t="s">
        <v>5</v>
      </c>
      <c r="C9" s="3">
        <v>45.6</v>
      </c>
    </row>
    <row r="10" spans="1:4" ht="17.55" customHeight="1" x14ac:dyDescent="0.55000000000000004">
      <c r="A10" s="3">
        <v>2019</v>
      </c>
      <c r="B10" s="3" t="s">
        <v>5</v>
      </c>
      <c r="C10" s="3">
        <v>41.5</v>
      </c>
      <c r="D10" s="3">
        <v>1.1000000000000001</v>
      </c>
    </row>
    <row r="11" spans="1:4" ht="17.55" customHeight="1" x14ac:dyDescent="0.55000000000000004">
      <c r="A11" s="3">
        <v>1988</v>
      </c>
      <c r="B11" s="3" t="s">
        <v>8</v>
      </c>
      <c r="C11" s="3">
        <v>48.2</v>
      </c>
    </row>
    <row r="12" spans="1:4" ht="17.55" customHeight="1" x14ac:dyDescent="0.55000000000000004">
      <c r="A12" s="3">
        <v>1992</v>
      </c>
      <c r="B12" s="3" t="s">
        <v>8</v>
      </c>
      <c r="C12" s="3">
        <v>52</v>
      </c>
    </row>
    <row r="13" spans="1:4" ht="17.55" customHeight="1" x14ac:dyDescent="0.55000000000000004">
      <c r="A13" s="3">
        <v>1996</v>
      </c>
      <c r="B13" s="3" t="s">
        <v>8</v>
      </c>
      <c r="C13" s="3">
        <v>50.7</v>
      </c>
    </row>
    <row r="14" spans="1:4" ht="17.55" customHeight="1" x14ac:dyDescent="0.55000000000000004">
      <c r="A14" s="3">
        <v>1999</v>
      </c>
      <c r="B14" s="3" t="s">
        <v>8</v>
      </c>
      <c r="C14" s="3">
        <v>47</v>
      </c>
    </row>
    <row r="15" spans="1:4" ht="17.55" customHeight="1" x14ac:dyDescent="0.55000000000000004">
      <c r="A15" s="3">
        <v>2002</v>
      </c>
      <c r="B15" s="3" t="s">
        <v>8</v>
      </c>
      <c r="C15" s="3">
        <v>38.200000000000003</v>
      </c>
    </row>
    <row r="16" spans="1:4" ht="17.55" customHeight="1" x14ac:dyDescent="0.55000000000000004">
      <c r="A16" s="3">
        <v>2006</v>
      </c>
      <c r="B16" s="3" t="s">
        <v>8</v>
      </c>
      <c r="C16" s="3">
        <v>39.5</v>
      </c>
    </row>
    <row r="17" spans="1:4" ht="17.55" customHeight="1" x14ac:dyDescent="0.55000000000000004">
      <c r="A17" s="3">
        <v>2010</v>
      </c>
      <c r="B17" s="3" t="s">
        <v>8</v>
      </c>
      <c r="C17" s="3">
        <v>44.7</v>
      </c>
    </row>
    <row r="18" spans="1:4" ht="17.55" customHeight="1" x14ac:dyDescent="0.55000000000000004">
      <c r="A18" s="3">
        <v>2014</v>
      </c>
      <c r="B18" s="3" t="s">
        <v>8</v>
      </c>
      <c r="C18" s="3">
        <v>42</v>
      </c>
    </row>
    <row r="19" spans="1:4" ht="17.55" customHeight="1" x14ac:dyDescent="0.55000000000000004">
      <c r="A19" s="3">
        <v>2018</v>
      </c>
      <c r="B19" s="3" t="s">
        <v>8</v>
      </c>
      <c r="C19" s="3">
        <v>35.200000000000003</v>
      </c>
    </row>
    <row r="20" spans="1:4" ht="17.55" customHeight="1" x14ac:dyDescent="0.55000000000000004">
      <c r="A20" s="3">
        <v>1986</v>
      </c>
      <c r="B20" s="3" t="s">
        <v>13</v>
      </c>
      <c r="C20" s="3">
        <v>56.1</v>
      </c>
    </row>
    <row r="21" spans="1:4" ht="17.55" customHeight="1" x14ac:dyDescent="0.55000000000000004">
      <c r="A21" s="3">
        <v>1989</v>
      </c>
      <c r="B21" s="3" t="s">
        <v>13</v>
      </c>
      <c r="C21" s="3">
        <v>45.1</v>
      </c>
    </row>
    <row r="22" spans="1:4" ht="17.55" customHeight="1" x14ac:dyDescent="0.55000000000000004">
      <c r="A22" s="3">
        <v>1992</v>
      </c>
      <c r="B22" s="3" t="s">
        <v>13</v>
      </c>
      <c r="C22" s="3">
        <v>44.1</v>
      </c>
    </row>
    <row r="23" spans="1:4" ht="17.55" customHeight="1" x14ac:dyDescent="0.55000000000000004">
      <c r="A23" s="3">
        <v>1995</v>
      </c>
      <c r="B23" s="3" t="s">
        <v>13</v>
      </c>
      <c r="C23" s="3">
        <v>48.9</v>
      </c>
    </row>
    <row r="24" spans="1:4" ht="17.55" customHeight="1" x14ac:dyDescent="0.55000000000000004">
      <c r="A24" s="3">
        <v>1998</v>
      </c>
      <c r="B24" s="3" t="s">
        <v>13</v>
      </c>
      <c r="C24" s="3">
        <v>31.2</v>
      </c>
      <c r="D24" s="3">
        <v>22.7</v>
      </c>
    </row>
    <row r="25" spans="1:4" ht="17.55" customHeight="1" x14ac:dyDescent="0.55000000000000004">
      <c r="A25" s="3">
        <v>2001</v>
      </c>
      <c r="B25" s="3" t="s">
        <v>13</v>
      </c>
      <c r="C25" s="3">
        <v>28.4</v>
      </c>
      <c r="D25" s="3">
        <v>8.6999999999999993</v>
      </c>
    </row>
    <row r="26" spans="1:4" ht="17.55" customHeight="1" x14ac:dyDescent="0.55000000000000004">
      <c r="A26" s="3">
        <v>2004</v>
      </c>
      <c r="B26" s="3" t="s">
        <v>13</v>
      </c>
      <c r="C26" s="3">
        <v>35.4</v>
      </c>
      <c r="D26" s="3">
        <v>4.9000000000000004</v>
      </c>
    </row>
    <row r="27" spans="1:4" ht="17.55" customHeight="1" x14ac:dyDescent="0.55000000000000004">
      <c r="A27" s="3">
        <v>2006</v>
      </c>
      <c r="B27" s="3" t="s">
        <v>13</v>
      </c>
      <c r="C27" s="3">
        <v>37.9</v>
      </c>
      <c r="D27" s="3">
        <v>0.6</v>
      </c>
    </row>
    <row r="28" spans="1:4" ht="17.55" customHeight="1" x14ac:dyDescent="0.55000000000000004">
      <c r="A28" s="3">
        <v>2009</v>
      </c>
      <c r="B28" s="3" t="s">
        <v>13</v>
      </c>
      <c r="C28" s="3">
        <v>41.6</v>
      </c>
      <c r="D28" s="3">
        <v>0.4</v>
      </c>
    </row>
    <row r="29" spans="1:4" ht="17.55" customHeight="1" x14ac:dyDescent="0.55000000000000004">
      <c r="A29" s="3">
        <v>2012</v>
      </c>
      <c r="B29" s="3" t="s">
        <v>13</v>
      </c>
      <c r="C29" s="3">
        <v>49.6</v>
      </c>
    </row>
    <row r="30" spans="1:4" ht="17.55" customHeight="1" x14ac:dyDescent="0.55000000000000004">
      <c r="A30" s="3">
        <v>2015</v>
      </c>
      <c r="B30" s="3" t="s">
        <v>13</v>
      </c>
      <c r="C30" s="3">
        <v>41.3</v>
      </c>
      <c r="D30" s="3">
        <v>0.9</v>
      </c>
    </row>
    <row r="31" spans="1:4" ht="17.55" customHeight="1" x14ac:dyDescent="0.55000000000000004">
      <c r="A31" s="3">
        <v>2017</v>
      </c>
      <c r="B31" s="3" t="s">
        <v>13</v>
      </c>
      <c r="C31" s="3">
        <v>33.700000000000003</v>
      </c>
      <c r="D31" s="3">
        <v>13.7</v>
      </c>
    </row>
    <row r="32" spans="1:4" ht="17.55" customHeight="1" x14ac:dyDescent="0.55000000000000004">
      <c r="A32" s="3">
        <v>2020</v>
      </c>
      <c r="B32" s="3" t="s">
        <v>13</v>
      </c>
      <c r="C32" s="3">
        <v>35.9</v>
      </c>
      <c r="D32" s="3">
        <v>7.1</v>
      </c>
    </row>
    <row r="33" spans="1:4" ht="17.55" customHeight="1" x14ac:dyDescent="0.55000000000000004">
      <c r="A33" s="3">
        <v>1986</v>
      </c>
      <c r="B33" s="3" t="s">
        <v>19</v>
      </c>
      <c r="C33" s="3">
        <v>45</v>
      </c>
    </row>
    <row r="34" spans="1:4" ht="17.55" customHeight="1" x14ac:dyDescent="0.55000000000000004">
      <c r="A34" s="3">
        <v>1989</v>
      </c>
      <c r="B34" s="3" t="s">
        <v>19</v>
      </c>
      <c r="C34" s="3">
        <v>47.4</v>
      </c>
    </row>
    <row r="35" spans="1:4" ht="17.55" customHeight="1" x14ac:dyDescent="0.55000000000000004">
      <c r="A35" s="3">
        <v>1993</v>
      </c>
      <c r="B35" s="3" t="s">
        <v>19</v>
      </c>
      <c r="C35" s="3">
        <v>48.4</v>
      </c>
    </row>
    <row r="36" spans="1:4" ht="17.55" customHeight="1" x14ac:dyDescent="0.55000000000000004">
      <c r="A36" s="3">
        <v>1996</v>
      </c>
      <c r="B36" s="3" t="s">
        <v>19</v>
      </c>
      <c r="C36" s="3">
        <v>45.7</v>
      </c>
    </row>
    <row r="37" spans="1:4" ht="17.55" customHeight="1" x14ac:dyDescent="0.55000000000000004">
      <c r="A37" s="3">
        <v>2001</v>
      </c>
      <c r="B37" s="3" t="s">
        <v>19</v>
      </c>
      <c r="C37" s="3">
        <v>34.299999999999997</v>
      </c>
      <c r="D37" s="3">
        <v>9.5</v>
      </c>
    </row>
    <row r="38" spans="1:4" ht="17.55" customHeight="1" x14ac:dyDescent="0.55000000000000004">
      <c r="A38" s="3">
        <v>2005</v>
      </c>
      <c r="B38" s="3" t="s">
        <v>19</v>
      </c>
      <c r="C38" s="3">
        <v>39.299999999999997</v>
      </c>
      <c r="D38" s="3">
        <v>1.6</v>
      </c>
    </row>
    <row r="39" spans="1:4" ht="17.55" customHeight="1" x14ac:dyDescent="0.55000000000000004">
      <c r="A39" s="3">
        <v>2008</v>
      </c>
      <c r="B39" s="3" t="s">
        <v>19</v>
      </c>
      <c r="C39" s="3">
        <v>43.2</v>
      </c>
    </row>
    <row r="40" spans="1:4" ht="17.55" customHeight="1" x14ac:dyDescent="0.55000000000000004">
      <c r="A40" s="3">
        <v>2013</v>
      </c>
      <c r="B40" s="3" t="s">
        <v>19</v>
      </c>
      <c r="C40" s="3">
        <v>53.2</v>
      </c>
    </row>
    <row r="41" spans="1:4" ht="17.55" customHeight="1" x14ac:dyDescent="0.55000000000000004">
      <c r="A41" s="3">
        <v>2017</v>
      </c>
      <c r="B41" s="3" t="s">
        <v>19</v>
      </c>
      <c r="C41" s="3">
        <v>36.6</v>
      </c>
      <c r="D41" s="3">
        <v>4.9000000000000004</v>
      </c>
    </row>
    <row r="42" spans="1:4" ht="17.55" customHeight="1" x14ac:dyDescent="0.55000000000000004">
      <c r="A42" s="3">
        <v>2021</v>
      </c>
      <c r="B42" s="3" t="s">
        <v>19</v>
      </c>
      <c r="C42" s="3">
        <v>25.3</v>
      </c>
      <c r="D42" s="3">
        <v>1.2</v>
      </c>
    </row>
    <row r="43" spans="1:4" ht="17.55" customHeight="1" x14ac:dyDescent="0.55000000000000004">
      <c r="A43" s="3">
        <v>1989</v>
      </c>
      <c r="B43" s="3" t="s">
        <v>25</v>
      </c>
      <c r="C43" s="3">
        <v>44.2</v>
      </c>
    </row>
    <row r="44" spans="1:4" ht="17.55" customHeight="1" x14ac:dyDescent="0.55000000000000004">
      <c r="A44" s="3">
        <v>1993</v>
      </c>
      <c r="B44" s="3" t="s">
        <v>25</v>
      </c>
      <c r="C44" s="3">
        <v>52.8</v>
      </c>
    </row>
    <row r="45" spans="1:4" ht="17.55" customHeight="1" x14ac:dyDescent="0.55000000000000004">
      <c r="A45" s="3">
        <v>1997</v>
      </c>
      <c r="B45" s="3" t="s">
        <v>25</v>
      </c>
      <c r="C45" s="3">
        <v>40.4</v>
      </c>
    </row>
    <row r="46" spans="1:4" ht="17.55" customHeight="1" x14ac:dyDescent="0.55000000000000004">
      <c r="A46" s="3">
        <v>2002</v>
      </c>
      <c r="B46" s="3" t="s">
        <v>25</v>
      </c>
      <c r="C46" s="3">
        <v>40</v>
      </c>
    </row>
    <row r="47" spans="1:4" ht="17.55" customHeight="1" x14ac:dyDescent="0.55000000000000004">
      <c r="A47" s="3">
        <v>2006</v>
      </c>
      <c r="B47" s="3" t="s">
        <v>25</v>
      </c>
      <c r="C47" s="3">
        <v>34</v>
      </c>
    </row>
    <row r="48" spans="1:4" ht="17.55" customHeight="1" x14ac:dyDescent="0.55000000000000004">
      <c r="A48" s="3">
        <v>2010</v>
      </c>
      <c r="B48" s="3" t="s">
        <v>25</v>
      </c>
      <c r="C48" s="3">
        <v>41.6</v>
      </c>
    </row>
    <row r="49" spans="1:4" ht="17.55" customHeight="1" x14ac:dyDescent="0.55000000000000004">
      <c r="A49" s="3">
        <v>2014</v>
      </c>
      <c r="B49" s="3" t="s">
        <v>25</v>
      </c>
      <c r="C49" s="3">
        <v>44.7</v>
      </c>
    </row>
    <row r="50" spans="1:4" ht="17.55" customHeight="1" x14ac:dyDescent="0.55000000000000004">
      <c r="A50" s="3">
        <v>2018</v>
      </c>
      <c r="B50" s="3" t="s">
        <v>25</v>
      </c>
      <c r="C50" s="3">
        <v>37.9</v>
      </c>
    </row>
    <row r="51" spans="1:4" ht="17.55" customHeight="1" x14ac:dyDescent="0.55000000000000004">
      <c r="A51" s="3">
        <v>1987</v>
      </c>
      <c r="B51" s="3" t="s">
        <v>35</v>
      </c>
      <c r="C51" s="3">
        <v>45.9</v>
      </c>
    </row>
    <row r="52" spans="1:4" ht="17.55" customHeight="1" x14ac:dyDescent="0.55000000000000004">
      <c r="A52" s="3">
        <v>1990</v>
      </c>
      <c r="B52" s="3" t="s">
        <v>35</v>
      </c>
      <c r="C52" s="3">
        <v>43.4</v>
      </c>
    </row>
    <row r="53" spans="1:4" ht="17.55" customHeight="1" x14ac:dyDescent="0.55000000000000004">
      <c r="A53" s="3">
        <v>1993</v>
      </c>
      <c r="B53" s="3" t="s">
        <v>35</v>
      </c>
      <c r="C53" s="3">
        <v>44.3</v>
      </c>
    </row>
    <row r="54" spans="1:4" ht="17.55" customHeight="1" x14ac:dyDescent="0.55000000000000004">
      <c r="A54" s="3">
        <v>1996</v>
      </c>
      <c r="B54" s="3" t="s">
        <v>35</v>
      </c>
      <c r="C54" s="3">
        <v>47.2</v>
      </c>
    </row>
    <row r="55" spans="1:4" ht="17.55" customHeight="1" x14ac:dyDescent="0.55000000000000004">
      <c r="A55" s="3">
        <v>1998</v>
      </c>
      <c r="B55" s="3" t="s">
        <v>35</v>
      </c>
      <c r="C55" s="3">
        <v>39.5</v>
      </c>
      <c r="D55" s="3">
        <v>8.4</v>
      </c>
    </row>
    <row r="56" spans="1:4" ht="17.55" customHeight="1" x14ac:dyDescent="0.55000000000000004">
      <c r="A56" s="3">
        <v>2001</v>
      </c>
      <c r="B56" s="3" t="s">
        <v>35</v>
      </c>
      <c r="C56" s="3">
        <v>42.9</v>
      </c>
      <c r="D56" s="3">
        <v>4.3</v>
      </c>
    </row>
    <row r="57" spans="1:4" ht="17.55" customHeight="1" x14ac:dyDescent="0.55000000000000004">
      <c r="A57" s="3">
        <v>2004</v>
      </c>
      <c r="B57" s="3" t="s">
        <v>35</v>
      </c>
      <c r="C57" s="3">
        <v>46.7</v>
      </c>
      <c r="D57" s="3">
        <v>1.2</v>
      </c>
    </row>
    <row r="58" spans="1:4" ht="17.55" customHeight="1" x14ac:dyDescent="0.55000000000000004">
      <c r="A58" s="3">
        <v>2007</v>
      </c>
      <c r="B58" s="3" t="s">
        <v>35</v>
      </c>
      <c r="C58" s="3">
        <v>42.1</v>
      </c>
    </row>
    <row r="59" spans="1:4" ht="17.55" customHeight="1" x14ac:dyDescent="0.55000000000000004">
      <c r="A59" s="3">
        <v>2010</v>
      </c>
      <c r="B59" s="3" t="s">
        <v>35</v>
      </c>
      <c r="C59" s="3">
        <v>43.3</v>
      </c>
    </row>
    <row r="60" spans="1:4" ht="17.55" customHeight="1" x14ac:dyDescent="0.55000000000000004">
      <c r="A60" s="3">
        <v>2013</v>
      </c>
      <c r="B60" s="3" t="s">
        <v>35</v>
      </c>
      <c r="C60" s="3">
        <v>45.5</v>
      </c>
    </row>
    <row r="61" spans="1:4" ht="17.55" customHeight="1" x14ac:dyDescent="0.55000000000000004">
      <c r="A61" s="3">
        <v>2016</v>
      </c>
      <c r="B61" s="3" t="s">
        <v>35</v>
      </c>
      <c r="C61" s="3">
        <v>42</v>
      </c>
    </row>
    <row r="62" spans="1:4" ht="17.55" customHeight="1" x14ac:dyDescent="0.55000000000000004">
      <c r="A62" s="3">
        <v>2019</v>
      </c>
      <c r="B62" s="3" t="s">
        <v>35</v>
      </c>
      <c r="C62" s="3">
        <v>41.4</v>
      </c>
      <c r="D62" s="3">
        <v>3.1</v>
      </c>
    </row>
    <row r="63" spans="1:4" ht="17.55" customHeight="1" x14ac:dyDescent="0.55000000000000004">
      <c r="A63"/>
      <c r="B63"/>
    </row>
    <row r="64" spans="1:4" ht="17.55" customHeight="1" x14ac:dyDescent="0.55000000000000004">
      <c r="A64"/>
      <c r="B64"/>
    </row>
    <row r="65" spans="1:2" ht="17.55" customHeight="1" x14ac:dyDescent="0.55000000000000004">
      <c r="A65"/>
      <c r="B65"/>
    </row>
    <row r="66" spans="1:2" ht="17.55" customHeight="1" x14ac:dyDescent="0.55000000000000004">
      <c r="A66"/>
      <c r="B66"/>
    </row>
    <row r="67" spans="1:2" ht="17.55" customHeight="1" x14ac:dyDescent="0.55000000000000004">
      <c r="A67"/>
      <c r="B67"/>
    </row>
    <row r="68" spans="1:2" ht="17.55" customHeight="1" x14ac:dyDescent="0.55000000000000004">
      <c r="A68"/>
      <c r="B68"/>
    </row>
    <row r="69" spans="1:2" ht="17.55" customHeight="1" x14ac:dyDescent="0.55000000000000004">
      <c r="A69"/>
      <c r="B69"/>
    </row>
    <row r="70" spans="1:2" ht="17.55" customHeight="1" x14ac:dyDescent="0.55000000000000004">
      <c r="A70"/>
      <c r="B70"/>
    </row>
    <row r="71" spans="1:2" ht="17.55" customHeight="1" x14ac:dyDescent="0.55000000000000004">
      <c r="A71"/>
      <c r="B71"/>
    </row>
    <row r="72" spans="1:2" ht="17.55" customHeight="1" x14ac:dyDescent="0.55000000000000004">
      <c r="A72"/>
      <c r="B72"/>
    </row>
    <row r="73" spans="1:2" ht="17.55" customHeight="1" x14ac:dyDescent="0.55000000000000004">
      <c r="A73"/>
      <c r="B73"/>
    </row>
    <row r="74" spans="1:2" ht="17.55" customHeight="1" x14ac:dyDescent="0.55000000000000004">
      <c r="A74"/>
      <c r="B74"/>
    </row>
    <row r="75" spans="1:2" ht="17.55" customHeight="1" x14ac:dyDescent="0.55000000000000004">
      <c r="A75"/>
      <c r="B75"/>
    </row>
    <row r="76" spans="1:2" ht="17.55" customHeight="1" x14ac:dyDescent="0.55000000000000004">
      <c r="A76"/>
      <c r="B76"/>
    </row>
    <row r="77" spans="1:2" ht="17.55" customHeight="1" x14ac:dyDescent="0.55000000000000004">
      <c r="A77"/>
      <c r="B77"/>
    </row>
    <row r="78" spans="1:2" ht="17.55" customHeight="1" x14ac:dyDescent="0.55000000000000004">
      <c r="A78"/>
      <c r="B78"/>
    </row>
    <row r="79" spans="1:2" ht="17.55" customHeight="1" x14ac:dyDescent="0.55000000000000004">
      <c r="A79"/>
      <c r="B79"/>
    </row>
    <row r="80" spans="1:2" ht="17.55" customHeight="1" x14ac:dyDescent="0.55000000000000004">
      <c r="A80"/>
      <c r="B80"/>
    </row>
    <row r="81" spans="1:2" ht="17.55" customHeight="1" x14ac:dyDescent="0.55000000000000004">
      <c r="A81"/>
      <c r="B81"/>
    </row>
    <row r="82" spans="1:2" ht="17.55" customHeight="1" x14ac:dyDescent="0.55000000000000004">
      <c r="A82"/>
      <c r="B82"/>
    </row>
    <row r="83" spans="1:2" ht="17.55" customHeight="1" x14ac:dyDescent="0.55000000000000004">
      <c r="A83"/>
      <c r="B83"/>
    </row>
    <row r="84" spans="1:2" ht="17.55" customHeight="1" x14ac:dyDescent="0.55000000000000004">
      <c r="A84"/>
      <c r="B84"/>
    </row>
    <row r="85" spans="1:2" ht="17.55" customHeight="1" x14ac:dyDescent="0.55000000000000004">
      <c r="A85"/>
      <c r="B85"/>
    </row>
    <row r="86" spans="1:2" ht="17.55" customHeight="1" x14ac:dyDescent="0.55000000000000004">
      <c r="A86"/>
      <c r="B86"/>
    </row>
    <row r="87" spans="1:2" ht="17.55" customHeight="1" x14ac:dyDescent="0.55000000000000004">
      <c r="A87"/>
      <c r="B87"/>
    </row>
    <row r="88" spans="1:2" ht="17.55" customHeight="1" x14ac:dyDescent="0.55000000000000004">
      <c r="A88"/>
      <c r="B88"/>
    </row>
    <row r="89" spans="1:2" ht="17.55" customHeight="1" x14ac:dyDescent="0.55000000000000004">
      <c r="A89"/>
      <c r="B89"/>
    </row>
    <row r="90" spans="1:2" ht="17.55" customHeight="1" x14ac:dyDescent="0.55000000000000004">
      <c r="A90"/>
      <c r="B90"/>
    </row>
    <row r="91" spans="1:2" ht="17.55" customHeight="1" x14ac:dyDescent="0.55000000000000004">
      <c r="A91"/>
      <c r="B91"/>
    </row>
    <row r="92" spans="1:2" ht="17.55" customHeight="1" x14ac:dyDescent="0.55000000000000004">
      <c r="A92"/>
      <c r="B92"/>
    </row>
    <row r="93" spans="1:2" ht="17.55" customHeight="1" x14ac:dyDescent="0.55000000000000004">
      <c r="A93"/>
      <c r="B93"/>
    </row>
    <row r="94" spans="1:2" ht="17.55" customHeight="1" x14ac:dyDescent="0.55000000000000004">
      <c r="A94"/>
      <c r="B94"/>
    </row>
    <row r="95" spans="1:2" ht="17.55" customHeight="1" x14ac:dyDescent="0.55000000000000004">
      <c r="A95"/>
      <c r="B95"/>
    </row>
    <row r="96" spans="1:2" ht="17.55" customHeight="1" x14ac:dyDescent="0.55000000000000004">
      <c r="A96"/>
      <c r="B96"/>
    </row>
    <row r="97" spans="1:2" ht="17.55" customHeight="1" x14ac:dyDescent="0.55000000000000004">
      <c r="A97"/>
      <c r="B97"/>
    </row>
    <row r="98" spans="1:2" ht="17.55" customHeight="1" x14ac:dyDescent="0.55000000000000004">
      <c r="A98"/>
      <c r="B98"/>
    </row>
    <row r="99" spans="1:2" ht="17.55" customHeight="1" x14ac:dyDescent="0.55000000000000004">
      <c r="A99"/>
      <c r="B99"/>
    </row>
    <row r="100" spans="1:2" ht="17.55" customHeight="1" x14ac:dyDescent="0.55000000000000004">
      <c r="A100"/>
      <c r="B100"/>
    </row>
    <row r="101" spans="1:2" ht="17.55" customHeight="1" x14ac:dyDescent="0.55000000000000004">
      <c r="A101"/>
      <c r="B101"/>
    </row>
    <row r="102" spans="1:2" ht="17.55" customHeight="1" x14ac:dyDescent="0.55000000000000004">
      <c r="A102"/>
      <c r="B102"/>
    </row>
    <row r="103" spans="1:2" ht="17.55" customHeight="1" x14ac:dyDescent="0.55000000000000004">
      <c r="A103"/>
      <c r="B103"/>
    </row>
    <row r="104" spans="1:2" ht="17.55" customHeight="1" x14ac:dyDescent="0.55000000000000004">
      <c r="A104"/>
      <c r="B104"/>
    </row>
    <row r="105" spans="1:2" ht="17.55" customHeight="1" x14ac:dyDescent="0.55000000000000004">
      <c r="A105"/>
      <c r="B105"/>
    </row>
    <row r="106" spans="1:2" ht="17.55" customHeight="1" x14ac:dyDescent="0.55000000000000004">
      <c r="A106"/>
      <c r="B106"/>
    </row>
    <row r="107" spans="1:2" ht="17.55" customHeight="1" x14ac:dyDescent="0.55000000000000004">
      <c r="A107"/>
      <c r="B107"/>
    </row>
    <row r="108" spans="1:2" ht="17.55" customHeight="1" x14ac:dyDescent="0.55000000000000004">
      <c r="A108"/>
      <c r="B108"/>
    </row>
    <row r="109" spans="1:2" ht="17.55" customHeight="1" x14ac:dyDescent="0.55000000000000004">
      <c r="A109"/>
      <c r="B109"/>
    </row>
    <row r="110" spans="1:2" ht="17.55" customHeight="1" x14ac:dyDescent="0.55000000000000004">
      <c r="A110"/>
      <c r="B110"/>
    </row>
    <row r="111" spans="1:2" ht="17.55" customHeight="1" x14ac:dyDescent="0.55000000000000004">
      <c r="A111"/>
      <c r="B111"/>
    </row>
    <row r="112" spans="1:2" ht="17.55" customHeight="1" x14ac:dyDescent="0.55000000000000004">
      <c r="A112"/>
      <c r="B112"/>
    </row>
    <row r="113" spans="1:2" ht="17.55" customHeight="1" x14ac:dyDescent="0.55000000000000004">
      <c r="A113"/>
      <c r="B113"/>
    </row>
    <row r="114" spans="1:2" ht="17.55" customHeight="1" x14ac:dyDescent="0.55000000000000004">
      <c r="A114"/>
      <c r="B114"/>
    </row>
    <row r="115" spans="1:2" ht="17.55" customHeight="1" x14ac:dyDescent="0.55000000000000004">
      <c r="A115"/>
      <c r="B115"/>
    </row>
    <row r="116" spans="1:2" ht="17.55" customHeight="1" x14ac:dyDescent="0.55000000000000004">
      <c r="A116"/>
      <c r="B116"/>
    </row>
    <row r="117" spans="1:2" ht="17.55" customHeight="1" x14ac:dyDescent="0.55000000000000004">
      <c r="A117"/>
      <c r="B117"/>
    </row>
    <row r="118" spans="1:2" ht="17.55" customHeight="1" x14ac:dyDescent="0.55000000000000004">
      <c r="A118"/>
      <c r="B118"/>
    </row>
    <row r="119" spans="1:2" ht="17.55" customHeight="1" x14ac:dyDescent="0.55000000000000004">
      <c r="A119"/>
      <c r="B119"/>
    </row>
    <row r="120" spans="1:2" ht="17.55" customHeight="1" x14ac:dyDescent="0.55000000000000004">
      <c r="A120"/>
      <c r="B120"/>
    </row>
    <row r="121" spans="1:2" ht="17.55" customHeight="1" x14ac:dyDescent="0.55000000000000004">
      <c r="A121"/>
      <c r="B121"/>
    </row>
    <row r="122" spans="1:2" ht="17.55" customHeight="1" x14ac:dyDescent="0.55000000000000004">
      <c r="A122"/>
      <c r="B122"/>
    </row>
    <row r="123" spans="1:2" ht="17.55" customHeight="1" x14ac:dyDescent="0.55000000000000004">
      <c r="A123"/>
      <c r="B123"/>
    </row>
    <row r="124" spans="1:2" ht="17.55" customHeight="1" x14ac:dyDescent="0.55000000000000004">
      <c r="A124"/>
      <c r="B124"/>
    </row>
    <row r="125" spans="1:2" ht="17.55" customHeight="1" x14ac:dyDescent="0.55000000000000004">
      <c r="A125"/>
      <c r="B125"/>
    </row>
    <row r="126" spans="1:2" ht="17.55" customHeight="1" x14ac:dyDescent="0.55000000000000004">
      <c r="A126"/>
      <c r="B126"/>
    </row>
    <row r="127" spans="1:2" ht="17.55" customHeight="1" x14ac:dyDescent="0.55000000000000004">
      <c r="A127"/>
      <c r="B127"/>
    </row>
    <row r="128" spans="1:2" ht="17.55" customHeight="1" x14ac:dyDescent="0.55000000000000004">
      <c r="A128"/>
      <c r="B128"/>
    </row>
    <row r="129" spans="1:2" ht="17.55" customHeight="1" x14ac:dyDescent="0.55000000000000004">
      <c r="A129"/>
      <c r="B129"/>
    </row>
    <row r="130" spans="1:2" ht="17.55" customHeight="1" x14ac:dyDescent="0.55000000000000004">
      <c r="A130"/>
      <c r="B130"/>
    </row>
    <row r="131" spans="1:2" ht="17.55" customHeight="1" x14ac:dyDescent="0.55000000000000004">
      <c r="A131"/>
      <c r="B131"/>
    </row>
    <row r="132" spans="1:2" ht="17.55" customHeight="1" x14ac:dyDescent="0.55000000000000004">
      <c r="A132"/>
      <c r="B132"/>
    </row>
    <row r="133" spans="1:2" ht="17.55" customHeight="1" x14ac:dyDescent="0.55000000000000004">
      <c r="A133"/>
      <c r="B133"/>
    </row>
    <row r="134" spans="1:2" ht="17.55" customHeight="1" x14ac:dyDescent="0.55000000000000004">
      <c r="A134"/>
      <c r="B134"/>
    </row>
    <row r="135" spans="1:2" ht="17.55" customHeight="1" x14ac:dyDescent="0.55000000000000004">
      <c r="A135"/>
      <c r="B1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Polls</vt:lpstr>
      <vt:lpstr>PastElections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2021-06-22T05:32:16Z</dcterms:created>
  <dcterms:modified xsi:type="dcterms:W3CDTF">2021-06-23T15:01:23Z</dcterms:modified>
</cp:coreProperties>
</file>