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<sst xmlns="http://schemas.openxmlformats.org/spreadsheetml/2006/main" count="20" uniqueCount="20">
  <si>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minX</t>
  </si>
  <si>
    <t>Levels</t>
  </si>
  <si>
    <t>files*</t>
  </si>
  <si>
    <t>Spacing (m)</t>
  </si>
  <si>
    <t>Axis extent</t>
  </si>
  <si>
    <t>Area extent</t>
  </si>
  <si>
    <t>points/node**</t>
  </si>
  <si>
    <t>maxX</t>
  </si>
  <si>
    <t>minY</t>
  </si>
  <si>
    <t>maxY</t>
  </si>
  <si>
    <t>#Points</t>
  </si>
  <si>
    <t>points/m2</t>
  </si>
  <si>
    <t>diffX</t>
  </si>
  <si>
    <t>diffY</t>
  </si>
  <si>
    <t>diffMax</t>
  </si>
  <si>
    <t>AreaOver</t>
  </si>
  <si>
    <t>#PointsOver</t>
  </si>
  <si>
    <t>AreaReal</t>
  </si>
  <si>
    <t>* assuming NL so flat that for every octree node it only has 4 children with the data (with the lower Z)</t>
  </si>
  <si>
    <t>** This is overestimation, in reality the nodes from smaller-number levels have the area overestimated</t>
  </si>
</sst>
</file>

<file path=xl/styles.xml><?xml version="1.0" encoding="utf-8"?>
<styleSheet xmlns="http://schemas.openxmlformats.org/spreadsheetml/2006/main">
  <numFmts count="5">
    <numFmt formatCode="GENERAL" numFmtId="164"/>
    <numFmt formatCode="0.00E+00" numFmtId="165"/>
    <numFmt formatCode="0.0" numFmtId="166"/>
    <numFmt formatCode="GENERAL" numFmtId="167"/>
    <numFmt formatCode="0.00" numFmtId="168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7" activeCellId="0" pane="topLeft" sqref="B17"/>
    </sheetView>
  </sheetViews>
  <sheetFormatPr defaultRowHeight="13.3"/>
  <cols>
    <col collapsed="false" hidden="false" max="1" min="1" style="0" width="10.9352226720648"/>
    <col collapsed="false" hidden="false" max="2" min="2" style="0" width="14.3400809716599"/>
    <col collapsed="false" hidden="false" max="3" min="3" style="0" width="8.5748987854251"/>
    <col collapsed="false" hidden="false" max="4" min="4" style="0" width="6.2914979757085"/>
    <col collapsed="false" hidden="false" max="5" min="5" style="0" width="9.90688259109312"/>
    <col collapsed="false" hidden="false" max="6" min="6" style="0" width="11.3481781376518"/>
    <col collapsed="false" hidden="false" max="7" min="7" style="0" width="9.59109311740891"/>
    <col collapsed="false" hidden="false" max="8" min="8" style="0" width="14.3400809716599"/>
    <col collapsed="false" hidden="false" max="9" min="9" style="0" width="11.0404858299595"/>
    <col collapsed="false" hidden="false" max="10" min="10" style="0" width="8.5748987854251"/>
    <col collapsed="false" hidden="false" max="11" min="11" style="0" width="11.8623481781377"/>
    <col collapsed="false" hidden="false" max="12" min="12" style="0" width="12.1417004048583"/>
    <col collapsed="false" hidden="false" max="13" min="13" style="0" width="11.4251012145749"/>
    <col collapsed="false" hidden="false" max="14" min="14" style="0" width="13.8542510121457"/>
    <col collapsed="false" hidden="false" max="1025" min="15" style="0" width="8.5748987854251"/>
  </cols>
  <sheetData>
    <row collapsed="false" customFormat="false" customHeight="false" hidden="false" ht="14.9" outlineLevel="0" r="1">
      <c r="A1" s="0" t="s">
        <v>0</v>
      </c>
      <c r="B1" s="0" t="n">
        <v>13427.64</v>
      </c>
      <c r="D1" s="1" t="s">
        <v>1</v>
      </c>
      <c r="E1" s="0" t="s">
        <v>2</v>
      </c>
      <c r="F1" s="0" t="s">
        <v>3</v>
      </c>
      <c r="G1" s="2" t="s">
        <v>4</v>
      </c>
      <c r="H1" s="2" t="s">
        <v>5</v>
      </c>
      <c r="I1" s="0" t="s">
        <v>6</v>
      </c>
    </row>
    <row collapsed="false" customFormat="false" customHeight="false" hidden="false" ht="14.9" outlineLevel="0" r="2">
      <c r="A2" s="0" t="s">
        <v>7</v>
      </c>
      <c r="B2" s="0" t="n">
        <v>278487.77</v>
      </c>
      <c r="D2" s="0" t="n">
        <v>0</v>
      </c>
      <c r="E2" s="3" t="n">
        <f aca="false">4^D2</f>
        <v>1</v>
      </c>
      <c r="F2" s="0" t="n">
        <v>1024</v>
      </c>
      <c r="G2" s="4" t="n">
        <f aca="false">B11</f>
        <v>308684.98</v>
      </c>
      <c r="H2" s="4" t="n">
        <f aca="false">G2*G2</f>
        <v>95286416877.6004</v>
      </c>
      <c r="I2" s="5" t="n">
        <f aca="false">(G2/F2)^2</f>
        <v>90872.2084785465</v>
      </c>
    </row>
    <row collapsed="false" customFormat="false" customHeight="false" hidden="false" ht="14.9" outlineLevel="0" r="3">
      <c r="A3" s="0" t="s">
        <v>8</v>
      </c>
      <c r="B3" s="0" t="n">
        <v>306746.26</v>
      </c>
      <c r="D3" s="0" t="n">
        <v>1</v>
      </c>
      <c r="E3" s="3" t="n">
        <f aca="false">4^D3</f>
        <v>4</v>
      </c>
      <c r="F3" s="5" t="n">
        <f aca="false">F2/2</f>
        <v>512</v>
      </c>
      <c r="G3" s="4" t="n">
        <f aca="false">G2/2</f>
        <v>154342.49</v>
      </c>
      <c r="H3" s="4" t="n">
        <f aca="false">G3*G3</f>
        <v>23821604219.4001</v>
      </c>
      <c r="I3" s="5" t="n">
        <f aca="false">(G3/F3)^2</f>
        <v>90872.2084785465</v>
      </c>
    </row>
    <row collapsed="false" customFormat="false" customHeight="false" hidden="false" ht="14.9" outlineLevel="0" r="4">
      <c r="A4" s="0" t="s">
        <v>9</v>
      </c>
      <c r="B4" s="0" t="n">
        <v>615431.24</v>
      </c>
      <c r="D4" s="5" t="n">
        <f aca="false">D3+1</f>
        <v>2</v>
      </c>
      <c r="E4" s="3" t="n">
        <f aca="false">4^D4</f>
        <v>16</v>
      </c>
      <c r="F4" s="5" t="n">
        <f aca="false">F3/2</f>
        <v>256</v>
      </c>
      <c r="G4" s="4" t="n">
        <f aca="false">G3/2</f>
        <v>77171.245</v>
      </c>
      <c r="H4" s="4" t="n">
        <f aca="false">G4*G4</f>
        <v>5955401054.85002</v>
      </c>
      <c r="I4" s="5" t="n">
        <f aca="false">(G4/F4)^2</f>
        <v>90872.2084785465</v>
      </c>
      <c r="J4" s="3"/>
      <c r="N4" s="3"/>
    </row>
    <row collapsed="false" customFormat="false" customHeight="false" hidden="false" ht="13.3" outlineLevel="0" r="5">
      <c r="A5" s="0" t="s">
        <v>10</v>
      </c>
      <c r="B5" s="3" t="n">
        <v>640000000000</v>
      </c>
      <c r="D5" s="5" t="n">
        <f aca="false">D4+1</f>
        <v>3</v>
      </c>
      <c r="E5" s="3" t="n">
        <f aca="false">4^D5</f>
        <v>64</v>
      </c>
      <c r="F5" s="5" t="n">
        <f aca="false">F4/2</f>
        <v>128</v>
      </c>
      <c r="G5" s="4" t="n">
        <f aca="false">G4/2</f>
        <v>38585.6225</v>
      </c>
      <c r="H5" s="4" t="n">
        <f aca="false">G5*G5</f>
        <v>1488850263.71251</v>
      </c>
      <c r="I5" s="5" t="n">
        <f aca="false">(G5/F5)^2</f>
        <v>90872.2084785465</v>
      </c>
    </row>
    <row collapsed="false" customFormat="false" customHeight="false" hidden="false" ht="13.3" outlineLevel="0" r="6">
      <c r="A6" s="0" t="s">
        <v>11</v>
      </c>
      <c r="B6" s="0" t="n">
        <v>9</v>
      </c>
      <c r="D6" s="5" t="n">
        <f aca="false">D5+1</f>
        <v>4</v>
      </c>
      <c r="E6" s="3" t="n">
        <f aca="false">4^D6</f>
        <v>256</v>
      </c>
      <c r="F6" s="5" t="n">
        <f aca="false">F5/2</f>
        <v>64</v>
      </c>
      <c r="G6" s="4" t="n">
        <f aca="false">G5/2</f>
        <v>19292.81125</v>
      </c>
      <c r="H6" s="4" t="n">
        <f aca="false">G6*G6</f>
        <v>372212565.928127</v>
      </c>
      <c r="I6" s="5" t="n">
        <f aca="false">(G6/F6)^2</f>
        <v>90872.2084785465</v>
      </c>
    </row>
    <row collapsed="false" customFormat="false" customHeight="false" hidden="false" ht="13.3" outlineLevel="0" r="7">
      <c r="D7" s="5" t="n">
        <f aca="false">D6+1</f>
        <v>5</v>
      </c>
      <c r="E7" s="3" t="n">
        <f aca="false">4^D7</f>
        <v>1024</v>
      </c>
      <c r="F7" s="5" t="n">
        <f aca="false">F6/2</f>
        <v>32</v>
      </c>
      <c r="G7" s="4" t="n">
        <f aca="false">G6/2</f>
        <v>9646.405625</v>
      </c>
      <c r="H7" s="4" t="n">
        <f aca="false">G7*G7</f>
        <v>93053141.4820316</v>
      </c>
      <c r="I7" s="5" t="n">
        <f aca="false">(G7/F7)^2</f>
        <v>90872.2084785465</v>
      </c>
    </row>
    <row collapsed="false" customFormat="false" customHeight="false" hidden="false" ht="14.9" outlineLevel="0" r="8">
      <c r="A8" s="0" t="s">
        <v>12</v>
      </c>
      <c r="B8" s="5" t="n">
        <f aca="false">B2-B1</f>
        <v>265060.13</v>
      </c>
      <c r="D8" s="5" t="n">
        <f aca="false">D7+1</f>
        <v>6</v>
      </c>
      <c r="E8" s="3" t="n">
        <f aca="false">4^D8</f>
        <v>4096</v>
      </c>
      <c r="F8" s="5" t="n">
        <f aca="false">F7/2</f>
        <v>16</v>
      </c>
      <c r="G8" s="4" t="n">
        <f aca="false">G7/2</f>
        <v>4823.2028125</v>
      </c>
      <c r="H8" s="4" t="n">
        <f aca="false">G8*G8</f>
        <v>23263285.3705079</v>
      </c>
      <c r="I8" s="5" t="n">
        <f aca="false">(G8/F8)^2</f>
        <v>90872.2084785465</v>
      </c>
    </row>
    <row collapsed="false" customFormat="false" customHeight="false" hidden="false" ht="14.9" outlineLevel="0" r="9">
      <c r="A9" s="0" t="s">
        <v>13</v>
      </c>
      <c r="B9" s="6" t="n">
        <f aca="false">B4-B3</f>
        <v>308684.98</v>
      </c>
      <c r="D9" s="5" t="n">
        <f aca="false">D8+1</f>
        <v>7</v>
      </c>
      <c r="E9" s="3" t="n">
        <f aca="false">4^D9</f>
        <v>16384</v>
      </c>
      <c r="F9" s="5" t="n">
        <f aca="false">F8/2</f>
        <v>8</v>
      </c>
      <c r="G9" s="4" t="n">
        <f aca="false">G8/2</f>
        <v>2411.60140625</v>
      </c>
      <c r="H9" s="4" t="n">
        <f aca="false">G9*G9</f>
        <v>5815821.34262698</v>
      </c>
      <c r="I9" s="5" t="n">
        <f aca="false">(G9/F9)^2</f>
        <v>90872.2084785465</v>
      </c>
    </row>
    <row collapsed="false" customFormat="false" customHeight="false" hidden="false" ht="13.3" outlineLevel="0" r="10">
      <c r="D10" s="5" t="n">
        <f aca="false">D9+1</f>
        <v>8</v>
      </c>
      <c r="E10" s="3" t="n">
        <f aca="false">4^D10</f>
        <v>65536</v>
      </c>
      <c r="F10" s="5" t="n">
        <f aca="false">F9/2</f>
        <v>4</v>
      </c>
      <c r="G10" s="4" t="n">
        <f aca="false">G9/2</f>
        <v>1205.800703125</v>
      </c>
      <c r="H10" s="4" t="n">
        <f aca="false">G10*G10</f>
        <v>1453955.33565674</v>
      </c>
      <c r="I10" s="5" t="n">
        <f aca="false">(G10/F10)^2</f>
        <v>90872.2084785465</v>
      </c>
    </row>
    <row collapsed="false" customFormat="false" customHeight="false" hidden="false" ht="14.9" outlineLevel="0" r="11">
      <c r="A11" s="0" t="s">
        <v>14</v>
      </c>
      <c r="B11" s="5" t="n">
        <f aca="false">MAX(B8,B9)</f>
        <v>308684.98</v>
      </c>
      <c r="D11" s="5" t="n">
        <f aca="false">D10+1</f>
        <v>9</v>
      </c>
      <c r="E11" s="3" t="n">
        <f aca="false">4^D11</f>
        <v>262144</v>
      </c>
      <c r="F11" s="5" t="n">
        <f aca="false">F10/2</f>
        <v>2</v>
      </c>
      <c r="G11" s="4" t="n">
        <f aca="false">G10/2</f>
        <v>602.9003515625</v>
      </c>
      <c r="H11" s="4" t="n">
        <f aca="false">G11*G11</f>
        <v>363488.833914186</v>
      </c>
      <c r="I11" s="5" t="n">
        <f aca="false">(G11/F11)^2</f>
        <v>90872.2084785465</v>
      </c>
      <c r="L11" s="3"/>
      <c r="M11" s="3"/>
    </row>
    <row collapsed="false" customFormat="false" customHeight="false" hidden="false" ht="13.3" outlineLevel="0" r="12">
      <c r="D12" s="5" t="n">
        <f aca="false">D11+1</f>
        <v>10</v>
      </c>
      <c r="E12" s="3" t="n">
        <f aca="false">4^D12</f>
        <v>1048576</v>
      </c>
      <c r="F12" s="5" t="n">
        <f aca="false">F11/2</f>
        <v>1</v>
      </c>
      <c r="G12" s="4" t="n">
        <f aca="false">G11/2</f>
        <v>301.45017578125</v>
      </c>
      <c r="H12" s="4" t="n">
        <f aca="false">G12*G12</f>
        <v>90872.2084785465</v>
      </c>
      <c r="I12" s="5" t="n">
        <f aca="false">(G12/F12)^2</f>
        <v>90872.2084785465</v>
      </c>
      <c r="L12" s="3"/>
      <c r="M12" s="3"/>
      <c r="N12" s="3"/>
    </row>
    <row collapsed="false" customFormat="false" customHeight="true" hidden="false" ht="15.65" outlineLevel="0" r="13">
      <c r="A13" s="0" t="s">
        <v>15</v>
      </c>
      <c r="B13" s="5" t="n">
        <f aca="false">B11*B11</f>
        <v>95286416877.6004</v>
      </c>
      <c r="D13" s="5" t="n">
        <f aca="false">D12+1</f>
        <v>11</v>
      </c>
      <c r="E13" s="3" t="n">
        <f aca="false">4^D13</f>
        <v>4194304</v>
      </c>
      <c r="F13" s="5" t="n">
        <f aca="false">F12/2</f>
        <v>0.5</v>
      </c>
      <c r="G13" s="4" t="n">
        <f aca="false">G12/2</f>
        <v>150.725087890625</v>
      </c>
      <c r="H13" s="4" t="n">
        <f aca="false">G13*G13</f>
        <v>22718.0521196366</v>
      </c>
      <c r="I13" s="5" t="n">
        <f aca="false">(G13/F13)^2</f>
        <v>90872.2084785465</v>
      </c>
      <c r="L13" s="3"/>
      <c r="M13" s="3"/>
      <c r="N13" s="3"/>
    </row>
    <row collapsed="false" customFormat="false" customHeight="true" hidden="false" ht="14.9" outlineLevel="0" r="14">
      <c r="A14" s="0" t="s">
        <v>16</v>
      </c>
      <c r="B14" s="5" t="n">
        <f aca="false">B13*B6</f>
        <v>857577751898.404</v>
      </c>
      <c r="D14" s="5" t="n">
        <f aca="false">D13+1</f>
        <v>12</v>
      </c>
      <c r="E14" s="3" t="n">
        <f aca="false">4^D14</f>
        <v>16777216</v>
      </c>
      <c r="F14" s="5" t="n">
        <f aca="false">F13/2</f>
        <v>0.25</v>
      </c>
      <c r="G14" s="4" t="n">
        <f aca="false">G13/2</f>
        <v>75.3625439453125</v>
      </c>
      <c r="H14" s="4" t="n">
        <f aca="false">G14*G14</f>
        <v>5679.51302990916</v>
      </c>
      <c r="I14" s="5" t="n">
        <f aca="false">(G14/F14)^2</f>
        <v>90872.2084785465</v>
      </c>
      <c r="L14" s="3"/>
      <c r="M14" s="3"/>
      <c r="N14" s="3"/>
    </row>
    <row collapsed="false" customFormat="false" customHeight="false" hidden="false" ht="14.9" outlineLevel="0" r="15">
      <c r="A15" s="0" t="s">
        <v>17</v>
      </c>
      <c r="B15" s="0" t="n">
        <v>42000000000</v>
      </c>
      <c r="D15" s="0" t="n">
        <v>13</v>
      </c>
      <c r="E15" s="3" t="n">
        <f aca="false">4^D15</f>
        <v>67108864</v>
      </c>
      <c r="F15" s="5" t="n">
        <f aca="false">F14/2</f>
        <v>0.125</v>
      </c>
      <c r="G15" s="4" t="n">
        <f aca="false">G14/2</f>
        <v>37.6812719726562</v>
      </c>
      <c r="H15" s="4" t="n">
        <f aca="false">G15*G15</f>
        <v>1419.87825747729</v>
      </c>
      <c r="I15" s="5" t="n">
        <f aca="false">(G15/F15)^2</f>
        <v>90872.2084785465</v>
      </c>
      <c r="L15" s="3"/>
      <c r="M15" s="3"/>
      <c r="N15" s="3"/>
    </row>
    <row collapsed="false" customFormat="false" customHeight="false" hidden="false" ht="13.3" outlineLevel="0" r="16">
      <c r="L16" s="3"/>
      <c r="M16" s="3"/>
      <c r="N16" s="3"/>
    </row>
    <row collapsed="false" customFormat="false" customHeight="false" hidden="false" ht="13.3" outlineLevel="0" r="17">
      <c r="L17" s="3"/>
      <c r="M17" s="3"/>
      <c r="N17" s="3"/>
    </row>
    <row collapsed="false" customFormat="false" customHeight="false" hidden="false" ht="14.9" outlineLevel="0" r="18">
      <c r="A18" s="0" t="s">
        <v>18</v>
      </c>
      <c r="L18" s="3"/>
      <c r="M18" s="3"/>
      <c r="N18" s="3"/>
    </row>
    <row collapsed="false" customFormat="false" customHeight="false" hidden="false" ht="13.3" outlineLevel="0" r="19">
      <c r="A19" s="0" t="s">
        <v>19</v>
      </c>
      <c r="L19" s="3"/>
      <c r="M19" s="3"/>
      <c r="N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Maarten van Meersbergen</cp:lastModifiedBy>
  <dcterms:modified xsi:type="dcterms:W3CDTF">2015-05-29T09:40:02.00Z</dcterms:modified>
  <cp:revision>0</cp:revision>
</cp:coreProperties>
</file>