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codeName="DieseArbeitsmappe"/>
  <mc:AlternateContent xmlns:mc="http://schemas.openxmlformats.org/markup-compatibility/2006">
    <mc:Choice Requires="x15">
      <x15ac:absPath xmlns:x15ac="http://schemas.microsoft.com/office/spreadsheetml/2010/11/ac" url="https://unitc-my.sharepoint.com/personal/m12aq01_cloud_uni-tuebingen_de/Documents/02-Projekte/02-Review/analysis_new/review_tpack/data/"/>
    </mc:Choice>
  </mc:AlternateContent>
  <xr:revisionPtr revIDLastSave="159" documentId="13_ncr:1_{4FCC3A40-22E9-431E-B164-C863C85A01FC}" xr6:coauthVersionLast="47" xr6:coauthVersionMax="47" xr10:uidLastSave="{9CF9AE0A-0655-4C28-8238-FC7C7AB561A3}"/>
  <bookViews>
    <workbookView xWindow="-110" yWindow="-110" windowWidth="19420" windowHeight="10300" tabRatio="568" firstSheet="1" activeTab="1" xr2:uid="{00000000-000D-0000-FFFF-FFFF00000000}"/>
  </bookViews>
  <sheets>
    <sheet name="A" sheetId="2" r:id="rId1"/>
    <sheet name="APA Outputversion" sheetId="3" r:id="rId2"/>
  </sheets>
  <calcPr calcId="191028"/>
  <customWorkbookViews>
    <customWorkbookView name="Armin Fabian - Persönliche Ansicht" guid="{2DDDD8D8-AFCB-4231-86A1-76AEB4C6855D}" mergeInterval="0" personalView="1" maximized="1" xWindow="-11" yWindow="-11" windowWidth="1942" windowHeight="1042" tabRatio="568"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T3" i="3" l="1"/>
  <c r="BT4" i="3"/>
  <c r="BT5" i="3"/>
  <c r="BT6" i="3"/>
  <c r="BT7" i="3"/>
  <c r="BT8" i="3"/>
  <c r="BT9" i="3"/>
  <c r="BT10" i="3"/>
  <c r="BT11" i="3"/>
  <c r="BT12" i="3"/>
  <c r="BT13" i="3"/>
  <c r="BT14" i="3"/>
  <c r="BT15" i="3"/>
  <c r="BT16" i="3"/>
  <c r="BT17" i="3"/>
  <c r="BT18" i="3"/>
  <c r="BT19" i="3"/>
  <c r="BT20" i="3"/>
  <c r="BT21" i="3"/>
  <c r="BT22" i="3"/>
  <c r="BT23" i="3"/>
  <c r="BT24" i="3"/>
  <c r="BT25" i="3"/>
  <c r="BT26" i="3"/>
  <c r="BT27" i="3"/>
  <c r="BT28" i="3"/>
  <c r="BT29" i="3"/>
  <c r="BT30" i="3"/>
  <c r="BT31" i="3"/>
  <c r="BT32" i="3"/>
  <c r="BT33" i="3"/>
  <c r="BT34" i="3"/>
  <c r="BT35" i="3"/>
  <c r="BT36" i="3"/>
  <c r="BT37" i="3"/>
  <c r="BT38" i="3"/>
  <c r="BT39" i="3"/>
  <c r="BT40" i="3"/>
  <c r="BT41" i="3"/>
  <c r="BT42" i="3"/>
  <c r="BT43" i="3"/>
  <c r="BT44" i="3"/>
  <c r="BT45" i="3"/>
  <c r="BT46" i="3"/>
  <c r="BT47" i="3"/>
  <c r="BT48" i="3"/>
  <c r="BT49" i="3"/>
  <c r="BT50" i="3"/>
  <c r="BT51" i="3"/>
  <c r="BT52" i="3"/>
  <c r="BT53"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BT86" i="3"/>
  <c r="BT87" i="3"/>
  <c r="BT88" i="3"/>
  <c r="BT89" i="3"/>
  <c r="BT90" i="3"/>
  <c r="BT91" i="3"/>
  <c r="BT92" i="3"/>
  <c r="BT93" i="3"/>
  <c r="BT94" i="3"/>
  <c r="BT95" i="3"/>
  <c r="BT96" i="3"/>
  <c r="BT97" i="3"/>
  <c r="BT98" i="3"/>
  <c r="BT99" i="3"/>
  <c r="BT100" i="3"/>
  <c r="BT101" i="3"/>
  <c r="BT102" i="3"/>
  <c r="BT103" i="3"/>
  <c r="BT104" i="3"/>
  <c r="BT105" i="3"/>
  <c r="BT106" i="3"/>
  <c r="BT107" i="3"/>
  <c r="BT108" i="3"/>
  <c r="BT109" i="3"/>
  <c r="BT110" i="3"/>
  <c r="BT111" i="3"/>
  <c r="BT112" i="3"/>
  <c r="BT113" i="3"/>
  <c r="BT114" i="3"/>
  <c r="BT115" i="3"/>
  <c r="BT116" i="3"/>
  <c r="BT117" i="3"/>
  <c r="BT118" i="3"/>
  <c r="BT119" i="3"/>
  <c r="BT120" i="3"/>
  <c r="BT121" i="3"/>
  <c r="BT122" i="3"/>
  <c r="BT123" i="3"/>
  <c r="BT124" i="3"/>
  <c r="BT125" i="3"/>
  <c r="BT126" i="3"/>
  <c r="BT127" i="3"/>
  <c r="BT128" i="3"/>
  <c r="BT129" i="3"/>
  <c r="BT130" i="3"/>
  <c r="BT131" i="3"/>
  <c r="BT132" i="3"/>
  <c r="BT133" i="3"/>
  <c r="BT134" i="3"/>
  <c r="BT135" i="3"/>
  <c r="BT136" i="3"/>
  <c r="BT137" i="3"/>
  <c r="BT138" i="3"/>
  <c r="BT139" i="3"/>
  <c r="BT140" i="3"/>
  <c r="BT2" i="3"/>
  <c r="AK82" i="3" l="1"/>
  <c r="AK56" i="3"/>
  <c r="AK99" i="3"/>
  <c r="AK8" i="3"/>
  <c r="AK106" i="3"/>
  <c r="AK107" i="3"/>
  <c r="AK68" i="3"/>
  <c r="AK96" i="3"/>
  <c r="AK125" i="3"/>
  <c r="AK11" i="3"/>
  <c r="AK134" i="3"/>
  <c r="AK97" i="3"/>
  <c r="AK74" i="3"/>
  <c r="AK31" i="3"/>
  <c r="AK132" i="3"/>
  <c r="AK84" i="3"/>
  <c r="AK23" i="3"/>
  <c r="AK15" i="3"/>
  <c r="AK52" i="3"/>
  <c r="AK103" i="3"/>
  <c r="AK71" i="3"/>
  <c r="AK22" i="3"/>
  <c r="AK122" i="3"/>
  <c r="AK57" i="3"/>
  <c r="AK136" i="3"/>
  <c r="AK38" i="3"/>
  <c r="AK116" i="3"/>
  <c r="AK49" i="3"/>
  <c r="AK83" i="3"/>
  <c r="AK110" i="3"/>
  <c r="AK55" i="3"/>
  <c r="AK32" i="3"/>
  <c r="AK92" i="3"/>
  <c r="AK113" i="3"/>
  <c r="AK81" i="3"/>
  <c r="AK114" i="3"/>
  <c r="AK76" i="3"/>
  <c r="AK131" i="3"/>
  <c r="AK37" i="3"/>
  <c r="AK121" i="3"/>
  <c r="AK91" i="3"/>
  <c r="AK85" i="3"/>
  <c r="AK48" i="3"/>
  <c r="AK41" i="3"/>
  <c r="AK139" i="3"/>
  <c r="AK45" i="3"/>
  <c r="AK112" i="3"/>
  <c r="AK9" i="3"/>
  <c r="AK138" i="3"/>
  <c r="AK53" i="3"/>
  <c r="AK126" i="3"/>
  <c r="AK65" i="3"/>
  <c r="AK21" i="3"/>
  <c r="AK7" i="3"/>
  <c r="AK30" i="3"/>
  <c r="AK89" i="3"/>
  <c r="AK33" i="3"/>
  <c r="AK135" i="3"/>
  <c r="AK6" i="3"/>
  <c r="AK93" i="3"/>
  <c r="AK35" i="3"/>
  <c r="AK79" i="3"/>
  <c r="AK28" i="3"/>
  <c r="AK20" i="3"/>
  <c r="AK73" i="3"/>
  <c r="AK100" i="3"/>
  <c r="AK36" i="3"/>
  <c r="AK34" i="3"/>
  <c r="AK95" i="3"/>
  <c r="AK119" i="3"/>
  <c r="AK42" i="3"/>
  <c r="AK54" i="3"/>
  <c r="AK137" i="3"/>
  <c r="AK19" i="3"/>
  <c r="AK133" i="3"/>
  <c r="AK44" i="3"/>
  <c r="AK40" i="3"/>
  <c r="AK118" i="3"/>
  <c r="AK90" i="3"/>
  <c r="AK123" i="3"/>
  <c r="AK13" i="3"/>
  <c r="AK70" i="3"/>
  <c r="AK80" i="3"/>
  <c r="AK75" i="3"/>
  <c r="AK120" i="3"/>
  <c r="AK88" i="3"/>
  <c r="AK77" i="3"/>
  <c r="AK124" i="3"/>
  <c r="AK67" i="3"/>
  <c r="AK39" i="3"/>
  <c r="AK86" i="3"/>
  <c r="AK26" i="3"/>
  <c r="AK16" i="3"/>
  <c r="AK78" i="3"/>
  <c r="AK117" i="3"/>
  <c r="AK128" i="3"/>
  <c r="AK10" i="3"/>
  <c r="AK4" i="3"/>
  <c r="AK127" i="3"/>
  <c r="AK60" i="3"/>
  <c r="AK43" i="3"/>
  <c r="AK27" i="3"/>
  <c r="AK62" i="3"/>
  <c r="AK64" i="3"/>
  <c r="AK29" i="3"/>
  <c r="AK87" i="3"/>
  <c r="AK18" i="3"/>
  <c r="AK24" i="3"/>
  <c r="AK69" i="3"/>
  <c r="AK61" i="3"/>
  <c r="AK111" i="3"/>
  <c r="AK2" i="3"/>
  <c r="AK129" i="3"/>
  <c r="AK101" i="3"/>
  <c r="AK109" i="3"/>
  <c r="AK66" i="3"/>
  <c r="AK46" i="3"/>
  <c r="AK108" i="3"/>
  <c r="AK59" i="3"/>
  <c r="AK51" i="3"/>
  <c r="AK58" i="3"/>
  <c r="AK130" i="3"/>
  <c r="AK50" i="3"/>
  <c r="AK105" i="3"/>
  <c r="AK98" i="3"/>
  <c r="AK14" i="3"/>
  <c r="AK25" i="3"/>
  <c r="AK72" i="3"/>
  <c r="AK3" i="3"/>
  <c r="AK17" i="3"/>
  <c r="AK104" i="3"/>
  <c r="AK140" i="3"/>
  <c r="AK12" i="3"/>
  <c r="AK94" i="3"/>
  <c r="AK63" i="3"/>
  <c r="AK102" i="3"/>
  <c r="AK47" i="3"/>
  <c r="AK115" i="3"/>
  <c r="AK5" i="3"/>
  <c r="BF82" i="3"/>
  <c r="BV56" i="3"/>
  <c r="BV125" i="3"/>
  <c r="BV97" i="3"/>
  <c r="BV74" i="3"/>
  <c r="BV132" i="3"/>
  <c r="BV84" i="3"/>
  <c r="BV122" i="3"/>
  <c r="BV57" i="3"/>
  <c r="BV136" i="3"/>
  <c r="BV38" i="3"/>
  <c r="BV49" i="3"/>
  <c r="BV83" i="3"/>
  <c r="BV110" i="3"/>
  <c r="BV55" i="3"/>
  <c r="BV113" i="3"/>
  <c r="BV81" i="3"/>
  <c r="BV76" i="3"/>
  <c r="BV131" i="3"/>
  <c r="BV37" i="3"/>
  <c r="BV121" i="3"/>
  <c r="BV139" i="3"/>
  <c r="BV112" i="3"/>
  <c r="BV138" i="3"/>
  <c r="BV53" i="3"/>
  <c r="BV126" i="3"/>
  <c r="BV21" i="3"/>
  <c r="BV7" i="3"/>
  <c r="BV89" i="3"/>
  <c r="BV135" i="3"/>
  <c r="BV6" i="3"/>
  <c r="BV79" i="3"/>
  <c r="BV73" i="3"/>
  <c r="BV100" i="3"/>
  <c r="BV34" i="3"/>
  <c r="BV95" i="3"/>
  <c r="BV42" i="3"/>
  <c r="BV54" i="3"/>
  <c r="BV137" i="3"/>
  <c r="BV19" i="3"/>
  <c r="BV133" i="3"/>
  <c r="BV44" i="3"/>
  <c r="BV40" i="3"/>
  <c r="BV90" i="3"/>
  <c r="BV123" i="3"/>
  <c r="BV13" i="3"/>
  <c r="BV70" i="3"/>
  <c r="BV80" i="3"/>
  <c r="BV120" i="3"/>
  <c r="BV88" i="3"/>
  <c r="BV77" i="3"/>
  <c r="BV124" i="3"/>
  <c r="BV67" i="3"/>
  <c r="BV39" i="3"/>
  <c r="BV86" i="3"/>
  <c r="BV16" i="3"/>
  <c r="BV78" i="3"/>
  <c r="BV117" i="3"/>
  <c r="BV10" i="3"/>
  <c r="BV4" i="3"/>
  <c r="BV127" i="3"/>
  <c r="BV60" i="3"/>
  <c r="BV27" i="3"/>
  <c r="BV62" i="3"/>
  <c r="BV29" i="3"/>
  <c r="BV87" i="3"/>
  <c r="BV18" i="3"/>
  <c r="BV69" i="3"/>
  <c r="BV61" i="3"/>
  <c r="BV111" i="3"/>
  <c r="BV2" i="3"/>
  <c r="BV129" i="3"/>
  <c r="BV101" i="3"/>
  <c r="BV109" i="3"/>
  <c r="BV66" i="3"/>
  <c r="BV108" i="3"/>
  <c r="BV59" i="3"/>
  <c r="BV51" i="3"/>
  <c r="BV58" i="3"/>
  <c r="BV50" i="3"/>
  <c r="BV105" i="3"/>
  <c r="BV98" i="3"/>
  <c r="BV14" i="3"/>
  <c r="BV25" i="3"/>
  <c r="BV72" i="3"/>
  <c r="BV3" i="3"/>
  <c r="BV17" i="3"/>
  <c r="BV104" i="3"/>
  <c r="BV140" i="3"/>
  <c r="BV12" i="3"/>
  <c r="BV63" i="3"/>
  <c r="BV115" i="3"/>
  <c r="BU5" i="3"/>
  <c r="BV5" i="3" s="1"/>
  <c r="BU82" i="3"/>
  <c r="BV82" i="3" s="1"/>
  <c r="BU99" i="3"/>
  <c r="BV99" i="3" s="1"/>
  <c r="BU8" i="3"/>
  <c r="BV8" i="3" s="1"/>
  <c r="BU106" i="3"/>
  <c r="BV106" i="3" s="1"/>
  <c r="BU107" i="3"/>
  <c r="BV107" i="3" s="1"/>
  <c r="BU68" i="3"/>
  <c r="BV68" i="3" s="1"/>
  <c r="BU96" i="3"/>
  <c r="BV96" i="3" s="1"/>
  <c r="BU11" i="3"/>
  <c r="BV11" i="3" s="1"/>
  <c r="BU134" i="3"/>
  <c r="BV134" i="3" s="1"/>
  <c r="BU31" i="3"/>
  <c r="BV31" i="3" s="1"/>
  <c r="BU23" i="3"/>
  <c r="BV23" i="3" s="1"/>
  <c r="BU15" i="3"/>
  <c r="BV15" i="3" s="1"/>
  <c r="BU52" i="3"/>
  <c r="BV52" i="3" s="1"/>
  <c r="BU103" i="3"/>
  <c r="BV103" i="3" s="1"/>
  <c r="BU71" i="3"/>
  <c r="BV71" i="3" s="1"/>
  <c r="BU22" i="3"/>
  <c r="BV22" i="3" s="1"/>
  <c r="BU116" i="3"/>
  <c r="BV116" i="3" s="1"/>
  <c r="BU32" i="3"/>
  <c r="BV32" i="3" s="1"/>
  <c r="BU92" i="3"/>
  <c r="BV92" i="3" s="1"/>
  <c r="BU114" i="3"/>
  <c r="BV114" i="3" s="1"/>
  <c r="BU91" i="3"/>
  <c r="BV91" i="3" s="1"/>
  <c r="BU85" i="3"/>
  <c r="BV85" i="3" s="1"/>
  <c r="BU48" i="3"/>
  <c r="BV48" i="3" s="1"/>
  <c r="BU41" i="3"/>
  <c r="BV41" i="3" s="1"/>
  <c r="BU45" i="3"/>
  <c r="BV45" i="3" s="1"/>
  <c r="BU9" i="3"/>
  <c r="BV9" i="3" s="1"/>
  <c r="BU65" i="3"/>
  <c r="BV65" i="3" s="1"/>
  <c r="BU30" i="3"/>
  <c r="BV30" i="3" s="1"/>
  <c r="BU33" i="3"/>
  <c r="BV33" i="3" s="1"/>
  <c r="BU93" i="3"/>
  <c r="BV93" i="3" s="1"/>
  <c r="BU35" i="3"/>
  <c r="BV35" i="3" s="1"/>
  <c r="BU28" i="3"/>
  <c r="BV28" i="3" s="1"/>
  <c r="BU20" i="3"/>
  <c r="BV20" i="3" s="1"/>
  <c r="BU36" i="3"/>
  <c r="BV36" i="3" s="1"/>
  <c r="BU119" i="3"/>
  <c r="BV119" i="3" s="1"/>
  <c r="BU137" i="3"/>
  <c r="BU118" i="3"/>
  <c r="BV118" i="3" s="1"/>
  <c r="BU75" i="3"/>
  <c r="BV75" i="3" s="1"/>
  <c r="BU26" i="3"/>
  <c r="BV26" i="3" s="1"/>
  <c r="BU128" i="3"/>
  <c r="BV128" i="3" s="1"/>
  <c r="BU43" i="3"/>
  <c r="BV43" i="3" s="1"/>
  <c r="BU64" i="3"/>
  <c r="BV64" i="3" s="1"/>
  <c r="BU24" i="3"/>
  <c r="BV24" i="3" s="1"/>
  <c r="BU46" i="3"/>
  <c r="BV46" i="3" s="1"/>
  <c r="BU130" i="3"/>
  <c r="BV130" i="3" s="1"/>
  <c r="BU94" i="3"/>
  <c r="BV94" i="3" s="1"/>
  <c r="BU102" i="3"/>
  <c r="BV102" i="3" s="1"/>
  <c r="BU47" i="3"/>
  <c r="BV47" i="3" s="1"/>
  <c r="BF56" i="3"/>
  <c r="BF99" i="3"/>
  <c r="BF106" i="3"/>
  <c r="BF107" i="3"/>
  <c r="BF96" i="3"/>
  <c r="BF125" i="3"/>
  <c r="BF11" i="3"/>
  <c r="BF134" i="3"/>
  <c r="BF97" i="3"/>
  <c r="BF74" i="3"/>
  <c r="BF31" i="3"/>
  <c r="BF132" i="3"/>
  <c r="BF84" i="3"/>
  <c r="BF23" i="3"/>
  <c r="BF52" i="3"/>
  <c r="BF103" i="3"/>
  <c r="BF71" i="3"/>
  <c r="BF22" i="3"/>
  <c r="BF122" i="3"/>
  <c r="BF57" i="3"/>
  <c r="BF136" i="3"/>
  <c r="BF38" i="3"/>
  <c r="BF116" i="3"/>
  <c r="BF49" i="3"/>
  <c r="BF83" i="3"/>
  <c r="BF110" i="3"/>
  <c r="BF55" i="3"/>
  <c r="BF32" i="3"/>
  <c r="BF92" i="3"/>
  <c r="BF113" i="3"/>
  <c r="BF81" i="3"/>
  <c r="BF114" i="3"/>
  <c r="BF76" i="3"/>
  <c r="BF131" i="3"/>
  <c r="BF37" i="3"/>
  <c r="BF121" i="3"/>
  <c r="BF91" i="3"/>
  <c r="BF85" i="3"/>
  <c r="BF48" i="3"/>
  <c r="BF112" i="3"/>
  <c r="BF9" i="3"/>
  <c r="BF138" i="3"/>
  <c r="BF53" i="3"/>
  <c r="BF65" i="3"/>
  <c r="BF21" i="3"/>
  <c r="BF7" i="3"/>
  <c r="BF30" i="3"/>
  <c r="BF89" i="3"/>
  <c r="BF33" i="3"/>
  <c r="BF135" i="3"/>
  <c r="BF6" i="3"/>
  <c r="BF93" i="3"/>
  <c r="BF35" i="3"/>
  <c r="BF79" i="3"/>
  <c r="BF20" i="3"/>
  <c r="BF73" i="3"/>
  <c r="BF100" i="3"/>
  <c r="BF36" i="3"/>
  <c r="BF34" i="3"/>
  <c r="BF95" i="3"/>
  <c r="BF119" i="3"/>
  <c r="BF54" i="3"/>
  <c r="BF137" i="3"/>
  <c r="BF133" i="3"/>
  <c r="BF44" i="3"/>
  <c r="BF40" i="3"/>
  <c r="BF90" i="3"/>
  <c r="BF123" i="3"/>
  <c r="BF13" i="3"/>
  <c r="BF70" i="3"/>
  <c r="BF80" i="3"/>
  <c r="BF75" i="3"/>
  <c r="BF120" i="3"/>
  <c r="BF88" i="3"/>
  <c r="BF77" i="3"/>
  <c r="BF124" i="3"/>
  <c r="BF67" i="3"/>
  <c r="BF39" i="3"/>
  <c r="BF86" i="3"/>
  <c r="BF16" i="3"/>
  <c r="BF78" i="3"/>
  <c r="BF117" i="3"/>
  <c r="BF10" i="3"/>
  <c r="BF4" i="3"/>
  <c r="BF60" i="3"/>
  <c r="BF43" i="3"/>
  <c r="BF62" i="3"/>
  <c r="BF64" i="3"/>
  <c r="BF29" i="3"/>
  <c r="BF87" i="3"/>
  <c r="BF24" i="3"/>
  <c r="BF69" i="3"/>
  <c r="BF61" i="3"/>
  <c r="BF101" i="3"/>
  <c r="BF66" i="3"/>
  <c r="BF46" i="3"/>
  <c r="BF108" i="3"/>
  <c r="BF59" i="3"/>
  <c r="BF51" i="3"/>
  <c r="BF58" i="3"/>
  <c r="BF130" i="3"/>
  <c r="BF50" i="3"/>
  <c r="BF105" i="3"/>
  <c r="BF98" i="3"/>
  <c r="BF14" i="3"/>
  <c r="BF25" i="3"/>
  <c r="BF72" i="3"/>
  <c r="BF3" i="3"/>
  <c r="BF17" i="3"/>
  <c r="BF104" i="3"/>
  <c r="BF140" i="3"/>
  <c r="BF12" i="3"/>
  <c r="BF94" i="3"/>
  <c r="BF63" i="3"/>
  <c r="BF102" i="3"/>
  <c r="BF47" i="3"/>
  <c r="BF115" i="3"/>
  <c r="AW82" i="3"/>
  <c r="AW56" i="3"/>
  <c r="AW99" i="3"/>
  <c r="AW8" i="3"/>
  <c r="AW106" i="3"/>
  <c r="AW107" i="3"/>
  <c r="AW68" i="3"/>
  <c r="AW96" i="3"/>
  <c r="AW125" i="3"/>
  <c r="AW11" i="3"/>
  <c r="AW134" i="3"/>
  <c r="AW97" i="3"/>
  <c r="AW74" i="3"/>
  <c r="AW31" i="3"/>
  <c r="AW132" i="3"/>
  <c r="AW84" i="3"/>
  <c r="AW23" i="3"/>
  <c r="AW15" i="3"/>
  <c r="AW52" i="3"/>
  <c r="AW103" i="3"/>
  <c r="AW71" i="3"/>
  <c r="AW22" i="3"/>
  <c r="AW122" i="3"/>
  <c r="AW57" i="3"/>
  <c r="AW136" i="3"/>
  <c r="AW38" i="3"/>
  <c r="AW116" i="3"/>
  <c r="AW49" i="3"/>
  <c r="AW83" i="3"/>
  <c r="AW110" i="3"/>
  <c r="AW55" i="3"/>
  <c r="AW32" i="3"/>
  <c r="AW92" i="3"/>
  <c r="AW113" i="3"/>
  <c r="AW81" i="3"/>
  <c r="AW114" i="3"/>
  <c r="AW76" i="3"/>
  <c r="AW131" i="3"/>
  <c r="AW37" i="3"/>
  <c r="AW121" i="3"/>
  <c r="AW91" i="3"/>
  <c r="AW85" i="3"/>
  <c r="AW48" i="3"/>
  <c r="AW41" i="3"/>
  <c r="AW139" i="3"/>
  <c r="AW45" i="3"/>
  <c r="AW112" i="3"/>
  <c r="AW9" i="3"/>
  <c r="AW138" i="3"/>
  <c r="AW53" i="3"/>
  <c r="AW126" i="3"/>
  <c r="AW65" i="3"/>
  <c r="AW21" i="3"/>
  <c r="AW7" i="3"/>
  <c r="AW30" i="3"/>
  <c r="AW89" i="3"/>
  <c r="AW33" i="3"/>
  <c r="AW135" i="3"/>
  <c r="AW6" i="3"/>
  <c r="AW93" i="3"/>
  <c r="AW35" i="3"/>
  <c r="AW79" i="3"/>
  <c r="AW28" i="3"/>
  <c r="AW20" i="3"/>
  <c r="AW73" i="3"/>
  <c r="AW100" i="3"/>
  <c r="AW36" i="3"/>
  <c r="AW34" i="3"/>
  <c r="AW95" i="3"/>
  <c r="AW119" i="3"/>
  <c r="AW42" i="3"/>
  <c r="AW54" i="3"/>
  <c r="AW137" i="3"/>
  <c r="AW19" i="3"/>
  <c r="AW133" i="3"/>
  <c r="AW44" i="3"/>
  <c r="AW40" i="3"/>
  <c r="AW118" i="3"/>
  <c r="AW90" i="3"/>
  <c r="AW123" i="3"/>
  <c r="AW13" i="3"/>
  <c r="AW70" i="3"/>
  <c r="AW80" i="3"/>
  <c r="AW75" i="3"/>
  <c r="AW120" i="3"/>
  <c r="AW88" i="3"/>
  <c r="AW77" i="3"/>
  <c r="AW124" i="3"/>
  <c r="AW67" i="3"/>
  <c r="AW39" i="3"/>
  <c r="AW86" i="3"/>
  <c r="AW26" i="3"/>
  <c r="AW16" i="3"/>
  <c r="AW78" i="3"/>
  <c r="AW117" i="3"/>
  <c r="AW128" i="3"/>
  <c r="AW10" i="3"/>
  <c r="AW4" i="3"/>
  <c r="AW127" i="3"/>
  <c r="AW60" i="3"/>
  <c r="AW43" i="3"/>
  <c r="AW27" i="3"/>
  <c r="AW62" i="3"/>
  <c r="AW64" i="3"/>
  <c r="AW29" i="3"/>
  <c r="AW87" i="3"/>
  <c r="AW18" i="3"/>
  <c r="AW24" i="3"/>
  <c r="AW69" i="3"/>
  <c r="AW61" i="3"/>
  <c r="AW111" i="3"/>
  <c r="AW2" i="3"/>
  <c r="AW129" i="3"/>
  <c r="AW101" i="3"/>
  <c r="AW109" i="3"/>
  <c r="AW66" i="3"/>
  <c r="AW46" i="3"/>
  <c r="AW108" i="3"/>
  <c r="AW59" i="3"/>
  <c r="AW51" i="3"/>
  <c r="AW58" i="3"/>
  <c r="AW130" i="3"/>
  <c r="AW50" i="3"/>
  <c r="AW105" i="3"/>
  <c r="AW98" i="3"/>
  <c r="AW14" i="3"/>
  <c r="AW25" i="3"/>
  <c r="AW72" i="3"/>
  <c r="AW3" i="3"/>
  <c r="AW17" i="3"/>
  <c r="AW104" i="3"/>
  <c r="AW140" i="3"/>
  <c r="AW12" i="3"/>
  <c r="AW94" i="3"/>
  <c r="AW63" i="3"/>
  <c r="AW102" i="3"/>
  <c r="AW47" i="3"/>
  <c r="AW115" i="3"/>
  <c r="AW5" i="3"/>
  <c r="AR82" i="3"/>
  <c r="AR56" i="3"/>
  <c r="AR99" i="3"/>
  <c r="AR8" i="3"/>
  <c r="AR106" i="3"/>
  <c r="AR107" i="3"/>
  <c r="AR68" i="3"/>
  <c r="AR96" i="3"/>
  <c r="AR125" i="3"/>
  <c r="AR11" i="3"/>
  <c r="AR134" i="3"/>
  <c r="AR97" i="3"/>
  <c r="AR74" i="3"/>
  <c r="AR31" i="3"/>
  <c r="AR132" i="3"/>
  <c r="AR84" i="3"/>
  <c r="AR23" i="3"/>
  <c r="AR15" i="3"/>
  <c r="AR52" i="3"/>
  <c r="AR103" i="3"/>
  <c r="AR71" i="3"/>
  <c r="AR22" i="3"/>
  <c r="AR122" i="3"/>
  <c r="AR57" i="3"/>
  <c r="AR136" i="3"/>
  <c r="AR38" i="3"/>
  <c r="AR116" i="3"/>
  <c r="AR49" i="3"/>
  <c r="AR83" i="3"/>
  <c r="AR110" i="3"/>
  <c r="AR55" i="3"/>
  <c r="AR32" i="3"/>
  <c r="AR92" i="3"/>
  <c r="AR113" i="3"/>
  <c r="AR81" i="3"/>
  <c r="AR114" i="3"/>
  <c r="AR76" i="3"/>
  <c r="AR131" i="3"/>
  <c r="AR37" i="3"/>
  <c r="AR121" i="3"/>
  <c r="AR91" i="3"/>
  <c r="AR85" i="3"/>
  <c r="AR48" i="3"/>
  <c r="AR41" i="3"/>
  <c r="AR139" i="3"/>
  <c r="AR45" i="3"/>
  <c r="AR112" i="3"/>
  <c r="AR9" i="3"/>
  <c r="AR138" i="3"/>
  <c r="AR53" i="3"/>
  <c r="AR126" i="3"/>
  <c r="AR65" i="3"/>
  <c r="AR21" i="3"/>
  <c r="AR7" i="3"/>
  <c r="AR30" i="3"/>
  <c r="AR89" i="3"/>
  <c r="AR33" i="3"/>
  <c r="AR135" i="3"/>
  <c r="AR6" i="3"/>
  <c r="AR93" i="3"/>
  <c r="AR35" i="3"/>
  <c r="AR79" i="3"/>
  <c r="AR28" i="3"/>
  <c r="AR20" i="3"/>
  <c r="AR73" i="3"/>
  <c r="AR100" i="3"/>
  <c r="AR36" i="3"/>
  <c r="AR34" i="3"/>
  <c r="AR95" i="3"/>
  <c r="AR119" i="3"/>
  <c r="AR42" i="3"/>
  <c r="AR54" i="3"/>
  <c r="AR137" i="3"/>
  <c r="AR19" i="3"/>
  <c r="AR133" i="3"/>
  <c r="AR44" i="3"/>
  <c r="AR40" i="3"/>
  <c r="AR118" i="3"/>
  <c r="AR90" i="3"/>
  <c r="AR123" i="3"/>
  <c r="AR13" i="3"/>
  <c r="AR70" i="3"/>
  <c r="AR80" i="3"/>
  <c r="AR75" i="3"/>
  <c r="AR120" i="3"/>
  <c r="AR88" i="3"/>
  <c r="AR77" i="3"/>
  <c r="AR124" i="3"/>
  <c r="AR67" i="3"/>
  <c r="AR39" i="3"/>
  <c r="AR86" i="3"/>
  <c r="AR26" i="3"/>
  <c r="AR16" i="3"/>
  <c r="AR78" i="3"/>
  <c r="AR117" i="3"/>
  <c r="AR128" i="3"/>
  <c r="AR10" i="3"/>
  <c r="AR4" i="3"/>
  <c r="AR127" i="3"/>
  <c r="AR60" i="3"/>
  <c r="AR43" i="3"/>
  <c r="AR27" i="3"/>
  <c r="AR62" i="3"/>
  <c r="AR64" i="3"/>
  <c r="AR29" i="3"/>
  <c r="AR87" i="3"/>
  <c r="AR18" i="3"/>
  <c r="AR24" i="3"/>
  <c r="AR69" i="3"/>
  <c r="AR61" i="3"/>
  <c r="AR111" i="3"/>
  <c r="AR2" i="3"/>
  <c r="AR129" i="3"/>
  <c r="AR101" i="3"/>
  <c r="AR109" i="3"/>
  <c r="AR66" i="3"/>
  <c r="AR46" i="3"/>
  <c r="AR108" i="3"/>
  <c r="AR59" i="3"/>
  <c r="AR51" i="3"/>
  <c r="AR58" i="3"/>
  <c r="AR130" i="3"/>
  <c r="AR50" i="3"/>
  <c r="AR105" i="3"/>
  <c r="AR98" i="3"/>
  <c r="AR14" i="3"/>
  <c r="AR25" i="3"/>
  <c r="AR72" i="3"/>
  <c r="AR3" i="3"/>
  <c r="AR17" i="3"/>
  <c r="AR104" i="3"/>
  <c r="AR140" i="3"/>
  <c r="AR12" i="3"/>
  <c r="AR94" i="3"/>
  <c r="AR63" i="3"/>
  <c r="AR102" i="3"/>
  <c r="AR47" i="3"/>
  <c r="AR115" i="3"/>
  <c r="AR5" i="3"/>
  <c r="AA82" i="3"/>
  <c r="AA56" i="3"/>
  <c r="AA99" i="3"/>
  <c r="AA8" i="3"/>
  <c r="AA106" i="3"/>
  <c r="AA107" i="3"/>
  <c r="AA68" i="3"/>
  <c r="AA96" i="3"/>
  <c r="AA125" i="3"/>
  <c r="AA11" i="3"/>
  <c r="AA134" i="3"/>
  <c r="AA97" i="3"/>
  <c r="AA74" i="3"/>
  <c r="AA31" i="3"/>
  <c r="AA132" i="3"/>
  <c r="AA84" i="3"/>
  <c r="AA23" i="3"/>
  <c r="AA15" i="3"/>
  <c r="AA52" i="3"/>
  <c r="AA103" i="3"/>
  <c r="AA71" i="3"/>
  <c r="AA22" i="3"/>
  <c r="AA122" i="3"/>
  <c r="AA57" i="3"/>
  <c r="AA136" i="3"/>
  <c r="AA38" i="3"/>
  <c r="AA116" i="3"/>
  <c r="AA49" i="3"/>
  <c r="AA83" i="3"/>
  <c r="AA110" i="3"/>
  <c r="AA55" i="3"/>
  <c r="AA32" i="3"/>
  <c r="AA92" i="3"/>
  <c r="AA113" i="3"/>
  <c r="AA81" i="3"/>
  <c r="AA114" i="3"/>
  <c r="AA76" i="3"/>
  <c r="AA131" i="3"/>
  <c r="AA37" i="3"/>
  <c r="AA121" i="3"/>
  <c r="AA91" i="3"/>
  <c r="AA85" i="3"/>
  <c r="AA48" i="3"/>
  <c r="AA41" i="3"/>
  <c r="AA139" i="3"/>
  <c r="AA45" i="3"/>
  <c r="AA112" i="3"/>
  <c r="AA9" i="3"/>
  <c r="AA138" i="3"/>
  <c r="AA53" i="3"/>
  <c r="AA126" i="3"/>
  <c r="AA65" i="3"/>
  <c r="AA21" i="3"/>
  <c r="AA7" i="3"/>
  <c r="AA30" i="3"/>
  <c r="AA89" i="3"/>
  <c r="AA33" i="3"/>
  <c r="AA135" i="3"/>
  <c r="AA6" i="3"/>
  <c r="AA93" i="3"/>
  <c r="AA35" i="3"/>
  <c r="AA79" i="3"/>
  <c r="AA28" i="3"/>
  <c r="AA20" i="3"/>
  <c r="AA73" i="3"/>
  <c r="AA100" i="3"/>
  <c r="AA36" i="3"/>
  <c r="AA34" i="3"/>
  <c r="AA95" i="3"/>
  <c r="AA119" i="3"/>
  <c r="AA42" i="3"/>
  <c r="AA54" i="3"/>
  <c r="AA137" i="3"/>
  <c r="AA19" i="3"/>
  <c r="AA133" i="3"/>
  <c r="AA44" i="3"/>
  <c r="AA40" i="3"/>
  <c r="AA118" i="3"/>
  <c r="AA90" i="3"/>
  <c r="AA123" i="3"/>
  <c r="AA13" i="3"/>
  <c r="AA70" i="3"/>
  <c r="AA80" i="3"/>
  <c r="AA75" i="3"/>
  <c r="AA120" i="3"/>
  <c r="AA88" i="3"/>
  <c r="AA77" i="3"/>
  <c r="AA124" i="3"/>
  <c r="AA67" i="3"/>
  <c r="AA39" i="3"/>
  <c r="AA86" i="3"/>
  <c r="AA26" i="3"/>
  <c r="AA16" i="3"/>
  <c r="AA78" i="3"/>
  <c r="AA117" i="3"/>
  <c r="AA128" i="3"/>
  <c r="AA10" i="3"/>
  <c r="AA4" i="3"/>
  <c r="AA127" i="3"/>
  <c r="AA60" i="3"/>
  <c r="AA43" i="3"/>
  <c r="AA27" i="3"/>
  <c r="AA62" i="3"/>
  <c r="AA64" i="3"/>
  <c r="AA29" i="3"/>
  <c r="AA87" i="3"/>
  <c r="AA18" i="3"/>
  <c r="AA24" i="3"/>
  <c r="AA69" i="3"/>
  <c r="AA61" i="3"/>
  <c r="AA111" i="3"/>
  <c r="AA2" i="3"/>
  <c r="AA129" i="3"/>
  <c r="AA101" i="3"/>
  <c r="AA109" i="3"/>
  <c r="AA66" i="3"/>
  <c r="AA46" i="3"/>
  <c r="AA108" i="3"/>
  <c r="AA59" i="3"/>
  <c r="AA51" i="3"/>
  <c r="AA58" i="3"/>
  <c r="AA130" i="3"/>
  <c r="AA50" i="3"/>
  <c r="AA105" i="3"/>
  <c r="AA98" i="3"/>
  <c r="AA14" i="3"/>
  <c r="AA25" i="3"/>
  <c r="AA72" i="3"/>
  <c r="AA3" i="3"/>
  <c r="AA17" i="3"/>
  <c r="AA104" i="3"/>
  <c r="AA140" i="3"/>
  <c r="AA12" i="3"/>
  <c r="AA94" i="3"/>
  <c r="AA63" i="3"/>
  <c r="AA102" i="3"/>
  <c r="AA47" i="3"/>
  <c r="AA115" i="3"/>
  <c r="AA5" i="3"/>
  <c r="F82" i="3"/>
  <c r="F56" i="3"/>
  <c r="F99" i="3"/>
  <c r="F8" i="3"/>
  <c r="F106" i="3"/>
  <c r="F107" i="3"/>
  <c r="F68" i="3"/>
  <c r="F96" i="3"/>
  <c r="F125" i="3"/>
  <c r="F11" i="3"/>
  <c r="F134" i="3"/>
  <c r="F97" i="3"/>
  <c r="F74" i="3"/>
  <c r="F31" i="3"/>
  <c r="F132" i="3"/>
  <c r="F84" i="3"/>
  <c r="F23" i="3"/>
  <c r="F15" i="3"/>
  <c r="F52" i="3"/>
  <c r="F103" i="3"/>
  <c r="F71" i="3"/>
  <c r="F22" i="3"/>
  <c r="F122" i="3"/>
  <c r="F57" i="3"/>
  <c r="F136" i="3"/>
  <c r="F38" i="3"/>
  <c r="F116" i="3"/>
  <c r="F49" i="3"/>
  <c r="F83" i="3"/>
  <c r="F110" i="3"/>
  <c r="F55" i="3"/>
  <c r="F32" i="3"/>
  <c r="F92" i="3"/>
  <c r="F113" i="3"/>
  <c r="F81" i="3"/>
  <c r="F114" i="3"/>
  <c r="F76" i="3"/>
  <c r="F131" i="3"/>
  <c r="F37" i="3"/>
  <c r="F121" i="3"/>
  <c r="F91" i="3"/>
  <c r="F85" i="3"/>
  <c r="F48" i="3"/>
  <c r="F41" i="3"/>
  <c r="F139" i="3"/>
  <c r="F45" i="3"/>
  <c r="F112" i="3"/>
  <c r="F9" i="3"/>
  <c r="F138" i="3"/>
  <c r="F53" i="3"/>
  <c r="F126" i="3"/>
  <c r="F65" i="3"/>
  <c r="F21" i="3"/>
  <c r="F7" i="3"/>
  <c r="F30" i="3"/>
  <c r="F89" i="3"/>
  <c r="F33" i="3"/>
  <c r="F135" i="3"/>
  <c r="F6" i="3"/>
  <c r="F93" i="3"/>
  <c r="F35" i="3"/>
  <c r="F79" i="3"/>
  <c r="F28" i="3"/>
  <c r="F20" i="3"/>
  <c r="F73" i="3"/>
  <c r="F100" i="3"/>
  <c r="F36" i="3"/>
  <c r="F34" i="3"/>
  <c r="F95" i="3"/>
  <c r="F119" i="3"/>
  <c r="F42" i="3"/>
  <c r="F54" i="3"/>
  <c r="F137" i="3"/>
  <c r="F19" i="3"/>
  <c r="F133" i="3"/>
  <c r="F44" i="3"/>
  <c r="F40" i="3"/>
  <c r="F118" i="3"/>
  <c r="F90" i="3"/>
  <c r="F123" i="3"/>
  <c r="F13" i="3"/>
  <c r="F70" i="3"/>
  <c r="F80" i="3"/>
  <c r="F75" i="3"/>
  <c r="F120" i="3"/>
  <c r="F88" i="3"/>
  <c r="F77" i="3"/>
  <c r="F124" i="3"/>
  <c r="F67" i="3"/>
  <c r="F39" i="3"/>
  <c r="F86" i="3"/>
  <c r="F26" i="3"/>
  <c r="F16" i="3"/>
  <c r="F78" i="3"/>
  <c r="F117" i="3"/>
  <c r="F128" i="3"/>
  <c r="F10" i="3"/>
  <c r="F4" i="3"/>
  <c r="F127" i="3"/>
  <c r="F60" i="3"/>
  <c r="F43" i="3"/>
  <c r="F27" i="3"/>
  <c r="F62" i="3"/>
  <c r="F64" i="3"/>
  <c r="F29" i="3"/>
  <c r="F87" i="3"/>
  <c r="F18" i="3"/>
  <c r="F24" i="3"/>
  <c r="F69" i="3"/>
  <c r="F61" i="3"/>
  <c r="F111" i="3"/>
  <c r="F2" i="3"/>
  <c r="F129" i="3"/>
  <c r="F101" i="3"/>
  <c r="F109" i="3"/>
  <c r="F66" i="3"/>
  <c r="F46" i="3"/>
  <c r="F108" i="3"/>
  <c r="F59" i="3"/>
  <c r="F51" i="3"/>
  <c r="F58" i="3"/>
  <c r="F130" i="3"/>
  <c r="F50" i="3"/>
  <c r="F105" i="3"/>
  <c r="F98" i="3"/>
  <c r="F14" i="3"/>
  <c r="F25" i="3"/>
  <c r="F72" i="3"/>
  <c r="F3" i="3"/>
  <c r="F17" i="3"/>
  <c r="F104" i="3"/>
  <c r="F140" i="3"/>
  <c r="F12" i="3"/>
  <c r="F94" i="3"/>
  <c r="F63" i="3"/>
  <c r="F102" i="3"/>
  <c r="F47" i="3"/>
  <c r="F115" i="3"/>
  <c r="F5" i="3"/>
  <c r="S82" i="3"/>
  <c r="S56" i="3"/>
  <c r="S99" i="3"/>
  <c r="S8" i="3"/>
  <c r="S106" i="3"/>
  <c r="S107" i="3"/>
  <c r="S68" i="3"/>
  <c r="S96" i="3"/>
  <c r="S125" i="3"/>
  <c r="S11" i="3"/>
  <c r="S134" i="3"/>
  <c r="S97" i="3"/>
  <c r="S74" i="3"/>
  <c r="S31" i="3"/>
  <c r="S132" i="3"/>
  <c r="S84" i="3"/>
  <c r="S23" i="3"/>
  <c r="S15" i="3"/>
  <c r="S52" i="3"/>
  <c r="S103" i="3"/>
  <c r="S71" i="3"/>
  <c r="S22" i="3"/>
  <c r="S122" i="3"/>
  <c r="S57" i="3"/>
  <c r="S136" i="3"/>
  <c r="S38" i="3"/>
  <c r="S116" i="3"/>
  <c r="S49" i="3"/>
  <c r="S83" i="3"/>
  <c r="S110" i="3"/>
  <c r="S55" i="3"/>
  <c r="S32" i="3"/>
  <c r="S92" i="3"/>
  <c r="S113" i="3"/>
  <c r="S81" i="3"/>
  <c r="S114" i="3"/>
  <c r="S76" i="3"/>
  <c r="S131" i="3"/>
  <c r="S37" i="3"/>
  <c r="S121" i="3"/>
  <c r="S91" i="3"/>
  <c r="S85" i="3"/>
  <c r="S48" i="3"/>
  <c r="S41" i="3"/>
  <c r="S139" i="3"/>
  <c r="S45" i="3"/>
  <c r="S112" i="3"/>
  <c r="S9" i="3"/>
  <c r="S138" i="3"/>
  <c r="S53" i="3"/>
  <c r="S126" i="3"/>
  <c r="S65" i="3"/>
  <c r="S21" i="3"/>
  <c r="S7" i="3"/>
  <c r="S30" i="3"/>
  <c r="S89" i="3"/>
  <c r="S33" i="3"/>
  <c r="S135" i="3"/>
  <c r="S6" i="3"/>
  <c r="S93" i="3"/>
  <c r="S35" i="3"/>
  <c r="S79" i="3"/>
  <c r="S28" i="3"/>
  <c r="S20" i="3"/>
  <c r="S73" i="3"/>
  <c r="S100" i="3"/>
  <c r="S36" i="3"/>
  <c r="S34" i="3"/>
  <c r="S95" i="3"/>
  <c r="S119" i="3"/>
  <c r="S42" i="3"/>
  <c r="S54" i="3"/>
  <c r="S137" i="3"/>
  <c r="S19" i="3"/>
  <c r="S133" i="3"/>
  <c r="S44" i="3"/>
  <c r="S40" i="3"/>
  <c r="S118" i="3"/>
  <c r="S90" i="3"/>
  <c r="S123" i="3"/>
  <c r="S13" i="3"/>
  <c r="S70" i="3"/>
  <c r="S80" i="3"/>
  <c r="S75" i="3"/>
  <c r="S120" i="3"/>
  <c r="S88" i="3"/>
  <c r="S77" i="3"/>
  <c r="S124" i="3"/>
  <c r="S67" i="3"/>
  <c r="S39" i="3"/>
  <c r="S86" i="3"/>
  <c r="S26" i="3"/>
  <c r="S16" i="3"/>
  <c r="S78" i="3"/>
  <c r="S117" i="3"/>
  <c r="S128" i="3"/>
  <c r="S10" i="3"/>
  <c r="S4" i="3"/>
  <c r="S127" i="3"/>
  <c r="S60" i="3"/>
  <c r="S43" i="3"/>
  <c r="S27" i="3"/>
  <c r="S62" i="3"/>
  <c r="S64" i="3"/>
  <c r="S29" i="3"/>
  <c r="S87" i="3"/>
  <c r="S18" i="3"/>
  <c r="S24" i="3"/>
  <c r="S69" i="3"/>
  <c r="S61" i="3"/>
  <c r="S111" i="3"/>
  <c r="S2" i="3"/>
  <c r="S129" i="3"/>
  <c r="S101" i="3"/>
  <c r="S109" i="3"/>
  <c r="S66" i="3"/>
  <c r="S46" i="3"/>
  <c r="S108" i="3"/>
  <c r="S59" i="3"/>
  <c r="S51" i="3"/>
  <c r="S58" i="3"/>
  <c r="S130" i="3"/>
  <c r="S50" i="3"/>
  <c r="S105" i="3"/>
  <c r="S98" i="3"/>
  <c r="S14" i="3"/>
  <c r="S25" i="3"/>
  <c r="S72" i="3"/>
  <c r="S3" i="3"/>
  <c r="S17" i="3"/>
  <c r="S104" i="3"/>
  <c r="S140" i="3"/>
  <c r="S12" i="3"/>
  <c r="S94" i="3"/>
  <c r="S63" i="3"/>
  <c r="S102" i="3"/>
  <c r="S47" i="3"/>
  <c r="S115" i="3"/>
  <c r="S5" i="3"/>
  <c r="C142" i="2"/>
  <c r="D142" i="2"/>
  <c r="E14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Armin Fabian</author>
    <author>tc={3E834531-1CF0-457A-9BA4-9135B3DF1794}</author>
    <author>tc={2C4694F7-6089-459C-BAD2-EB73EA490B11}</author>
    <author>tc={04DEA0BD-D08E-4CF2-8B4E-F130A9C7A99A}</author>
  </authors>
  <commentList>
    <comment ref="Q1" authorId="0" shapeId="0" xr:uid="{F3D475EA-2A7D-4619-AD0C-0386B5BFB7F2}">
      <text>
        <r>
          <rPr>
            <b/>
            <sz val="9"/>
            <color indexed="81"/>
            <rFont val="Segoe UI"/>
            <family val="2"/>
          </rPr>
          <t>Armin Fabian:</t>
        </r>
        <r>
          <rPr>
            <sz val="9"/>
            <color indexed="81"/>
            <rFont val="Segoe UI"/>
            <family val="2"/>
          </rPr>
          <t xml:space="preserve">
PCK ist vermutlich wenig sinnvoll, aber müssen wir mal schauen</t>
        </r>
      </text>
    </comment>
    <comment ref="K2" authorId="1" shapeId="0" xr:uid="{3E834531-1CF0-457A-9BA4-9135B3DF17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2" authorId="2" shapeId="0" xr:uid="{2C4694F7-6089-459C-BAD2-EB73EA490B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U15" authorId="0" shapeId="0" xr:uid="{4BF5943A-AC18-4FBB-A64C-D143A3C14664}">
      <text>
        <r>
          <rPr>
            <b/>
            <sz val="9"/>
            <color indexed="81"/>
            <rFont val="Segoe UI"/>
            <family val="2"/>
          </rPr>
          <t>Armin Fabian:</t>
        </r>
        <r>
          <rPr>
            <sz val="9"/>
            <color indexed="81"/>
            <rFont val="Segoe UI"/>
            <family val="2"/>
          </rPr>
          <t xml:space="preserve">
focus of first segment not on C -&gt; TPK + c</t>
        </r>
      </text>
    </comment>
    <comment ref="Q18" authorId="0" shapeId="0" xr:uid="{A7C32E1B-E14A-4B8C-A0CF-611F46D9ACF3}">
      <text>
        <r>
          <rPr>
            <b/>
            <sz val="9"/>
            <color indexed="81"/>
            <rFont val="Segoe UI"/>
            <family val="2"/>
          </rPr>
          <t>Armin Fabian:</t>
        </r>
        <r>
          <rPr>
            <sz val="9"/>
            <color indexed="81"/>
            <rFont val="Segoe UI"/>
            <family val="2"/>
          </rPr>
          <t xml:space="preserve">
siehe Fragebogen Q1</t>
        </r>
      </text>
    </comment>
    <comment ref="Y20" authorId="0" shapeId="0" xr:uid="{560B5FDF-66CF-4B15-9FCF-ABE3A3ACF5AE}">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B37" authorId="3" shapeId="0" xr:uid="{04DEA0BD-D08E-4CF2-8B4E-F130A9C7A9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R100" authorId="0" shapeId="0" xr:uid="{0EC86E19-8FD0-47D1-AB5B-BA516F7F3374}">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U102" authorId="0" shapeId="0" xr:uid="{BC0E288D-755A-4B56-A592-E9C8516C8B9A}">
      <text>
        <r>
          <rPr>
            <b/>
            <sz val="9"/>
            <color indexed="81"/>
            <rFont val="Segoe UI"/>
            <charset val="1"/>
          </rPr>
          <t>Armin Fabian:</t>
        </r>
        <r>
          <rPr>
            <sz val="9"/>
            <color indexed="81"/>
            <rFont val="Segoe UI"/>
            <charset val="1"/>
          </rPr>
          <t xml:space="preserve">
zwei Interventionen werden beschrieben</t>
        </r>
      </text>
    </comment>
    <comment ref="AJ103" authorId="0" shapeId="0" xr:uid="{5693BB0A-DBD5-448B-BDA4-22CEF3EAB2AA}">
      <text>
        <r>
          <rPr>
            <b/>
            <sz val="9"/>
            <color indexed="81"/>
            <rFont val="Segoe UI"/>
            <charset val="1"/>
          </rPr>
          <t>Armin Fabian:</t>
        </r>
        <r>
          <rPr>
            <sz val="9"/>
            <color indexed="81"/>
            <rFont val="Segoe UI"/>
            <charset val="1"/>
          </rPr>
          <t xml:space="preserve">
no data-driven study but a description of a course</t>
        </r>
      </text>
    </comment>
    <comment ref="T104" authorId="0" shapeId="0" xr:uid="{0B70C661-1E33-4C4A-BA04-890926D41E34}">
      <text>
        <r>
          <rPr>
            <b/>
            <sz val="9"/>
            <color indexed="81"/>
            <rFont val="Segoe UI"/>
            <charset val="1"/>
          </rPr>
          <t>Armin Fabian:</t>
        </r>
        <r>
          <rPr>
            <sz val="9"/>
            <color indexed="81"/>
            <rFont val="Segoe UI"/>
            <charset val="1"/>
          </rPr>
          <t xml:space="preserve">
auf Phrasenebene eventuell auh TPACK = TPK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Armin Fabian</author>
    <author>tc={82C634E1-C024-48C2-AC5C-917BC3C794AB}</author>
    <author>tc={26EA022F-AB57-4F6F-A016-D37BB460C95C}</author>
    <author>tc={F4328141-0057-4D98-B90E-B91E1A179BF9}</author>
    <author>tc={8AB1E830-9C5A-4AEB-8979-3528C75C5C08}</author>
    <author>tc={BBFCAF67-02B5-4597-9C68-0550A41AE90F}</author>
  </authors>
  <commentList>
    <comment ref="Q1" authorId="0" shapeId="0" xr:uid="{06E0A8B9-0A52-419B-9C0A-5F886B313EE1}">
      <text>
        <r>
          <rPr>
            <b/>
            <sz val="9"/>
            <color indexed="81"/>
            <rFont val="Segoe UI"/>
            <family val="2"/>
          </rPr>
          <t>Armin Fabian:</t>
        </r>
        <r>
          <rPr>
            <sz val="9"/>
            <color indexed="81"/>
            <rFont val="Segoe UI"/>
            <family val="2"/>
          </rPr>
          <t xml:space="preserve">
PCK ist vermutlich wenig sinnvoll, aber müssen wir mal schauen</t>
        </r>
      </text>
    </comment>
    <comment ref="AG1" authorId="1" shapeId="0" xr:uid="{82C634E1-C024-48C2-AC5C-917BC3C794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arts?</t>
      </text>
    </comment>
    <comment ref="AH1" authorId="2" shapeId="0" xr:uid="{26EA022F-AB57-4F6F-A016-D37BB460C9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mehrere subject domains</t>
      </text>
    </comment>
    <comment ref="R4" authorId="0" shapeId="0" xr:uid="{7DFE44CA-1A86-47F9-AF68-C516E1AA4C6B}">
      <text>
        <r>
          <rPr>
            <b/>
            <sz val="9"/>
            <color indexed="81"/>
            <rFont val="Segoe UI"/>
            <charset val="1"/>
          </rPr>
          <t>Armin Fabian:</t>
        </r>
        <r>
          <rPr>
            <sz val="9"/>
            <color indexed="81"/>
            <rFont val="Segoe UI"/>
            <charset val="1"/>
          </rPr>
          <t xml:space="preserve">
Hier nehmen eigentlich mehr Leute an der Studie teil, allerdingsnur N=4 für die TPACK gemessen wir</t>
        </r>
      </text>
    </comment>
    <comment ref="L5" authorId="3" shapeId="0" xr:uid="{F4328141-0057-4D98-B90E-B91E1A179B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Ich würde direkt mit Zahlen kodieren, also 1 für "Kategorie ist da" , 0 für "nicht da"; dann kannst du später direkt mit rechnen</t>
      </text>
    </comment>
    <comment ref="A11" authorId="4" shapeId="0" xr:uid="{8AB1E830-9C5A-4AEB-8979-3528C75C5C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Full text not available</t>
      </text>
    </comment>
    <comment ref="Z15" authorId="0" shapeId="0" xr:uid="{1E0B4430-F835-4E8A-9636-E3AA822B55A5}">
      <text>
        <r>
          <rPr>
            <b/>
            <sz val="9"/>
            <color indexed="81"/>
            <rFont val="Segoe UI"/>
            <family val="2"/>
          </rPr>
          <t>Armin Fabian:</t>
        </r>
        <r>
          <rPr>
            <sz val="9"/>
            <color indexed="81"/>
            <rFont val="Segoe UI"/>
            <family val="2"/>
          </rPr>
          <t xml:space="preserve">
eigentlich wird erst TK behandelt (verschiedene Tools und dann geschaut inwiweit das mapped)</t>
        </r>
      </text>
    </comment>
    <comment ref="U27" authorId="0" shapeId="0" xr:uid="{8493DA7C-84EB-4CBD-9722-538A7DF838D0}">
      <text>
        <r>
          <rPr>
            <b/>
            <sz val="9"/>
            <color indexed="81"/>
            <rFont val="Segoe UI"/>
            <charset val="1"/>
          </rPr>
          <t>Armin Fabian:</t>
        </r>
        <r>
          <rPr>
            <sz val="9"/>
            <color indexed="81"/>
            <rFont val="Segoe UI"/>
            <charset val="1"/>
          </rPr>
          <t xml:space="preserve">
auf Phrasenebene eventuell auh TPACK = TPK</t>
        </r>
      </text>
    </comment>
    <comment ref="AL43" authorId="0" shapeId="0" xr:uid="{0B543739-B56F-4944-AC82-EA12ADA75DA2}">
      <text>
        <r>
          <rPr>
            <b/>
            <sz val="9"/>
            <color indexed="81"/>
            <rFont val="Segoe UI"/>
            <charset val="1"/>
          </rPr>
          <t>Armin Fabian:</t>
        </r>
        <r>
          <rPr>
            <sz val="9"/>
            <color indexed="81"/>
            <rFont val="Segoe UI"/>
            <charset val="1"/>
          </rPr>
          <t xml:space="preserve">
no data-driven study but a description of a course</t>
        </r>
      </text>
    </comment>
    <comment ref="V60" authorId="0" shapeId="0" xr:uid="{9F24B96B-554B-490B-B38C-E2C79FA87247}">
      <text>
        <r>
          <rPr>
            <b/>
            <sz val="9"/>
            <color indexed="81"/>
            <rFont val="Segoe UI"/>
            <charset val="1"/>
          </rPr>
          <t>Armin Fabian:</t>
        </r>
        <r>
          <rPr>
            <sz val="9"/>
            <color indexed="81"/>
            <rFont val="Segoe UI"/>
            <charset val="1"/>
          </rPr>
          <t xml:space="preserve">
zwei Interventionen werden beschrieben</t>
        </r>
      </text>
    </comment>
    <comment ref="V74" authorId="0" shapeId="0" xr:uid="{68B4C3A7-9883-4D97-9CFC-7041E3EC5274}">
      <text>
        <r>
          <rPr>
            <b/>
            <sz val="9"/>
            <color indexed="81"/>
            <rFont val="Segoe UI"/>
            <family val="2"/>
          </rPr>
          <t>Armin Fabian:</t>
        </r>
        <r>
          <rPr>
            <sz val="9"/>
            <color indexed="81"/>
            <rFont val="Segoe UI"/>
            <family val="2"/>
          </rPr>
          <t xml:space="preserve">
focus of first segment not on C -&gt; TPK + c</t>
        </r>
      </text>
    </comment>
    <comment ref="B81" authorId="5" shapeId="0" xr:uid="{BBFCAF67-02B5-4597-9C68-0550A41AE9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fies, welche Rubrik?</t>
      </text>
    </comment>
    <comment ref="Q84" authorId="0" shapeId="0" xr:uid="{78ACC3B1-6D72-4B13-91FD-04DC0F500294}">
      <text>
        <r>
          <rPr>
            <b/>
            <sz val="9"/>
            <color indexed="81"/>
            <rFont val="Segoe UI"/>
            <family val="2"/>
          </rPr>
          <t>Armin Fabian:</t>
        </r>
        <r>
          <rPr>
            <sz val="9"/>
            <color indexed="81"/>
            <rFont val="Segoe UI"/>
            <family val="2"/>
          </rPr>
          <t xml:space="preserve">
siehe Fragebogen Q1</t>
        </r>
      </text>
    </comment>
  </commentList>
</comments>
</file>

<file path=xl/sharedStrings.xml><?xml version="1.0" encoding="utf-8"?>
<sst xmlns="http://schemas.openxmlformats.org/spreadsheetml/2006/main" count="4148" uniqueCount="1168">
  <si>
    <t>authors</t>
  </si>
  <si>
    <t>discipline_author</t>
  </si>
  <si>
    <t xml:space="preserve">ICT_related </t>
  </si>
  <si>
    <t>Educational_Sciences</t>
  </si>
  <si>
    <t>subject_related</t>
  </si>
  <si>
    <t>Title</t>
  </si>
  <si>
    <t>Year</t>
  </si>
  <si>
    <t>Type_paper</t>
  </si>
  <si>
    <t>publication_outlet</t>
  </si>
  <si>
    <t>overall_theme</t>
  </si>
  <si>
    <t>TK</t>
  </si>
  <si>
    <t>tools_used</t>
  </si>
  <si>
    <t>PK</t>
  </si>
  <si>
    <t>CK</t>
  </si>
  <si>
    <t>TPK</t>
  </si>
  <si>
    <t>TCK</t>
  </si>
  <si>
    <t>PCK</t>
  </si>
  <si>
    <t>TPCK</t>
  </si>
  <si>
    <t>PK_TK_CK</t>
  </si>
  <si>
    <t>PCK_TK</t>
  </si>
  <si>
    <t>TPK_CK</t>
  </si>
  <si>
    <t>TCK_PK</t>
  </si>
  <si>
    <t>TPACKisTPK</t>
  </si>
  <si>
    <t>TPACK</t>
  </si>
  <si>
    <t>Sonstiges</t>
  </si>
  <si>
    <t>subject_domain</t>
  </si>
  <si>
    <t>social studies</t>
  </si>
  <si>
    <t>Mathe</t>
  </si>
  <si>
    <t>INT (MINT \ Math)</t>
  </si>
  <si>
    <t>Languages</t>
  </si>
  <si>
    <t>music</t>
  </si>
  <si>
    <t>diverse/generic</t>
  </si>
  <si>
    <t>Others</t>
  </si>
  <si>
    <t>Transformative</t>
  </si>
  <si>
    <t>Integrative</t>
  </si>
  <si>
    <t>Research_Design</t>
  </si>
  <si>
    <t>method</t>
  </si>
  <si>
    <t>quantitative</t>
  </si>
  <si>
    <t>qualitative</t>
  </si>
  <si>
    <t>mixed</t>
  </si>
  <si>
    <t>non-empirical</t>
  </si>
  <si>
    <t>Sample Group</t>
  </si>
  <si>
    <t>PST</t>
  </si>
  <si>
    <t>In-service</t>
  </si>
  <si>
    <t>teacher educators</t>
  </si>
  <si>
    <t>Sample_Size</t>
  </si>
  <si>
    <t>country</t>
  </si>
  <si>
    <t>North-America</t>
  </si>
  <si>
    <t>South-America</t>
  </si>
  <si>
    <t>Africa</t>
  </si>
  <si>
    <t>Asia</t>
  </si>
  <si>
    <t>Europe</t>
  </si>
  <si>
    <t>Oceania</t>
  </si>
  <si>
    <t>self_report</t>
  </si>
  <si>
    <t>numbers_items_selfreport</t>
  </si>
  <si>
    <t>sr_PK</t>
  </si>
  <si>
    <t>sr_CK</t>
  </si>
  <si>
    <t>sr_TK</t>
  </si>
  <si>
    <t>sr_PCK</t>
  </si>
  <si>
    <t>sr_TCK</t>
  </si>
  <si>
    <t>sr_TPK</t>
  </si>
  <si>
    <t>sr_TPCK</t>
  </si>
  <si>
    <t>open_ended_questionnaires</t>
  </si>
  <si>
    <t>performance</t>
  </si>
  <si>
    <t>interviews</t>
  </si>
  <si>
    <t>observation</t>
  </si>
  <si>
    <t>content_focused?</t>
  </si>
  <si>
    <t>int_in_curriculum</t>
  </si>
  <si>
    <t>setting</t>
  </si>
  <si>
    <t>vol_mand</t>
  </si>
  <si>
    <t>instruction</t>
  </si>
  <si>
    <t>Akyuz</t>
  </si>
  <si>
    <t>Math &amp; Science Education</t>
  </si>
  <si>
    <t>Measuring technological pedagogical content knowledge (TPACK) through performance Assessment</t>
  </si>
  <si>
    <t>journal article</t>
  </si>
  <si>
    <t>Computers &amp; Education</t>
  </si>
  <si>
    <t>Evaluation Research of a Tech Course; Development of an Observ. Instrument</t>
  </si>
  <si>
    <t>DGS</t>
  </si>
  <si>
    <t>Math</t>
  </si>
  <si>
    <t>non-experimental</t>
  </si>
  <si>
    <t>Mixed</t>
  </si>
  <si>
    <t xml:space="preserve">Pre-service </t>
  </si>
  <si>
    <t>Turkey</t>
  </si>
  <si>
    <t>No</t>
  </si>
  <si>
    <t>Exploring Geometry with Dynamic Geometry Applications</t>
  </si>
  <si>
    <t xml:space="preserve">v </t>
  </si>
  <si>
    <t>Kramarski &amp; Michalsky</t>
  </si>
  <si>
    <t>Math Education</t>
  </si>
  <si>
    <t>Preparing preservice teachers for self-regulated learningin the context of technological pedagogical content knowledge</t>
  </si>
  <si>
    <t>Learning &amp; Instruction</t>
  </si>
  <si>
    <t xml:space="preserve">study investigated effects of two hypermedia environments on 95 preservice university teachers’ self-regulated learning (SRL) in the context of technological pedagogical content knowledge
</t>
  </si>
  <si>
    <t>unspecified</t>
  </si>
  <si>
    <t xml:space="preserve">two group pre post  </t>
  </si>
  <si>
    <t>pre-service</t>
  </si>
  <si>
    <t>Israel</t>
  </si>
  <si>
    <t>Designing Learning Activities with a Hypermedia Environment</t>
  </si>
  <si>
    <t>m</t>
  </si>
  <si>
    <t>SRL/IMPROVE</t>
  </si>
  <si>
    <t>Harris &amp; Hofer</t>
  </si>
  <si>
    <t>educational technologist</t>
  </si>
  <si>
    <t xml:space="preserve">Technological Pedagogical Content Knowledge
(TPACK) in Action
A Descriptive Study of Secondary Teachers’ Curriculum-Based, Technology-Related Instructional Planning
</t>
  </si>
  <si>
    <t>Journal of Research on Technology in Education</t>
  </si>
  <si>
    <t>Development of TPACK through Focus on instructional design</t>
  </si>
  <si>
    <t>case-study</t>
  </si>
  <si>
    <t>in-service</t>
  </si>
  <si>
    <t>USA</t>
  </si>
  <si>
    <t>Interviews not targeting first order domains</t>
  </si>
  <si>
    <t>self reflections</t>
  </si>
  <si>
    <t>university-funded, Web-based resource and curriculum development initiative. At the same time, they were asked to engage in a TPACK-oriented professional development effort that was based on the strategic use of a curriculum-based taxonomy of technology- supported learning activity types developed by the author</t>
  </si>
  <si>
    <t>v</t>
  </si>
  <si>
    <t>Mouza &amp; Karchmer-Klein</t>
  </si>
  <si>
    <t>educational professor</t>
  </si>
  <si>
    <t>Promoting and assessing pre-service teachers' TPACK in the context of case development</t>
  </si>
  <si>
    <t>Journal of Educational Computing Research</t>
  </si>
  <si>
    <t>Case dev study; Promoting and assessing TPACK through case development</t>
  </si>
  <si>
    <t>several subjects</t>
  </si>
  <si>
    <t>1 (rubrics)</t>
  </si>
  <si>
    <t>Integrating Technology in Education.</t>
  </si>
  <si>
    <t>Alemdag, Cevikbas, Baran</t>
  </si>
  <si>
    <t>Computer Education &amp; Instructional Technology, Educational Sciences</t>
  </si>
  <si>
    <t>The design, implementation and evaluation of a professional development programme to support teachers’ technology
integration in a public education centre</t>
  </si>
  <si>
    <t>Journal article</t>
  </si>
  <si>
    <t>Studies in Continuing Education</t>
  </si>
  <si>
    <t>During the presentation, the pedagogy component of the TPACK framework was emphasised sinceit was determined that not all teachers in the centre held education degrees, and that tea-chers were mostly using teacher-centred methods.</t>
  </si>
  <si>
    <t>ICT &amp; EFL</t>
  </si>
  <si>
    <t>Teachers of educational center</t>
  </si>
  <si>
    <t>PD at public education centre</t>
  </si>
  <si>
    <t>Oakley</t>
  </si>
  <si>
    <t>School of Education</t>
  </si>
  <si>
    <t>Developing pre-service teachers’ technological, pedagogical and content knowledge through the creation of digital storybooks for use in early years classrooms</t>
  </si>
  <si>
    <t>Technology, Pedagogy and Education</t>
  </si>
  <si>
    <t>adding Students to TPCK, ,aspect of PK is given sufficient attention</t>
  </si>
  <si>
    <t>literacy, early childhood</t>
  </si>
  <si>
    <t>Mixed-methods</t>
  </si>
  <si>
    <t>online survey, focus group discussions, and PSTs’ reflective comments and ana-
lysis of their digital storybooks and rationales</t>
  </si>
  <si>
    <t>Australia</t>
  </si>
  <si>
    <t>…</t>
  </si>
  <si>
    <t>unit on language and literacy in early childhood</t>
  </si>
  <si>
    <t>creation of digital storybooks</t>
  </si>
  <si>
    <t>Oda, Herman &amp; Hasan</t>
  </si>
  <si>
    <t>Spatial Sciences, Geography,  School of Education</t>
  </si>
  <si>
    <t>Properties and Impacts of TPACK-Based GIS Professional Development for In-Service Teachers</t>
  </si>
  <si>
    <t>International Research in Geographical and Environmental Education</t>
  </si>
  <si>
    <t>Geography</t>
  </si>
  <si>
    <t>?S. 45?</t>
  </si>
  <si>
    <t>analysis of their digital storybooks and rationales</t>
  </si>
  <si>
    <t>in-service teachers</t>
  </si>
  <si>
    <t>training in the integration of GIS in teaching science and social science</t>
  </si>
  <si>
    <t>Kapici &amp; Akcay</t>
  </si>
  <si>
    <t>Improving student teachers’ TPACK self-efficacy through lesson planning practice in the virtual platform</t>
  </si>
  <si>
    <t>Educational Studies</t>
  </si>
  <si>
    <t>only first order knowledge domains mentioned (PK, TK, CK)</t>
  </si>
  <si>
    <t>science</t>
  </si>
  <si>
    <t>mixed-methods</t>
  </si>
  <si>
    <t>quantitative, qualitative</t>
  </si>
  <si>
    <t xml:space="preserve">pre-service </t>
  </si>
  <si>
    <t>Laboratory Application in Science Teaching course</t>
  </si>
  <si>
    <t>Inquiri based</t>
  </si>
  <si>
    <t>Miguel-Revilla, Martinez-Ferreira &amp; Sanchez-Agusti</t>
  </si>
  <si>
    <t>Experimental Science, Social Science and Mathematics Didactics</t>
  </si>
  <si>
    <t>Assessing the digital competence of educators in social studies: An analysis in initial teacher training using the TPACK-21 model</t>
  </si>
  <si>
    <t>Australasian Journal of Educational Technology</t>
  </si>
  <si>
    <t>"TPACK-21"</t>
  </si>
  <si>
    <t>social studies (geography, history)</t>
  </si>
  <si>
    <t>one-group pretest-posttest quasi-experimental, quantitative</t>
  </si>
  <si>
    <t>Spain</t>
  </si>
  <si>
    <t>course focused on teaching innovation in history, geography, and art history</t>
  </si>
  <si>
    <t>PbL, DigCompEdu</t>
  </si>
  <si>
    <t>design based learning</t>
  </si>
  <si>
    <t>Tejada, Thayer</t>
  </si>
  <si>
    <t>Educational Science</t>
  </si>
  <si>
    <t>Design, implementation and evaluation of a musictechnology
intervention based on TPACK and PBL in
the initial formation of High-School music teachers</t>
  </si>
  <si>
    <t>Journal of Music, Technology, and Education,</t>
  </si>
  <si>
    <t>experimental</t>
  </si>
  <si>
    <t>artifacts</t>
  </si>
  <si>
    <t>Yes</t>
  </si>
  <si>
    <t>Music and ICT</t>
  </si>
  <si>
    <t>project-based learning</t>
  </si>
  <si>
    <t>Anat, Einav &amp; Shirley</t>
  </si>
  <si>
    <t>Education, Math Education</t>
  </si>
  <si>
    <t>Development of mathematics trainee teachers’ knowledge while creating a MOOC</t>
  </si>
  <si>
    <t>International Journal of Mathematical Education in Science and Technology</t>
  </si>
  <si>
    <t>Mooc</t>
  </si>
  <si>
    <t xml:space="preserve">mixed </t>
  </si>
  <si>
    <t>pre-service/trainee teachers</t>
  </si>
  <si>
    <t xml:space="preserve">developing a MOOC </t>
  </si>
  <si>
    <t>LBD</t>
  </si>
  <si>
    <t>Tsouccas &amp; Meletiou-Mavrotheris</t>
  </si>
  <si>
    <t>Humanities, Social and Education Sciences</t>
  </si>
  <si>
    <t>Enhancing In-Service Primary Teachers’ Technological, Pedagogical and Content Knowledge on Mobile Mathematics Learning</t>
  </si>
  <si>
    <t>International Journal of Mobile and Blended Learning</t>
  </si>
  <si>
    <t xml:space="preserve">Math </t>
  </si>
  <si>
    <t>Case Study</t>
  </si>
  <si>
    <t>action research</t>
  </si>
  <si>
    <t>primary school teachers</t>
  </si>
  <si>
    <t>Cyprus</t>
  </si>
  <si>
    <t>professional development programme, designed to offer high-quality professional development experiences to teachers that would prepare them to effectively integrate mobile devices with core curricular ideas into their math classroom</t>
  </si>
  <si>
    <t>o</t>
  </si>
  <si>
    <t>(1) Phase I: Familiarization with Mobile Mathematics Learning; (2) Phase II: Lesson Planning; (3) Phase III: Lesson Implementation, and Reflection</t>
  </si>
  <si>
    <t>Mishra et al</t>
  </si>
  <si>
    <t>Technology Leadership and Innovation, Agricultural and Biological Engineering, Evaluation and Learning Research</t>
  </si>
  <si>
    <t>Describing teacher conceptions of technology in authentic science inquiry using technological pedagogical content knowledge as a lens</t>
  </si>
  <si>
    <t>Biochemistry and Molecular Biology Education</t>
  </si>
  <si>
    <t>mere focus on "TCK". No TPACK</t>
  </si>
  <si>
    <t>Math, Biology</t>
  </si>
  <si>
    <t>design research</t>
  </si>
  <si>
    <t>in-service/master teachers</t>
  </si>
  <si>
    <t>focus group interview</t>
  </si>
  <si>
    <t>professional development program for middle and secondary life science teachers that sought to assist teachers in integrating quantitative analysis into their life science classrooms</t>
  </si>
  <si>
    <t>authentic research, quantitative training, classroom connection</t>
  </si>
  <si>
    <t>Koh</t>
  </si>
  <si>
    <t>Learning Sciences and Technologies, Higher Education</t>
  </si>
  <si>
    <t>TPACK design scaffolds for supporting teacher pedagogicalchange</t>
  </si>
  <si>
    <t xml:space="preserve">Educational Technology Research and Development </t>
  </si>
  <si>
    <t>general</t>
  </si>
  <si>
    <t xml:space="preserve">one-group pretest-posttest </t>
  </si>
  <si>
    <t>teachers &amp; instructors</t>
  </si>
  <si>
    <t>Singapore</t>
  </si>
  <si>
    <t>-</t>
  </si>
  <si>
    <t>+</t>
  </si>
  <si>
    <t>lesson plans, lesson design practices measured by 6 items</t>
  </si>
  <si>
    <t>graduate course in TPACK for ICT integration at a teacher education institution</t>
  </si>
  <si>
    <t xml:space="preserve">meaningful learning </t>
  </si>
  <si>
    <t>Chai, Koh &amp; Teo</t>
  </si>
  <si>
    <t>Education, Department of curriculum &amp; Instruction</t>
  </si>
  <si>
    <t>Enhancing and Modeling Teachers' Design Beliefs and Efficacy of Technological Pedagogical Content Knowledge for 21st Century Quality Learning</t>
  </si>
  <si>
    <t>one-group pre-post</t>
  </si>
  <si>
    <t>ICT for meaningful learning,</t>
  </si>
  <si>
    <t>learning by design</t>
  </si>
  <si>
    <t>Tseng &amp; Yeh</t>
  </si>
  <si>
    <t xml:space="preserve"> Institute of Curriculum and Instruction, Applied foreign Language</t>
  </si>
  <si>
    <t>Fostering EFL teachers’ CALL Competencies Through Project-based Learning</t>
  </si>
  <si>
    <t>Educational Technology &amp; Society</t>
  </si>
  <si>
    <t>efl</t>
  </si>
  <si>
    <t>prospective teachers</t>
  </si>
  <si>
    <t>Taiwan</t>
  </si>
  <si>
    <t>Reflective essays, class observation notes, group discussion logs, and lesson plans</t>
  </si>
  <si>
    <t>yes</t>
  </si>
  <si>
    <t>“Teaching children English,”, objective of the course was to engage these prospective teachers in using technology to design a lesson plan for primary school students.</t>
  </si>
  <si>
    <t>m (elective)</t>
  </si>
  <si>
    <t xml:space="preserve">PBL </t>
  </si>
  <si>
    <t>Lee &amp; James</t>
  </si>
  <si>
    <t>Education</t>
  </si>
  <si>
    <t>Exploring a Transformative Teacher Professional Development Model to Engender Technology Integration in the 21st Century ESL Language Classrooms</t>
  </si>
  <si>
    <t>International Journal of Computer-Assisted Language Learning and Teaching</t>
  </si>
  <si>
    <t>English (ESL)</t>
  </si>
  <si>
    <t>case study</t>
  </si>
  <si>
    <t>in- service teachers and ELT professionals</t>
  </si>
  <si>
    <t>Malaysia</t>
  </si>
  <si>
    <t>personal reflective log</t>
  </si>
  <si>
    <t>n.A.</t>
  </si>
  <si>
    <t>TPACK-IDDIR, PLC</t>
  </si>
  <si>
    <t xml:space="preserve">Bueno-Alastuey et al. </t>
  </si>
  <si>
    <t>Philology and Didactics of Languages, modern philology</t>
  </si>
  <si>
    <t>Can telecollaboration contribute to the TPACK development of pre-service teachers?</t>
  </si>
  <si>
    <t>primary education</t>
  </si>
  <si>
    <t>two group</t>
  </si>
  <si>
    <t>38/17</t>
  </si>
  <si>
    <t>Telecollaboration, CLIL</t>
  </si>
  <si>
    <t>Asik, Ince &amp; Vural</t>
  </si>
  <si>
    <t>Foreign Language</t>
  </si>
  <si>
    <t>Investigating Learning Technology By Design Approach in Pre-Service Language Teacher Education: Collaborative and Reflective Experiences</t>
  </si>
  <si>
    <t>Journal of Qualitative Research in Education</t>
  </si>
  <si>
    <t>TK + PCK</t>
  </si>
  <si>
    <t>English</t>
  </si>
  <si>
    <t>Material Adaptation and Design in Language Teaching</t>
  </si>
  <si>
    <t>Hammond et al.</t>
  </si>
  <si>
    <t>education and human services, political science, earth and environmental sciences</t>
  </si>
  <si>
    <t>You know you can do this, right?: developing geospatial technological pedagogical content knowledge and enhancing teachers' cartographic practices with socio-environmental science investigations</t>
  </si>
  <si>
    <t>Cartography and Geographic Information Science</t>
  </si>
  <si>
    <t>PD</t>
  </si>
  <si>
    <t>Niess</t>
  </si>
  <si>
    <t>Science and Mathematics Education</t>
  </si>
  <si>
    <t>Preparing teachers to teach science and mathematics with technology: Developing a technology pedagogical content</t>
  </si>
  <si>
    <t>Teaching and Teacher Education</t>
  </si>
  <si>
    <t>science &amp; Math</t>
  </si>
  <si>
    <t>"Technology Pedagogy 1"</t>
  </si>
  <si>
    <t>Kersaint</t>
  </si>
  <si>
    <t>Mathematics Education</t>
  </si>
  <si>
    <t>Toward Technology Integration in Mathematics Education: A Technology-Integration Course Planning Assignment</t>
  </si>
  <si>
    <t>Contemporary Issues in Technology and Teacher Education</t>
  </si>
  <si>
    <t>math</t>
  </si>
  <si>
    <t>Design based Research</t>
  </si>
  <si>
    <t>20-30</t>
  </si>
  <si>
    <t>Technology for Teaching Secondary School Mathematics</t>
  </si>
  <si>
    <t>Brush &amp; Saye</t>
  </si>
  <si>
    <t>Learning and Technology, Instructional Systems Technology;Curriculum and Teaching
Secondary Social Sciences</t>
  </si>
  <si>
    <t>Strategies for Preparing Preservice Social Studies Teachers to Integrate Technology Effectively: Models and Practices</t>
  </si>
  <si>
    <t xml:space="preserve">PST </t>
  </si>
  <si>
    <t>social studies methods</t>
  </si>
  <si>
    <t>no assesment</t>
  </si>
  <si>
    <t>So &amp; Kim</t>
  </si>
  <si>
    <t>Creative IT Engineering, Learning Science; Collaborative Learning, Education</t>
  </si>
  <si>
    <t>Learning about problem based learning: Student teachers integrating technology, pedagogy and content knowledge</t>
  </si>
  <si>
    <t>TPACK = TPK</t>
  </si>
  <si>
    <t>english, math, science</t>
  </si>
  <si>
    <t>one group post</t>
  </si>
  <si>
    <t>lesson design artifacts</t>
  </si>
  <si>
    <t>ICT integration for teaching and learning</t>
  </si>
  <si>
    <t>Collaborative lesson design</t>
  </si>
  <si>
    <t>Holmes</t>
  </si>
  <si>
    <t>Mathematics Education,STEM Education,Educational Technology</t>
  </si>
  <si>
    <t>Planning to teach with digital tools: Introducing the interactive whiteboard to pre-service secondary mathematics teachers</t>
  </si>
  <si>
    <t>one group</t>
  </si>
  <si>
    <t>mathematics method course related to the use of technology in the secondary mathematics classroom</t>
  </si>
  <si>
    <t>Wetzel, Foulger &amp; Williams</t>
  </si>
  <si>
    <t xml:space="preserve">educational technology, Teacher education, educational policy; </t>
  </si>
  <si>
    <t>The Evolution of the Required Educational Technology Course</t>
  </si>
  <si>
    <t>Journal of Computing in Teacher Ecucation</t>
  </si>
  <si>
    <t>history</t>
  </si>
  <si>
    <t>educational technology course / Innovations Mini-Teach Project</t>
  </si>
  <si>
    <t>Communal Constructivism (Holmes &amp; Gardner 2006)</t>
  </si>
  <si>
    <t>Doering et al.</t>
  </si>
  <si>
    <t>Curriculum &amp; Instruction</t>
  </si>
  <si>
    <t>Using the Technological, Pedagogical, and Content Knowledge Framework to Design Online Learning Environments and Professional Development</t>
  </si>
  <si>
    <t>"G-TPACK"</t>
  </si>
  <si>
    <t>1?</t>
  </si>
  <si>
    <t>student survey, TPCK diagram positioning</t>
  </si>
  <si>
    <t>GeoThentic PD Project</t>
  </si>
  <si>
    <t>Richardson</t>
  </si>
  <si>
    <t>Mathematics</t>
  </si>
  <si>
    <t>Mathematics Teachers’ Development, Exploration, and Advancement of Technological Pedagogical Content Knowledge in the Teaching and Learning of Algebra</t>
  </si>
  <si>
    <t>encouraged cooperative work, reflection on teaching experiences, and exploration of a variety of solution strategies</t>
  </si>
  <si>
    <t>Guzey &amp; Roehrig</t>
  </si>
  <si>
    <t>Professional Development , Teaching ,Teaching Methods; Science Education</t>
  </si>
  <si>
    <t>Teaching Science with Technology: Case Studies of Science Teachers' Development of Technological Pedagogical Content Knowledge (TPCK)</t>
  </si>
  <si>
    <t>teachers action research reports</t>
  </si>
  <si>
    <t>Technology enhanced communities</t>
  </si>
  <si>
    <t>situated learning theory</t>
  </si>
  <si>
    <t>Professional Development, Pedagogy; Metacognition, Teaching, Technology Enhanced Learning</t>
  </si>
  <si>
    <t>Three metacognitive approaches to training pre-service teachers in different learning phases of technological pedagogical content knowledge</t>
  </si>
  <si>
    <t>Educational Research and Evaluation</t>
  </si>
  <si>
    <t>SRL Likert questonnaire, lesson plan</t>
  </si>
  <si>
    <t>Designing Learning Activities with a Web-based environment</t>
  </si>
  <si>
    <t>SRL, IMPROVE</t>
  </si>
  <si>
    <t>oezguen-Koca, Meagher&amp; Edwards</t>
  </si>
  <si>
    <t>Teacher Education, Secondary Mathematics Education</t>
  </si>
  <si>
    <t>Preservice Teachers’ Emerging TPACK in a Technology-Rich Methods Class</t>
  </si>
  <si>
    <t>The Mathematics Educator</t>
  </si>
  <si>
    <t>pre-post</t>
  </si>
  <si>
    <t>field experience reports</t>
  </si>
  <si>
    <t>mathematics teachings methods course</t>
  </si>
  <si>
    <t xml:space="preserve">m  </t>
  </si>
  <si>
    <t>Hardy</t>
  </si>
  <si>
    <t>Mathematics Education, Teaching &amp; Learning</t>
  </si>
  <si>
    <t>Enhancing preservice mathematics teachers' TPCK</t>
  </si>
  <si>
    <t>Journal of Computers in Mathematics and Science Teaching</t>
  </si>
  <si>
    <t>course assignments</t>
  </si>
  <si>
    <t>methods course that focused on strategies for teaching mathematics with and without the aid of technology</t>
  </si>
  <si>
    <t>based on constructivist epistemology</t>
  </si>
  <si>
    <t>Chai, Koh &amp; Tsai</t>
  </si>
  <si>
    <t>Teaching and Learning, Professional Development , Teacher Training; Teacher Education; Educational Technology, Metacognition</t>
  </si>
  <si>
    <t>Facilitating Preservice Teachers' Development of Technological, Pedagogical, and Content Knowledge (TPACK)</t>
  </si>
  <si>
    <t>interdisciplinary</t>
  </si>
  <si>
    <t>one group pre post</t>
  </si>
  <si>
    <t>pre: 439, post: 365</t>
  </si>
  <si>
    <t>"ICT for meaningful Learning"</t>
  </si>
  <si>
    <t>Macrides &amp; Angeli</t>
  </si>
  <si>
    <t>Instructional
Technology</t>
  </si>
  <si>
    <t>Investigating TPCK through music focusing on affect</t>
  </si>
  <si>
    <t>The internetional Jorunal of Information and Learning Technology</t>
  </si>
  <si>
    <t>two group pre post (+ delayed)</t>
  </si>
  <si>
    <t>8th &amp; 9th grade students</t>
  </si>
  <si>
    <t>music class</t>
  </si>
  <si>
    <t>Peeraer &amp; Pategem</t>
  </si>
  <si>
    <t>"Education for development"</t>
  </si>
  <si>
    <t>The limits of programmed professional development on integration of
information and communication technology in education</t>
  </si>
  <si>
    <t>generic</t>
  </si>
  <si>
    <t>longitudinal panel study</t>
  </si>
  <si>
    <t>Vietnam</t>
  </si>
  <si>
    <t>questions for behaviour change &amp; Access to ICT</t>
  </si>
  <si>
    <t>ICT for Active Teaching and Learning; ICT for sharing and collaboration”,</t>
  </si>
  <si>
    <t>Kong, Lai &amp; Sun</t>
  </si>
  <si>
    <t>Department of Mathematics and Information Technology in Centre for Learning, Teaching and Technology at the Education University</t>
  </si>
  <si>
    <t>?</t>
  </si>
  <si>
    <t>Teacher development in computational thinking: Design and
learning outcomes of programming concepts, practices
and pedagogy</t>
  </si>
  <si>
    <t>Computational thinking</t>
  </si>
  <si>
    <t>Comparing two PD programs; repeated measures</t>
  </si>
  <si>
    <t>in-service primary teachers</t>
  </si>
  <si>
    <t>China</t>
  </si>
  <si>
    <t>Computational thinking Concepts &amp; Practices Test, reflective essays</t>
  </si>
  <si>
    <t>Peng</t>
  </si>
  <si>
    <t>Online Teaching and Learning</t>
  </si>
  <si>
    <t>Practice-based Technology Teaching Assistantship Program:
Preparing Teacher Educators to Support
Teacher Candidates’ Integration of Technological, Pedagogical, and Content Knowledge</t>
  </si>
  <si>
    <t>The excellence in Education Journal</t>
  </si>
  <si>
    <t>unspecific</t>
  </si>
  <si>
    <t>exploratory</t>
  </si>
  <si>
    <t>Technology Teaching Assistantship (TTA) Program</t>
  </si>
  <si>
    <t>PBL</t>
  </si>
  <si>
    <t>Koh &amp; Divaharan</t>
  </si>
  <si>
    <t xml:space="preserve">Towards a TPACK-fostering ICT instructional process for
teachers: Lessons from the implementation of interactive
whiteboard instruction </t>
  </si>
  <si>
    <t>on-going design-based research</t>
  </si>
  <si>
    <t>50;48</t>
  </si>
  <si>
    <t>written group reflection, written rationalization</t>
  </si>
  <si>
    <t>core ICT course during their teacher education programme</t>
  </si>
  <si>
    <t>tutor modelling, review of self-paced learning materials and hands-on exploration</t>
  </si>
  <si>
    <t>Trautmann &amp; Makinster</t>
  </si>
  <si>
    <t>Science Education</t>
  </si>
  <si>
    <t>Flexibly Adaptive Professional Development in Support of Teaching Science with Geospatial Technology</t>
  </si>
  <si>
    <t>Journal of Science Teacher Education</t>
  </si>
  <si>
    <t>longtitudinal</t>
  </si>
  <si>
    <t>15 teachers participated in the summer institute, 11 remained active through the 2006–2007 school year, and seven chose to earn
graduate credit for their work, 3 were examined for case studys</t>
  </si>
  <si>
    <t>application materials, curriculum projects, written reflections</t>
  </si>
  <si>
    <t>GIT Ahead</t>
  </si>
  <si>
    <t>Desantis</t>
  </si>
  <si>
    <t>Exploring the Effects of Professional Development for the Interactive Whiteboard on Teachers’ Technology Self-Efficacy</t>
  </si>
  <si>
    <t>Journal of Information Technology Education:Research</t>
  </si>
  <si>
    <t>design-based</t>
  </si>
  <si>
    <t>Perceived Usefulness (5), Perceived Ease of Use (6)</t>
  </si>
  <si>
    <t>IWB-PD</t>
  </si>
  <si>
    <t>Shinas et al</t>
  </si>
  <si>
    <t>Language and Literacy Department in the Graduate School of Education</t>
  </si>
  <si>
    <t>Analyzing Preservice Teachers' Technological
Pedagogical Content Knowledge Development
in the Context of a Multidimensional Teacher
Preparation Program</t>
  </si>
  <si>
    <t>Digital Learning in Teacher Education</t>
  </si>
  <si>
    <t>299 (survey to 124)</t>
  </si>
  <si>
    <t>13 (PKML)</t>
  </si>
  <si>
    <t>two additional categories specific to models ofTPACK preservice teachers experience in their university
courses and the schools where they com-
plete their practicum experiences.</t>
  </si>
  <si>
    <t>educational technology
course EDUC 387.</t>
  </si>
  <si>
    <t>survey specifics very unclear</t>
  </si>
  <si>
    <t>Lyublinskaya &amp; Tournaki</t>
  </si>
  <si>
    <t>Department of Mathematics, Science and Technology</t>
  </si>
  <si>
    <t>A Study of Special Education Teachers’ TPACK Development in Mathematics and Science through Assessment of Lesson Plans.</t>
  </si>
  <si>
    <t>Journal of Technology and Teacher Education</t>
  </si>
  <si>
    <t>science &amp; math</t>
  </si>
  <si>
    <t>PST special education</t>
  </si>
  <si>
    <t>pedagogy course designed to prepare pre-service special education teachers to integrate technology when teaching mathematics and science to students with disabilities</t>
  </si>
  <si>
    <t>Lee &amp; Kim</t>
  </si>
  <si>
    <t>Department of Educational Psychology &amp; Instructional Technology</t>
  </si>
  <si>
    <t>A technological pedagogical content knowledge based
instructional design model: a third version
implementation study in a technology integration course</t>
  </si>
  <si>
    <t>Education Tech Research Dev</t>
  </si>
  <si>
    <t>diverse</t>
  </si>
  <si>
    <t>major students (mainly not educational)</t>
  </si>
  <si>
    <t>multidisciplinary technology integration course</t>
  </si>
  <si>
    <t>TPACK-based instructional design model</t>
  </si>
  <si>
    <t>Guerra, Moreira &amp; Vieira</t>
  </si>
  <si>
    <t>Didactics and Technology </t>
  </si>
  <si>
    <t>Technological pedagogical content knowledge development: integrating technology with a Research Teaching Perspective</t>
  </si>
  <si>
    <t>Digital Education Review</t>
  </si>
  <si>
    <t>DBR</t>
  </si>
  <si>
    <t>in-service teachers; teacher educators</t>
  </si>
  <si>
    <t>2 teacher trainers, 9 in service teachrs and 1 researcher</t>
  </si>
  <si>
    <t>Portugal</t>
  </si>
  <si>
    <t>science teacher education course; “Science Teaching Methodologies” and “Technology in Science Education”</t>
  </si>
  <si>
    <t>Durdu &amp; Dag</t>
  </si>
  <si>
    <t>Computer and Instructional Technology Education</t>
  </si>
  <si>
    <t>Pre-Service Teachers’ TPACK Development and
Conceptions through a TPACK-Based Course</t>
  </si>
  <si>
    <t>Australian Journal of Teacher Education</t>
  </si>
  <si>
    <t>convergent parallel mixed method</t>
  </si>
  <si>
    <t>computer based math education course</t>
  </si>
  <si>
    <t>Yenzmez et al</t>
  </si>
  <si>
    <t>Mathematics and Science Education</t>
  </si>
  <si>
    <t>Examining Changes in Preservice Mathematics Teachers’ Technological Pedagogical Content Knowledge from their Microteaching</t>
  </si>
  <si>
    <t>Educational Sciences: Theory and Practice</t>
  </si>
  <si>
    <t>fully mixed sequential dominant status design</t>
  </si>
  <si>
    <t>PST for elementary math education</t>
  </si>
  <si>
    <t>SelfEfficacy Scale in Relation to Computer-Based Education (20 items), Computer-assisted Mathematics Instruction Questionnaire (30 items)</t>
  </si>
  <si>
    <t>self-evaluations on filmed micro-teachings</t>
  </si>
  <si>
    <t>elementary math education programme</t>
  </si>
  <si>
    <t>Gokdas &amp; Torun</t>
  </si>
  <si>
    <t>Computer Education and Instructional Technology</t>
  </si>
  <si>
    <t>Examining the Impact of Instructional Technology and Material Design Courses on Technopedagogical Education Competency Acquisition According to Different Variables</t>
  </si>
  <si>
    <t>technopedagogical education competency</t>
  </si>
  <si>
    <t>casual comparative method</t>
  </si>
  <si>
    <t>Instructional Technology and Material Development</t>
  </si>
  <si>
    <t>Papanikolaou et al</t>
  </si>
  <si>
    <t>Pedagogical &amp; Technological Education</t>
  </si>
  <si>
    <t>Learning design as a vehicle for developing TPACK in blended teacher training on technology enhanced learning</t>
  </si>
  <si>
    <t>International Journal of Educational Technology in Higher Education</t>
  </si>
  <si>
    <t>Greece</t>
  </si>
  <si>
    <t>CoI questionnaire, an instrument assessing students’ perceptions on the development of the teaching, social and cognitive presences</t>
  </si>
  <si>
    <t>Technology Enhanced Learning</t>
  </si>
  <si>
    <t>blended learning, constructivist pre-service teacher training on TEL</t>
  </si>
  <si>
    <t>Alrwaished, Alkandri &amp; Alhashem</t>
  </si>
  <si>
    <t>Curriculum and Instructions</t>
  </si>
  <si>
    <t>Exploring In- and Pre-Service Science and Mathematics Teachers’
Technology, Pedagogy, and Content Knowledge (TPACK): What
Next?</t>
  </si>
  <si>
    <t>EURASIA Journal of Mathematics Science and Technology Education</t>
  </si>
  <si>
    <t xml:space="preserve">conceptual </t>
  </si>
  <si>
    <t>pre- &amp; in-service teachers</t>
  </si>
  <si>
    <t>Kuwait</t>
  </si>
  <si>
    <t>Xie et al</t>
  </si>
  <si>
    <t>Instructional Psychology and Technology</t>
  </si>
  <si>
    <t>Teacher professional development through digital
content evaluation</t>
  </si>
  <si>
    <t>Education Tech Research</t>
  </si>
  <si>
    <t>embedded (Creswell and Plano Clark 2007; Creswell et al. 2003)</t>
  </si>
  <si>
    <t>written self-reflection, expectancy-value- survey</t>
  </si>
  <si>
    <t>Evaluating Digital Content for Instructional and Teaching Excellence
(EDCITE) project</t>
  </si>
  <si>
    <t>Digital content evaluations</t>
  </si>
  <si>
    <t>Han, Eom &amp; Shin</t>
  </si>
  <si>
    <t> Instructional Technology and Media</t>
  </si>
  <si>
    <t>Multimedia case-based learning to enhance pre-service teachers’ knowledge integration for teaching with technologies</t>
  </si>
  <si>
    <t>Teaching and teacher education</t>
  </si>
  <si>
    <t>field-based</t>
  </si>
  <si>
    <t>quasi-experimental</t>
  </si>
  <si>
    <t>Pre-service teachers</t>
  </si>
  <si>
    <t>South-Korea</t>
  </si>
  <si>
    <t xml:space="preserve">written group reflection </t>
  </si>
  <si>
    <t>Educational Methods and Educational
Technology</t>
  </si>
  <si>
    <t>best practice video examples</t>
  </si>
  <si>
    <t>Tokmak</t>
  </si>
  <si>
    <t>Department of Computer Technology and Information Systems</t>
  </si>
  <si>
    <t>Changing preschool teacher candidates’ perceptions about technology integration in a TPACK-based material design course</t>
  </si>
  <si>
    <t>Education as Change</t>
  </si>
  <si>
    <t>single case study</t>
  </si>
  <si>
    <t>Pre-service Teachers for pre-school</t>
  </si>
  <si>
    <t>open-ended journal entry</t>
  </si>
  <si>
    <t>Instructional Technology and Material Design course</t>
  </si>
  <si>
    <t>Jimoyiannis et al</t>
  </si>
  <si>
    <t>eLearning and ICT in Education</t>
  </si>
  <si>
    <t>Preparing teachers to integrate Web 2.0 in school practice: Toward a framework for Pedagogy 2.0</t>
  </si>
  <si>
    <t>Australian Journal of Educational Technology</t>
  </si>
  <si>
    <t>TPACK = TPK          "TPACK 2.0: Web 2.0 technological pedagogical content knowledge"</t>
  </si>
  <si>
    <t>PD piloting</t>
  </si>
  <si>
    <t>inservice teachers (primary and secondary)</t>
  </si>
  <si>
    <t>Web 2.0 tools in Practice</t>
  </si>
  <si>
    <t>blended learning, Web 2.0 pedagogical framework</t>
  </si>
  <si>
    <t>Blonder et al</t>
  </si>
  <si>
    <t>Science-Head of the Chemistry Group</t>
  </si>
  <si>
    <t>Can You Tube it? Providing chemistry teachers with technological tools and enhancing their self-efficacy beliefs</t>
  </si>
  <si>
    <t>Chemistry Education Research and Practice</t>
  </si>
  <si>
    <t>TPACK = TK</t>
  </si>
  <si>
    <t>Chemistry</t>
  </si>
  <si>
    <t>in-service teachers (for High School)</t>
  </si>
  <si>
    <t>Isreael</t>
  </si>
  <si>
    <t>Video analysis</t>
  </si>
  <si>
    <t>PD course</t>
  </si>
  <si>
    <t>Alayyar &amp; Voogt</t>
  </si>
  <si>
    <t>Applied Education and Training</t>
  </si>
  <si>
    <t>Developing technological pedagogical contentknowledge in pre-service science teachers: Support fromblended learning</t>
  </si>
  <si>
    <t>Australian Jorinal of Educational Technology</t>
  </si>
  <si>
    <t>two group experimental</t>
  </si>
  <si>
    <t>in-service teachers (for primary education)</t>
  </si>
  <si>
    <t>Questionnaires on Attitude to ICT, ICT skills; Team logbook</t>
  </si>
  <si>
    <t>Educational Seminar</t>
  </si>
  <si>
    <t>Chai et al</t>
  </si>
  <si>
    <t>Research Areas:Teacher education, Technological Pedagogical Content Knowledge, Teacher beliefs, ICT in Education</t>
  </si>
  <si>
    <t>Modeling primary school pre-service teachers’Technological Pedagogical ContentKnowledge (TPACK) for meaningful learning with information andcommunication technology (ICT)</t>
  </si>
  <si>
    <t>single group pre post</t>
  </si>
  <si>
    <t>pre-service primary school teachers</t>
  </si>
  <si>
    <t>ICT for meaningful learning</t>
  </si>
  <si>
    <t>Lu</t>
  </si>
  <si>
    <t>Teacher Education,Educational Technology</t>
  </si>
  <si>
    <t>Cultivating Reflective Practitioners in Technology Preparation: Constructing TPACK through Reflection</t>
  </si>
  <si>
    <t>education sciences</t>
  </si>
  <si>
    <t>content analysis</t>
  </si>
  <si>
    <t>reflective journal</t>
  </si>
  <si>
    <t>technology integration course.</t>
  </si>
  <si>
    <t>Chew &amp; Lim</t>
  </si>
  <si>
    <t>Teaching and Learning · Pedagogy and Education</t>
  </si>
  <si>
    <t>Developing Pre-Service Teachers' Technological Pedagogical Content Knowledge for Teaching Mathematics with the Geometer's Sketchpad through Lesson Study</t>
  </si>
  <si>
    <t>Journal of Education and Learning</t>
  </si>
  <si>
    <t>GeoMeter Sketchpad</t>
  </si>
  <si>
    <t>"TPACK for teaching mathematics with GSP"</t>
  </si>
  <si>
    <t>math teaching methods</t>
  </si>
  <si>
    <t>Lesson study</t>
  </si>
  <si>
    <t>Wang</t>
  </si>
  <si>
    <t>other</t>
  </si>
  <si>
    <t>Facilitating the emotional intelligence development of students: Use of technological pedagogical content knowledge (TPACK)</t>
  </si>
  <si>
    <t>Journal of Hospitality,
Leisure, Sport &amp; Tourism Education</t>
  </si>
  <si>
    <t>hospitality, tourism &amp; leisure education</t>
  </si>
  <si>
    <t>pre post</t>
  </si>
  <si>
    <t>lecturerers</t>
  </si>
  <si>
    <t>356/336</t>
  </si>
  <si>
    <t>emotional intelligence survey</t>
  </si>
  <si>
    <t>emotional intelligence module in a service quality management course</t>
  </si>
  <si>
    <t>Alabbasi</t>
  </si>
  <si>
    <t>The design and application of a digital storytelling
process model to enhance teachers’ understanding
of TPACK and foster positive attitudes toward
teaching with technologies</t>
  </si>
  <si>
    <t>Journal of Technology Enhanced Learning</t>
  </si>
  <si>
    <t xml:space="preserve">single group </t>
  </si>
  <si>
    <t>in-service &amp; pre-service teacher</t>
  </si>
  <si>
    <t>Saudi Arabia</t>
  </si>
  <si>
    <t>videos, artefacts</t>
  </si>
  <si>
    <t>instructional technology program</t>
  </si>
  <si>
    <t>DSPM process model</t>
  </si>
  <si>
    <t>Maor</t>
  </si>
  <si>
    <t>Education, E-Learning</t>
  </si>
  <si>
    <t>Using TPACK to develop digital pedagogues: a higher education experience</t>
  </si>
  <si>
    <t>Journal of Computers in Education</t>
  </si>
  <si>
    <t>"digital pedagogies"; TPACK = TPK</t>
  </si>
  <si>
    <t>pedagogy</t>
  </si>
  <si>
    <t>preservice teachers, practicing teachers, and school principals</t>
  </si>
  <si>
    <t>30+10</t>
  </si>
  <si>
    <t>1 (N=10)</t>
  </si>
  <si>
    <t>Dalal et al</t>
  </si>
  <si>
    <t> Learning, Literacies, and Technologies program</t>
  </si>
  <si>
    <t>Professional Development for International Teachers: Examining TPACK and Technology Integration Decision Making</t>
  </si>
  <si>
    <t>in-service int. Teachers</t>
  </si>
  <si>
    <t>6 * 4</t>
  </si>
  <si>
    <t>educational technology course</t>
  </si>
  <si>
    <t>Koh, Chai &amp; Lim</t>
  </si>
  <si>
    <t>EdTech, Teacher Ed., Teaching methods; Science ed,</t>
  </si>
  <si>
    <t>Teacher Professional Development for TPACK-21CL: Effects on Teacher ICT Integration and Student Outcomes</t>
  </si>
  <si>
    <t>Educational Computing Research</t>
  </si>
  <si>
    <t>TPACK21CL</t>
  </si>
  <si>
    <t>English, Math, Science, Mother tongue</t>
  </si>
  <si>
    <t>primary ed teachers</t>
  </si>
  <si>
    <t>Lesson design practice survey, written reflection, lesson plans</t>
  </si>
  <si>
    <t>PD for all teachers of one school</t>
  </si>
  <si>
    <t>Howland et al.’s (2013) framework</t>
  </si>
  <si>
    <t xml:space="preserve">Cetin-Dindat et al </t>
  </si>
  <si>
    <t xml:space="preserve">Math &amp; Science Ed, EdTech, </t>
  </si>
  <si>
    <t>Development of pre-service chemistry teachers' technological pedagogical content knowledge</t>
  </si>
  <si>
    <t>chemistry</t>
  </si>
  <si>
    <t>pre-post, case</t>
  </si>
  <si>
    <t>Instructional
Technology and Material Development</t>
  </si>
  <si>
    <t>Blonder &amp; Rap</t>
  </si>
  <si>
    <t>Chemistry, Science Teaching, Secondary Education, EdTech</t>
  </si>
  <si>
    <t>I like Facebook: Exploring Israeli high school chemistry teachers' TPACK and self-efficacy beliefs</t>
  </si>
  <si>
    <t>Education and Information Technologies</t>
  </si>
  <si>
    <t>facebook</t>
  </si>
  <si>
    <t>Isralie</t>
  </si>
  <si>
    <t>Facebook for Chemistry teachers</t>
  </si>
  <si>
    <t>Kjellstrom</t>
  </si>
  <si>
    <t>Evaluating Two Course Sections for Enhancing Novice Elementary Preservice Teachers' Technological, Pedagogical, and Content Knowledge</t>
  </si>
  <si>
    <t>Dissertation</t>
  </si>
  <si>
    <t>PST for elementary education</t>
  </si>
  <si>
    <t>14+ 15 control</t>
  </si>
  <si>
    <t>lesson plans, exam, artifacts</t>
  </si>
  <si>
    <t>Integrating Technology into Classroom Practices (ITCP</t>
  </si>
  <si>
    <t>Mouza et al</t>
  </si>
  <si>
    <t>EdTech, Instructional Technology, Math Education</t>
  </si>
  <si>
    <t>Resetting educational technology coursework for pre-service teachers: A computational thinking approach to the development of technological pedagogical content knowledge (TPACK)</t>
  </si>
  <si>
    <t>"TPACK-CT = TPACK-ComputationalThinking"</t>
  </si>
  <si>
    <t>PST for elementary &amp; middle school</t>
  </si>
  <si>
    <t>1 (Knowledge of Computer Technology)</t>
  </si>
  <si>
    <t>course materials</t>
  </si>
  <si>
    <t>Integrating Technology in Education</t>
  </si>
  <si>
    <t>Dalal, Archambault, Shelton</t>
  </si>
  <si>
    <t>Elearning, Online Learning, Teacher Training, EdTech, Pedagogy, Educational Specialties, Psychology</t>
  </si>
  <si>
    <t>Professional Development for International Teachers: Examining TPACK and Technology Integration Decision Making</t>
  </si>
  <si>
    <t xml:space="preserve">concurrent  </t>
  </si>
  <si>
    <t>international, secondary school teachers</t>
  </si>
  <si>
    <t>"technology professional development for secondary school international teachers from developing nations around the
world"</t>
  </si>
  <si>
    <t>Ciampa</t>
  </si>
  <si>
    <t>Building Bridges Between Technology and Content Literacy in Special Education: Lessons Learned From Special Educators' Use of Integrated Technology and Perceived Benefits for Students</t>
  </si>
  <si>
    <t>Literacy Research and Instruction</t>
  </si>
  <si>
    <t>reading and writing tools</t>
  </si>
  <si>
    <t>special education teachers</t>
  </si>
  <si>
    <t>daily blog, artifacts &amp; work samples</t>
  </si>
  <si>
    <t>Technology professional learning sessions</t>
  </si>
  <si>
    <t>Desimone’s(2009) core theory of action for professional development with teachers</t>
  </si>
  <si>
    <t>Meletiou-Mavrotheris &amp; Prodromou</t>
  </si>
  <si>
    <t>Humanities, Social and Education Sciences, ICT enhanced Education, Math Education</t>
  </si>
  <si>
    <t>Pre-Service Teacher Training on Game-Enhanced Mathematics Teaching and Learning</t>
  </si>
  <si>
    <t xml:space="preserve">Technology, Knowledge and Learning </t>
  </si>
  <si>
    <t>artifacts, reflection papers</t>
  </si>
  <si>
    <t>Integration of Modern Technology in the Teaching of Mathematics</t>
  </si>
  <si>
    <t>Sarhandi et al</t>
  </si>
  <si>
    <t>Linguistics &amp; Human Sciences, eLearning, Technology, English Communications, Mobile Learning in Language Teaching</t>
  </si>
  <si>
    <t>Integration of Technology with Pedagogical Perspectives: an Evaluative Study of in-house CALL Professional Development</t>
  </si>
  <si>
    <t>SSRN Electronic Journal</t>
  </si>
  <si>
    <t>"TPACK-in-Action"</t>
  </si>
  <si>
    <t>adopting Convergence Model (Creswell and Clark, 2011)</t>
  </si>
  <si>
    <t>EFL instructors teaching English in a Preparatory Year Programme</t>
  </si>
  <si>
    <t>In-house CALL professional development workshops at the ELI</t>
  </si>
  <si>
    <t>TPACK-in-Action</t>
  </si>
  <si>
    <t>Ersoy et al</t>
  </si>
  <si>
    <t>Computer and Instructional Technology Ecucation</t>
  </si>
  <si>
    <t>Investigating Preservice Teachers' TPACK Competencies Through the Lenses of ICT Skills: An Experimental Study</t>
  </si>
  <si>
    <t>Eğitim ve Bilim</t>
  </si>
  <si>
    <t>pre-post one-group</t>
  </si>
  <si>
    <t>"Knowledge and Communication Technologies Usage Phases Survey","Information and Communication Technologies Usage Level Survey”</t>
  </si>
  <si>
    <t>Hao</t>
  </si>
  <si>
    <t>The development of pre-service teachers' knowledge: A contemplative approach</t>
  </si>
  <si>
    <t>Computers in Human Behaviour</t>
  </si>
  <si>
    <t xml:space="preserve">reflection questionnaire, course perspective survey, </t>
  </si>
  <si>
    <t xml:space="preserve"> ICT literacy teacher education course</t>
  </si>
  <si>
    <t>Wu et al</t>
  </si>
  <si>
    <t>Educational Information Technology, Curriculum &amp; Instruction</t>
  </si>
  <si>
    <t>Professional Development of New Higher Education Teachers With Information and Communication Technology in Shanghai: A Kirkpatrick's Evaluation Approach</t>
  </si>
  <si>
    <t>moodle, ppp</t>
  </si>
  <si>
    <t>higher eductation teachers</t>
  </si>
  <si>
    <t>ICT module</t>
  </si>
  <si>
    <t>Bilici et al</t>
  </si>
  <si>
    <t>Science Education, Education, Education and Biological science</t>
  </si>
  <si>
    <t>Assessing pre-service science teachers' technological pedagogical content knowledge (TPACK) through observations and lesson plans</t>
  </si>
  <si>
    <t>Research in Science &amp; Technological Education</t>
  </si>
  <si>
    <t>lesson plans</t>
  </si>
  <si>
    <t>science methods course</t>
  </si>
  <si>
    <t>Tseng, Lien &amp; Chen</t>
  </si>
  <si>
    <t>English, Teaching and Learning, Language Teaching, Teacher Training</t>
  </si>
  <si>
    <t>Using a teacher support group to develop teacher knowledge of Mandarin teaching via web conferencing technology</t>
  </si>
  <si>
    <t>Computer Assisted Language Learning</t>
  </si>
  <si>
    <t>Mandarin as foreign language</t>
  </si>
  <si>
    <t xml:space="preserve">in-service Teachers </t>
  </si>
  <si>
    <t>reflective reports</t>
  </si>
  <si>
    <t>Mandarin training center online (MTCO) project conducted in a national Taiwanese university with the goal of training MFL teachers to teach using web conferencing technology.</t>
  </si>
  <si>
    <t>Getenet, Beswick, Callingham</t>
  </si>
  <si>
    <t>Teacher Education, early Childhood, Education</t>
  </si>
  <si>
    <t>Professionalizing in- service teachers' focus on technological pedagogical and content knowledge</t>
  </si>
  <si>
    <t>biology, math and physics</t>
  </si>
  <si>
    <t>Teachers for primary education</t>
  </si>
  <si>
    <t>Etiopia</t>
  </si>
  <si>
    <t>lesson evaluation, teachers reflections</t>
  </si>
  <si>
    <t>Douglas &amp; Voogt</t>
  </si>
  <si>
    <t>Pre-service teachers’ TPACK competencies for spreadsheet integration: insights from a mathematics-specific instructional technology course</t>
  </si>
  <si>
    <t>spreadsheed</t>
  </si>
  <si>
    <t>pre-post one group</t>
  </si>
  <si>
    <t>PST Math</t>
  </si>
  <si>
    <t>Ghana</t>
  </si>
  <si>
    <t>lesson plan, TAC questionnaire, design reports</t>
  </si>
  <si>
    <t>in one of the two major teacher preparation programmes</t>
  </si>
  <si>
    <t>Sancar-Tokmak &amp; Yanpar-Yelken</t>
  </si>
  <si>
    <t>Effects of creating digital stories on foreign language education pre-service teachers' TPACK self-confidence</t>
  </si>
  <si>
    <t>Educational STudies</t>
  </si>
  <si>
    <t>Computers II</t>
  </si>
  <si>
    <t>Lui &amp; Kleinsasser</t>
  </si>
  <si>
    <t>Foreign Languages and Literature</t>
  </si>
  <si>
    <t>Exploring efl teachers' call knowledge and competencies: In-service program perspectives</t>
  </si>
  <si>
    <t>EFL</t>
  </si>
  <si>
    <t>descriptive</t>
  </si>
  <si>
    <t>inservice teachers</t>
  </si>
  <si>
    <t>Self efficiacy regarding ICT, feedback sheets</t>
  </si>
  <si>
    <t>shortterm technology workshops for teachers who volunteered to participate</t>
  </si>
  <si>
    <t>Tai et al</t>
  </si>
  <si>
    <t>Applied Linguistics &amp; Technology, minor in Curriculum &amp; Instructional Technology</t>
  </si>
  <si>
    <t>FROM TPACK-IN-ACTION WORKSHOPS TO CLASSROOMS: CALL COMPETENCY DEVELOPED AND INTEGRATED</t>
  </si>
  <si>
    <t>Language, Learning and Technology</t>
  </si>
  <si>
    <t>Teachers for elementary education</t>
  </si>
  <si>
    <t>reflections, document analysis</t>
  </si>
  <si>
    <t>Ansyari</t>
  </si>
  <si>
    <t>Education and Teacher Training</t>
  </si>
  <si>
    <t>Designing and evaluating a professional development programme for basic technology integration in English as a foreign language (EFL) classrooms</t>
  </si>
  <si>
    <t>Design Based Research</t>
  </si>
  <si>
    <t>lecturers of EFL at  University</t>
  </si>
  <si>
    <t>Indonesia</t>
  </si>
  <si>
    <t>logbook, TAC survey, lesson plan rubric</t>
  </si>
  <si>
    <t>LTbD</t>
  </si>
  <si>
    <t>Ke &amp; Hsu</t>
  </si>
  <si>
    <t>Cyberlearning Design and Research</t>
  </si>
  <si>
    <t>Mobile augmented-reality artifact creation as a component of mobile computer-supported collaborative learning</t>
  </si>
  <si>
    <t>Internet and Higher Education</t>
  </si>
  <si>
    <t>augmented reality</t>
  </si>
  <si>
    <t>TPACK = TCK, TK</t>
  </si>
  <si>
    <t>pre-post two groups</t>
  </si>
  <si>
    <t>media artifacts, online interactions</t>
  </si>
  <si>
    <t>MCSCL</t>
  </si>
  <si>
    <t>Kohen &amp; Kramarski</t>
  </si>
  <si>
    <t>Education in Science and Technology</t>
  </si>
  <si>
    <t>Developing a TPCK-SRL assessment scheme for conceptually advancing technology in education</t>
  </si>
  <si>
    <t>Studies in Educational Evaluation</t>
  </si>
  <si>
    <t>#</t>
  </si>
  <si>
    <t>Israeli</t>
  </si>
  <si>
    <t>TPACK-SRL survey, Lesson design</t>
  </si>
  <si>
    <t>Teaching and Learning Methods</t>
  </si>
  <si>
    <t>SRL</t>
  </si>
  <si>
    <t>Koh &amp; Chai</t>
  </si>
  <si>
    <t>Higher Education Development Centre</t>
  </si>
  <si>
    <t>Teacher clusters and their perceptions of technological pedagogical content knowledge (TPACK) development through ICT lesson design</t>
  </si>
  <si>
    <t>Teachers</t>
  </si>
  <si>
    <t xml:space="preserve"> ICT professional development course conducted by an educational institution</t>
  </si>
  <si>
    <t>Sheffield et al.</t>
  </si>
  <si>
    <t>Teacher education students using TPACK in science: a case study</t>
  </si>
  <si>
    <t>Educational Media Internetional</t>
  </si>
  <si>
    <t>web 2.0 tools (Padlet, Edmodo, Collaborize)</t>
  </si>
  <si>
    <t>"TPASK" = Science Inquiry and TPACK</t>
  </si>
  <si>
    <t>PST for primary education</t>
  </si>
  <si>
    <t>anonymous comments, universities survey tools, assesment tasks</t>
  </si>
  <si>
    <t>Inquiring About the World</t>
  </si>
  <si>
    <t>Liu, Tsai &amp; Huang</t>
  </si>
  <si>
    <t>Collaborative Professional Development of Mentor Teachers and Pre-Service Teachers in Relation to Technology Integration</t>
  </si>
  <si>
    <t>special education, math &amp; Biology</t>
  </si>
  <si>
    <t>PST and PST-mentors</t>
  </si>
  <si>
    <t>instructional plans</t>
  </si>
  <si>
    <t>collaborative professional development program</t>
  </si>
  <si>
    <t>Collaboration</t>
  </si>
  <si>
    <t>DEVELOPING PRE-SERVICE TEACHERS’
TECHNOLOGY INTEGRATION EXPERTISE
THROUGH THE TPACK-DEVELOPING
INSTRUCTIONAL MODEL</t>
  </si>
  <si>
    <t>Journal of Educationl Computing Research</t>
  </si>
  <si>
    <t>whiteboard</t>
  </si>
  <si>
    <t>design based research</t>
  </si>
  <si>
    <t>PST for primary education (50!!</t>
  </si>
  <si>
    <t>reflections</t>
  </si>
  <si>
    <t xml:space="preserve"> Interactive Whiteboard instructional intervention</t>
  </si>
  <si>
    <t>TPACK-Developing Instructional Model</t>
  </si>
  <si>
    <t>Tee &amp; Lee</t>
  </si>
  <si>
    <t>Department of Curriculum &amp; Instructional Technology</t>
  </si>
  <si>
    <t>From socialisation to internalisation: Cultivating technological pedagogical content knowledge through problem-based learning</t>
  </si>
  <si>
    <t>Teachers for primary, secondary and tertiary teachers</t>
  </si>
  <si>
    <t>self progress surveys; learning reflections by the participants; progressing draft and final versions of the writings and discussions in the wiki-based e-book; documents, records and artifacts that reflect the overall design of the course; and, log entries written by the instructor</t>
  </si>
  <si>
    <t>technology in teaching and learning</t>
  </si>
  <si>
    <t>improvised problem-based learning (PBL) approach together with the SECI framework</t>
  </si>
  <si>
    <t>Kafyulilo et al.</t>
  </si>
  <si>
    <t>Center of Educational Research and Professional Development</t>
  </si>
  <si>
    <t>Supporting Teachers Learning Through the Collaborative Design of Technology-Enhanced Science Lessons</t>
  </si>
  <si>
    <t>teachers of secondary schools</t>
  </si>
  <si>
    <t>Tanzania</t>
  </si>
  <si>
    <t>follow-up-survey, reflection survey, focus group discussions</t>
  </si>
  <si>
    <t>Interconnected Model of Professional Growth (Clarke &amp; Hollingsworth in Teaching and Teacher Education, 18, 947–967, 2002)</t>
  </si>
  <si>
    <t xml:space="preserve">Geography, Leanring Technologies, Curriculum &amp; Instruction, </t>
  </si>
  <si>
    <t>Technology Integration in K-12 Geography Education Using TPACK as a Conceptual Model</t>
  </si>
  <si>
    <t>Journal of Geography</t>
  </si>
  <si>
    <t>Google Maps/ Earth etc.</t>
  </si>
  <si>
    <t>geography</t>
  </si>
  <si>
    <t>convergent parallel design</t>
  </si>
  <si>
    <t>in service teachers</t>
  </si>
  <si>
    <t>presentations, reflection survey</t>
  </si>
  <si>
    <t>Teaching Minnesota Standards to Experience Geography Institute</t>
  </si>
  <si>
    <t>similar to a design studio</t>
  </si>
  <si>
    <t>Information Retrieval, Machine Learning, Language Processing</t>
  </si>
  <si>
    <t>An implementation study of a TPACK-based instructional design model in a technology integration course</t>
  </si>
  <si>
    <t>in-service teachers &amp; other majors</t>
  </si>
  <si>
    <t>groups written material, lesson plans</t>
  </si>
  <si>
    <t>technology integration course</t>
  </si>
  <si>
    <t>LBD, ID models-&gt; TPACK-IDDIRR model</t>
  </si>
  <si>
    <t>Calik et al.</t>
  </si>
  <si>
    <t>Elementary Teacher Education, Secondary Science and Mathematics Education, Teacher Education, Elementary Science Education</t>
  </si>
  <si>
    <t>Effects of 'Environmental Chemistry' Elective Course Via Technology-Embedded Scientific Inquiry Model on Some Variables</t>
  </si>
  <si>
    <t>Journal of Science Education and Technology</t>
  </si>
  <si>
    <t>science (mainly biology)</t>
  </si>
  <si>
    <t>one gropu pre-post</t>
  </si>
  <si>
    <t>‘environmental chemistry’ elective course</t>
  </si>
  <si>
    <t>Banas &amp; York</t>
  </si>
  <si>
    <t>Educational Technology, research and Assesment</t>
  </si>
  <si>
    <t>Authentic learning exercises as a means to influence preservice teachers' technology integration self-efficacy and intentions to integrate technology</t>
  </si>
  <si>
    <t>health education</t>
  </si>
  <si>
    <t>one group pre-post</t>
  </si>
  <si>
    <t>survey on intention to integrate Technology</t>
  </si>
  <si>
    <t>Health Education in the Middle and High Schools</t>
  </si>
  <si>
    <t>Authentic Learning</t>
  </si>
  <si>
    <t>Koh et al.</t>
  </si>
  <si>
    <t>Higher Education Development, Pedagogy, Education</t>
  </si>
  <si>
    <t>Understanding the relationship between Singapore preservice teachers' ICT course experiences and technological pedagogical content knowledge (TPACK) through ICT course evaluation</t>
  </si>
  <si>
    <t>Educational Assesment Evaluation and Accountability</t>
  </si>
  <si>
    <t>cross-sectional</t>
  </si>
  <si>
    <t>survey adapted from the Technology Acceptance Model survey by Teo et al. (2009)</t>
  </si>
  <si>
    <t>“ICT for Meaningful Learning</t>
  </si>
  <si>
    <t>meaningful learning that are adapted from Howland et al. (2012).</t>
  </si>
  <si>
    <t>Rienties et al</t>
  </si>
  <si>
    <t>Educational Technology, Science, Innovation and Societal Change, Education, Teaching Methods</t>
  </si>
  <si>
    <t>Online training of TPACK skills of higher education scholars: a cross-institutional impact study</t>
  </si>
  <si>
    <t>European Journal of Teacher Education</t>
  </si>
  <si>
    <t>Participants included one professor, two senior lecturers with a research task, 11 lecturers with a research task, 30 lecturers without a research task, seven researchers without a teaching task, five PhD students, one manager and 10
other participants who did not fall uniquely into any of the previous categories.</t>
  </si>
  <si>
    <t>Netherlands</t>
  </si>
  <si>
    <t>18(+5)</t>
  </si>
  <si>
    <t>(+2)</t>
  </si>
  <si>
    <t>4(+3)</t>
  </si>
  <si>
    <t>Learning satisfaction questionnaire</t>
  </si>
  <si>
    <t>MARCHET</t>
  </si>
  <si>
    <t>TPACK, CSCL, literature from teacher training</t>
  </si>
  <si>
    <t>Tokmak et al.</t>
  </si>
  <si>
    <t>Computer Technlogy and Information Systems, Math Education</t>
  </si>
  <si>
    <t>An Investigation of Change in Mathematics, Science, and Literacy Education Pre-service Teachers' TPACK</t>
  </si>
  <si>
    <t>The Asia-Pacific Education Researcher</t>
  </si>
  <si>
    <t>Introduction to Computers</t>
  </si>
  <si>
    <t>Alsofyani et al.</t>
  </si>
  <si>
    <t xml:space="preserve">Education, Math, Creative Multimedia, </t>
  </si>
  <si>
    <t>A PRELIMINARY EVALUATION OF SHORT BLENDED ONLINE TRAINING WORKSHOP FOR TPACK DEVELOPMENT USING TECHNOLOGY ACCEPTANCE MODEL</t>
  </si>
  <si>
    <t>Turkish Online Journal of Educational Technology</t>
  </si>
  <si>
    <t>social sciences</t>
  </si>
  <si>
    <t>post evaluation of course</t>
  </si>
  <si>
    <t>quantiative</t>
  </si>
  <si>
    <t>faculty members</t>
  </si>
  <si>
    <t>TAM questionnaire</t>
  </si>
  <si>
    <t>online training for faculty development</t>
  </si>
  <si>
    <t>Short blended online training</t>
  </si>
  <si>
    <t>TPACK not measured/only TAM</t>
  </si>
  <si>
    <t>Agyei &amp; Voogt</t>
  </si>
  <si>
    <t>Math &amp; ICT Education, Child development and Education</t>
  </si>
  <si>
    <t>Developing technological pedagogical content knowledge in pre-service mathematics teachers through collaborative design</t>
  </si>
  <si>
    <t>spreadsheet</t>
  </si>
  <si>
    <t>mathematics</t>
  </si>
  <si>
    <t>case</t>
  </si>
  <si>
    <t>pre-service teachers</t>
  </si>
  <si>
    <t>questionnaire on spreadsheets supported lessons, logbook</t>
  </si>
  <si>
    <t>Pre-service teachers’ perceptions on
TPACK development after designing
educational games</t>
  </si>
  <si>
    <t>Asia-Pacific Journal of Teacher Education</t>
  </si>
  <si>
    <t>computer games</t>
  </si>
  <si>
    <t>generic (elementary education)</t>
  </si>
  <si>
    <t>pre-post one group, single case</t>
  </si>
  <si>
    <t>pre-service teachers for elementary education</t>
  </si>
  <si>
    <t>journals, game designs</t>
  </si>
  <si>
    <t>Play in Early Childhood course</t>
  </si>
  <si>
    <t>Hsu &amp; Liang</t>
  </si>
  <si>
    <t>EdTech</t>
  </si>
  <si>
    <t>The Role of the TPACK in Game-Based Teaching: Does Instructional Sequence
Matter?
Article in The Asia-Pacific Education Researcher · September 2015</t>
  </si>
  <si>
    <t>Does instructional sequence matter?</t>
  </si>
  <si>
    <t>Scratch (to develop games)</t>
  </si>
  <si>
    <t>TPACK-Games ("TPACK-G")</t>
  </si>
  <si>
    <t>Health Education</t>
  </si>
  <si>
    <t>in-service pre-school teachers</t>
  </si>
  <si>
    <t>1(TK=Game knowledge)</t>
  </si>
  <si>
    <t>Acceptance of Digital Game-Based Learning (ADGBL) survey</t>
  </si>
  <si>
    <t>weekend program to complete a college degree in child care and education</t>
  </si>
  <si>
    <t>George</t>
  </si>
  <si>
    <t>English and Literacy Education</t>
  </si>
  <si>
    <t>Preparing Teachers to Teach Adolescent Literature in the 21st Century</t>
  </si>
  <si>
    <t>Theory into Practice</t>
  </si>
  <si>
    <t>English (literature)</t>
  </si>
  <si>
    <t>X</t>
  </si>
  <si>
    <t>Adolescent
Literature in a Multicultural Society</t>
  </si>
  <si>
    <t>Cengiz</t>
  </si>
  <si>
    <t>Physical Education and Sports</t>
  </si>
  <si>
    <t>The development of TPACK,
Technology Integrated Self-Efficacy
and Instructional Technology Outcome
Expectations of pre-service physical
education teachers</t>
  </si>
  <si>
    <t>Asia-Pacific Journal of Teacher
Education</t>
  </si>
  <si>
    <t>Physical education</t>
  </si>
  <si>
    <t>together with  PK</t>
  </si>
  <si>
    <t>together w TCK</t>
  </si>
  <si>
    <t>TISE &amp; ITOE questionnaires</t>
  </si>
  <si>
    <t>Instructional
Technologies and Material Design within the physical education teacher education programme</t>
  </si>
  <si>
    <t>Jang</t>
  </si>
  <si>
    <t>Integrating the interactive whiteboard and peer coaching to develop the TPACK
of secondary science teacher</t>
  </si>
  <si>
    <t>Whiteboard</t>
  </si>
  <si>
    <t>IWB-based model of TPACK–COIR (TPACK Comprehension, Observation, Instruction and Reflection)</t>
  </si>
  <si>
    <t>implementation study</t>
  </si>
  <si>
    <t>in-service teachers (secondary school)</t>
  </si>
  <si>
    <t>written assignments, reflective journal, video recordings</t>
  </si>
  <si>
    <t xml:space="preserve"> IWB-based TPACK–COIR model</t>
  </si>
  <si>
    <t>Jimoyiannis</t>
  </si>
  <si>
    <t>Professor of Science and ICT in Education</t>
  </si>
  <si>
    <t>Designing and implementing an integrated technological pedagogical science
knowledge framework for science teachers professional developmen</t>
  </si>
  <si>
    <t>"TPASK"</t>
  </si>
  <si>
    <t>Educators (of PST of science)</t>
  </si>
  <si>
    <t>Teacher Training Centre</t>
  </si>
  <si>
    <t>Chai &amp; Koh</t>
  </si>
  <si>
    <t>Department of Curriculum and Instruction</t>
  </si>
  <si>
    <t>Changing Teachers' TPACK and Design Beliefs through the Scaffolded TPACK Lesson Design Model</t>
  </si>
  <si>
    <t>Learning: Research and Practice</t>
  </si>
  <si>
    <t xml:space="preserve"> the factors teachers’ design beliefs were adopted from the same source (i.e. BNCL and DD; Chai et al., 2017). BNCL (7 items) refers to the beliefs that teachers have about using new media to learn in participatory culture. DD (6 items) refers to the teachers’ capacity to deal with uncertainties that are inherent to design situations. TAD (5items) examines the teachers’ view about themselves as designers</t>
  </si>
  <si>
    <t>Scaffolded TPACK Lesson Design Model (STLDM), LBD</t>
  </si>
  <si>
    <t>Lehtinen et al</t>
  </si>
  <si>
    <t>Department of Physics</t>
  </si>
  <si>
    <t>Preservice Teachers' TPACK Beliefs and Attitudes Toward Simulations</t>
  </si>
  <si>
    <t>CONTEMPORARY ISSUES IN TECHNOLOGY AND TEACHER EDUCATION</t>
  </si>
  <si>
    <t>simulations</t>
  </si>
  <si>
    <t>x</t>
  </si>
  <si>
    <t>pre-posttest one group</t>
  </si>
  <si>
    <t>PST of science for primary education</t>
  </si>
  <si>
    <t>Finland</t>
  </si>
  <si>
    <t>preservice teachers’ views on the usefulness of simulations in science teaching and their disposition toward integrating simulations in their science teaching was collected by 7-point Likert-scale items</t>
  </si>
  <si>
    <t>science pedagogy course</t>
  </si>
  <si>
    <t>Bilici</t>
  </si>
  <si>
    <t>Ed</t>
  </si>
  <si>
    <t>An Examination of Science
Teachers’ Knowledge
Structures towards
Technology</t>
  </si>
  <si>
    <t>International Journal of Environmental &amp; Science Education</t>
  </si>
  <si>
    <t>Word assosciation test</t>
  </si>
  <si>
    <t>word association test pre post</t>
  </si>
  <si>
    <t>Bustamante</t>
  </si>
  <si>
    <t>Language teaching</t>
  </si>
  <si>
    <t>TPACK-based professional development on web
2.0 for Spanish teachers: A case study</t>
  </si>
  <si>
    <t>Web 2.0 for Teachers of Spanish PD</t>
  </si>
  <si>
    <t>Kaplon-Schilis</t>
  </si>
  <si>
    <t>Development and Transfer of Technological Pedagogical Content Knowledge (TPACK) of Special Education Teachers</t>
  </si>
  <si>
    <t>City University of New York (CUNY)
CUNY Academic Works</t>
  </si>
  <si>
    <t>PST of special education in elementary schools</t>
  </si>
  <si>
    <t>1 (objective MC test)</t>
  </si>
  <si>
    <t>Integrating Technology in Mathematics and
Science Instruction in Special Education and Inclusive Classrooms</t>
  </si>
  <si>
    <t>Jaipal-Jamani &amp; Figg</t>
  </si>
  <si>
    <t>Science Education Professor</t>
  </si>
  <si>
    <t>A case study of a TPACK-based approach to teacher professional development: Teaching science with blogs.</t>
  </si>
  <si>
    <t xml:space="preserve">Contemporary Issues in Technology &amp; Teacher Education </t>
  </si>
  <si>
    <t>blogs</t>
  </si>
  <si>
    <t>Canada</t>
  </si>
  <si>
    <t>teacher planning resources and artifacts and student blog entries</t>
  </si>
  <si>
    <t>PD at school site</t>
  </si>
  <si>
    <t>we developed the TPACK-based Professional Learning Design Model (TPLDM) for technology workshops</t>
  </si>
  <si>
    <t>oezmantar et al</t>
  </si>
  <si>
    <t>Pre-Service Mathematics Teachers' Use of Multiple Representations in Technology-Rich Environments</t>
  </si>
  <si>
    <t>Graphical Calculus Software</t>
  </si>
  <si>
    <t>diagnostic test on derivative, lesson plans, detailed teaching notes used during microteachings, video records of micro-teachings</t>
  </si>
  <si>
    <t>“Methods for Teaching Mathematics II” and “Technology-Aided Mathematics Teaching.”</t>
  </si>
  <si>
    <t>Acikguel &amp; Aslaner</t>
  </si>
  <si>
    <t>Ed. Sciences</t>
  </si>
  <si>
    <t>Effects of Geogebra Supported Micro Teaching Applications and Technological Pedagogical Content Knowledge (TPACK) Game Practices on the TPACK Levels of Prospective Teachers</t>
  </si>
  <si>
    <t>Journal Article</t>
  </si>
  <si>
    <t>GeoGebra</t>
  </si>
  <si>
    <t>2x2 experiment</t>
  </si>
  <si>
    <t>elementary PST</t>
  </si>
  <si>
    <t>Lesson preparation method and participant report</t>
  </si>
  <si>
    <t xml:space="preserve">Special Teaching Methods II </t>
  </si>
  <si>
    <t>Micro teaching method and TPACK game</t>
  </si>
  <si>
    <t>Torun</t>
  </si>
  <si>
    <t>The Effect of a Textbook Preparation Process
Supported by Instructional Technology Tools on the
TPACK Self-Confidence levels of Prospective Social
Studies Teachers</t>
  </si>
  <si>
    <t>REVIEW OF INTERNATIONAL GEOGRAPHICAL EDUCATION</t>
  </si>
  <si>
    <t>Word cloud tools, concept mapping tools, canva, QR-code, AR</t>
  </si>
  <si>
    <t>metaphor form, BLOB tree self-assessment form</t>
  </si>
  <si>
    <t>3rd Grade Instructional Technologies and Material Design course</t>
  </si>
  <si>
    <t>Mustafa</t>
  </si>
  <si>
    <t>Department of Science and Technology (ITN), Physics, Electronics and Mathematics (FEM)</t>
  </si>
  <si>
    <t>The Impact of Experiencing 5E Learning Cycle on Developing Science Teachers' Technological Pedagogical Content Knowledge (TPACK)</t>
  </si>
  <si>
    <t>Universal Journal of Educational Research</t>
  </si>
  <si>
    <t>Physics Educational Technology (PhET) computer simulation</t>
  </si>
  <si>
    <t>In-service teachers (K to grade 12)</t>
  </si>
  <si>
    <t>not available</t>
  </si>
  <si>
    <t>pathfinder network scaling, technology integration assesment rubric, written documents, logbook</t>
  </si>
  <si>
    <t>Experiencing Inquiry Model (EIM), Situated Cognitive Theory, 5E learning cycle</t>
  </si>
  <si>
    <t>oenal &amp; Alemdag</t>
  </si>
  <si>
    <t> Computer Education and Instructional Technology, </t>
  </si>
  <si>
    <t>Educational Website Design Process: Changes in TPACK Competencies and
Experiences</t>
  </si>
  <si>
    <t>Journal Articlal</t>
  </si>
  <si>
    <t>International Journal of Progressive Education</t>
  </si>
  <si>
    <t>one group pre-post test</t>
  </si>
  <si>
    <t>feedback mails</t>
  </si>
  <si>
    <t>Instructional Technology and Material Design (ITMD)</t>
  </si>
  <si>
    <t>Jin &amp; Harp</t>
  </si>
  <si>
    <t>Instructional Technology &amp; Innovation</t>
  </si>
  <si>
    <t>Examining Preservice Teachers' TPACK, Attitudes, Self-Efficacy, and Perceptions of Teamwork in a Stand-Alone Educational Technology Course Using Flipped Classroom or Flipped Team-Based Learning Pedagogies</t>
  </si>
  <si>
    <t>Journal of Digital Learning in Teacher Education</t>
  </si>
  <si>
    <t>pre-post experimental</t>
  </si>
  <si>
    <t>Computer Attitude Scale (CAS) and Pre-Service Teachers’ ICT Competencies (Selwyn, 1997; Tondeur et al., 2017), team based learning survey (Bickelhaupt et al, 2017)</t>
  </si>
  <si>
    <t>stand-alone educational
technology course</t>
  </si>
  <si>
    <t>flipped classroom or flipped team-based learning</t>
  </si>
  <si>
    <t>Graciun</t>
  </si>
  <si>
    <t>Teacher Training</t>
  </si>
  <si>
    <t>Training Future Language Teachers to Educate the Digital Generation</t>
  </si>
  <si>
    <t>Journal of Educational Sciences</t>
  </si>
  <si>
    <t>languages</t>
  </si>
  <si>
    <t>Romania</t>
  </si>
  <si>
    <t>Computer Assisted Instruction (CAI) course</t>
  </si>
  <si>
    <t>Odajima</t>
  </si>
  <si>
    <t>curriculum and instruction</t>
  </si>
  <si>
    <t>A Case Study of How and If a Professional Development Model
Based on the TPACK Framework Builds Teachers’ Capacity for Technology Integration</t>
  </si>
  <si>
    <t>exploratory case study</t>
  </si>
  <si>
    <t>Tech &amp; Teach Tuesday Professional Development</t>
  </si>
  <si>
    <t>Hosseini</t>
  </si>
  <si>
    <t>Information Technology and Communication</t>
  </si>
  <si>
    <t>The Potential of Directed Instruction to Teach Effectively Technology Usage</t>
  </si>
  <si>
    <t>jorunal article</t>
  </si>
  <si>
    <t>World Journal on Educational Technology Current Issues</t>
  </si>
  <si>
    <t>students in the field of instructional technology</t>
  </si>
  <si>
    <t>Iran</t>
  </si>
  <si>
    <t>documents, projects</t>
  </si>
  <si>
    <t>‘Individual Project’ course</t>
  </si>
  <si>
    <t>directed instruction teaching</t>
  </si>
  <si>
    <t>Hall</t>
  </si>
  <si>
    <t>professor of educational technology in the Childhood/Early Childhood Education Department </t>
  </si>
  <si>
    <t>Flipping With the First Principles of Instruction: An
Examination of Preservice Teachers’ Technology
Integration Development</t>
  </si>
  <si>
    <t>PST of elementary education</t>
  </si>
  <si>
    <t xml:space="preserve">pre post lesson plan, </t>
  </si>
  <si>
    <t>flipped classroom</t>
  </si>
  <si>
    <t>Hong &amp; Stonier</t>
  </si>
  <si>
    <t>professor of geography</t>
  </si>
  <si>
    <t>GIS In-Service Teacher Training Based on TPACK</t>
  </si>
  <si>
    <t>GIS</t>
  </si>
  <si>
    <t>11 (9 follow up)</t>
  </si>
  <si>
    <t>feedback</t>
  </si>
  <si>
    <t>Designing TechnologyEnhanced, Inquiry-Based Lessons Using GIS (TIGIS)</t>
  </si>
  <si>
    <t>no assesment?</t>
  </si>
  <si>
    <t>Tournaki &amp; Lyublinskaya</t>
  </si>
  <si>
    <t>Department of Educational Studies</t>
  </si>
  <si>
    <t>Preparing Special Education Teachers for Teaching Mathematics and Science with Technology by Integrating the TPACK Framework into the Curriculum: A Study of Teachers’ Perceptions</t>
  </si>
  <si>
    <t>Special education teachers and TPACK</t>
  </si>
  <si>
    <t>special educationPST</t>
  </si>
  <si>
    <t xml:space="preserve"> Integrating Technology in Math and Science Instruction in Special Education and Inclusive Classrooms</t>
  </si>
  <si>
    <t>Haciomeroglu et al</t>
  </si>
  <si>
    <t>Prospective Teachers' Experiences in Developing Lessons with Dynamic Mathematics Software</t>
  </si>
  <si>
    <t>International Journal for Technology in Mathematics Education</t>
  </si>
  <si>
    <t>prospective secondary teachers</t>
  </si>
  <si>
    <t>lesson plans, presentations</t>
  </si>
  <si>
    <t>mathematics methods courses</t>
  </si>
  <si>
    <t>Model Facilitated Learning</t>
  </si>
  <si>
    <t>Niess et al</t>
  </si>
  <si>
    <t>College of Education</t>
  </si>
  <si>
    <t>Knowledge Growth in Teaching Mathematics/Science with Spreadsheets: Moving PCK to TPACK through Online Professional Development</t>
  </si>
  <si>
    <t>spreadsheets</t>
  </si>
  <si>
    <t>interpretive case study</t>
  </si>
  <si>
    <t>all assignments submitted in the course and the final portfolio that presented ideas, plans, and thinking about engaging students in learning with spreadsheets as algebraic reasoning and modeling tools in mathematics or science; (c) transcripts of the online course discussions organized and aligned with the course assignments</t>
  </si>
  <si>
    <t>Dynamic Spreadsheets as Learning Tools in Science and Mathematics.</t>
  </si>
  <si>
    <t>Morinsk et al</t>
  </si>
  <si>
    <t>Department of Reading and Language Arts</t>
  </si>
  <si>
    <t>Professional Development to Support TPACK Technology Integration: The Initial Learning Trajectories of Thirteen Fifth- and Sixth- Grade Educators</t>
  </si>
  <si>
    <t>Journal of Education</t>
  </si>
  <si>
    <t>descriptive multicase</t>
  </si>
  <si>
    <t>upper elementary teachers</t>
  </si>
  <si>
    <t>digital artifacts</t>
  </si>
  <si>
    <t>collaborative and non-prescriptive</t>
  </si>
  <si>
    <t>Antonenko</t>
  </si>
  <si>
    <t>Associate Professor of Educational Technology and Director of the NeurAL Lab in the School of Teaching and Learning</t>
  </si>
  <si>
    <t>Two Heads Are Better than One: Inservice Teachers Engaging in Instructional Design 2.0</t>
  </si>
  <si>
    <t xml:space="preserve"> Journal of Digital Learning in Teacher Education</t>
  </si>
  <si>
    <t>science, computer technology &amp; science</t>
  </si>
  <si>
    <t>teachers</t>
  </si>
  <si>
    <t>focus group transcriptions,  technology integration self-efficacy using the Intrapersonal
Technology Integration Scale</t>
  </si>
  <si>
    <t>Bustamante &amp; Moeller</t>
  </si>
  <si>
    <t>The Convergence of Content, Pedagogy, and Technology in Online Professional Development for Teachers of German: An Intrinsic Case Study</t>
  </si>
  <si>
    <t>CALICO Journal</t>
  </si>
  <si>
    <t>German</t>
  </si>
  <si>
    <t>in-service teachers/teaching assistant</t>
  </si>
  <si>
    <t>course documents, audio visual material</t>
  </si>
  <si>
    <t>GOLDEN Web 2.0</t>
  </si>
  <si>
    <t>online PD</t>
  </si>
  <si>
    <t>Kharade &amp; Peese</t>
  </si>
  <si>
    <t>Department of Education,</t>
  </si>
  <si>
    <t>Problem-Based Learning: A Promising Pathway for Empowering Pre-Service Teachers for ICT-Mediated Language Teaching</t>
  </si>
  <si>
    <t>Policy Futures in Education</t>
  </si>
  <si>
    <t>language</t>
  </si>
  <si>
    <t>design based</t>
  </si>
  <si>
    <t>India</t>
  </si>
  <si>
    <t>self-progress surveys, ICT-mediated language lesson plans, reflections by the pre-service teachers, student-produced artefacts, records of instructional design and log entries by the facilitators</t>
  </si>
  <si>
    <t>Agyei &amp; Keengwe</t>
  </si>
  <si>
    <t>Using Technology Pedagogical Content Knowledge Development to Enhance Learning Outcomes</t>
  </si>
  <si>
    <t>Lesson plans, teaching artifacts, ICT skill test</t>
  </si>
  <si>
    <t>Beriswill et al</t>
  </si>
  <si>
    <t xml:space="preserve"> Instructional Systems and Workforce Development</t>
  </si>
  <si>
    <t>Professional Development for Promoting 21st Century Skills and Common Core State Standards in Foreign Language and Social Studies Classrooms</t>
  </si>
  <si>
    <t>TechTrends: Linking Research and Practice to Improve Learning</t>
  </si>
  <si>
    <t>foreign languages an social sciences</t>
  </si>
  <si>
    <t>threequestion survey that measured the participants’ confidence in teaching CCSS, 21st Century Skills, and teaching with technology</t>
  </si>
  <si>
    <t>GAETI PD</t>
  </si>
  <si>
    <t>GAETI curriculum</t>
  </si>
  <si>
    <t>Niess &amp; Gillow-Wiles</t>
  </si>
  <si>
    <t>Expanding Teachers' Technological Pedagogical Reasoning with a Systems Pedagogical Approach</t>
  </si>
  <si>
    <t>in service</t>
  </si>
  <si>
    <t>electronic portfolio</t>
  </si>
  <si>
    <t>electronic portfolio course</t>
  </si>
  <si>
    <t xml:space="preserve">systems pedagogical reasoning model,  TPACK learning trajectory based on a socio-metacognitiveconstructivist framework (Niess &amp; Gillow-Wiles, 2013) </t>
  </si>
  <si>
    <t>Yildiz &amp; Gokcek</t>
  </si>
  <si>
    <t>Department of Educational Sciences</t>
  </si>
  <si>
    <t>The Development Process of a Mathematic Teacher's Technological Pedagogical Content Knowledge</t>
  </si>
  <si>
    <t>European Journal of Educational Research</t>
  </si>
  <si>
    <t>single case</t>
  </si>
  <si>
    <t>field notes</t>
  </si>
  <si>
    <t>Angeli &amp; Ioannou</t>
  </si>
  <si>
    <t>Developing Secondary Education Computer Science Teachers' Technological Pedagogical Content Knowledge</t>
  </si>
  <si>
    <t>European Journal of Educational Sciences</t>
  </si>
  <si>
    <t>computer science</t>
  </si>
  <si>
    <t>?design based?</t>
  </si>
  <si>
    <t>Contemporary Teaching Approaches with the Use of Technology for Teaching Computer Science Topics</t>
  </si>
  <si>
    <t>Technology Mapping</t>
  </si>
  <si>
    <t>McCulloch et al</t>
  </si>
  <si>
    <t>Mathematics and Statistics</t>
  </si>
  <si>
    <t>Design Principles for the Development of Professional Noticing of Students' Technological Mathematical Practices</t>
  </si>
  <si>
    <t>GEN</t>
  </si>
  <si>
    <t>North American Chapter of the International Group for the Psychology of Mathematics Education</t>
  </si>
  <si>
    <t>design/pilot study</t>
  </si>
  <si>
    <t>proposed design principles for the development of professional noticing of students’ technological mathematical practices</t>
  </si>
  <si>
    <t>Jang &amp; Chen</t>
  </si>
  <si>
    <t> School of Education</t>
  </si>
  <si>
    <t>From PCK to TPACK: Developing a transformative model for pre-service science teachers</t>
  </si>
  <si>
    <t>J Sci Educ Technol</t>
  </si>
  <si>
    <t>written assignments, online data, reflective journals, videotapes and interviews</t>
  </si>
  <si>
    <t>Pedagogical Content Knowledge in Science and Technology’’</t>
  </si>
  <si>
    <t>TPACK-COPR;transformative model of integrating technology and peer coaching</t>
  </si>
  <si>
    <t>Nicholas &amp; Ng</t>
  </si>
  <si>
    <t xml:space="preserve"> Factors influencing the uptake of a mechatronics curriculum initiative in five Australian secondary school</t>
  </si>
  <si>
    <t>Int J Technol Des Educ</t>
  </si>
  <si>
    <t>Picaxe microcontrollers, LEGO Robotics kit</t>
  </si>
  <si>
    <t>TPCK = TCK</t>
  </si>
  <si>
    <t>Mechatronics</t>
  </si>
  <si>
    <t>Interpretive</t>
  </si>
  <si>
    <t>in-service teachers, curriculum coordinator/technology coordinator</t>
  </si>
  <si>
    <t>Graham et al.</t>
  </si>
  <si>
    <t>Department of Instructional Psychology and Technology</t>
  </si>
  <si>
    <t>TPACK development in science teaching: Measuring the TPACK confidence of inservice science teachers</t>
  </si>
  <si>
    <t>TechTrends</t>
  </si>
  <si>
    <t>biology, earth science</t>
  </si>
  <si>
    <t>pre post pilot study</t>
  </si>
  <si>
    <t>PD SciencePlus</t>
  </si>
  <si>
    <t>Price, Wright &amp; Rice</t>
  </si>
  <si>
    <t>Department of Education</t>
  </si>
  <si>
    <t>Determining the Impact of an Integrated Triadic Model on TPACK Development in Preservice Teachers</t>
  </si>
  <si>
    <t>Journal article/Diss</t>
  </si>
  <si>
    <t>Journal of Digital Learning in Teacher Education </t>
  </si>
  <si>
    <t xml:space="preserve">concurrent triangulation </t>
  </si>
  <si>
    <t xml:space="preserve">PST elementary </t>
  </si>
  <si>
    <t>reflective writings, lesson plan, survey on Effectiveness of Class Activities</t>
  </si>
  <si>
    <t>content specific teaching methods course</t>
  </si>
  <si>
    <t>researcher-constructed Integrated Triadic Model (ITM), combining LBD, learning activity types &amp; reflection</t>
  </si>
  <si>
    <t>Context of Study</t>
  </si>
  <si>
    <t>Domains targeted in Intervention</t>
  </si>
  <si>
    <t>Method</t>
  </si>
  <si>
    <t>one-group pretest-posttest quasi-experimental</t>
  </si>
  <si>
    <t>15 participated,  3 were examined for case studys</t>
  </si>
  <si>
    <t>2 teacher trainers, 9 in-service teachers and 1 researcher</t>
  </si>
  <si>
    <t>Zähler ob exklusiv</t>
  </si>
  <si>
    <t>measurements als Text</t>
  </si>
  <si>
    <t>Other, binary</t>
  </si>
  <si>
    <t>Other text</t>
  </si>
  <si>
    <t>reflection survey</t>
  </si>
  <si>
    <t>TAC questionnaire, design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</si>
</sst>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i/>
      <sz val="11"/>
      <color theme="1"/>
      <name val="Calibri"/>
      <family val="2"/>
      <scheme val="minor"/>
    </font>
    <font>
      <sz val="9"/>
      <color theme="1"/>
      <name val="Calibri"/>
      <family val="2"/>
      <scheme val="minor"/>
    </font>
    <font>
      <sz val="9"/>
      <color indexed="81"/>
      <name val="Segoe UI"/>
      <family val="2"/>
    </font>
    <font>
      <b/>
      <sz val="9"/>
      <color indexed="81"/>
      <name val="Segoe UI"/>
      <family val="2"/>
    </font>
    <font>
      <sz val="11"/>
      <color theme="1"/>
      <name val="Times New Roman"/>
      <family val="1"/>
    </font>
    <font>
      <sz val="11"/>
      <color rgb="FF006100"/>
      <name val="Calibri"/>
      <family val="2"/>
      <scheme val="minor"/>
    </font>
    <font>
      <sz val="4"/>
      <color theme="1"/>
      <name val="Times New Roman"/>
      <family val="1"/>
    </font>
    <font>
      <sz val="5"/>
      <color theme="1"/>
      <name val="Times New Roman"/>
      <family val="1"/>
    </font>
    <font>
      <sz val="11"/>
      <color rgb="FF000000"/>
      <name val="Calibri"/>
      <family val="2"/>
    </font>
    <font>
      <sz val="8"/>
      <color rgb="FF1F2833"/>
      <name val="Georgia"/>
      <family val="1"/>
    </font>
    <font>
      <sz val="9"/>
      <color indexed="81"/>
      <name val="Segoe UI"/>
      <charset val="1"/>
    </font>
    <font>
      <b/>
      <sz val="9"/>
      <color indexed="81"/>
      <name val="Segoe UI"/>
      <charset val="1"/>
    </font>
    <font>
      <sz val="6"/>
      <color theme="1"/>
      <name val="Calibri"/>
      <family val="2"/>
      <scheme val="minor"/>
    </font>
    <font>
      <sz val="6"/>
      <color theme="1"/>
      <name val="Arial"/>
      <family val="2"/>
    </font>
    <font>
      <sz val="12"/>
      <color theme="1"/>
      <name val="Times New Roman"/>
      <family val="1"/>
    </font>
    <font>
      <sz val="12"/>
      <color rgb="FF006100"/>
      <name val="Times New Roman"/>
      <family val="1"/>
    </font>
    <font>
      <i/>
      <sz val="12"/>
      <color theme="1"/>
      <name val="Times New Roman"/>
      <family val="1"/>
    </font>
    <font>
      <sz val="12"/>
      <color rgb="FF000000"/>
      <name val="Times New Roman"/>
      <family val="1"/>
    </font>
    <font>
      <sz val="11"/>
      <color rgb="FF111111"/>
      <name val="Arial"/>
      <family val="2"/>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right style="thin">
        <color indexed="64"/>
      </right>
      <top/>
      <bottom/>
      <diagonal/>
    </border>
    <border>
      <left style="thin">
        <color rgb="FF000000"/>
      </left>
      <right style="thin">
        <color rgb="FF000000"/>
      </right>
      <top/>
      <bottom/>
      <diagonal/>
    </border>
  </borders>
  <cellStyleXfs count="2">
    <xf numFmtId="0" fontId="0" fillId="0" borderId="0"/>
    <xf numFmtId="0" fontId="6" fillId="2" borderId="0" applyNumberFormat="0" applyBorder="0" applyAlignment="0" applyProtection="0"/>
  </cellStyleXfs>
  <cellXfs count="65">
    <xf numFmtId="0" fontId="0" fillId="0" borderId="0" xfId="0"/>
    <xf numFmtId="0" fontId="6" fillId="0" borderId="0" xfId="1" applyFill="1" applyBorder="1" applyAlignment="1">
      <alignment horizontal="center" shrinkToFit="1"/>
    </xf>
    <xf numFmtId="0" fontId="6" fillId="0" borderId="0" xfId="1" applyFill="1" applyBorder="1" applyAlignment="1">
      <alignment horizontal="right" shrinkToFit="1"/>
    </xf>
    <xf numFmtId="0" fontId="0" fillId="0" borderId="0" xfId="0" applyAlignment="1">
      <alignment shrinkToFit="1"/>
    </xf>
    <xf numFmtId="0" fontId="0" fillId="0" borderId="0" xfId="0" applyAlignment="1">
      <alignment horizontal="center" shrinkToFit="1"/>
    </xf>
    <xf numFmtId="0" fontId="9" fillId="0" borderId="0" xfId="0" applyFont="1"/>
    <xf numFmtId="0" fontId="0" fillId="0" borderId="2" xfId="0" applyBorder="1" applyAlignment="1">
      <alignment horizontal="center" shrinkToFit="1"/>
    </xf>
    <xf numFmtId="0" fontId="1" fillId="0" borderId="0" xfId="0" applyFont="1" applyAlignment="1">
      <alignment horizontal="center" shrinkToFit="1"/>
    </xf>
    <xf numFmtId="0" fontId="13" fillId="0" borderId="0" xfId="0" applyFont="1" applyAlignment="1">
      <alignment vertical="top" wrapText="1" shrinkToFit="1"/>
    </xf>
    <xf numFmtId="0" fontId="0" fillId="0" borderId="0" xfId="0" applyAlignment="1">
      <alignment horizontal="right" shrinkToFit="1"/>
    </xf>
    <xf numFmtId="0" fontId="0" fillId="0" borderId="1" xfId="0" applyBorder="1" applyAlignment="1">
      <alignment horizontal="center" shrinkToFit="1"/>
    </xf>
    <xf numFmtId="0" fontId="7" fillId="0" borderId="0" xfId="0" applyFont="1"/>
    <xf numFmtId="0" fontId="0" fillId="0" borderId="0" xfId="0" applyAlignment="1">
      <alignment horizontal="center" wrapText="1" shrinkToFit="1"/>
    </xf>
    <xf numFmtId="0" fontId="8" fillId="0" borderId="0" xfId="0" applyFont="1"/>
    <xf numFmtId="0" fontId="5" fillId="0" borderId="0" xfId="0" applyFont="1"/>
    <xf numFmtId="0" fontId="14" fillId="0" borderId="0" xfId="0" applyFont="1"/>
    <xf numFmtId="0" fontId="0" fillId="0" borderId="0" xfId="0" applyAlignment="1">
      <alignment wrapText="1"/>
    </xf>
    <xf numFmtId="0" fontId="10" fillId="0" borderId="0" xfId="0" applyFont="1"/>
    <xf numFmtId="16" fontId="0" fillId="0" borderId="0" xfId="0" applyNumberFormat="1"/>
    <xf numFmtId="0" fontId="9" fillId="0" borderId="0" xfId="0" applyFont="1" applyAlignment="1">
      <alignment wrapText="1"/>
    </xf>
    <xf numFmtId="0" fontId="6" fillId="3" borderId="0" xfId="1" applyFill="1" applyBorder="1" applyAlignment="1">
      <alignment horizontal="center" shrinkToFit="1"/>
    </xf>
    <xf numFmtId="0" fontId="0" fillId="4" borderId="0" xfId="0" applyFill="1" applyAlignment="1">
      <alignment horizontal="center" shrinkToFit="1"/>
    </xf>
    <xf numFmtId="0" fontId="0" fillId="5" borderId="0" xfId="0" applyFill="1" applyAlignment="1">
      <alignment horizontal="center" shrinkToFit="1"/>
    </xf>
    <xf numFmtId="0" fontId="0" fillId="6" borderId="0" xfId="0" applyFill="1" applyAlignment="1">
      <alignment horizontal="center" shrinkToFit="1"/>
    </xf>
    <xf numFmtId="0" fontId="1" fillId="6" borderId="0" xfId="0" applyFont="1" applyFill="1" applyAlignment="1">
      <alignment horizontal="center" shrinkToFit="1"/>
    </xf>
    <xf numFmtId="0" fontId="1" fillId="4" borderId="0" xfId="0" applyFont="1" applyFill="1" applyAlignment="1">
      <alignment horizontal="center" shrinkToFit="1"/>
    </xf>
    <xf numFmtId="0" fontId="0" fillId="7" borderId="0" xfId="0" applyFill="1" applyAlignment="1">
      <alignment horizontal="center" shrinkToFit="1"/>
    </xf>
    <xf numFmtId="0" fontId="6" fillId="7" borderId="0" xfId="1" applyFill="1" applyBorder="1" applyAlignment="1">
      <alignment horizontal="center" vertical="top" wrapText="1" shrinkToFit="1"/>
    </xf>
    <xf numFmtId="0" fontId="2" fillId="7" borderId="0" xfId="0" applyFont="1" applyFill="1" applyAlignment="1">
      <alignment horizontal="center" wrapText="1" shrinkToFit="1"/>
    </xf>
    <xf numFmtId="0" fontId="0" fillId="7" borderId="0" xfId="0" applyFill="1" applyAlignment="1">
      <alignment shrinkToFit="1"/>
    </xf>
    <xf numFmtId="0" fontId="13" fillId="8" borderId="0" xfId="0" applyFont="1" applyFill="1" applyAlignment="1">
      <alignment vertical="top" wrapText="1" shrinkToFit="1"/>
    </xf>
    <xf numFmtId="0" fontId="0" fillId="8" borderId="0" xfId="0" applyFill="1" applyAlignment="1">
      <alignment shrinkToFit="1"/>
    </xf>
    <xf numFmtId="0" fontId="0" fillId="9" borderId="0" xfId="0" applyFill="1" applyAlignment="1">
      <alignment horizontal="center" shrinkToFit="1"/>
    </xf>
    <xf numFmtId="0" fontId="0" fillId="10" borderId="0" xfId="0" applyFill="1" applyAlignment="1">
      <alignment shrinkToFit="1"/>
    </xf>
    <xf numFmtId="0" fontId="0" fillId="10" borderId="0" xfId="0" applyFill="1" applyAlignment="1">
      <alignment horizontal="center" shrinkToFit="1"/>
    </xf>
    <xf numFmtId="0" fontId="1" fillId="11" borderId="0" xfId="0" applyFont="1" applyFill="1" applyAlignment="1">
      <alignment horizontal="center" shrinkToFit="1"/>
    </xf>
    <xf numFmtId="0" fontId="0" fillId="7" borderId="0" xfId="0" applyFill="1"/>
    <xf numFmtId="0" fontId="0" fillId="9" borderId="0" xfId="0" applyFill="1"/>
    <xf numFmtId="0" fontId="15" fillId="10" borderId="0" xfId="0" applyFont="1" applyFill="1" applyAlignment="1">
      <alignment horizontal="center" vertical="center" shrinkToFit="1"/>
    </xf>
    <xf numFmtId="0" fontId="15" fillId="7" borderId="0" xfId="0" applyFont="1" applyFill="1" applyAlignment="1">
      <alignment horizontal="center" vertical="center"/>
    </xf>
    <xf numFmtId="0" fontId="15" fillId="9" borderId="0" xfId="0" applyFont="1" applyFill="1" applyAlignment="1">
      <alignment horizontal="center" vertical="center" shrinkToFit="1"/>
    </xf>
    <xf numFmtId="0" fontId="15" fillId="9" borderId="0" xfId="0" applyFont="1" applyFill="1" applyAlignment="1">
      <alignment horizontal="center" vertical="center"/>
    </xf>
    <xf numFmtId="0" fontId="15" fillId="0" borderId="0" xfId="0" applyFont="1" applyAlignment="1">
      <alignment horizontal="center" vertical="center" shrinkToFit="1"/>
    </xf>
    <xf numFmtId="0" fontId="15" fillId="4" borderId="0" xfId="0" applyFont="1" applyFill="1" applyAlignment="1">
      <alignment horizontal="center" vertical="center" shrinkToFit="1"/>
    </xf>
    <xf numFmtId="0" fontId="16" fillId="3" borderId="0" xfId="1" applyFont="1" applyFill="1" applyBorder="1" applyAlignment="1">
      <alignment horizontal="center" vertical="center" shrinkToFit="1"/>
    </xf>
    <xf numFmtId="0" fontId="15" fillId="5" borderId="0" xfId="0" applyFont="1" applyFill="1" applyAlignment="1">
      <alignment horizontal="center" vertical="center" shrinkToFit="1"/>
    </xf>
    <xf numFmtId="0" fontId="15" fillId="6" borderId="0" xfId="0" applyFont="1" applyFill="1" applyAlignment="1">
      <alignment horizontal="center" vertical="center" shrinkToFit="1"/>
    </xf>
    <xf numFmtId="0" fontId="17" fillId="6" borderId="0" xfId="0" applyFont="1" applyFill="1" applyAlignment="1">
      <alignment horizontal="center" vertical="center" shrinkToFit="1"/>
    </xf>
    <xf numFmtId="0" fontId="17" fillId="4" borderId="0" xfId="0" applyFont="1" applyFill="1" applyAlignment="1">
      <alignment horizontal="center" vertical="center" shrinkToFit="1"/>
    </xf>
    <xf numFmtId="0" fontId="15" fillId="7" borderId="0" xfId="0" applyFont="1" applyFill="1" applyAlignment="1">
      <alignment horizontal="center" vertical="center" shrinkToFit="1"/>
    </xf>
    <xf numFmtId="0" fontId="16" fillId="7" borderId="0" xfId="1" applyFont="1" applyFill="1" applyBorder="1" applyAlignment="1">
      <alignment horizontal="center" vertical="center" shrinkToFit="1"/>
    </xf>
    <xf numFmtId="0" fontId="15" fillId="0" borderId="0" xfId="0" applyFont="1" applyAlignment="1">
      <alignment horizontal="center" vertical="center"/>
    </xf>
    <xf numFmtId="0" fontId="18" fillId="0" borderId="0" xfId="0" applyFont="1" applyAlignment="1">
      <alignment horizontal="center" vertical="center"/>
    </xf>
    <xf numFmtId="0" fontId="16" fillId="0" borderId="0" xfId="1" applyFont="1" applyFill="1" applyBorder="1" applyAlignment="1">
      <alignment horizontal="center" vertical="center" shrinkToFit="1"/>
    </xf>
    <xf numFmtId="0" fontId="17" fillId="11" borderId="0" xfId="0" applyFont="1" applyFill="1" applyAlignment="1">
      <alignment horizontal="center" vertical="center" shrinkToFit="1"/>
    </xf>
    <xf numFmtId="0" fontId="15" fillId="0" borderId="1" xfId="0" applyFont="1" applyBorder="1" applyAlignment="1">
      <alignment horizontal="center" vertical="center" shrinkToFit="1"/>
    </xf>
    <xf numFmtId="0" fontId="17" fillId="0" borderId="0" xfId="0" applyFont="1" applyAlignment="1">
      <alignment horizontal="center" vertical="center" shrinkToFit="1"/>
    </xf>
    <xf numFmtId="16" fontId="15" fillId="0" borderId="0" xfId="0" applyNumberFormat="1" applyFont="1" applyAlignment="1">
      <alignment horizontal="center" vertical="center"/>
    </xf>
    <xf numFmtId="0" fontId="15" fillId="0" borderId="0" xfId="0" applyFont="1" applyAlignment="1">
      <alignment vertical="center"/>
    </xf>
    <xf numFmtId="0" fontId="15" fillId="0" borderId="1" xfId="0" applyFont="1" applyBorder="1" applyAlignment="1">
      <alignment horizontal="center" vertical="center"/>
    </xf>
    <xf numFmtId="0" fontId="18" fillId="0" borderId="1" xfId="0" applyFont="1" applyBorder="1" applyAlignment="1">
      <alignment horizontal="center" vertical="center"/>
    </xf>
    <xf numFmtId="0" fontId="19" fillId="0" borderId="0" xfId="0" applyFont="1"/>
    <xf numFmtId="0" fontId="5" fillId="0" borderId="0" xfId="0" applyFont="1" applyAlignment="1">
      <alignment vertical="center"/>
    </xf>
    <xf numFmtId="0" fontId="15" fillId="12" borderId="0" xfId="0" applyFont="1" applyFill="1" applyAlignment="1">
      <alignment vertical="center"/>
    </xf>
    <xf numFmtId="0" fontId="15" fillId="0" borderId="0" xfId="0" applyFont="1" applyAlignment="1">
      <alignment horizontal="center" vertical="center" wrapText="1"/>
    </xf>
  </cellXfs>
  <cellStyles count="2">
    <cellStyle name="Gut" xfId="1" builtinId="26"/>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enneth Tulku Kirchner" id="{8C3E2B04-FF9D-471F-A0E9-E33899514011}" userId="Kenneth Tulku Kirchner" providerId="None"/>
  <person displayName="Iris Backfisch" id="{D2B0DC1F-BF8F-4E4B-8298-69B7753638C7}" userId="S::qxoba01@cloud.uni-tuebingen.de::a3c6c389-4f2f-4908-a2e1-9a017b33ba3e" providerId="AD"/>
  <person displayName="Kenneth Tulku Kirchner" id="{5F34A934-A055-44DE-8C56-227E0AA0057E}" userId="S::zxmdn21@s-cloud.uni-tuebingen.de::9952bf8f-ae3d-429a-89db-a497817521c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1-01-18T16:46:28.84" personId="{D2B0DC1F-BF8F-4E4B-8298-69B7753638C7}" id="{3E834531-1CF0-457A-9BA4-9135B3DF1794}">
    <text>Ich würde direkt mit Zahlen kodieren, also 1 für "Kategorie ist da" , 0 für "nicht da"; dann kannst du später direkt mit rechnen</text>
  </threadedComment>
  <threadedComment ref="A12" dT="2021-10-09T09:53:33.68" personId="{5F34A934-A055-44DE-8C56-227E0AA0057E}" id="{2C4694F7-6089-459C-BAD2-EB73EA490B11}">
    <text>Full text not available</text>
  </threadedComment>
  <threadedComment ref="B37" dT="2022-03-31T08:26:27.23" personId="{8C3E2B04-FF9D-471F-A0E9-E33899514011}" id="{04DEA0BD-D08E-4CF2-8B4E-F130A9C7A99A}">
    <text>fies, welche Rubrik?</text>
  </threadedComment>
</ThreadedComments>
</file>

<file path=xl/threadedComments/threadedComment2.xml><?xml version="1.0" encoding="utf-8"?>
<ThreadedComments xmlns="http://schemas.microsoft.com/office/spreadsheetml/2018/threadedcomments" xmlns:x="http://schemas.openxmlformats.org/spreadsheetml/2006/main">
  <threadedComment ref="AG1" dT="2022-09-15T10:40:04.77" personId="{8C3E2B04-FF9D-471F-A0E9-E33899514011}" id="{82C634E1-C024-48C2-AC5C-917BC3C794AB}">
    <text>arts?</text>
  </threadedComment>
  <threadedComment ref="AH1" dT="2022-09-15T11:19:01.13" personId="{8C3E2B04-FF9D-471F-A0E9-E33899514011}" id="{26EA022F-AB57-4F6F-A016-D37BB460C95C}">
    <text>mehrere subject domains</text>
  </threadedComment>
  <threadedComment ref="L5" dT="2021-01-18T16:46:28.84" personId="{D2B0DC1F-BF8F-4E4B-8298-69B7753638C7}" id="{F4328141-0057-4D98-B90E-B91E1A179BF9}">
    <text>Ich würde direkt mit Zahlen kodieren, also 1 für "Kategorie ist da" , 0 für "nicht da"; dann kannst du später direkt mit rechnen</text>
  </threadedComment>
  <threadedComment ref="A11" dT="2021-10-09T09:53:33.68" personId="{5F34A934-A055-44DE-8C56-227E0AA0057E}" id="{8AB1E830-9C5A-4AEB-8979-3528C75C5C08}">
    <text>Full text not available</text>
  </threadedComment>
  <threadedComment ref="B81" dT="2022-03-31T08:26:27.23" personId="{8C3E2B04-FF9D-471F-A0E9-E33899514011}" id="{BBFCAF67-02B5-4597-9C68-0550A41AE90F}">
    <text>fies, welche Rubrik?</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researchgate.net/institution/West_University_of_Timisoara/department/Department_of_Teacher_Training" TargetMode="External"/><Relationship Id="rId7" Type="http://schemas.openxmlformats.org/officeDocument/2006/relationships/printerSettings" Target="../printerSettings/printerSettings2.bin"/><Relationship Id="rId2" Type="http://schemas.openxmlformats.org/officeDocument/2006/relationships/hyperlink" Target="https://nigde.academia.edu/Departments/Computer_Education_and_Instructional_Technology/Documents" TargetMode="External"/><Relationship Id="rId1" Type="http://schemas.openxmlformats.org/officeDocument/2006/relationships/printerSettings" Target="../printerSettings/printerSettings1.bin"/><Relationship Id="rId6" Type="http://schemas.openxmlformats.org/officeDocument/2006/relationships/hyperlink" Target="https://www.researchgate.net/institution/La_Trobe_University/department/School_of_Education" TargetMode="External"/><Relationship Id="rId5" Type="http://schemas.openxmlformats.org/officeDocument/2006/relationships/hyperlink" Target="https://www.researchgate.net/institution/Oakland-University/department/Department-of-Reading-and-Language-Arts" TargetMode="External"/><Relationship Id="rId10" Type="http://schemas.microsoft.com/office/2017/10/relationships/threadedComment" Target="../threadedComments/threadedComment1.xml"/><Relationship Id="rId4" Type="http://schemas.openxmlformats.org/officeDocument/2006/relationships/hyperlink" Target="https://www.researchgate.net/institution/Oregon_State_University/department/College_of_Education"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ww.researchgate.net/institution/Oregon_State_University/department/College_of_Education" TargetMode="External"/><Relationship Id="rId7" Type="http://schemas.openxmlformats.org/officeDocument/2006/relationships/vmlDrawing" Target="../drawings/vmlDrawing2.vml"/><Relationship Id="rId2" Type="http://schemas.openxmlformats.org/officeDocument/2006/relationships/hyperlink" Target="https://www.researchgate.net/institution/West_University_of_Timisoara/department/Department_of_Teacher_Training" TargetMode="External"/><Relationship Id="rId1" Type="http://schemas.openxmlformats.org/officeDocument/2006/relationships/hyperlink" Target="https://nigde.academia.edu/Departments/Computer_Education_and_Instructional_Technology/Documents" TargetMode="External"/><Relationship Id="rId6" Type="http://schemas.openxmlformats.org/officeDocument/2006/relationships/printerSettings" Target="../printerSettings/printerSettings3.bin"/><Relationship Id="rId5" Type="http://schemas.openxmlformats.org/officeDocument/2006/relationships/hyperlink" Target="https://www.researchgate.net/institution/La_Trobe_University/department/School_of_Education" TargetMode="External"/><Relationship Id="rId4" Type="http://schemas.openxmlformats.org/officeDocument/2006/relationships/hyperlink" Target="https://www.researchgate.net/institution/Oakland-University/department/Department-of-Reading-and-Language-Arts"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BV142"/>
  <sheetViews>
    <sheetView topLeftCell="BE113" zoomScale="85" zoomScaleNormal="85" workbookViewId="0">
      <selection sqref="A1:BO140"/>
    </sheetView>
  </sheetViews>
  <sheetFormatPr baseColWidth="10" defaultColWidth="11.453125" defaultRowHeight="20.25" customHeight="1" x14ac:dyDescent="0.35"/>
  <cols>
    <col min="1" max="1" width="25.54296875" customWidth="1"/>
    <col min="2" max="5" width="16.26953125" customWidth="1"/>
    <col min="6" max="6" width="18.54296875" customWidth="1"/>
    <col min="7" max="7" width="18.1796875" customWidth="1"/>
    <col min="8" max="8" width="13.26953125" customWidth="1"/>
    <col min="9" max="25" width="11.453125" customWidth="1"/>
    <col min="26" max="33" width="15.26953125" customWidth="1"/>
    <col min="34" max="41" width="11.453125" customWidth="1"/>
    <col min="42" max="45" width="21.81640625" customWidth="1"/>
    <col min="46" max="46" width="11.453125" customWidth="1"/>
    <col min="47" max="53" width="12" customWidth="1"/>
    <col min="54" max="72" width="11.453125" customWidth="1"/>
  </cols>
  <sheetData>
    <row r="1" spans="1:73" s="3" customFormat="1" ht="19.899999999999999" customHeight="1" x14ac:dyDescent="0.35">
      <c r="A1" s="33" t="s">
        <v>0</v>
      </c>
      <c r="B1" s="34" t="s">
        <v>1</v>
      </c>
      <c r="C1" s="34" t="s">
        <v>2</v>
      </c>
      <c r="D1" s="34" t="s">
        <v>3</v>
      </c>
      <c r="E1" s="34" t="s">
        <v>4</v>
      </c>
      <c r="F1" s="36" t="s">
        <v>5</v>
      </c>
      <c r="G1" s="32" t="s">
        <v>6</v>
      </c>
      <c r="H1" s="32" t="s">
        <v>7</v>
      </c>
      <c r="I1" s="37" t="s">
        <v>8</v>
      </c>
      <c r="J1" s="4" t="s">
        <v>9</v>
      </c>
      <c r="K1" s="21" t="s">
        <v>10</v>
      </c>
      <c r="L1" s="4" t="s">
        <v>11</v>
      </c>
      <c r="M1" s="21" t="s">
        <v>12</v>
      </c>
      <c r="N1" s="21" t="s">
        <v>13</v>
      </c>
      <c r="O1" s="21" t="s">
        <v>14</v>
      </c>
      <c r="P1" s="21" t="s">
        <v>15</v>
      </c>
      <c r="Q1" s="21" t="s">
        <v>16</v>
      </c>
      <c r="R1" s="21" t="s">
        <v>17</v>
      </c>
      <c r="S1" s="20" t="s">
        <v>18</v>
      </c>
      <c r="T1" s="20" t="s">
        <v>19</v>
      </c>
      <c r="U1" s="20" t="s">
        <v>20</v>
      </c>
      <c r="V1" s="20" t="s">
        <v>21</v>
      </c>
      <c r="W1" s="20" t="s">
        <v>22</v>
      </c>
      <c r="X1" s="20" t="s">
        <v>23</v>
      </c>
      <c r="Y1" s="20" t="s">
        <v>24</v>
      </c>
      <c r="Z1" s="21" t="s">
        <v>25</v>
      </c>
      <c r="AA1" s="21" t="s">
        <v>26</v>
      </c>
      <c r="AB1" s="21" t="s">
        <v>27</v>
      </c>
      <c r="AC1" s="21" t="s">
        <v>28</v>
      </c>
      <c r="AD1" s="21" t="s">
        <v>29</v>
      </c>
      <c r="AE1" s="21" t="s">
        <v>30</v>
      </c>
      <c r="AF1" s="21" t="s">
        <v>31</v>
      </c>
      <c r="AG1" s="21" t="s">
        <v>32</v>
      </c>
      <c r="AH1" s="4" t="s">
        <v>33</v>
      </c>
      <c r="AI1" s="4" t="s">
        <v>34</v>
      </c>
      <c r="AJ1" s="4" t="s">
        <v>35</v>
      </c>
      <c r="AK1" s="22" t="s">
        <v>36</v>
      </c>
      <c r="AL1" s="22" t="s">
        <v>37</v>
      </c>
      <c r="AM1" s="22" t="s">
        <v>38</v>
      </c>
      <c r="AN1" s="22" t="s">
        <v>39</v>
      </c>
      <c r="AO1" s="22" t="s">
        <v>40</v>
      </c>
      <c r="AP1" s="23" t="s">
        <v>41</v>
      </c>
      <c r="AQ1" s="23" t="s">
        <v>42</v>
      </c>
      <c r="AR1" s="23" t="s">
        <v>43</v>
      </c>
      <c r="AS1" s="23" t="s">
        <v>44</v>
      </c>
      <c r="AT1" s="24" t="s">
        <v>45</v>
      </c>
      <c r="AU1" s="25" t="s">
        <v>46</v>
      </c>
      <c r="AV1" s="25" t="s">
        <v>47</v>
      </c>
      <c r="AW1" s="25" t="s">
        <v>48</v>
      </c>
      <c r="AX1" s="25" t="s">
        <v>49</v>
      </c>
      <c r="AY1" s="25" t="s">
        <v>50</v>
      </c>
      <c r="AZ1" s="25" t="s">
        <v>51</v>
      </c>
      <c r="BA1" s="25" t="s">
        <v>52</v>
      </c>
      <c r="BB1" s="26" t="s">
        <v>53</v>
      </c>
      <c r="BC1" s="27" t="s">
        <v>54</v>
      </c>
      <c r="BD1" s="26" t="s">
        <v>55</v>
      </c>
      <c r="BE1" s="26" t="s">
        <v>56</v>
      </c>
      <c r="BF1" s="26" t="s">
        <v>57</v>
      </c>
      <c r="BG1" s="26" t="s">
        <v>58</v>
      </c>
      <c r="BH1" s="26" t="s">
        <v>59</v>
      </c>
      <c r="BI1" s="26" t="s">
        <v>60</v>
      </c>
      <c r="BJ1" s="26" t="s">
        <v>61</v>
      </c>
      <c r="BK1" s="28" t="s">
        <v>62</v>
      </c>
      <c r="BL1" s="28" t="s">
        <v>63</v>
      </c>
      <c r="BM1" s="26" t="s">
        <v>64</v>
      </c>
      <c r="BN1" s="26" t="s">
        <v>65</v>
      </c>
      <c r="BO1" s="26" t="s">
        <v>32</v>
      </c>
      <c r="BP1" s="29" t="s">
        <v>66</v>
      </c>
      <c r="BQ1" s="30" t="s">
        <v>67</v>
      </c>
      <c r="BR1" s="30" t="s">
        <v>68</v>
      </c>
      <c r="BS1" s="31" t="s">
        <v>69</v>
      </c>
      <c r="BT1" s="3" t="s">
        <v>70</v>
      </c>
    </row>
    <row r="2" spans="1:73" s="3" customFormat="1" ht="19.899999999999999" customHeight="1" x14ac:dyDescent="0.35">
      <c r="A2" t="s">
        <v>71</v>
      </c>
      <c r="B2" s="4" t="s">
        <v>72</v>
      </c>
      <c r="C2" s="5">
        <v>0</v>
      </c>
      <c r="D2" s="5">
        <v>0</v>
      </c>
      <c r="E2" s="5">
        <v>1</v>
      </c>
      <c r="F2" t="s">
        <v>73</v>
      </c>
      <c r="G2">
        <v>2018</v>
      </c>
      <c r="H2" s="4" t="s">
        <v>74</v>
      </c>
      <c r="I2" t="s">
        <v>75</v>
      </c>
      <c r="J2" s="4" t="s">
        <v>76</v>
      </c>
      <c r="K2" s="5">
        <v>1</v>
      </c>
      <c r="L2" s="4" t="s">
        <v>77</v>
      </c>
      <c r="M2" s="5">
        <v>1</v>
      </c>
      <c r="N2" s="5">
        <v>1</v>
      </c>
      <c r="O2" s="5">
        <v>0</v>
      </c>
      <c r="P2" s="5">
        <v>1</v>
      </c>
      <c r="Q2" s="5">
        <v>0</v>
      </c>
      <c r="R2" s="5">
        <v>1</v>
      </c>
      <c r="S2" s="9">
        <v>0</v>
      </c>
      <c r="T2" s="9">
        <v>0</v>
      </c>
      <c r="U2" s="9">
        <v>0</v>
      </c>
      <c r="V2" s="2">
        <v>1</v>
      </c>
      <c r="W2" s="2">
        <v>0</v>
      </c>
      <c r="X2" s="2">
        <v>0</v>
      </c>
      <c r="Y2" s="1">
        <v>0</v>
      </c>
      <c r="Z2" s="4" t="s">
        <v>78</v>
      </c>
      <c r="AA2" s="4">
        <v>0</v>
      </c>
      <c r="AB2" s="4">
        <v>1</v>
      </c>
      <c r="AC2" s="4">
        <v>0</v>
      </c>
      <c r="AD2" s="4">
        <v>0</v>
      </c>
      <c r="AE2" s="4">
        <v>0</v>
      </c>
      <c r="AF2" s="4">
        <v>0</v>
      </c>
      <c r="AG2" s="4">
        <v>0</v>
      </c>
      <c r="AH2" s="4"/>
      <c r="AI2" s="4">
        <v>1</v>
      </c>
      <c r="AJ2" s="4" t="s">
        <v>79</v>
      </c>
      <c r="AK2" s="4" t="s">
        <v>80</v>
      </c>
      <c r="AL2">
        <v>0</v>
      </c>
      <c r="AM2">
        <v>0</v>
      </c>
      <c r="AN2">
        <v>1</v>
      </c>
      <c r="AO2">
        <v>0</v>
      </c>
      <c r="AP2" s="4" t="s">
        <v>81</v>
      </c>
      <c r="AQ2">
        <v>1</v>
      </c>
      <c r="AR2">
        <v>0</v>
      </c>
      <c r="AS2">
        <v>0</v>
      </c>
      <c r="AT2" s="4">
        <v>138</v>
      </c>
      <c r="AU2" s="35" t="s">
        <v>82</v>
      </c>
      <c r="AV2"/>
      <c r="AW2"/>
      <c r="AX2"/>
      <c r="AY2"/>
      <c r="AZ2"/>
      <c r="BA2"/>
      <c r="BB2">
        <v>1</v>
      </c>
      <c r="BC2">
        <v>21</v>
      </c>
      <c r="BD2">
        <v>3</v>
      </c>
      <c r="BE2">
        <v>3</v>
      </c>
      <c r="BF2">
        <v>3</v>
      </c>
      <c r="BG2">
        <v>3</v>
      </c>
      <c r="BH2">
        <v>3</v>
      </c>
      <c r="BI2">
        <v>3</v>
      </c>
      <c r="BJ2">
        <v>3</v>
      </c>
      <c r="BK2">
        <v>0</v>
      </c>
      <c r="BL2">
        <v>1</v>
      </c>
      <c r="BM2">
        <v>0</v>
      </c>
      <c r="BN2">
        <v>0</v>
      </c>
      <c r="BO2" s="10"/>
      <c r="BP2" s="10" t="s">
        <v>83</v>
      </c>
      <c r="BQ2">
        <v>1</v>
      </c>
      <c r="BR2" s="11" t="s">
        <v>84</v>
      </c>
      <c r="BS2" s="4" t="s">
        <v>85</v>
      </c>
      <c r="BT2" s="6"/>
    </row>
    <row r="3" spans="1:73" s="3" customFormat="1" ht="19.899999999999999" customHeight="1" x14ac:dyDescent="0.35">
      <c r="A3" t="s">
        <v>86</v>
      </c>
      <c r="B3" s="4" t="s">
        <v>87</v>
      </c>
      <c r="C3" s="5">
        <v>0</v>
      </c>
      <c r="D3" s="5">
        <v>0</v>
      </c>
      <c r="E3" s="5">
        <v>1</v>
      </c>
      <c r="F3" t="s">
        <v>88</v>
      </c>
      <c r="G3">
        <v>2010</v>
      </c>
      <c r="H3" s="4" t="s">
        <v>74</v>
      </c>
      <c r="I3" t="s">
        <v>89</v>
      </c>
      <c r="J3" s="12" t="s">
        <v>90</v>
      </c>
      <c r="K3" s="5">
        <v>1</v>
      </c>
      <c r="L3" s="4"/>
      <c r="M3" s="5">
        <v>1</v>
      </c>
      <c r="N3" s="5">
        <v>0</v>
      </c>
      <c r="O3" s="5">
        <v>1</v>
      </c>
      <c r="P3" s="5">
        <v>0</v>
      </c>
      <c r="Q3" s="5">
        <v>0</v>
      </c>
      <c r="R3" s="5">
        <v>0</v>
      </c>
      <c r="S3" s="9">
        <v>0</v>
      </c>
      <c r="T3" s="9">
        <v>0</v>
      </c>
      <c r="U3" s="9">
        <v>0</v>
      </c>
      <c r="V3" s="2">
        <v>0</v>
      </c>
      <c r="W3" s="2">
        <v>1</v>
      </c>
      <c r="X3" s="2">
        <v>0</v>
      </c>
      <c r="Y3" s="1">
        <v>0</v>
      </c>
      <c r="Z3" s="4" t="s">
        <v>91</v>
      </c>
      <c r="AA3" s="4">
        <v>0</v>
      </c>
      <c r="AB3" s="4">
        <v>0</v>
      </c>
      <c r="AC3" s="4">
        <v>0</v>
      </c>
      <c r="AD3" s="4">
        <v>0</v>
      </c>
      <c r="AE3" s="4">
        <v>0</v>
      </c>
      <c r="AF3" s="4">
        <v>1</v>
      </c>
      <c r="AG3" s="4">
        <v>0</v>
      </c>
      <c r="AH3" s="4">
        <v>1</v>
      </c>
      <c r="AI3" s="4"/>
      <c r="AJ3" s="4" t="s">
        <v>92</v>
      </c>
      <c r="AK3" s="4" t="s">
        <v>39</v>
      </c>
      <c r="AL3">
        <v>0</v>
      </c>
      <c r="AM3">
        <v>0</v>
      </c>
      <c r="AN3">
        <v>1</v>
      </c>
      <c r="AO3">
        <v>0</v>
      </c>
      <c r="AP3" s="4" t="s">
        <v>93</v>
      </c>
      <c r="AQ3">
        <v>1</v>
      </c>
      <c r="AR3">
        <v>0</v>
      </c>
      <c r="AS3">
        <v>0</v>
      </c>
      <c r="AT3" s="4">
        <v>95</v>
      </c>
      <c r="AU3" s="7" t="s">
        <v>94</v>
      </c>
      <c r="AV3"/>
      <c r="AW3"/>
      <c r="AX3"/>
      <c r="AY3">
        <v>1</v>
      </c>
      <c r="AZ3"/>
      <c r="BA3"/>
      <c r="BB3">
        <v>0</v>
      </c>
      <c r="BC3">
        <v>0</v>
      </c>
      <c r="BD3">
        <v>0</v>
      </c>
      <c r="BE3">
        <v>0</v>
      </c>
      <c r="BF3">
        <v>0</v>
      </c>
      <c r="BG3">
        <v>0</v>
      </c>
      <c r="BH3">
        <v>0</v>
      </c>
      <c r="BI3">
        <v>0</v>
      </c>
      <c r="BJ3">
        <v>5</v>
      </c>
      <c r="BK3">
        <v>1</v>
      </c>
      <c r="BL3">
        <v>1</v>
      </c>
      <c r="BM3">
        <v>0</v>
      </c>
      <c r="BN3">
        <v>0</v>
      </c>
      <c r="BO3" s="10"/>
      <c r="BP3" s="10" t="s">
        <v>83</v>
      </c>
      <c r="BQ3">
        <v>1</v>
      </c>
      <c r="BR3" t="s">
        <v>95</v>
      </c>
      <c r="BS3" s="4" t="s">
        <v>96</v>
      </c>
      <c r="BT3" s="6" t="s">
        <v>97</v>
      </c>
    </row>
    <row r="4" spans="1:73" s="3" customFormat="1" ht="19.899999999999999" customHeight="1" x14ac:dyDescent="0.35">
      <c r="A4" t="s">
        <v>98</v>
      </c>
      <c r="B4" s="4" t="s">
        <v>99</v>
      </c>
      <c r="C4" s="5">
        <v>1</v>
      </c>
      <c r="D4" s="5">
        <v>0</v>
      </c>
      <c r="E4" s="5">
        <v>0</v>
      </c>
      <c r="F4" t="s">
        <v>100</v>
      </c>
      <c r="G4">
        <v>2011</v>
      </c>
      <c r="H4" s="4" t="s">
        <v>74</v>
      </c>
      <c r="I4" t="s">
        <v>101</v>
      </c>
      <c r="J4" s="4" t="s">
        <v>102</v>
      </c>
      <c r="K4" s="5">
        <v>0</v>
      </c>
      <c r="L4" s="4"/>
      <c r="M4" s="5">
        <v>0</v>
      </c>
      <c r="N4" s="5">
        <v>0</v>
      </c>
      <c r="O4" s="5">
        <v>1</v>
      </c>
      <c r="P4" s="5">
        <v>1</v>
      </c>
      <c r="Q4" s="5">
        <v>1</v>
      </c>
      <c r="R4" s="5">
        <v>0</v>
      </c>
      <c r="S4" s="9">
        <v>0</v>
      </c>
      <c r="T4" s="9">
        <v>1</v>
      </c>
      <c r="U4" s="9">
        <v>0</v>
      </c>
      <c r="V4" s="2">
        <v>0</v>
      </c>
      <c r="W4" s="2">
        <v>0</v>
      </c>
      <c r="X4" s="2">
        <v>0</v>
      </c>
      <c r="Y4" s="1">
        <v>0</v>
      </c>
      <c r="Z4" s="4" t="s">
        <v>26</v>
      </c>
      <c r="AA4" s="4">
        <v>1</v>
      </c>
      <c r="AB4" s="4">
        <v>0</v>
      </c>
      <c r="AC4" s="4">
        <v>0</v>
      </c>
      <c r="AD4" s="4">
        <v>0</v>
      </c>
      <c r="AE4" s="4">
        <v>0</v>
      </c>
      <c r="AF4" s="4">
        <v>0</v>
      </c>
      <c r="AG4" s="4">
        <v>0</v>
      </c>
      <c r="AH4" s="4">
        <v>1</v>
      </c>
      <c r="AI4" s="4"/>
      <c r="AJ4" s="4" t="s">
        <v>103</v>
      </c>
      <c r="AK4" s="4" t="s">
        <v>38</v>
      </c>
      <c r="AL4">
        <v>0</v>
      </c>
      <c r="AM4">
        <v>1</v>
      </c>
      <c r="AN4">
        <v>0</v>
      </c>
      <c r="AO4">
        <v>0</v>
      </c>
      <c r="AP4" s="4" t="s">
        <v>104</v>
      </c>
      <c r="AQ4">
        <v>0</v>
      </c>
      <c r="AR4">
        <v>1</v>
      </c>
      <c r="AS4">
        <v>0</v>
      </c>
      <c r="AT4" s="4">
        <v>7</v>
      </c>
      <c r="AU4" s="7" t="s">
        <v>105</v>
      </c>
      <c r="AV4">
        <v>1</v>
      </c>
      <c r="AW4"/>
      <c r="AX4"/>
      <c r="AY4"/>
      <c r="AZ4"/>
      <c r="BA4"/>
      <c r="BB4">
        <v>0</v>
      </c>
      <c r="BC4" t="s">
        <v>106</v>
      </c>
      <c r="BD4">
        <v>0</v>
      </c>
      <c r="BE4">
        <v>0</v>
      </c>
      <c r="BF4">
        <v>0</v>
      </c>
      <c r="BG4">
        <v>0</v>
      </c>
      <c r="BH4">
        <v>0</v>
      </c>
      <c r="BI4">
        <v>0</v>
      </c>
      <c r="BJ4">
        <v>0</v>
      </c>
      <c r="BK4">
        <v>0</v>
      </c>
      <c r="BL4">
        <v>1</v>
      </c>
      <c r="BM4">
        <v>1</v>
      </c>
      <c r="BN4">
        <v>0</v>
      </c>
      <c r="BO4" s="10" t="s">
        <v>107</v>
      </c>
      <c r="BP4" s="10" t="s">
        <v>83</v>
      </c>
      <c r="BQ4">
        <v>0</v>
      </c>
      <c r="BR4" s="13" t="s">
        <v>108</v>
      </c>
      <c r="BS4" s="4" t="s">
        <v>109</v>
      </c>
      <c r="BT4" s="6"/>
    </row>
    <row r="5" spans="1:73" s="3" customFormat="1" ht="19.899999999999999" customHeight="1" x14ac:dyDescent="0.35">
      <c r="A5" t="s">
        <v>110</v>
      </c>
      <c r="B5" s="4" t="s">
        <v>111</v>
      </c>
      <c r="C5" s="5">
        <v>0</v>
      </c>
      <c r="D5" s="5">
        <v>1</v>
      </c>
      <c r="E5" s="5">
        <v>0</v>
      </c>
      <c r="F5" t="s">
        <v>112</v>
      </c>
      <c r="G5">
        <v>2013</v>
      </c>
      <c r="H5" s="4" t="s">
        <v>74</v>
      </c>
      <c r="I5" t="s">
        <v>113</v>
      </c>
      <c r="J5" s="4" t="s">
        <v>114</v>
      </c>
      <c r="K5" s="5">
        <v>1</v>
      </c>
      <c r="L5" s="4"/>
      <c r="M5" s="5">
        <v>1</v>
      </c>
      <c r="N5" s="5">
        <v>0</v>
      </c>
      <c r="O5" s="5">
        <v>1</v>
      </c>
      <c r="P5" s="5">
        <v>1</v>
      </c>
      <c r="Q5" s="5">
        <v>1</v>
      </c>
      <c r="R5" s="5">
        <v>1</v>
      </c>
      <c r="S5" s="9">
        <v>0</v>
      </c>
      <c r="T5" s="9">
        <v>0</v>
      </c>
      <c r="U5" s="9">
        <v>0</v>
      </c>
      <c r="V5" s="2">
        <v>1</v>
      </c>
      <c r="W5" s="2">
        <v>0</v>
      </c>
      <c r="X5" s="2">
        <v>0</v>
      </c>
      <c r="Y5" s="1">
        <v>0</v>
      </c>
      <c r="Z5" s="4" t="s">
        <v>115</v>
      </c>
      <c r="AA5" s="4">
        <v>0</v>
      </c>
      <c r="AB5" s="4">
        <v>0</v>
      </c>
      <c r="AC5" s="4">
        <v>0</v>
      </c>
      <c r="AD5" s="4">
        <v>0</v>
      </c>
      <c r="AE5" s="4">
        <v>0</v>
      </c>
      <c r="AF5" s="4">
        <v>1</v>
      </c>
      <c r="AG5" s="4">
        <v>0</v>
      </c>
      <c r="AH5" s="4">
        <v>1</v>
      </c>
      <c r="AI5" s="4"/>
      <c r="AJ5" s="4" t="s">
        <v>103</v>
      </c>
      <c r="AK5" s="4" t="s">
        <v>38</v>
      </c>
      <c r="AL5">
        <v>0</v>
      </c>
      <c r="AM5">
        <v>1</v>
      </c>
      <c r="AN5">
        <v>0</v>
      </c>
      <c r="AO5">
        <v>0</v>
      </c>
      <c r="AP5" s="4" t="s">
        <v>104</v>
      </c>
      <c r="AQ5">
        <v>0</v>
      </c>
      <c r="AR5">
        <v>1</v>
      </c>
      <c r="AS5">
        <v>0</v>
      </c>
      <c r="AT5" s="4">
        <v>58</v>
      </c>
      <c r="AU5" s="7" t="s">
        <v>105</v>
      </c>
      <c r="AV5">
        <v>1</v>
      </c>
      <c r="AW5"/>
      <c r="AX5"/>
      <c r="AY5"/>
      <c r="AZ5"/>
      <c r="BA5"/>
      <c r="BB5">
        <v>1</v>
      </c>
      <c r="BC5">
        <v>0</v>
      </c>
      <c r="BD5">
        <v>0</v>
      </c>
      <c r="BE5">
        <v>0</v>
      </c>
      <c r="BF5">
        <v>0</v>
      </c>
      <c r="BG5">
        <v>0</v>
      </c>
      <c r="BH5">
        <v>0</v>
      </c>
      <c r="BI5">
        <v>0</v>
      </c>
      <c r="BJ5">
        <v>0</v>
      </c>
      <c r="BK5">
        <v>0</v>
      </c>
      <c r="BL5" t="s">
        <v>116</v>
      </c>
      <c r="BM5">
        <v>0</v>
      </c>
      <c r="BN5">
        <v>0</v>
      </c>
      <c r="BO5" s="10"/>
      <c r="BP5" s="10" t="s">
        <v>83</v>
      </c>
      <c r="BQ5">
        <v>1</v>
      </c>
      <c r="BR5" t="s">
        <v>117</v>
      </c>
      <c r="BS5" s="4" t="s">
        <v>96</v>
      </c>
      <c r="BT5" s="6"/>
    </row>
    <row r="6" spans="1:73" s="3" customFormat="1" ht="19.899999999999999" customHeight="1" x14ac:dyDescent="0.35">
      <c r="A6" t="s">
        <v>118</v>
      </c>
      <c r="B6" s="4" t="s">
        <v>119</v>
      </c>
      <c r="C6" s="5">
        <v>1</v>
      </c>
      <c r="D6" s="5">
        <v>0</v>
      </c>
      <c r="E6" s="5">
        <v>0</v>
      </c>
      <c r="F6" t="s">
        <v>120</v>
      </c>
      <c r="G6">
        <v>2019</v>
      </c>
      <c r="H6" s="4" t="s">
        <v>121</v>
      </c>
      <c r="I6" t="s">
        <v>122</v>
      </c>
      <c r="J6"/>
      <c r="K6" s="9">
        <v>1</v>
      </c>
      <c r="L6" s="9"/>
      <c r="M6" s="9">
        <v>1</v>
      </c>
      <c r="N6" s="9">
        <v>0</v>
      </c>
      <c r="O6" s="9">
        <v>1</v>
      </c>
      <c r="P6" s="9">
        <v>0</v>
      </c>
      <c r="Q6" s="9">
        <v>0</v>
      </c>
      <c r="R6" s="9">
        <v>1</v>
      </c>
      <c r="S6" s="9">
        <v>0</v>
      </c>
      <c r="T6" s="9">
        <v>0</v>
      </c>
      <c r="U6" s="9">
        <v>1</v>
      </c>
      <c r="V6" s="2">
        <v>0</v>
      </c>
      <c r="W6" s="2">
        <v>0</v>
      </c>
      <c r="X6" s="2">
        <v>0</v>
      </c>
      <c r="Y6" s="14" t="s">
        <v>123</v>
      </c>
      <c r="Z6" s="4" t="s">
        <v>124</v>
      </c>
      <c r="AA6" s="4">
        <v>0</v>
      </c>
      <c r="AB6" s="4">
        <v>0</v>
      </c>
      <c r="AC6" s="4">
        <v>0</v>
      </c>
      <c r="AD6" s="4">
        <v>1</v>
      </c>
      <c r="AE6" s="4">
        <v>0</v>
      </c>
      <c r="AF6" s="4">
        <v>0</v>
      </c>
      <c r="AG6" s="4">
        <v>0</v>
      </c>
      <c r="AH6" s="4">
        <v>1</v>
      </c>
      <c r="AI6" s="4"/>
      <c r="AJ6" t="s">
        <v>103</v>
      </c>
      <c r="AK6" s="4" t="s">
        <v>39</v>
      </c>
      <c r="AL6">
        <v>0</v>
      </c>
      <c r="AM6">
        <v>0</v>
      </c>
      <c r="AN6">
        <v>1</v>
      </c>
      <c r="AO6">
        <v>0</v>
      </c>
      <c r="AP6" t="s">
        <v>125</v>
      </c>
      <c r="AQ6">
        <v>0</v>
      </c>
      <c r="AR6">
        <v>0</v>
      </c>
      <c r="AS6">
        <v>1</v>
      </c>
      <c r="AT6">
        <v>10</v>
      </c>
      <c r="AU6" s="7" t="s">
        <v>82</v>
      </c>
      <c r="AV6"/>
      <c r="AW6"/>
      <c r="AX6"/>
      <c r="AY6"/>
      <c r="AZ6"/>
      <c r="BA6"/>
      <c r="BB6">
        <v>1</v>
      </c>
      <c r="BC6">
        <v>0</v>
      </c>
      <c r="BD6">
        <v>0</v>
      </c>
      <c r="BE6">
        <v>0</v>
      </c>
      <c r="BF6">
        <v>0</v>
      </c>
      <c r="BG6">
        <v>0</v>
      </c>
      <c r="BH6">
        <v>0</v>
      </c>
      <c r="BI6">
        <v>0</v>
      </c>
      <c r="BJ6">
        <v>0</v>
      </c>
      <c r="BK6">
        <v>0</v>
      </c>
      <c r="BL6">
        <v>1</v>
      </c>
      <c r="BM6">
        <v>1</v>
      </c>
      <c r="BN6">
        <v>0</v>
      </c>
      <c r="BO6" s="4"/>
      <c r="BP6" s="3" t="s">
        <v>83</v>
      </c>
      <c r="BQ6">
        <v>0</v>
      </c>
      <c r="BR6" s="8" t="s">
        <v>126</v>
      </c>
      <c r="BS6" s="3" t="s">
        <v>109</v>
      </c>
    </row>
    <row r="7" spans="1:73" s="3" customFormat="1" ht="19.899999999999999" customHeight="1" x14ac:dyDescent="0.35">
      <c r="A7" t="s">
        <v>127</v>
      </c>
      <c r="B7" s="4" t="s">
        <v>128</v>
      </c>
      <c r="C7" s="5">
        <v>0</v>
      </c>
      <c r="D7" s="5">
        <v>1</v>
      </c>
      <c r="E7" s="5">
        <v>0</v>
      </c>
      <c r="F7" t="s">
        <v>129</v>
      </c>
      <c r="G7">
        <v>2020</v>
      </c>
      <c r="H7" s="4" t="s">
        <v>121</v>
      </c>
      <c r="I7" t="s">
        <v>130</v>
      </c>
      <c r="J7"/>
      <c r="K7" s="9">
        <v>1</v>
      </c>
      <c r="L7" s="9"/>
      <c r="M7" s="9">
        <v>0</v>
      </c>
      <c r="N7" s="9">
        <v>0</v>
      </c>
      <c r="O7" s="9">
        <v>0</v>
      </c>
      <c r="P7" s="9">
        <v>1</v>
      </c>
      <c r="Q7" s="9">
        <v>1</v>
      </c>
      <c r="R7" s="9">
        <v>1</v>
      </c>
      <c r="S7" s="9">
        <v>0</v>
      </c>
      <c r="T7" s="9">
        <v>0</v>
      </c>
      <c r="U7" s="9">
        <v>0</v>
      </c>
      <c r="V7" s="2">
        <v>1</v>
      </c>
      <c r="W7" s="2">
        <v>0</v>
      </c>
      <c r="X7" s="2">
        <v>0</v>
      </c>
      <c r="Y7" s="1" t="s">
        <v>131</v>
      </c>
      <c r="Z7" t="s">
        <v>132</v>
      </c>
      <c r="AA7">
        <v>0</v>
      </c>
      <c r="AB7">
        <v>0</v>
      </c>
      <c r="AC7">
        <v>0</v>
      </c>
      <c r="AD7">
        <v>0</v>
      </c>
      <c r="AE7">
        <v>0</v>
      </c>
      <c r="AF7">
        <v>0</v>
      </c>
      <c r="AG7">
        <v>1</v>
      </c>
      <c r="AH7" s="4">
        <v>1</v>
      </c>
      <c r="AI7" s="4">
        <v>0</v>
      </c>
      <c r="AJ7" t="s">
        <v>133</v>
      </c>
      <c r="AK7" t="s">
        <v>134</v>
      </c>
      <c r="AL7">
        <v>0</v>
      </c>
      <c r="AM7">
        <v>0</v>
      </c>
      <c r="AN7">
        <v>1</v>
      </c>
      <c r="AO7">
        <v>0</v>
      </c>
      <c r="AP7" t="s">
        <v>81</v>
      </c>
      <c r="AQ7">
        <v>1</v>
      </c>
      <c r="AR7">
        <v>0</v>
      </c>
      <c r="AS7">
        <v>0</v>
      </c>
      <c r="AT7" s="10">
        <v>67</v>
      </c>
      <c r="AU7" s="7" t="s">
        <v>135</v>
      </c>
      <c r="AV7"/>
      <c r="AW7"/>
      <c r="AX7"/>
      <c r="AY7"/>
      <c r="AZ7"/>
      <c r="BA7">
        <v>1</v>
      </c>
      <c r="BB7">
        <v>1</v>
      </c>
      <c r="BC7" t="s">
        <v>136</v>
      </c>
      <c r="BD7">
        <v>0</v>
      </c>
      <c r="BE7">
        <v>0</v>
      </c>
      <c r="BF7">
        <v>0</v>
      </c>
      <c r="BG7">
        <v>0</v>
      </c>
      <c r="BH7">
        <v>0</v>
      </c>
      <c r="BI7">
        <v>0</v>
      </c>
      <c r="BJ7">
        <v>0</v>
      </c>
      <c r="BK7">
        <v>1</v>
      </c>
      <c r="BL7">
        <v>1</v>
      </c>
      <c r="BM7">
        <v>1</v>
      </c>
      <c r="BN7">
        <v>0</v>
      </c>
      <c r="BO7" s="4"/>
      <c r="BP7" s="3" t="s">
        <v>83</v>
      </c>
      <c r="BQ7">
        <v>1</v>
      </c>
      <c r="BR7" s="15" t="s">
        <v>137</v>
      </c>
      <c r="BS7" s="3" t="s">
        <v>96</v>
      </c>
      <c r="BT7" s="3" t="s">
        <v>138</v>
      </c>
    </row>
    <row r="8" spans="1:73" s="3" customFormat="1" ht="19.899999999999999" customHeight="1" x14ac:dyDescent="0.35">
      <c r="A8" t="s">
        <v>139</v>
      </c>
      <c r="B8" s="4" t="s">
        <v>140</v>
      </c>
      <c r="C8" s="5">
        <v>0</v>
      </c>
      <c r="D8" s="5">
        <v>0</v>
      </c>
      <c r="E8" s="5">
        <v>1</v>
      </c>
      <c r="F8" t="s">
        <v>141</v>
      </c>
      <c r="G8">
        <v>2020</v>
      </c>
      <c r="H8" s="4" t="s">
        <v>121</v>
      </c>
      <c r="I8" t="s">
        <v>142</v>
      </c>
      <c r="J8"/>
      <c r="K8" s="9">
        <v>1</v>
      </c>
      <c r="L8" s="9"/>
      <c r="M8" s="9">
        <v>1</v>
      </c>
      <c r="N8" s="9">
        <v>0</v>
      </c>
      <c r="O8" s="9">
        <v>0</v>
      </c>
      <c r="P8" s="9">
        <v>1</v>
      </c>
      <c r="Q8" s="9">
        <v>1</v>
      </c>
      <c r="R8" s="9">
        <v>1</v>
      </c>
      <c r="S8" s="9">
        <v>0</v>
      </c>
      <c r="T8" s="9">
        <v>1</v>
      </c>
      <c r="U8" s="9">
        <v>1</v>
      </c>
      <c r="V8" s="2">
        <v>0</v>
      </c>
      <c r="W8" s="2">
        <v>0</v>
      </c>
      <c r="X8" s="2">
        <v>0</v>
      </c>
      <c r="Y8" s="1">
        <v>0</v>
      </c>
      <c r="Z8" t="s">
        <v>143</v>
      </c>
      <c r="AA8">
        <v>0</v>
      </c>
      <c r="AB8">
        <v>0</v>
      </c>
      <c r="AC8">
        <v>1</v>
      </c>
      <c r="AD8">
        <v>0</v>
      </c>
      <c r="AE8">
        <v>0</v>
      </c>
      <c r="AF8">
        <v>0</v>
      </c>
      <c r="AG8">
        <v>0</v>
      </c>
      <c r="AH8" s="4" t="s">
        <v>144</v>
      </c>
      <c r="AI8" s="4"/>
      <c r="AJ8" t="s">
        <v>39</v>
      </c>
      <c r="AK8" t="s">
        <v>145</v>
      </c>
      <c r="AL8">
        <v>0</v>
      </c>
      <c r="AM8">
        <v>0</v>
      </c>
      <c r="AN8">
        <v>1</v>
      </c>
      <c r="AO8">
        <v>0</v>
      </c>
      <c r="AP8" t="s">
        <v>146</v>
      </c>
      <c r="AQ8">
        <v>0</v>
      </c>
      <c r="AR8">
        <v>1</v>
      </c>
      <c r="AS8">
        <v>0</v>
      </c>
      <c r="AT8" s="10">
        <v>24</v>
      </c>
      <c r="AU8" s="7" t="s">
        <v>105</v>
      </c>
      <c r="AV8">
        <v>1</v>
      </c>
      <c r="AW8"/>
      <c r="AX8"/>
      <c r="AY8"/>
      <c r="AZ8"/>
      <c r="BA8"/>
      <c r="BB8">
        <v>0</v>
      </c>
      <c r="BC8">
        <v>0</v>
      </c>
      <c r="BD8">
        <v>0</v>
      </c>
      <c r="BE8">
        <v>0</v>
      </c>
      <c r="BF8">
        <v>0</v>
      </c>
      <c r="BG8">
        <v>0</v>
      </c>
      <c r="BH8">
        <v>0</v>
      </c>
      <c r="BI8">
        <v>0</v>
      </c>
      <c r="BJ8">
        <v>0</v>
      </c>
      <c r="BK8">
        <v>1</v>
      </c>
      <c r="BL8">
        <v>0</v>
      </c>
      <c r="BM8">
        <v>1</v>
      </c>
      <c r="BN8">
        <v>0</v>
      </c>
      <c r="BO8" s="4"/>
      <c r="BP8" s="3" t="s">
        <v>83</v>
      </c>
      <c r="BQ8">
        <v>0</v>
      </c>
      <c r="BR8" t="s">
        <v>147</v>
      </c>
      <c r="BS8" s="3" t="s">
        <v>109</v>
      </c>
    </row>
    <row r="9" spans="1:73" s="3" customFormat="1" ht="19.899999999999999" customHeight="1" x14ac:dyDescent="0.35">
      <c r="A9" t="s">
        <v>148</v>
      </c>
      <c r="B9" s="4" t="s">
        <v>72</v>
      </c>
      <c r="C9" s="5">
        <v>0</v>
      </c>
      <c r="D9" s="5">
        <v>0</v>
      </c>
      <c r="E9" s="5">
        <v>1</v>
      </c>
      <c r="F9" t="s">
        <v>149</v>
      </c>
      <c r="G9">
        <v>2020</v>
      </c>
      <c r="H9" s="4" t="s">
        <v>121</v>
      </c>
      <c r="I9" t="s">
        <v>150</v>
      </c>
      <c r="J9"/>
      <c r="K9" s="9">
        <v>1</v>
      </c>
      <c r="L9" s="9"/>
      <c r="M9" s="9">
        <v>0</v>
      </c>
      <c r="N9" s="9">
        <v>0</v>
      </c>
      <c r="O9" s="9">
        <v>0</v>
      </c>
      <c r="P9" s="9">
        <v>1</v>
      </c>
      <c r="Q9" s="9">
        <v>1</v>
      </c>
      <c r="R9" s="9">
        <v>1</v>
      </c>
      <c r="S9" s="9">
        <v>0</v>
      </c>
      <c r="T9" s="9">
        <v>1</v>
      </c>
      <c r="U9" s="9">
        <v>0</v>
      </c>
      <c r="V9" s="2">
        <v>0</v>
      </c>
      <c r="W9" s="2">
        <v>0</v>
      </c>
      <c r="X9" s="2">
        <v>0</v>
      </c>
      <c r="Y9" s="1" t="s">
        <v>151</v>
      </c>
      <c r="Z9" t="s">
        <v>152</v>
      </c>
      <c r="AA9">
        <v>0</v>
      </c>
      <c r="AB9">
        <v>0</v>
      </c>
      <c r="AC9">
        <v>1</v>
      </c>
      <c r="AD9">
        <v>0</v>
      </c>
      <c r="AE9">
        <v>0</v>
      </c>
      <c r="AF9">
        <v>0</v>
      </c>
      <c r="AG9">
        <v>0</v>
      </c>
      <c r="AH9" s="4">
        <v>1</v>
      </c>
      <c r="AI9" s="4">
        <v>0</v>
      </c>
      <c r="AJ9" t="s">
        <v>153</v>
      </c>
      <c r="AK9" t="s">
        <v>154</v>
      </c>
      <c r="AL9">
        <v>0</v>
      </c>
      <c r="AM9">
        <v>0</v>
      </c>
      <c r="AN9">
        <v>1</v>
      </c>
      <c r="AO9">
        <v>0</v>
      </c>
      <c r="AP9" t="s">
        <v>155</v>
      </c>
      <c r="AQ9">
        <v>1</v>
      </c>
      <c r="AR9">
        <v>0</v>
      </c>
      <c r="AS9">
        <v>0</v>
      </c>
      <c r="AT9" s="10">
        <v>38</v>
      </c>
      <c r="AU9" s="7" t="s">
        <v>82</v>
      </c>
      <c r="AV9"/>
      <c r="AW9"/>
      <c r="AX9"/>
      <c r="AY9"/>
      <c r="AZ9"/>
      <c r="BA9"/>
      <c r="BB9">
        <v>1</v>
      </c>
      <c r="BC9">
        <v>52</v>
      </c>
      <c r="BD9">
        <v>8</v>
      </c>
      <c r="BE9">
        <v>6</v>
      </c>
      <c r="BF9">
        <v>6</v>
      </c>
      <c r="BG9">
        <v>10</v>
      </c>
      <c r="BH9">
        <v>4</v>
      </c>
      <c r="BI9">
        <v>7</v>
      </c>
      <c r="BJ9">
        <v>6</v>
      </c>
      <c r="BK9">
        <v>0</v>
      </c>
      <c r="BL9">
        <v>1</v>
      </c>
      <c r="BM9">
        <v>0</v>
      </c>
      <c r="BN9">
        <v>0</v>
      </c>
      <c r="BO9" s="4"/>
      <c r="BP9" s="3" t="s">
        <v>83</v>
      </c>
      <c r="BQ9">
        <v>1</v>
      </c>
      <c r="BR9" s="8" t="s">
        <v>156</v>
      </c>
      <c r="BS9" s="3" t="s">
        <v>96</v>
      </c>
      <c r="BT9" s="3" t="s">
        <v>157</v>
      </c>
    </row>
    <row r="10" spans="1:73" ht="20.25" customHeight="1" x14ac:dyDescent="0.35">
      <c r="A10" t="s">
        <v>158</v>
      </c>
      <c r="B10" s="4" t="s">
        <v>159</v>
      </c>
      <c r="C10" s="5">
        <v>0</v>
      </c>
      <c r="D10" s="5">
        <v>0</v>
      </c>
      <c r="E10" s="5">
        <v>1</v>
      </c>
      <c r="F10" t="s">
        <v>160</v>
      </c>
      <c r="G10">
        <v>2020</v>
      </c>
      <c r="H10" t="s">
        <v>121</v>
      </c>
      <c r="I10" t="s">
        <v>161</v>
      </c>
      <c r="K10">
        <v>1</v>
      </c>
      <c r="M10">
        <v>0</v>
      </c>
      <c r="N10">
        <v>0</v>
      </c>
      <c r="O10">
        <v>1</v>
      </c>
      <c r="P10">
        <v>1</v>
      </c>
      <c r="Q10">
        <v>1</v>
      </c>
      <c r="R10">
        <v>1</v>
      </c>
      <c r="S10">
        <v>0</v>
      </c>
      <c r="T10">
        <v>1</v>
      </c>
      <c r="U10">
        <v>0</v>
      </c>
      <c r="V10">
        <v>0</v>
      </c>
      <c r="W10">
        <v>0</v>
      </c>
      <c r="X10">
        <v>0</v>
      </c>
      <c r="Y10" t="s">
        <v>162</v>
      </c>
      <c r="Z10" t="s">
        <v>163</v>
      </c>
      <c r="AA10">
        <v>1</v>
      </c>
      <c r="AB10">
        <v>0</v>
      </c>
      <c r="AC10">
        <v>0</v>
      </c>
      <c r="AD10">
        <v>0</v>
      </c>
      <c r="AE10">
        <v>0</v>
      </c>
      <c r="AF10">
        <v>0</v>
      </c>
      <c r="AG10">
        <v>0</v>
      </c>
      <c r="AH10">
        <v>1</v>
      </c>
      <c r="AJ10" t="s">
        <v>164</v>
      </c>
      <c r="AK10" t="s">
        <v>37</v>
      </c>
      <c r="AL10">
        <v>1</v>
      </c>
      <c r="AM10">
        <v>0</v>
      </c>
      <c r="AN10">
        <v>0</v>
      </c>
      <c r="AO10">
        <v>0</v>
      </c>
      <c r="AP10" t="s">
        <v>93</v>
      </c>
      <c r="AQ10">
        <v>1</v>
      </c>
      <c r="AR10">
        <v>0</v>
      </c>
      <c r="AS10">
        <v>0</v>
      </c>
      <c r="AT10">
        <v>50</v>
      </c>
      <c r="AU10" s="7" t="s">
        <v>165</v>
      </c>
      <c r="AZ10">
        <v>1</v>
      </c>
      <c r="BB10">
        <v>1</v>
      </c>
      <c r="BC10">
        <v>38</v>
      </c>
      <c r="BD10">
        <v>7</v>
      </c>
      <c r="BE10">
        <v>4</v>
      </c>
      <c r="BF10">
        <v>4</v>
      </c>
      <c r="BG10">
        <v>6</v>
      </c>
      <c r="BH10">
        <v>4</v>
      </c>
      <c r="BI10">
        <v>6</v>
      </c>
      <c r="BJ10">
        <v>7</v>
      </c>
      <c r="BK10">
        <v>0</v>
      </c>
      <c r="BL10">
        <v>0</v>
      </c>
      <c r="BM10">
        <v>0</v>
      </c>
      <c r="BN10">
        <v>0</v>
      </c>
      <c r="BP10" t="s">
        <v>83</v>
      </c>
      <c r="BQ10">
        <v>1</v>
      </c>
      <c r="BR10" t="s">
        <v>166</v>
      </c>
      <c r="BS10" t="s">
        <v>96</v>
      </c>
      <c r="BT10" t="s">
        <v>167</v>
      </c>
      <c r="BU10" t="s">
        <v>168</v>
      </c>
    </row>
    <row r="11" spans="1:73" ht="20.25" customHeight="1" x14ac:dyDescent="0.35">
      <c r="A11" t="s">
        <v>169</v>
      </c>
      <c r="B11" s="4" t="s">
        <v>170</v>
      </c>
      <c r="C11" s="5">
        <v>0</v>
      </c>
      <c r="D11" s="5">
        <v>1</v>
      </c>
      <c r="E11" s="5">
        <v>0</v>
      </c>
      <c r="F11" t="s">
        <v>171</v>
      </c>
      <c r="G11">
        <v>2019</v>
      </c>
      <c r="H11" t="s">
        <v>121</v>
      </c>
      <c r="I11" t="s">
        <v>172</v>
      </c>
      <c r="K11">
        <v>1</v>
      </c>
      <c r="M11">
        <v>1</v>
      </c>
      <c r="N11">
        <v>1</v>
      </c>
      <c r="O11">
        <v>0</v>
      </c>
      <c r="P11">
        <v>1</v>
      </c>
      <c r="Q11">
        <v>1</v>
      </c>
      <c r="R11">
        <v>1</v>
      </c>
      <c r="S11">
        <v>0</v>
      </c>
      <c r="T11">
        <v>1</v>
      </c>
      <c r="U11">
        <v>0</v>
      </c>
      <c r="V11" s="2">
        <v>0</v>
      </c>
      <c r="W11" s="2">
        <v>0</v>
      </c>
      <c r="X11">
        <v>0</v>
      </c>
      <c r="Y11">
        <v>0</v>
      </c>
      <c r="Z11" t="s">
        <v>30</v>
      </c>
      <c r="AA11">
        <v>0</v>
      </c>
      <c r="AB11">
        <v>0</v>
      </c>
      <c r="AC11">
        <v>0</v>
      </c>
      <c r="AD11">
        <v>0</v>
      </c>
      <c r="AE11">
        <v>1</v>
      </c>
      <c r="AF11">
        <v>0</v>
      </c>
      <c r="AG11">
        <v>0</v>
      </c>
      <c r="AH11">
        <v>1</v>
      </c>
      <c r="AJ11" t="s">
        <v>173</v>
      </c>
      <c r="AK11" t="s">
        <v>37</v>
      </c>
      <c r="AL11">
        <v>1</v>
      </c>
      <c r="AM11">
        <v>0</v>
      </c>
      <c r="AN11">
        <v>0</v>
      </c>
      <c r="AO11">
        <v>0</v>
      </c>
      <c r="AP11" t="s">
        <v>93</v>
      </c>
      <c r="AQ11">
        <v>1</v>
      </c>
      <c r="AR11">
        <v>0</v>
      </c>
      <c r="AS11">
        <v>0</v>
      </c>
      <c r="AT11">
        <v>46</v>
      </c>
      <c r="AU11" s="7" t="s">
        <v>165</v>
      </c>
      <c r="AZ11">
        <v>1</v>
      </c>
      <c r="BB11">
        <v>1</v>
      </c>
      <c r="BC11">
        <v>3</v>
      </c>
      <c r="BD11">
        <v>0</v>
      </c>
      <c r="BE11">
        <v>0</v>
      </c>
      <c r="BF11">
        <v>0</v>
      </c>
      <c r="BG11">
        <v>0</v>
      </c>
      <c r="BH11">
        <v>0</v>
      </c>
      <c r="BI11">
        <v>0</v>
      </c>
      <c r="BJ11">
        <v>0</v>
      </c>
      <c r="BK11">
        <v>1</v>
      </c>
      <c r="BL11">
        <v>0</v>
      </c>
      <c r="BM11">
        <v>0</v>
      </c>
      <c r="BN11">
        <v>0</v>
      </c>
      <c r="BO11" t="s">
        <v>174</v>
      </c>
      <c r="BP11" t="s">
        <v>175</v>
      </c>
      <c r="BQ11">
        <v>1</v>
      </c>
      <c r="BR11" t="s">
        <v>176</v>
      </c>
      <c r="BS11" t="s">
        <v>96</v>
      </c>
      <c r="BT11" t="s">
        <v>177</v>
      </c>
    </row>
    <row r="12" spans="1:73" ht="20.25" customHeight="1" x14ac:dyDescent="0.35">
      <c r="A12" t="s">
        <v>178</v>
      </c>
      <c r="B12" s="4" t="s">
        <v>179</v>
      </c>
      <c r="C12" s="5">
        <v>0</v>
      </c>
      <c r="D12" s="5">
        <v>0</v>
      </c>
      <c r="E12" s="5">
        <v>1</v>
      </c>
      <c r="F12" t="s">
        <v>180</v>
      </c>
      <c r="G12">
        <v>2019</v>
      </c>
      <c r="H12" t="s">
        <v>121</v>
      </c>
      <c r="I12" t="s">
        <v>181</v>
      </c>
      <c r="K12">
        <v>1</v>
      </c>
      <c r="L12" t="s">
        <v>182</v>
      </c>
      <c r="M12">
        <v>0</v>
      </c>
      <c r="N12">
        <v>1</v>
      </c>
      <c r="O12">
        <v>0</v>
      </c>
      <c r="P12">
        <v>0</v>
      </c>
      <c r="Q12">
        <v>1</v>
      </c>
      <c r="R12">
        <v>1</v>
      </c>
      <c r="S12">
        <v>0</v>
      </c>
      <c r="T12">
        <v>1</v>
      </c>
      <c r="U12">
        <v>0</v>
      </c>
      <c r="V12" s="2">
        <v>0</v>
      </c>
      <c r="W12" s="2">
        <v>0</v>
      </c>
      <c r="X12">
        <v>0</v>
      </c>
      <c r="Y12">
        <v>0</v>
      </c>
      <c r="Z12" t="s">
        <v>78</v>
      </c>
      <c r="AA12">
        <v>0</v>
      </c>
      <c r="AB12">
        <v>1</v>
      </c>
      <c r="AC12">
        <v>0</v>
      </c>
      <c r="AD12">
        <v>0</v>
      </c>
      <c r="AE12">
        <v>0</v>
      </c>
      <c r="AF12">
        <v>0</v>
      </c>
      <c r="AG12">
        <v>0</v>
      </c>
      <c r="AH12">
        <v>1</v>
      </c>
      <c r="AJ12" t="s">
        <v>173</v>
      </c>
      <c r="AK12" t="s">
        <v>183</v>
      </c>
      <c r="AL12">
        <v>0</v>
      </c>
      <c r="AM12">
        <v>0</v>
      </c>
      <c r="AN12">
        <v>1</v>
      </c>
      <c r="AO12">
        <v>0</v>
      </c>
      <c r="AP12" t="s">
        <v>184</v>
      </c>
      <c r="AQ12">
        <v>1</v>
      </c>
      <c r="AR12">
        <v>0</v>
      </c>
      <c r="AS12">
        <v>0</v>
      </c>
      <c r="AT12">
        <v>29</v>
      </c>
      <c r="AU12" s="7" t="s">
        <v>94</v>
      </c>
      <c r="AY12">
        <v>1</v>
      </c>
      <c r="BB12">
        <v>1</v>
      </c>
      <c r="BC12">
        <v>0</v>
      </c>
      <c r="BD12">
        <v>0</v>
      </c>
      <c r="BE12">
        <v>0</v>
      </c>
      <c r="BF12">
        <v>0</v>
      </c>
      <c r="BG12">
        <v>0</v>
      </c>
      <c r="BH12">
        <v>0</v>
      </c>
      <c r="BI12">
        <v>0</v>
      </c>
      <c r="BJ12">
        <v>0</v>
      </c>
      <c r="BK12">
        <v>0</v>
      </c>
      <c r="BL12">
        <v>1</v>
      </c>
      <c r="BM12">
        <v>0</v>
      </c>
      <c r="BN12">
        <v>1</v>
      </c>
      <c r="BP12" t="s">
        <v>175</v>
      </c>
      <c r="BQ12">
        <v>1</v>
      </c>
      <c r="BR12" t="s">
        <v>185</v>
      </c>
      <c r="BS12" t="s">
        <v>96</v>
      </c>
      <c r="BT12" t="s">
        <v>186</v>
      </c>
    </row>
    <row r="13" spans="1:73" ht="20.25" customHeight="1" x14ac:dyDescent="0.35">
      <c r="A13" t="s">
        <v>187</v>
      </c>
      <c r="B13" s="4" t="s">
        <v>188</v>
      </c>
      <c r="C13" s="5">
        <v>0</v>
      </c>
      <c r="D13" s="5">
        <v>0</v>
      </c>
      <c r="E13" s="5">
        <v>1</v>
      </c>
      <c r="F13" t="s">
        <v>189</v>
      </c>
      <c r="G13">
        <v>2019</v>
      </c>
      <c r="H13" t="s">
        <v>121</v>
      </c>
      <c r="I13" t="s">
        <v>190</v>
      </c>
      <c r="K13">
        <v>1</v>
      </c>
      <c r="M13">
        <v>0</v>
      </c>
      <c r="N13">
        <v>1</v>
      </c>
      <c r="O13">
        <v>0</v>
      </c>
      <c r="P13">
        <v>1</v>
      </c>
      <c r="Q13">
        <v>1</v>
      </c>
      <c r="R13">
        <v>1</v>
      </c>
      <c r="S13">
        <v>0</v>
      </c>
      <c r="T13">
        <v>0</v>
      </c>
      <c r="U13">
        <v>0</v>
      </c>
      <c r="V13">
        <v>1</v>
      </c>
      <c r="W13" s="2">
        <v>0</v>
      </c>
      <c r="X13">
        <v>0</v>
      </c>
      <c r="Y13">
        <v>0</v>
      </c>
      <c r="Z13" t="s">
        <v>191</v>
      </c>
      <c r="AA13">
        <v>0</v>
      </c>
      <c r="AB13">
        <v>1</v>
      </c>
      <c r="AC13">
        <v>0</v>
      </c>
      <c r="AD13">
        <v>0</v>
      </c>
      <c r="AE13">
        <v>0</v>
      </c>
      <c r="AF13">
        <v>0</v>
      </c>
      <c r="AG13">
        <v>0</v>
      </c>
      <c r="AH13">
        <v>1</v>
      </c>
      <c r="AJ13" t="s">
        <v>192</v>
      </c>
      <c r="AK13" t="s">
        <v>193</v>
      </c>
      <c r="AL13">
        <v>0</v>
      </c>
      <c r="AM13">
        <v>0</v>
      </c>
      <c r="AN13">
        <v>1</v>
      </c>
      <c r="AO13">
        <v>0</v>
      </c>
      <c r="AP13" t="s">
        <v>194</v>
      </c>
      <c r="AQ13">
        <v>0</v>
      </c>
      <c r="AR13">
        <v>1</v>
      </c>
      <c r="AS13">
        <v>0</v>
      </c>
      <c r="AT13">
        <v>6</v>
      </c>
      <c r="AU13" s="7" t="s">
        <v>195</v>
      </c>
      <c r="AZ13">
        <v>1</v>
      </c>
      <c r="BB13">
        <v>0</v>
      </c>
      <c r="BC13">
        <v>0</v>
      </c>
      <c r="BD13">
        <v>0</v>
      </c>
      <c r="BE13">
        <v>0</v>
      </c>
      <c r="BF13">
        <v>0</v>
      </c>
      <c r="BG13">
        <v>0</v>
      </c>
      <c r="BH13">
        <v>0</v>
      </c>
      <c r="BI13">
        <v>0</v>
      </c>
      <c r="BJ13">
        <v>0</v>
      </c>
      <c r="BK13">
        <v>1</v>
      </c>
      <c r="BL13">
        <v>1</v>
      </c>
      <c r="BM13">
        <v>1</v>
      </c>
      <c r="BN13">
        <v>1</v>
      </c>
      <c r="BP13" t="s">
        <v>175</v>
      </c>
      <c r="BQ13">
        <v>0</v>
      </c>
      <c r="BR13" t="s">
        <v>196</v>
      </c>
      <c r="BS13" t="s">
        <v>197</v>
      </c>
      <c r="BT13" t="s">
        <v>198</v>
      </c>
    </row>
    <row r="14" spans="1:73" ht="20.25" customHeight="1" x14ac:dyDescent="0.35">
      <c r="A14" t="s">
        <v>199</v>
      </c>
      <c r="B14" s="4" t="s">
        <v>200</v>
      </c>
      <c r="C14" s="5">
        <v>1</v>
      </c>
      <c r="D14" s="5">
        <v>0</v>
      </c>
      <c r="E14" s="5">
        <v>0</v>
      </c>
      <c r="F14" t="s">
        <v>201</v>
      </c>
      <c r="G14">
        <v>2019</v>
      </c>
      <c r="H14" t="s">
        <v>121</v>
      </c>
      <c r="I14" t="s">
        <v>202</v>
      </c>
      <c r="K14">
        <v>1</v>
      </c>
      <c r="M14">
        <v>0</v>
      </c>
      <c r="N14">
        <v>1</v>
      </c>
      <c r="O14">
        <v>0</v>
      </c>
      <c r="P14">
        <v>1</v>
      </c>
      <c r="Q14">
        <v>1</v>
      </c>
      <c r="R14">
        <v>0</v>
      </c>
      <c r="S14">
        <v>0</v>
      </c>
      <c r="T14">
        <v>0</v>
      </c>
      <c r="U14">
        <v>0</v>
      </c>
      <c r="V14">
        <v>0</v>
      </c>
      <c r="W14" s="2">
        <v>0</v>
      </c>
      <c r="X14">
        <v>0</v>
      </c>
      <c r="Y14" t="s">
        <v>203</v>
      </c>
      <c r="Z14" t="s">
        <v>204</v>
      </c>
      <c r="AA14">
        <v>0</v>
      </c>
      <c r="AB14">
        <v>1</v>
      </c>
      <c r="AC14">
        <v>1</v>
      </c>
      <c r="AD14">
        <v>0</v>
      </c>
      <c r="AE14">
        <v>0</v>
      </c>
      <c r="AF14">
        <v>0</v>
      </c>
      <c r="AG14">
        <v>0</v>
      </c>
      <c r="AH14">
        <v>1</v>
      </c>
      <c r="AJ14" t="s">
        <v>205</v>
      </c>
      <c r="AK14" t="s">
        <v>38</v>
      </c>
      <c r="AL14">
        <v>0</v>
      </c>
      <c r="AM14">
        <v>1</v>
      </c>
      <c r="AN14">
        <v>0</v>
      </c>
      <c r="AO14">
        <v>0</v>
      </c>
      <c r="AP14" t="s">
        <v>206</v>
      </c>
      <c r="AQ14">
        <v>0</v>
      </c>
      <c r="AR14">
        <v>1</v>
      </c>
      <c r="AS14">
        <v>0</v>
      </c>
      <c r="AT14">
        <v>41</v>
      </c>
      <c r="AU14" s="7" t="s">
        <v>105</v>
      </c>
      <c r="AV14">
        <v>1</v>
      </c>
      <c r="BB14">
        <v>0</v>
      </c>
      <c r="BC14">
        <v>0</v>
      </c>
      <c r="BD14">
        <v>0</v>
      </c>
      <c r="BE14">
        <v>0</v>
      </c>
      <c r="BF14">
        <v>0</v>
      </c>
      <c r="BG14">
        <v>0</v>
      </c>
      <c r="BH14">
        <v>0</v>
      </c>
      <c r="BI14">
        <v>0</v>
      </c>
      <c r="BJ14">
        <v>0</v>
      </c>
      <c r="BK14">
        <v>0</v>
      </c>
      <c r="BL14">
        <v>0</v>
      </c>
      <c r="BM14">
        <v>1</v>
      </c>
      <c r="BN14">
        <v>0</v>
      </c>
      <c r="BO14" t="s">
        <v>207</v>
      </c>
      <c r="BP14" t="s">
        <v>175</v>
      </c>
      <c r="BQ14">
        <v>0</v>
      </c>
      <c r="BR14" t="s">
        <v>208</v>
      </c>
      <c r="BS14" t="s">
        <v>85</v>
      </c>
      <c r="BT14" t="s">
        <v>209</v>
      </c>
    </row>
    <row r="15" spans="1:73" ht="20.25" customHeight="1" x14ac:dyDescent="0.35">
      <c r="A15" t="s">
        <v>210</v>
      </c>
      <c r="B15" s="4" t="s">
        <v>211</v>
      </c>
      <c r="C15" s="5">
        <v>1</v>
      </c>
      <c r="D15" s="5">
        <v>0</v>
      </c>
      <c r="E15" s="5">
        <v>0</v>
      </c>
      <c r="F15" t="s">
        <v>212</v>
      </c>
      <c r="G15">
        <v>2019</v>
      </c>
      <c r="H15" t="s">
        <v>121</v>
      </c>
      <c r="I15" t="s">
        <v>213</v>
      </c>
      <c r="K15">
        <v>1</v>
      </c>
      <c r="M15">
        <v>1</v>
      </c>
      <c r="N15">
        <v>0</v>
      </c>
      <c r="O15">
        <v>1</v>
      </c>
      <c r="P15">
        <v>0</v>
      </c>
      <c r="Q15">
        <v>1</v>
      </c>
      <c r="R15">
        <v>1</v>
      </c>
      <c r="S15">
        <v>0</v>
      </c>
      <c r="T15">
        <v>0</v>
      </c>
      <c r="U15">
        <v>1</v>
      </c>
      <c r="V15">
        <v>0</v>
      </c>
      <c r="W15" s="2">
        <v>0</v>
      </c>
      <c r="X15">
        <v>0</v>
      </c>
      <c r="Y15">
        <v>0</v>
      </c>
      <c r="Z15" t="s">
        <v>214</v>
      </c>
      <c r="AA15">
        <v>0</v>
      </c>
      <c r="AB15">
        <v>0</v>
      </c>
      <c r="AC15">
        <v>0</v>
      </c>
      <c r="AD15">
        <v>0</v>
      </c>
      <c r="AE15">
        <v>0</v>
      </c>
      <c r="AF15">
        <v>1</v>
      </c>
      <c r="AG15">
        <v>0</v>
      </c>
      <c r="AH15">
        <v>1</v>
      </c>
      <c r="AJ15" t="s">
        <v>215</v>
      </c>
      <c r="AK15" t="s">
        <v>39</v>
      </c>
      <c r="AL15">
        <v>0</v>
      </c>
      <c r="AM15">
        <v>0</v>
      </c>
      <c r="AN15">
        <v>1</v>
      </c>
      <c r="AO15">
        <v>0</v>
      </c>
      <c r="AP15" t="s">
        <v>216</v>
      </c>
      <c r="AQ15">
        <v>0</v>
      </c>
      <c r="AR15">
        <v>1</v>
      </c>
      <c r="AS15">
        <v>0</v>
      </c>
      <c r="AT15">
        <v>47</v>
      </c>
      <c r="AU15" s="7" t="s">
        <v>217</v>
      </c>
      <c r="AY15">
        <v>1</v>
      </c>
      <c r="BB15">
        <v>1</v>
      </c>
      <c r="BC15">
        <v>22</v>
      </c>
      <c r="BD15" t="s">
        <v>218</v>
      </c>
      <c r="BE15" t="s">
        <v>218</v>
      </c>
      <c r="BF15" t="s">
        <v>219</v>
      </c>
      <c r="BG15" t="s">
        <v>218</v>
      </c>
      <c r="BH15" t="s">
        <v>219</v>
      </c>
      <c r="BI15" t="s">
        <v>219</v>
      </c>
      <c r="BJ15" t="s">
        <v>219</v>
      </c>
      <c r="BK15">
        <v>0</v>
      </c>
      <c r="BL15">
        <v>0</v>
      </c>
      <c r="BM15">
        <v>0</v>
      </c>
      <c r="BN15">
        <v>0</v>
      </c>
      <c r="BO15" t="s">
        <v>220</v>
      </c>
      <c r="BP15" t="s">
        <v>83</v>
      </c>
      <c r="BQ15">
        <v>1</v>
      </c>
      <c r="BR15" t="s">
        <v>221</v>
      </c>
      <c r="BS15" t="s">
        <v>109</v>
      </c>
      <c r="BT15" t="s">
        <v>222</v>
      </c>
    </row>
    <row r="16" spans="1:73" ht="20.25" customHeight="1" x14ac:dyDescent="0.35">
      <c r="A16" t="s">
        <v>223</v>
      </c>
      <c r="B16" s="4" t="s">
        <v>224</v>
      </c>
      <c r="C16" s="5">
        <v>0</v>
      </c>
      <c r="D16" s="5">
        <v>1</v>
      </c>
      <c r="E16" s="5">
        <v>0</v>
      </c>
      <c r="F16" t="s">
        <v>225</v>
      </c>
      <c r="G16">
        <v>2019</v>
      </c>
      <c r="H16" t="s">
        <v>121</v>
      </c>
      <c r="I16" t="s">
        <v>113</v>
      </c>
      <c r="K16">
        <v>1</v>
      </c>
      <c r="M16">
        <v>1</v>
      </c>
      <c r="N16">
        <v>0</v>
      </c>
      <c r="O16">
        <v>1</v>
      </c>
      <c r="P16">
        <v>0</v>
      </c>
      <c r="Q16">
        <v>0</v>
      </c>
      <c r="R16">
        <v>1</v>
      </c>
      <c r="S16">
        <v>0</v>
      </c>
      <c r="T16">
        <v>0</v>
      </c>
      <c r="U16">
        <v>1</v>
      </c>
      <c r="V16">
        <v>0</v>
      </c>
      <c r="W16" s="2">
        <v>0</v>
      </c>
      <c r="X16">
        <v>0</v>
      </c>
      <c r="Y16">
        <v>0</v>
      </c>
      <c r="Z16" t="s">
        <v>214</v>
      </c>
      <c r="AA16">
        <v>0</v>
      </c>
      <c r="AB16">
        <v>0</v>
      </c>
      <c r="AC16">
        <v>0</v>
      </c>
      <c r="AD16">
        <v>0</v>
      </c>
      <c r="AE16">
        <v>0</v>
      </c>
      <c r="AF16">
        <v>1</v>
      </c>
      <c r="AG16">
        <v>0</v>
      </c>
      <c r="AJ16" t="s">
        <v>226</v>
      </c>
      <c r="AK16" t="s">
        <v>37</v>
      </c>
      <c r="AL16">
        <v>1</v>
      </c>
      <c r="AM16">
        <v>0</v>
      </c>
      <c r="AN16">
        <v>0</v>
      </c>
      <c r="AO16">
        <v>0</v>
      </c>
      <c r="AP16" t="s">
        <v>93</v>
      </c>
      <c r="AQ16">
        <v>1</v>
      </c>
      <c r="AR16">
        <v>0</v>
      </c>
      <c r="AS16">
        <v>0</v>
      </c>
      <c r="AT16">
        <v>564</v>
      </c>
      <c r="AU16" s="7" t="s">
        <v>217</v>
      </c>
      <c r="AY16">
        <v>1</v>
      </c>
      <c r="BB16">
        <v>0</v>
      </c>
      <c r="BC16">
        <v>0</v>
      </c>
      <c r="BD16">
        <v>0</v>
      </c>
      <c r="BE16">
        <v>0</v>
      </c>
      <c r="BF16">
        <v>0</v>
      </c>
      <c r="BG16">
        <v>0</v>
      </c>
      <c r="BH16">
        <v>0</v>
      </c>
      <c r="BI16">
        <v>0</v>
      </c>
      <c r="BJ16">
        <v>0</v>
      </c>
      <c r="BK16">
        <v>0</v>
      </c>
      <c r="BL16">
        <v>0</v>
      </c>
      <c r="BM16">
        <v>0</v>
      </c>
      <c r="BN16">
        <v>0</v>
      </c>
      <c r="BP16" t="s">
        <v>83</v>
      </c>
      <c r="BQ16">
        <v>1</v>
      </c>
      <c r="BR16" t="s">
        <v>227</v>
      </c>
      <c r="BS16" t="s">
        <v>96</v>
      </c>
      <c r="BT16" t="s">
        <v>228</v>
      </c>
    </row>
    <row r="17" spans="1:74" ht="20.25" customHeight="1" x14ac:dyDescent="0.35">
      <c r="A17" t="s">
        <v>229</v>
      </c>
      <c r="B17" s="4" t="s">
        <v>230</v>
      </c>
      <c r="C17" s="5">
        <v>0</v>
      </c>
      <c r="D17" s="5">
        <v>1</v>
      </c>
      <c r="E17" s="5">
        <v>0</v>
      </c>
      <c r="F17" t="s">
        <v>231</v>
      </c>
      <c r="G17">
        <v>2019</v>
      </c>
      <c r="H17" t="s">
        <v>121</v>
      </c>
      <c r="I17" t="s">
        <v>232</v>
      </c>
      <c r="K17">
        <v>0</v>
      </c>
      <c r="M17">
        <v>0</v>
      </c>
      <c r="N17">
        <v>0</v>
      </c>
      <c r="O17">
        <v>0</v>
      </c>
      <c r="P17">
        <v>1</v>
      </c>
      <c r="Q17">
        <v>1</v>
      </c>
      <c r="R17">
        <v>1</v>
      </c>
      <c r="S17">
        <v>0</v>
      </c>
      <c r="T17">
        <v>0</v>
      </c>
      <c r="U17">
        <v>0</v>
      </c>
      <c r="V17">
        <v>1</v>
      </c>
      <c r="W17">
        <v>0</v>
      </c>
      <c r="X17">
        <v>0</v>
      </c>
      <c r="Y17">
        <v>0</v>
      </c>
      <c r="Z17" t="s">
        <v>233</v>
      </c>
      <c r="AA17">
        <v>0</v>
      </c>
      <c r="AB17">
        <v>0</v>
      </c>
      <c r="AC17">
        <v>0</v>
      </c>
      <c r="AD17">
        <v>1</v>
      </c>
      <c r="AE17">
        <v>0</v>
      </c>
      <c r="AF17">
        <v>0</v>
      </c>
      <c r="AG17">
        <v>0</v>
      </c>
      <c r="AH17">
        <v>1</v>
      </c>
      <c r="AJ17" t="s">
        <v>226</v>
      </c>
      <c r="AK17" t="s">
        <v>39</v>
      </c>
      <c r="AL17">
        <v>0</v>
      </c>
      <c r="AM17">
        <v>0</v>
      </c>
      <c r="AN17">
        <v>1</v>
      </c>
      <c r="AO17">
        <v>0</v>
      </c>
      <c r="AP17" t="s">
        <v>234</v>
      </c>
      <c r="AQ17">
        <v>1</v>
      </c>
      <c r="AR17">
        <v>0</v>
      </c>
      <c r="AS17">
        <v>0</v>
      </c>
      <c r="AT17">
        <v>12</v>
      </c>
      <c r="AU17" s="7" t="s">
        <v>235</v>
      </c>
      <c r="AY17">
        <v>1</v>
      </c>
      <c r="BB17">
        <v>1</v>
      </c>
      <c r="BC17">
        <v>33</v>
      </c>
      <c r="BD17" t="s">
        <v>219</v>
      </c>
      <c r="BE17" t="s">
        <v>219</v>
      </c>
      <c r="BF17" t="s">
        <v>219</v>
      </c>
      <c r="BG17" t="s">
        <v>219</v>
      </c>
      <c r="BH17" t="s">
        <v>219</v>
      </c>
      <c r="BI17" t="s">
        <v>219</v>
      </c>
      <c r="BJ17" t="s">
        <v>218</v>
      </c>
      <c r="BK17">
        <v>0</v>
      </c>
      <c r="BL17">
        <v>0</v>
      </c>
      <c r="BM17">
        <v>0</v>
      </c>
      <c r="BN17">
        <v>1</v>
      </c>
      <c r="BO17" t="s">
        <v>236</v>
      </c>
      <c r="BP17" t="s">
        <v>237</v>
      </c>
      <c r="BQ17">
        <v>1</v>
      </c>
      <c r="BR17" t="s">
        <v>238</v>
      </c>
      <c r="BS17" t="s">
        <v>239</v>
      </c>
      <c r="BT17" t="s">
        <v>240</v>
      </c>
    </row>
    <row r="18" spans="1:74" ht="20.25" customHeight="1" x14ac:dyDescent="0.35">
      <c r="A18" t="s">
        <v>241</v>
      </c>
      <c r="B18" s="4" t="s">
        <v>242</v>
      </c>
      <c r="C18" s="5">
        <v>0</v>
      </c>
      <c r="D18" s="5">
        <v>1</v>
      </c>
      <c r="E18" s="5">
        <v>0</v>
      </c>
      <c r="F18" t="s">
        <v>243</v>
      </c>
      <c r="G18">
        <v>2018</v>
      </c>
      <c r="H18" t="s">
        <v>121</v>
      </c>
      <c r="I18" t="s">
        <v>244</v>
      </c>
      <c r="K18">
        <v>0</v>
      </c>
      <c r="M18">
        <v>0</v>
      </c>
      <c r="N18">
        <v>0</v>
      </c>
      <c r="O18">
        <v>0</v>
      </c>
      <c r="P18">
        <v>0</v>
      </c>
      <c r="Q18">
        <v>0</v>
      </c>
      <c r="R18">
        <v>1</v>
      </c>
      <c r="S18">
        <v>0</v>
      </c>
      <c r="T18">
        <v>0</v>
      </c>
      <c r="U18">
        <v>0</v>
      </c>
      <c r="V18">
        <v>0</v>
      </c>
      <c r="W18" s="2">
        <v>0</v>
      </c>
      <c r="X18">
        <v>1</v>
      </c>
      <c r="Y18">
        <v>0</v>
      </c>
      <c r="Z18" t="s">
        <v>245</v>
      </c>
      <c r="AA18">
        <v>0</v>
      </c>
      <c r="AB18">
        <v>0</v>
      </c>
      <c r="AC18">
        <v>0</v>
      </c>
      <c r="AD18">
        <v>1</v>
      </c>
      <c r="AE18">
        <v>0</v>
      </c>
      <c r="AF18">
        <v>0</v>
      </c>
      <c r="AG18">
        <v>0</v>
      </c>
      <c r="AH18">
        <v>1</v>
      </c>
      <c r="AI18">
        <v>0</v>
      </c>
      <c r="AJ18" t="s">
        <v>246</v>
      </c>
      <c r="AK18" t="s">
        <v>39</v>
      </c>
      <c r="AL18">
        <v>0</v>
      </c>
      <c r="AM18">
        <v>0</v>
      </c>
      <c r="AN18">
        <v>1</v>
      </c>
      <c r="AO18">
        <v>0</v>
      </c>
      <c r="AP18" t="s">
        <v>247</v>
      </c>
      <c r="AQ18">
        <v>0</v>
      </c>
      <c r="AR18">
        <v>1</v>
      </c>
      <c r="AS18">
        <v>0</v>
      </c>
      <c r="AT18">
        <v>18</v>
      </c>
      <c r="AU18" s="7" t="s">
        <v>248</v>
      </c>
      <c r="AY18">
        <v>1</v>
      </c>
      <c r="BB18">
        <v>1</v>
      </c>
      <c r="BC18">
        <v>7</v>
      </c>
      <c r="BD18">
        <v>0</v>
      </c>
      <c r="BE18">
        <v>0</v>
      </c>
      <c r="BF18">
        <v>0</v>
      </c>
      <c r="BG18">
        <v>0</v>
      </c>
      <c r="BH18">
        <v>0</v>
      </c>
      <c r="BI18">
        <v>0</v>
      </c>
      <c r="BJ18">
        <v>7</v>
      </c>
      <c r="BK18">
        <v>0</v>
      </c>
      <c r="BL18">
        <v>0</v>
      </c>
      <c r="BM18">
        <v>0</v>
      </c>
      <c r="BN18">
        <v>0</v>
      </c>
      <c r="BO18" t="s">
        <v>249</v>
      </c>
      <c r="BP18" t="s">
        <v>237</v>
      </c>
      <c r="BQ18">
        <v>0</v>
      </c>
      <c r="BR18" t="s">
        <v>250</v>
      </c>
      <c r="BS18" t="s">
        <v>109</v>
      </c>
      <c r="BT18" t="s">
        <v>251</v>
      </c>
    </row>
    <row r="19" spans="1:74" ht="20.25" customHeight="1" x14ac:dyDescent="0.35">
      <c r="A19" t="s">
        <v>252</v>
      </c>
      <c r="B19" s="4" t="s">
        <v>253</v>
      </c>
      <c r="C19" s="5">
        <v>0</v>
      </c>
      <c r="D19" s="5">
        <v>0</v>
      </c>
      <c r="E19" s="5">
        <v>1</v>
      </c>
      <c r="F19" t="s">
        <v>254</v>
      </c>
      <c r="G19">
        <v>2018</v>
      </c>
      <c r="H19" t="s">
        <v>121</v>
      </c>
      <c r="I19" t="s">
        <v>130</v>
      </c>
      <c r="K19">
        <v>0</v>
      </c>
      <c r="M19">
        <v>1</v>
      </c>
      <c r="N19">
        <v>1</v>
      </c>
      <c r="O19">
        <v>0</v>
      </c>
      <c r="P19">
        <v>0</v>
      </c>
      <c r="Q19">
        <v>1</v>
      </c>
      <c r="R19">
        <v>1</v>
      </c>
      <c r="S19">
        <v>0</v>
      </c>
      <c r="T19">
        <v>1</v>
      </c>
      <c r="U19">
        <v>0</v>
      </c>
      <c r="V19">
        <v>0</v>
      </c>
      <c r="W19" s="2">
        <v>0</v>
      </c>
      <c r="X19">
        <v>0</v>
      </c>
      <c r="Y19">
        <v>0</v>
      </c>
      <c r="Z19" t="s">
        <v>255</v>
      </c>
      <c r="AA19">
        <v>0</v>
      </c>
      <c r="AB19">
        <v>0</v>
      </c>
      <c r="AC19">
        <v>0</v>
      </c>
      <c r="AD19">
        <v>0</v>
      </c>
      <c r="AE19">
        <v>0</v>
      </c>
      <c r="AF19">
        <v>0</v>
      </c>
      <c r="AG19">
        <v>1</v>
      </c>
      <c r="AH19">
        <v>1</v>
      </c>
      <c r="AI19">
        <v>0</v>
      </c>
      <c r="AJ19" t="s">
        <v>256</v>
      </c>
      <c r="AK19" t="s">
        <v>39</v>
      </c>
      <c r="AL19">
        <v>0</v>
      </c>
      <c r="AM19">
        <v>0</v>
      </c>
      <c r="AN19">
        <v>1</v>
      </c>
      <c r="AO19">
        <v>0</v>
      </c>
      <c r="AP19" t="s">
        <v>93</v>
      </c>
      <c r="AQ19">
        <v>1</v>
      </c>
      <c r="AR19">
        <v>0</v>
      </c>
      <c r="AS19">
        <v>0</v>
      </c>
      <c r="AT19" t="s">
        <v>257</v>
      </c>
      <c r="AU19" s="7" t="s">
        <v>165</v>
      </c>
      <c r="AZ19">
        <v>1</v>
      </c>
      <c r="BB19">
        <v>1</v>
      </c>
      <c r="BC19">
        <v>0</v>
      </c>
      <c r="BD19">
        <v>0</v>
      </c>
      <c r="BE19">
        <v>0</v>
      </c>
      <c r="BF19">
        <v>0</v>
      </c>
      <c r="BG19">
        <v>0</v>
      </c>
      <c r="BH19">
        <v>0</v>
      </c>
      <c r="BI19">
        <v>0</v>
      </c>
      <c r="BJ19">
        <v>0</v>
      </c>
      <c r="BK19">
        <v>1</v>
      </c>
      <c r="BL19">
        <v>1</v>
      </c>
      <c r="BM19">
        <v>0</v>
      </c>
      <c r="BN19">
        <v>1</v>
      </c>
      <c r="BP19" t="s">
        <v>237</v>
      </c>
      <c r="BQ19">
        <v>1</v>
      </c>
      <c r="BR19" t="s">
        <v>250</v>
      </c>
      <c r="BS19" t="s">
        <v>96</v>
      </c>
      <c r="BT19" t="s">
        <v>258</v>
      </c>
    </row>
    <row r="20" spans="1:74" ht="20.25" customHeight="1" x14ac:dyDescent="0.35">
      <c r="A20" t="s">
        <v>259</v>
      </c>
      <c r="B20" s="4" t="s">
        <v>260</v>
      </c>
      <c r="C20" s="5">
        <v>0</v>
      </c>
      <c r="D20" s="5">
        <v>0</v>
      </c>
      <c r="E20" s="5">
        <v>1</v>
      </c>
      <c r="F20" t="s">
        <v>261</v>
      </c>
      <c r="G20">
        <v>2018</v>
      </c>
      <c r="H20" t="s">
        <v>121</v>
      </c>
      <c r="I20" t="s">
        <v>262</v>
      </c>
      <c r="K20">
        <v>1</v>
      </c>
      <c r="M20">
        <v>0</v>
      </c>
      <c r="N20">
        <v>1</v>
      </c>
      <c r="O20">
        <v>0</v>
      </c>
      <c r="P20">
        <v>0</v>
      </c>
      <c r="Q20">
        <v>1</v>
      </c>
      <c r="R20">
        <v>1</v>
      </c>
      <c r="S20">
        <v>0</v>
      </c>
      <c r="T20">
        <v>1</v>
      </c>
      <c r="U20">
        <v>0</v>
      </c>
      <c r="V20">
        <v>0</v>
      </c>
      <c r="W20" s="2">
        <v>0</v>
      </c>
      <c r="X20">
        <v>0</v>
      </c>
      <c r="Y20" t="s">
        <v>263</v>
      </c>
      <c r="Z20" t="s">
        <v>264</v>
      </c>
      <c r="AA20">
        <v>0</v>
      </c>
      <c r="AB20">
        <v>0</v>
      </c>
      <c r="AC20">
        <v>0</v>
      </c>
      <c r="AD20">
        <v>1</v>
      </c>
      <c r="AE20">
        <v>0</v>
      </c>
      <c r="AF20">
        <v>0</v>
      </c>
      <c r="AG20">
        <v>0</v>
      </c>
      <c r="AH20">
        <v>1</v>
      </c>
      <c r="AI20">
        <v>0</v>
      </c>
      <c r="AJ20" t="s">
        <v>173</v>
      </c>
      <c r="AK20" t="s">
        <v>39</v>
      </c>
      <c r="AL20">
        <v>0</v>
      </c>
      <c r="AM20">
        <v>0</v>
      </c>
      <c r="AN20">
        <v>1</v>
      </c>
      <c r="AO20">
        <v>0</v>
      </c>
      <c r="AP20" t="s">
        <v>93</v>
      </c>
      <c r="AQ20">
        <v>1</v>
      </c>
      <c r="AR20">
        <v>0</v>
      </c>
      <c r="AS20">
        <v>0</v>
      </c>
      <c r="AT20">
        <v>100</v>
      </c>
      <c r="AU20" s="7" t="s">
        <v>82</v>
      </c>
      <c r="BB20">
        <v>1</v>
      </c>
      <c r="BC20">
        <v>39</v>
      </c>
      <c r="BD20">
        <v>6</v>
      </c>
      <c r="BE20">
        <v>5</v>
      </c>
      <c r="BF20">
        <v>9</v>
      </c>
      <c r="BG20">
        <v>5</v>
      </c>
      <c r="BH20">
        <v>3</v>
      </c>
      <c r="BI20">
        <v>7</v>
      </c>
      <c r="BJ20">
        <v>4</v>
      </c>
      <c r="BK20">
        <v>0</v>
      </c>
      <c r="BL20">
        <v>0</v>
      </c>
      <c r="BM20">
        <v>1</v>
      </c>
      <c r="BN20">
        <v>1</v>
      </c>
      <c r="BP20" t="s">
        <v>237</v>
      </c>
      <c r="BQ20">
        <v>1</v>
      </c>
      <c r="BR20" t="s">
        <v>265</v>
      </c>
      <c r="BS20" t="s">
        <v>96</v>
      </c>
      <c r="BT20" t="s">
        <v>228</v>
      </c>
    </row>
    <row r="21" spans="1:74" ht="20.25" customHeight="1" x14ac:dyDescent="0.35">
      <c r="A21" t="s">
        <v>266</v>
      </c>
      <c r="B21" s="4" t="s">
        <v>267</v>
      </c>
      <c r="C21" s="5">
        <v>0</v>
      </c>
      <c r="D21" s="5">
        <v>1</v>
      </c>
      <c r="E21" s="5">
        <v>0</v>
      </c>
      <c r="F21" t="s">
        <v>268</v>
      </c>
      <c r="G21">
        <v>2017</v>
      </c>
      <c r="H21" t="s">
        <v>121</v>
      </c>
      <c r="I21" t="s">
        <v>269</v>
      </c>
      <c r="K21">
        <v>1</v>
      </c>
      <c r="M21">
        <v>0</v>
      </c>
      <c r="N21">
        <v>1</v>
      </c>
      <c r="O21">
        <v>0</v>
      </c>
      <c r="P21">
        <v>1</v>
      </c>
      <c r="Q21">
        <v>1</v>
      </c>
      <c r="R21">
        <v>1</v>
      </c>
      <c r="S21">
        <v>0</v>
      </c>
      <c r="T21">
        <v>1</v>
      </c>
      <c r="U21">
        <v>0</v>
      </c>
      <c r="V21">
        <v>0</v>
      </c>
      <c r="W21" s="2">
        <v>0</v>
      </c>
      <c r="X21">
        <v>0</v>
      </c>
      <c r="Y21">
        <v>0</v>
      </c>
      <c r="Z21" t="s">
        <v>152</v>
      </c>
      <c r="AA21">
        <v>0</v>
      </c>
      <c r="AB21">
        <v>0</v>
      </c>
      <c r="AC21">
        <v>1</v>
      </c>
      <c r="AD21">
        <v>0</v>
      </c>
      <c r="AE21">
        <v>0</v>
      </c>
      <c r="AF21">
        <v>0</v>
      </c>
      <c r="AG21">
        <v>0</v>
      </c>
      <c r="AH21">
        <v>1</v>
      </c>
      <c r="AI21">
        <v>0</v>
      </c>
      <c r="AJ21" t="s">
        <v>173</v>
      </c>
      <c r="AK21" t="s">
        <v>39</v>
      </c>
      <c r="AL21">
        <v>0</v>
      </c>
      <c r="AM21">
        <v>0</v>
      </c>
      <c r="AN21">
        <v>1</v>
      </c>
      <c r="AO21">
        <v>0</v>
      </c>
      <c r="AP21" t="s">
        <v>104</v>
      </c>
      <c r="AQ21">
        <v>0</v>
      </c>
      <c r="AR21">
        <v>1</v>
      </c>
      <c r="AS21">
        <v>0</v>
      </c>
      <c r="AT21">
        <v>4</v>
      </c>
      <c r="AU21" s="7" t="s">
        <v>105</v>
      </c>
      <c r="AV21">
        <v>1</v>
      </c>
      <c r="BB21">
        <v>1</v>
      </c>
      <c r="BC21">
        <v>29</v>
      </c>
      <c r="BD21">
        <v>0</v>
      </c>
      <c r="BE21">
        <v>0</v>
      </c>
      <c r="BF21">
        <v>0</v>
      </c>
      <c r="BG21">
        <v>0</v>
      </c>
      <c r="BH21">
        <v>0</v>
      </c>
      <c r="BI21">
        <v>0</v>
      </c>
      <c r="BJ21">
        <v>0</v>
      </c>
      <c r="BK21">
        <v>0</v>
      </c>
      <c r="BL21">
        <v>0</v>
      </c>
      <c r="BM21">
        <v>1</v>
      </c>
      <c r="BN21">
        <v>1</v>
      </c>
      <c r="BP21" t="s">
        <v>175</v>
      </c>
      <c r="BQ21">
        <v>0</v>
      </c>
      <c r="BR21" t="s">
        <v>270</v>
      </c>
      <c r="BS21" t="s">
        <v>109</v>
      </c>
      <c r="BT21" t="s">
        <v>186</v>
      </c>
    </row>
    <row r="22" spans="1:74" ht="20.25" customHeight="1" x14ac:dyDescent="0.35">
      <c r="A22" t="s">
        <v>271</v>
      </c>
      <c r="B22" s="4" t="s">
        <v>272</v>
      </c>
      <c r="C22" s="5">
        <v>0</v>
      </c>
      <c r="D22" s="5">
        <v>0</v>
      </c>
      <c r="E22" s="5">
        <v>1</v>
      </c>
      <c r="F22" t="s">
        <v>273</v>
      </c>
      <c r="G22">
        <v>2005</v>
      </c>
      <c r="H22" t="s">
        <v>121</v>
      </c>
      <c r="I22" t="s">
        <v>274</v>
      </c>
      <c r="K22">
        <v>1</v>
      </c>
      <c r="M22">
        <v>0</v>
      </c>
      <c r="N22">
        <v>1</v>
      </c>
      <c r="O22">
        <v>1</v>
      </c>
      <c r="P22">
        <v>1</v>
      </c>
      <c r="Q22">
        <v>1</v>
      </c>
      <c r="R22">
        <v>1</v>
      </c>
      <c r="S22">
        <v>0</v>
      </c>
      <c r="T22">
        <v>1</v>
      </c>
      <c r="U22">
        <v>0</v>
      </c>
      <c r="V22">
        <v>0</v>
      </c>
      <c r="W22" s="2">
        <v>0</v>
      </c>
      <c r="X22">
        <v>0</v>
      </c>
      <c r="Y22">
        <v>0</v>
      </c>
      <c r="Z22" t="s">
        <v>275</v>
      </c>
      <c r="AA22">
        <v>0</v>
      </c>
      <c r="AB22">
        <v>1</v>
      </c>
      <c r="AC22">
        <v>1</v>
      </c>
      <c r="AD22">
        <v>0</v>
      </c>
      <c r="AE22">
        <v>0</v>
      </c>
      <c r="AF22">
        <v>0</v>
      </c>
      <c r="AG22">
        <v>0</v>
      </c>
      <c r="AH22">
        <v>1</v>
      </c>
      <c r="AJ22" t="s">
        <v>246</v>
      </c>
      <c r="AK22" t="s">
        <v>38</v>
      </c>
      <c r="AL22">
        <v>0</v>
      </c>
      <c r="AM22">
        <v>1</v>
      </c>
      <c r="AN22">
        <v>0</v>
      </c>
      <c r="AO22">
        <v>0</v>
      </c>
      <c r="AP22" t="s">
        <v>93</v>
      </c>
      <c r="AQ22">
        <v>1</v>
      </c>
      <c r="AR22">
        <v>0</v>
      </c>
      <c r="AS22">
        <v>0</v>
      </c>
      <c r="AT22">
        <v>22</v>
      </c>
      <c r="AU22" s="7" t="s">
        <v>105</v>
      </c>
      <c r="AV22">
        <v>1</v>
      </c>
      <c r="BB22">
        <v>0</v>
      </c>
      <c r="BC22">
        <v>0</v>
      </c>
      <c r="BD22">
        <v>0</v>
      </c>
      <c r="BE22">
        <v>0</v>
      </c>
      <c r="BF22">
        <v>0</v>
      </c>
      <c r="BG22">
        <v>0</v>
      </c>
      <c r="BH22">
        <v>0</v>
      </c>
      <c r="BI22">
        <v>0</v>
      </c>
      <c r="BJ22">
        <v>0</v>
      </c>
      <c r="BK22">
        <v>0</v>
      </c>
      <c r="BL22">
        <v>0</v>
      </c>
      <c r="BM22">
        <v>0</v>
      </c>
      <c r="BN22">
        <v>1</v>
      </c>
      <c r="BP22" t="s">
        <v>237</v>
      </c>
      <c r="BQ22">
        <v>1</v>
      </c>
      <c r="BR22" t="s">
        <v>276</v>
      </c>
      <c r="BS22" t="s">
        <v>96</v>
      </c>
    </row>
    <row r="23" spans="1:74" ht="20.25" customHeight="1" x14ac:dyDescent="0.35">
      <c r="A23" t="s">
        <v>277</v>
      </c>
      <c r="B23" s="4" t="s">
        <v>278</v>
      </c>
      <c r="C23" s="5">
        <v>0</v>
      </c>
      <c r="D23" s="5">
        <v>0</v>
      </c>
      <c r="E23" s="5">
        <v>1</v>
      </c>
      <c r="F23" t="s">
        <v>279</v>
      </c>
      <c r="G23">
        <v>2007</v>
      </c>
      <c r="H23" t="s">
        <v>121</v>
      </c>
      <c r="I23" t="s">
        <v>280</v>
      </c>
      <c r="K23">
        <v>1</v>
      </c>
      <c r="M23">
        <v>0</v>
      </c>
      <c r="N23">
        <v>0</v>
      </c>
      <c r="O23">
        <v>0</v>
      </c>
      <c r="P23">
        <v>1</v>
      </c>
      <c r="Q23">
        <v>1</v>
      </c>
      <c r="R23">
        <v>1</v>
      </c>
      <c r="S23">
        <v>0</v>
      </c>
      <c r="T23">
        <v>0</v>
      </c>
      <c r="U23">
        <v>0</v>
      </c>
      <c r="V23">
        <v>1</v>
      </c>
      <c r="W23" s="2">
        <v>0</v>
      </c>
      <c r="X23">
        <v>0</v>
      </c>
      <c r="Y23">
        <v>0</v>
      </c>
      <c r="Z23" t="s">
        <v>281</v>
      </c>
      <c r="AA23">
        <v>0</v>
      </c>
      <c r="AB23">
        <v>1</v>
      </c>
      <c r="AC23">
        <v>0</v>
      </c>
      <c r="AD23">
        <v>0</v>
      </c>
      <c r="AE23">
        <v>0</v>
      </c>
      <c r="AF23">
        <v>0</v>
      </c>
      <c r="AG23">
        <v>0</v>
      </c>
      <c r="AH23">
        <v>1</v>
      </c>
      <c r="AJ23" t="s">
        <v>282</v>
      </c>
      <c r="AK23" t="s">
        <v>38</v>
      </c>
      <c r="AL23">
        <v>0</v>
      </c>
      <c r="AM23">
        <v>1</v>
      </c>
      <c r="AN23">
        <v>0</v>
      </c>
      <c r="AO23">
        <v>0</v>
      </c>
      <c r="AP23" t="s">
        <v>93</v>
      </c>
      <c r="AQ23">
        <v>1</v>
      </c>
      <c r="AR23">
        <v>0</v>
      </c>
      <c r="AS23">
        <v>0</v>
      </c>
      <c r="AT23" t="s">
        <v>283</v>
      </c>
      <c r="AU23" s="7" t="s">
        <v>105</v>
      </c>
      <c r="AV23">
        <v>1</v>
      </c>
      <c r="BB23">
        <v>0</v>
      </c>
      <c r="BC23">
        <v>0</v>
      </c>
      <c r="BD23">
        <v>0</v>
      </c>
      <c r="BE23">
        <v>0</v>
      </c>
      <c r="BF23">
        <v>0</v>
      </c>
      <c r="BG23">
        <v>0</v>
      </c>
      <c r="BH23">
        <v>0</v>
      </c>
      <c r="BI23">
        <v>0</v>
      </c>
      <c r="BJ23">
        <v>0</v>
      </c>
      <c r="BK23">
        <v>0</v>
      </c>
      <c r="BL23">
        <v>1</v>
      </c>
      <c r="BM23">
        <v>0</v>
      </c>
      <c r="BN23">
        <v>0</v>
      </c>
      <c r="BP23" t="s">
        <v>175</v>
      </c>
      <c r="BQ23">
        <v>1</v>
      </c>
      <c r="BR23" s="17" t="s">
        <v>284</v>
      </c>
      <c r="BS23" t="s">
        <v>96</v>
      </c>
    </row>
    <row r="24" spans="1:74" ht="20.25" customHeight="1" x14ac:dyDescent="0.35">
      <c r="A24" t="s">
        <v>285</v>
      </c>
      <c r="B24" s="4" t="s">
        <v>286</v>
      </c>
      <c r="C24" s="5">
        <v>0</v>
      </c>
      <c r="D24" s="5">
        <v>0</v>
      </c>
      <c r="E24" s="5">
        <v>1</v>
      </c>
      <c r="F24" t="s">
        <v>287</v>
      </c>
      <c r="G24">
        <v>2009</v>
      </c>
      <c r="H24" t="s">
        <v>121</v>
      </c>
      <c r="I24" t="s">
        <v>280</v>
      </c>
      <c r="K24">
        <v>1</v>
      </c>
      <c r="M24">
        <v>1</v>
      </c>
      <c r="N24">
        <v>1</v>
      </c>
      <c r="O24">
        <v>1</v>
      </c>
      <c r="P24">
        <v>1</v>
      </c>
      <c r="Q24">
        <v>1</v>
      </c>
      <c r="R24">
        <v>1</v>
      </c>
      <c r="S24">
        <v>0</v>
      </c>
      <c r="T24">
        <v>0</v>
      </c>
      <c r="U24">
        <v>0</v>
      </c>
      <c r="V24">
        <v>0</v>
      </c>
      <c r="W24" s="2">
        <v>0</v>
      </c>
      <c r="X24">
        <v>0</v>
      </c>
      <c r="Y24" t="s">
        <v>263</v>
      </c>
      <c r="Z24" t="s">
        <v>26</v>
      </c>
      <c r="AA24">
        <v>1</v>
      </c>
      <c r="AB24">
        <v>0</v>
      </c>
      <c r="AC24">
        <v>0</v>
      </c>
      <c r="AD24">
        <v>0</v>
      </c>
      <c r="AE24">
        <v>0</v>
      </c>
      <c r="AF24">
        <v>0</v>
      </c>
      <c r="AG24">
        <v>0</v>
      </c>
      <c r="AH24">
        <v>1</v>
      </c>
      <c r="AJ24" t="s">
        <v>282</v>
      </c>
      <c r="AK24" t="s">
        <v>38</v>
      </c>
      <c r="AL24">
        <v>0</v>
      </c>
      <c r="AM24">
        <v>1</v>
      </c>
      <c r="AN24">
        <v>0</v>
      </c>
      <c r="AO24">
        <v>0</v>
      </c>
      <c r="AP24" t="s">
        <v>288</v>
      </c>
      <c r="AQ24">
        <v>1</v>
      </c>
      <c r="AR24">
        <v>0</v>
      </c>
      <c r="AS24">
        <v>0</v>
      </c>
      <c r="AT24" t="s">
        <v>218</v>
      </c>
      <c r="AU24" s="7" t="s">
        <v>105</v>
      </c>
      <c r="AV24">
        <v>1</v>
      </c>
      <c r="BB24">
        <v>0</v>
      </c>
      <c r="BC24">
        <v>0</v>
      </c>
      <c r="BD24">
        <v>0</v>
      </c>
      <c r="BE24">
        <v>0</v>
      </c>
      <c r="BF24">
        <v>0</v>
      </c>
      <c r="BG24">
        <v>0</v>
      </c>
      <c r="BH24">
        <v>0</v>
      </c>
      <c r="BI24">
        <v>0</v>
      </c>
      <c r="BJ24">
        <v>0</v>
      </c>
      <c r="BK24">
        <v>0</v>
      </c>
      <c r="BL24">
        <v>0</v>
      </c>
      <c r="BM24">
        <v>0</v>
      </c>
      <c r="BN24">
        <v>0</v>
      </c>
      <c r="BP24" t="s">
        <v>218</v>
      </c>
      <c r="BQ24">
        <v>1</v>
      </c>
      <c r="BR24" t="s">
        <v>289</v>
      </c>
      <c r="BS24" t="s">
        <v>218</v>
      </c>
      <c r="BV24" t="s">
        <v>290</v>
      </c>
    </row>
    <row r="25" spans="1:74" ht="20.25" customHeight="1" x14ac:dyDescent="0.35">
      <c r="A25" t="s">
        <v>291</v>
      </c>
      <c r="B25" s="4" t="s">
        <v>292</v>
      </c>
      <c r="C25" s="5">
        <v>1</v>
      </c>
      <c r="D25" s="5">
        <v>0</v>
      </c>
      <c r="E25" s="5">
        <v>0</v>
      </c>
      <c r="F25" t="s">
        <v>293</v>
      </c>
      <c r="G25">
        <v>2009</v>
      </c>
      <c r="H25" t="s">
        <v>121</v>
      </c>
      <c r="I25" t="s">
        <v>161</v>
      </c>
      <c r="K25">
        <v>1</v>
      </c>
      <c r="M25">
        <v>1</v>
      </c>
      <c r="N25">
        <v>0</v>
      </c>
      <c r="O25">
        <v>1</v>
      </c>
      <c r="P25">
        <v>0</v>
      </c>
      <c r="Q25">
        <v>0</v>
      </c>
      <c r="R25">
        <v>0</v>
      </c>
      <c r="S25">
        <v>0</v>
      </c>
      <c r="T25">
        <v>0</v>
      </c>
      <c r="U25">
        <v>0</v>
      </c>
      <c r="V25">
        <v>0</v>
      </c>
      <c r="W25">
        <v>1</v>
      </c>
      <c r="X25">
        <v>0</v>
      </c>
      <c r="Y25" t="s">
        <v>294</v>
      </c>
      <c r="Z25" t="s">
        <v>295</v>
      </c>
      <c r="AA25">
        <v>0</v>
      </c>
      <c r="AB25">
        <v>1</v>
      </c>
      <c r="AC25">
        <v>1</v>
      </c>
      <c r="AD25">
        <v>1</v>
      </c>
      <c r="AE25">
        <v>0</v>
      </c>
      <c r="AF25">
        <v>0</v>
      </c>
      <c r="AG25">
        <v>0</v>
      </c>
      <c r="AH25">
        <v>1</v>
      </c>
      <c r="AJ25" t="s">
        <v>296</v>
      </c>
      <c r="AK25" t="s">
        <v>39</v>
      </c>
      <c r="AL25">
        <v>0</v>
      </c>
      <c r="AM25">
        <v>0</v>
      </c>
      <c r="AN25">
        <v>1</v>
      </c>
      <c r="AO25">
        <v>0</v>
      </c>
      <c r="AP25" t="s">
        <v>42</v>
      </c>
      <c r="AQ25">
        <v>1</v>
      </c>
      <c r="AR25">
        <v>0</v>
      </c>
      <c r="AS25">
        <v>0</v>
      </c>
      <c r="AT25">
        <v>97</v>
      </c>
      <c r="AU25" s="7" t="s">
        <v>217</v>
      </c>
      <c r="AY25">
        <v>1</v>
      </c>
      <c r="BB25">
        <v>0</v>
      </c>
      <c r="BC25">
        <v>0</v>
      </c>
      <c r="BD25">
        <v>0</v>
      </c>
      <c r="BE25">
        <v>0</v>
      </c>
      <c r="BF25">
        <v>0</v>
      </c>
      <c r="BG25">
        <v>0</v>
      </c>
      <c r="BH25">
        <v>0</v>
      </c>
      <c r="BI25">
        <v>0</v>
      </c>
      <c r="BJ25">
        <v>0</v>
      </c>
      <c r="BK25">
        <v>1</v>
      </c>
      <c r="BL25">
        <v>0</v>
      </c>
      <c r="BM25">
        <v>0</v>
      </c>
      <c r="BN25">
        <v>0</v>
      </c>
      <c r="BO25" t="s">
        <v>297</v>
      </c>
      <c r="BP25" t="s">
        <v>83</v>
      </c>
      <c r="BQ25">
        <v>1</v>
      </c>
      <c r="BR25" t="s">
        <v>298</v>
      </c>
      <c r="BS25" t="s">
        <v>218</v>
      </c>
      <c r="BT25" t="s">
        <v>299</v>
      </c>
    </row>
    <row r="26" spans="1:74" ht="20.25" customHeight="1" x14ac:dyDescent="0.35">
      <c r="A26" t="s">
        <v>300</v>
      </c>
      <c r="B26" s="4" t="s">
        <v>301</v>
      </c>
      <c r="C26" s="5">
        <v>0</v>
      </c>
      <c r="D26" s="5">
        <v>0</v>
      </c>
      <c r="E26" s="5">
        <v>1</v>
      </c>
      <c r="F26" t="s">
        <v>302</v>
      </c>
      <c r="G26">
        <v>2009</v>
      </c>
      <c r="H26" t="s">
        <v>121</v>
      </c>
      <c r="I26" t="s">
        <v>161</v>
      </c>
      <c r="K26">
        <v>1</v>
      </c>
      <c r="M26">
        <v>1</v>
      </c>
      <c r="N26">
        <v>1</v>
      </c>
      <c r="O26">
        <v>1</v>
      </c>
      <c r="P26">
        <v>0</v>
      </c>
      <c r="Q26">
        <v>1</v>
      </c>
      <c r="R26">
        <v>1</v>
      </c>
      <c r="S26">
        <v>0</v>
      </c>
      <c r="T26">
        <v>1</v>
      </c>
      <c r="U26">
        <v>0</v>
      </c>
      <c r="V26">
        <v>0</v>
      </c>
      <c r="W26" s="2">
        <v>0</v>
      </c>
      <c r="X26">
        <v>0</v>
      </c>
      <c r="Y26">
        <v>0</v>
      </c>
      <c r="Z26" t="s">
        <v>78</v>
      </c>
      <c r="AA26">
        <v>0</v>
      </c>
      <c r="AB26">
        <v>1</v>
      </c>
      <c r="AC26">
        <v>0</v>
      </c>
      <c r="AD26">
        <v>0</v>
      </c>
      <c r="AE26">
        <v>0</v>
      </c>
      <c r="AF26">
        <v>0</v>
      </c>
      <c r="AG26">
        <v>0</v>
      </c>
      <c r="AH26">
        <v>1</v>
      </c>
      <c r="AI26">
        <v>0</v>
      </c>
      <c r="AJ26" t="s">
        <v>303</v>
      </c>
      <c r="AK26" t="s">
        <v>38</v>
      </c>
      <c r="AL26">
        <v>0</v>
      </c>
      <c r="AM26">
        <v>1</v>
      </c>
      <c r="AN26">
        <v>0</v>
      </c>
      <c r="AO26">
        <v>0</v>
      </c>
      <c r="AP26" t="s">
        <v>42</v>
      </c>
      <c r="AQ26">
        <v>1</v>
      </c>
      <c r="AR26">
        <v>0</v>
      </c>
      <c r="AS26">
        <v>0</v>
      </c>
      <c r="AT26">
        <v>13</v>
      </c>
      <c r="AU26" s="7" t="s">
        <v>135</v>
      </c>
      <c r="BA26">
        <v>1</v>
      </c>
      <c r="BB26">
        <v>0</v>
      </c>
      <c r="BC26">
        <v>0</v>
      </c>
      <c r="BD26">
        <v>0</v>
      </c>
      <c r="BE26">
        <v>0</v>
      </c>
      <c r="BF26">
        <v>0</v>
      </c>
      <c r="BG26">
        <v>0</v>
      </c>
      <c r="BH26">
        <v>0</v>
      </c>
      <c r="BI26">
        <v>0</v>
      </c>
      <c r="BJ26">
        <v>0</v>
      </c>
      <c r="BK26">
        <v>1</v>
      </c>
      <c r="BL26">
        <v>0</v>
      </c>
      <c r="BM26">
        <v>0</v>
      </c>
      <c r="BN26">
        <v>0</v>
      </c>
      <c r="BO26" t="s">
        <v>297</v>
      </c>
      <c r="BP26" t="s">
        <v>175</v>
      </c>
      <c r="BQ26">
        <v>1</v>
      </c>
      <c r="BR26" t="s">
        <v>304</v>
      </c>
      <c r="BS26" t="s">
        <v>96</v>
      </c>
      <c r="BT26" t="s">
        <v>186</v>
      </c>
    </row>
    <row r="27" spans="1:74" ht="20.25" customHeight="1" x14ac:dyDescent="0.35">
      <c r="A27" t="s">
        <v>305</v>
      </c>
      <c r="B27" s="4" t="s">
        <v>306</v>
      </c>
      <c r="C27" s="5">
        <v>1</v>
      </c>
      <c r="D27" s="5">
        <v>0</v>
      </c>
      <c r="E27" s="5">
        <v>0</v>
      </c>
      <c r="F27" t="s">
        <v>307</v>
      </c>
      <c r="G27">
        <v>2009</v>
      </c>
      <c r="H27" t="s">
        <v>121</v>
      </c>
      <c r="I27" t="s">
        <v>308</v>
      </c>
      <c r="K27">
        <v>1</v>
      </c>
      <c r="M27">
        <v>0</v>
      </c>
      <c r="N27">
        <v>0</v>
      </c>
      <c r="O27">
        <v>1</v>
      </c>
      <c r="P27">
        <v>0</v>
      </c>
      <c r="Q27">
        <v>0</v>
      </c>
      <c r="R27">
        <v>0</v>
      </c>
      <c r="S27">
        <v>0</v>
      </c>
      <c r="T27">
        <v>0</v>
      </c>
      <c r="U27">
        <v>0</v>
      </c>
      <c r="V27">
        <v>0</v>
      </c>
      <c r="W27" s="2">
        <v>0</v>
      </c>
      <c r="X27">
        <v>0</v>
      </c>
      <c r="Y27" t="s">
        <v>294</v>
      </c>
      <c r="Z27" t="s">
        <v>309</v>
      </c>
      <c r="AA27">
        <v>1</v>
      </c>
      <c r="AB27">
        <v>0</v>
      </c>
      <c r="AC27">
        <v>0</v>
      </c>
      <c r="AD27">
        <v>0</v>
      </c>
      <c r="AE27">
        <v>0</v>
      </c>
      <c r="AF27">
        <v>0</v>
      </c>
      <c r="AG27">
        <v>0</v>
      </c>
      <c r="AH27">
        <v>0</v>
      </c>
      <c r="AI27">
        <v>1</v>
      </c>
      <c r="AJ27" t="s">
        <v>193</v>
      </c>
      <c r="AK27" t="s">
        <v>39</v>
      </c>
      <c r="AL27">
        <v>0</v>
      </c>
      <c r="AM27">
        <v>0</v>
      </c>
      <c r="AN27">
        <v>1</v>
      </c>
      <c r="AO27">
        <v>0</v>
      </c>
      <c r="AP27" t="s">
        <v>42</v>
      </c>
      <c r="AQ27">
        <v>1</v>
      </c>
      <c r="AR27">
        <v>0</v>
      </c>
      <c r="AS27">
        <v>0</v>
      </c>
      <c r="AT27">
        <v>126</v>
      </c>
      <c r="AU27" s="7" t="s">
        <v>105</v>
      </c>
      <c r="AV27">
        <v>1</v>
      </c>
      <c r="BB27">
        <v>1</v>
      </c>
      <c r="BC27">
        <v>0</v>
      </c>
      <c r="BD27">
        <v>0</v>
      </c>
      <c r="BE27">
        <v>0</v>
      </c>
      <c r="BF27">
        <v>0</v>
      </c>
      <c r="BG27">
        <v>0</v>
      </c>
      <c r="BH27">
        <v>0</v>
      </c>
      <c r="BI27">
        <v>0</v>
      </c>
      <c r="BJ27">
        <v>0</v>
      </c>
      <c r="BK27">
        <v>0</v>
      </c>
      <c r="BL27">
        <v>0</v>
      </c>
      <c r="BM27">
        <v>1</v>
      </c>
      <c r="BN27">
        <v>0</v>
      </c>
      <c r="BO27" t="s">
        <v>174</v>
      </c>
      <c r="BP27" t="s">
        <v>83</v>
      </c>
      <c r="BQ27">
        <v>1</v>
      </c>
      <c r="BR27" t="s">
        <v>310</v>
      </c>
      <c r="BS27" t="s">
        <v>96</v>
      </c>
      <c r="BT27" t="s">
        <v>311</v>
      </c>
    </row>
    <row r="28" spans="1:74" ht="20.25" customHeight="1" x14ac:dyDescent="0.35">
      <c r="A28" t="s">
        <v>312</v>
      </c>
      <c r="B28" s="4" t="s">
        <v>313</v>
      </c>
      <c r="C28" s="5">
        <v>0</v>
      </c>
      <c r="D28" s="5">
        <v>1</v>
      </c>
      <c r="E28" s="5">
        <v>0</v>
      </c>
      <c r="F28" t="s">
        <v>314</v>
      </c>
      <c r="G28">
        <v>2009</v>
      </c>
      <c r="H28" t="s">
        <v>121</v>
      </c>
      <c r="I28" t="s">
        <v>113</v>
      </c>
      <c r="K28">
        <v>1</v>
      </c>
      <c r="M28">
        <v>0</v>
      </c>
      <c r="N28">
        <v>1</v>
      </c>
      <c r="O28">
        <v>1</v>
      </c>
      <c r="P28">
        <v>1</v>
      </c>
      <c r="Q28">
        <v>1</v>
      </c>
      <c r="R28">
        <v>1</v>
      </c>
      <c r="S28">
        <v>0</v>
      </c>
      <c r="T28">
        <v>1</v>
      </c>
      <c r="U28">
        <v>0</v>
      </c>
      <c r="V28">
        <v>0</v>
      </c>
      <c r="W28" s="2">
        <v>0</v>
      </c>
      <c r="X28">
        <v>0</v>
      </c>
      <c r="Y28" t="s">
        <v>315</v>
      </c>
      <c r="Z28" t="s">
        <v>26</v>
      </c>
      <c r="AA28">
        <v>1</v>
      </c>
      <c r="AB28">
        <v>0</v>
      </c>
      <c r="AC28">
        <v>0</v>
      </c>
      <c r="AD28">
        <v>0</v>
      </c>
      <c r="AE28">
        <v>0</v>
      </c>
      <c r="AF28">
        <v>0</v>
      </c>
      <c r="AG28">
        <v>0</v>
      </c>
      <c r="AH28" t="s">
        <v>316</v>
      </c>
      <c r="AI28">
        <v>0</v>
      </c>
      <c r="AJ28" t="s">
        <v>103</v>
      </c>
      <c r="AK28" t="s">
        <v>39</v>
      </c>
      <c r="AL28">
        <v>0</v>
      </c>
      <c r="AM28">
        <v>0</v>
      </c>
      <c r="AN28">
        <v>1</v>
      </c>
      <c r="AO28">
        <v>0</v>
      </c>
      <c r="AP28" t="s">
        <v>104</v>
      </c>
      <c r="AQ28">
        <v>0</v>
      </c>
      <c r="AR28">
        <v>1</v>
      </c>
      <c r="AS28">
        <v>0</v>
      </c>
      <c r="AT28">
        <v>8</v>
      </c>
      <c r="AU28" s="7" t="s">
        <v>105</v>
      </c>
      <c r="AV28">
        <v>1</v>
      </c>
      <c r="BB28">
        <v>1</v>
      </c>
      <c r="BC28">
        <v>3</v>
      </c>
      <c r="BD28">
        <v>1</v>
      </c>
      <c r="BE28">
        <v>1</v>
      </c>
      <c r="BF28">
        <v>1</v>
      </c>
      <c r="BG28">
        <v>0</v>
      </c>
      <c r="BH28">
        <v>0</v>
      </c>
      <c r="BI28">
        <v>0</v>
      </c>
      <c r="BJ28">
        <v>0</v>
      </c>
      <c r="BK28">
        <v>1</v>
      </c>
      <c r="BL28">
        <v>0</v>
      </c>
      <c r="BM28">
        <v>1</v>
      </c>
      <c r="BN28">
        <v>0</v>
      </c>
      <c r="BO28" t="s">
        <v>317</v>
      </c>
      <c r="BP28" t="s">
        <v>83</v>
      </c>
      <c r="BQ28">
        <v>0</v>
      </c>
      <c r="BR28" t="s">
        <v>318</v>
      </c>
      <c r="BS28" t="s">
        <v>109</v>
      </c>
    </row>
    <row r="29" spans="1:74" ht="20.25" customHeight="1" x14ac:dyDescent="0.35">
      <c r="A29" t="s">
        <v>319</v>
      </c>
      <c r="B29" s="4" t="s">
        <v>320</v>
      </c>
      <c r="C29" s="5">
        <v>0</v>
      </c>
      <c r="D29" s="5">
        <v>0</v>
      </c>
      <c r="E29" s="5">
        <v>1</v>
      </c>
      <c r="F29" t="s">
        <v>321</v>
      </c>
      <c r="G29">
        <v>2009</v>
      </c>
      <c r="H29" t="s">
        <v>121</v>
      </c>
      <c r="I29" t="s">
        <v>280</v>
      </c>
      <c r="K29">
        <v>0</v>
      </c>
      <c r="M29">
        <v>1</v>
      </c>
      <c r="N29">
        <v>1</v>
      </c>
      <c r="O29">
        <v>0</v>
      </c>
      <c r="P29">
        <v>1</v>
      </c>
      <c r="Q29">
        <v>1</v>
      </c>
      <c r="R29">
        <v>1</v>
      </c>
      <c r="S29">
        <v>0</v>
      </c>
      <c r="T29">
        <v>1</v>
      </c>
      <c r="U29">
        <v>0</v>
      </c>
      <c r="V29">
        <v>0</v>
      </c>
      <c r="W29" s="2">
        <v>0</v>
      </c>
      <c r="X29">
        <v>0</v>
      </c>
      <c r="Y29">
        <v>0</v>
      </c>
      <c r="Z29" t="s">
        <v>281</v>
      </c>
      <c r="AA29">
        <v>0</v>
      </c>
      <c r="AB29">
        <v>1</v>
      </c>
      <c r="AC29">
        <v>0</v>
      </c>
      <c r="AD29">
        <v>0</v>
      </c>
      <c r="AE29">
        <v>0</v>
      </c>
      <c r="AF29">
        <v>0</v>
      </c>
      <c r="AG29">
        <v>0</v>
      </c>
      <c r="AH29">
        <v>1</v>
      </c>
      <c r="AI29">
        <v>0</v>
      </c>
      <c r="AJ29" t="s">
        <v>193</v>
      </c>
      <c r="AK29" t="s">
        <v>38</v>
      </c>
      <c r="AL29">
        <v>0</v>
      </c>
      <c r="AM29">
        <v>1</v>
      </c>
      <c r="AN29">
        <v>0</v>
      </c>
      <c r="AO29">
        <v>0</v>
      </c>
      <c r="AP29" t="s">
        <v>104</v>
      </c>
      <c r="AQ29">
        <v>0</v>
      </c>
      <c r="AR29">
        <v>1</v>
      </c>
      <c r="AS29">
        <v>0</v>
      </c>
      <c r="AT29">
        <v>20</v>
      </c>
      <c r="AU29" s="7" t="s">
        <v>105</v>
      </c>
      <c r="AV29">
        <v>1</v>
      </c>
      <c r="BB29">
        <v>0</v>
      </c>
      <c r="BC29">
        <v>0</v>
      </c>
      <c r="BD29">
        <v>0</v>
      </c>
      <c r="BE29">
        <v>0</v>
      </c>
      <c r="BF29">
        <v>0</v>
      </c>
      <c r="BG29">
        <v>0</v>
      </c>
      <c r="BH29">
        <v>0</v>
      </c>
      <c r="BI29">
        <v>0</v>
      </c>
      <c r="BJ29">
        <v>0</v>
      </c>
      <c r="BK29">
        <v>0</v>
      </c>
      <c r="BL29">
        <v>0</v>
      </c>
      <c r="BM29">
        <v>1</v>
      </c>
      <c r="BN29">
        <v>1</v>
      </c>
      <c r="BP29" t="s">
        <v>83</v>
      </c>
      <c r="BQ29">
        <v>0</v>
      </c>
      <c r="BR29" t="s">
        <v>270</v>
      </c>
      <c r="BS29" t="s">
        <v>109</v>
      </c>
      <c r="BT29" t="s">
        <v>322</v>
      </c>
    </row>
    <row r="30" spans="1:74" ht="20.25" customHeight="1" x14ac:dyDescent="0.35">
      <c r="A30" t="s">
        <v>323</v>
      </c>
      <c r="B30" s="4" t="s">
        <v>324</v>
      </c>
      <c r="C30" s="5">
        <v>0</v>
      </c>
      <c r="D30" s="5">
        <v>1</v>
      </c>
      <c r="E30" s="5">
        <v>0</v>
      </c>
      <c r="F30" t="s">
        <v>325</v>
      </c>
      <c r="G30">
        <v>2009</v>
      </c>
      <c r="H30" t="s">
        <v>121</v>
      </c>
      <c r="I30" t="s">
        <v>280</v>
      </c>
      <c r="K30">
        <v>1</v>
      </c>
      <c r="M30">
        <v>1</v>
      </c>
      <c r="N30">
        <v>1</v>
      </c>
      <c r="O30">
        <v>1</v>
      </c>
      <c r="P30">
        <v>0</v>
      </c>
      <c r="Q30">
        <v>1</v>
      </c>
      <c r="R30">
        <v>1</v>
      </c>
      <c r="S30">
        <v>0</v>
      </c>
      <c r="T30">
        <v>0</v>
      </c>
      <c r="U30">
        <v>1</v>
      </c>
      <c r="V30">
        <v>0</v>
      </c>
      <c r="W30" s="2">
        <v>0</v>
      </c>
      <c r="X30">
        <v>0</v>
      </c>
      <c r="Y30">
        <v>0</v>
      </c>
      <c r="Z30" t="s">
        <v>152</v>
      </c>
      <c r="AA30">
        <v>0</v>
      </c>
      <c r="AB30">
        <v>0</v>
      </c>
      <c r="AC30">
        <v>1</v>
      </c>
      <c r="AD30">
        <v>0</v>
      </c>
      <c r="AE30">
        <v>0</v>
      </c>
      <c r="AF30">
        <v>0</v>
      </c>
      <c r="AG30">
        <v>0</v>
      </c>
      <c r="AH30">
        <v>1</v>
      </c>
      <c r="AI30">
        <v>0</v>
      </c>
      <c r="AJ30" t="s">
        <v>193</v>
      </c>
      <c r="AK30" t="s">
        <v>39</v>
      </c>
      <c r="AL30">
        <v>0</v>
      </c>
      <c r="AM30">
        <v>0</v>
      </c>
      <c r="AN30">
        <v>1</v>
      </c>
      <c r="AO30">
        <v>0</v>
      </c>
      <c r="AP30" t="s">
        <v>104</v>
      </c>
      <c r="AQ30">
        <v>0</v>
      </c>
      <c r="AR30">
        <v>1</v>
      </c>
      <c r="AS30">
        <v>0</v>
      </c>
      <c r="AT30">
        <v>4</v>
      </c>
      <c r="AU30" s="7" t="s">
        <v>105</v>
      </c>
      <c r="AV30">
        <v>1</v>
      </c>
      <c r="BB30">
        <v>1</v>
      </c>
      <c r="BC30">
        <v>0</v>
      </c>
      <c r="BD30">
        <v>0</v>
      </c>
      <c r="BE30">
        <v>0</v>
      </c>
      <c r="BF30">
        <v>0</v>
      </c>
      <c r="BG30">
        <v>0</v>
      </c>
      <c r="BH30">
        <v>0</v>
      </c>
      <c r="BI30">
        <v>0</v>
      </c>
      <c r="BJ30">
        <v>0</v>
      </c>
      <c r="BK30">
        <v>0</v>
      </c>
      <c r="BL30">
        <v>0</v>
      </c>
      <c r="BM30">
        <v>1</v>
      </c>
      <c r="BN30">
        <v>1</v>
      </c>
      <c r="BO30" t="s">
        <v>326</v>
      </c>
      <c r="BP30" t="s">
        <v>83</v>
      </c>
      <c r="BQ30">
        <v>0</v>
      </c>
      <c r="BR30" t="s">
        <v>327</v>
      </c>
      <c r="BS30" t="s">
        <v>109</v>
      </c>
      <c r="BT30" t="s">
        <v>328</v>
      </c>
    </row>
    <row r="31" spans="1:74" ht="14.5" x14ac:dyDescent="0.35">
      <c r="A31" t="s">
        <v>86</v>
      </c>
      <c r="B31" s="4" t="s">
        <v>329</v>
      </c>
      <c r="C31" s="5">
        <v>0</v>
      </c>
      <c r="D31" s="5">
        <v>1</v>
      </c>
      <c r="E31" s="5">
        <v>0</v>
      </c>
      <c r="F31" t="s">
        <v>330</v>
      </c>
      <c r="G31">
        <v>2009</v>
      </c>
      <c r="H31" t="s">
        <v>121</v>
      </c>
      <c r="I31" t="s">
        <v>331</v>
      </c>
      <c r="K31">
        <v>0</v>
      </c>
      <c r="M31">
        <v>1</v>
      </c>
      <c r="N31">
        <v>0</v>
      </c>
      <c r="O31">
        <v>1</v>
      </c>
      <c r="P31">
        <v>0</v>
      </c>
      <c r="Q31">
        <v>1</v>
      </c>
      <c r="R31">
        <v>0</v>
      </c>
      <c r="S31">
        <v>0</v>
      </c>
      <c r="T31">
        <v>0</v>
      </c>
      <c r="U31">
        <v>0</v>
      </c>
      <c r="V31">
        <v>0</v>
      </c>
      <c r="W31" s="2">
        <v>0</v>
      </c>
      <c r="X31">
        <v>0</v>
      </c>
      <c r="Y31" t="s">
        <v>294</v>
      </c>
      <c r="Z31" t="s">
        <v>152</v>
      </c>
      <c r="AA31">
        <v>0</v>
      </c>
      <c r="AB31">
        <v>0</v>
      </c>
      <c r="AC31">
        <v>1</v>
      </c>
      <c r="AD31">
        <v>0</v>
      </c>
      <c r="AE31">
        <v>0</v>
      </c>
      <c r="AF31">
        <v>0</v>
      </c>
      <c r="AG31">
        <v>0</v>
      </c>
      <c r="AH31">
        <v>1</v>
      </c>
      <c r="AJ31" t="s">
        <v>173</v>
      </c>
      <c r="AK31" t="s">
        <v>39</v>
      </c>
      <c r="AL31">
        <v>0</v>
      </c>
      <c r="AM31">
        <v>0</v>
      </c>
      <c r="AN31">
        <v>1</v>
      </c>
      <c r="AO31">
        <v>0</v>
      </c>
      <c r="AP31" t="s">
        <v>93</v>
      </c>
      <c r="AQ31">
        <v>1</v>
      </c>
      <c r="AR31">
        <v>0</v>
      </c>
      <c r="AS31">
        <v>0</v>
      </c>
      <c r="AT31">
        <v>144</v>
      </c>
      <c r="AU31" s="7" t="s">
        <v>94</v>
      </c>
      <c r="AY31">
        <v>1</v>
      </c>
      <c r="BB31">
        <v>0</v>
      </c>
      <c r="BC31">
        <v>0</v>
      </c>
      <c r="BD31">
        <v>0</v>
      </c>
      <c r="BE31">
        <v>0</v>
      </c>
      <c r="BF31">
        <v>0</v>
      </c>
      <c r="BG31">
        <v>0</v>
      </c>
      <c r="BH31">
        <v>0</v>
      </c>
      <c r="BI31">
        <v>0</v>
      </c>
      <c r="BJ31">
        <v>0</v>
      </c>
      <c r="BK31">
        <v>1</v>
      </c>
      <c r="BL31">
        <v>1</v>
      </c>
      <c r="BM31">
        <v>0</v>
      </c>
      <c r="BN31">
        <v>0</v>
      </c>
      <c r="BO31" t="s">
        <v>332</v>
      </c>
      <c r="BP31" t="s">
        <v>83</v>
      </c>
      <c r="BQ31">
        <v>1</v>
      </c>
      <c r="BR31" t="s">
        <v>333</v>
      </c>
      <c r="BS31" t="s">
        <v>96</v>
      </c>
      <c r="BT31" t="s">
        <v>334</v>
      </c>
    </row>
    <row r="32" spans="1:74" ht="20.25" customHeight="1" x14ac:dyDescent="0.35">
      <c r="A32" t="s">
        <v>335</v>
      </c>
      <c r="B32" s="4" t="s">
        <v>336</v>
      </c>
      <c r="C32" s="5">
        <v>0</v>
      </c>
      <c r="D32" s="5">
        <v>1</v>
      </c>
      <c r="E32" s="5">
        <v>0</v>
      </c>
      <c r="F32" t="s">
        <v>337</v>
      </c>
      <c r="G32">
        <v>2010</v>
      </c>
      <c r="H32" t="s">
        <v>121</v>
      </c>
      <c r="I32" t="s">
        <v>338</v>
      </c>
      <c r="K32">
        <v>0</v>
      </c>
      <c r="M32">
        <v>0</v>
      </c>
      <c r="N32">
        <v>1</v>
      </c>
      <c r="O32">
        <v>1</v>
      </c>
      <c r="P32">
        <v>0</v>
      </c>
      <c r="Q32">
        <v>1</v>
      </c>
      <c r="R32">
        <v>1</v>
      </c>
      <c r="S32">
        <v>0</v>
      </c>
      <c r="T32">
        <v>1</v>
      </c>
      <c r="U32">
        <v>0</v>
      </c>
      <c r="V32">
        <v>0</v>
      </c>
      <c r="W32" s="2">
        <v>0</v>
      </c>
      <c r="X32">
        <v>0</v>
      </c>
      <c r="Y32">
        <v>0</v>
      </c>
      <c r="Z32" t="s">
        <v>281</v>
      </c>
      <c r="AA32">
        <v>0</v>
      </c>
      <c r="AB32">
        <v>1</v>
      </c>
      <c r="AC32">
        <v>0</v>
      </c>
      <c r="AD32">
        <v>0</v>
      </c>
      <c r="AE32">
        <v>0</v>
      </c>
      <c r="AF32">
        <v>0</v>
      </c>
      <c r="AG32">
        <v>0</v>
      </c>
      <c r="AH32">
        <v>1</v>
      </c>
      <c r="AI32">
        <v>0</v>
      </c>
      <c r="AJ32" t="s">
        <v>339</v>
      </c>
      <c r="AK32" t="s">
        <v>39</v>
      </c>
      <c r="AL32">
        <v>0</v>
      </c>
      <c r="AM32">
        <v>0</v>
      </c>
      <c r="AN32">
        <v>1</v>
      </c>
      <c r="AO32">
        <v>0</v>
      </c>
      <c r="AP32" t="s">
        <v>93</v>
      </c>
      <c r="AQ32">
        <v>1</v>
      </c>
      <c r="AR32">
        <v>0</v>
      </c>
      <c r="AS32">
        <v>0</v>
      </c>
      <c r="AT32">
        <v>20</v>
      </c>
      <c r="AU32" s="7" t="s">
        <v>105</v>
      </c>
      <c r="AV32">
        <v>1</v>
      </c>
      <c r="BB32">
        <v>1</v>
      </c>
      <c r="BC32">
        <v>0</v>
      </c>
      <c r="BD32">
        <v>0</v>
      </c>
      <c r="BE32">
        <v>0</v>
      </c>
      <c r="BF32">
        <v>0</v>
      </c>
      <c r="BG32">
        <v>0</v>
      </c>
      <c r="BH32">
        <v>0</v>
      </c>
      <c r="BI32">
        <v>0</v>
      </c>
      <c r="BJ32">
        <v>0</v>
      </c>
      <c r="BK32">
        <v>1</v>
      </c>
      <c r="BL32">
        <v>0</v>
      </c>
      <c r="BM32">
        <v>0</v>
      </c>
      <c r="BN32">
        <v>0</v>
      </c>
      <c r="BO32" t="s">
        <v>340</v>
      </c>
      <c r="BP32" t="s">
        <v>83</v>
      </c>
      <c r="BQ32">
        <v>1</v>
      </c>
      <c r="BR32" t="s">
        <v>341</v>
      </c>
      <c r="BS32" t="s">
        <v>342</v>
      </c>
    </row>
    <row r="33" spans="1:73" ht="20.25" customHeight="1" x14ac:dyDescent="0.35">
      <c r="A33" t="s">
        <v>343</v>
      </c>
      <c r="B33" s="4" t="s">
        <v>344</v>
      </c>
      <c r="C33" s="5">
        <v>0</v>
      </c>
      <c r="D33" s="5">
        <v>0</v>
      </c>
      <c r="E33" s="5">
        <v>1</v>
      </c>
      <c r="F33" t="s">
        <v>345</v>
      </c>
      <c r="G33">
        <v>2010</v>
      </c>
      <c r="H33" t="s">
        <v>121</v>
      </c>
      <c r="I33" t="s">
        <v>346</v>
      </c>
      <c r="K33">
        <v>0</v>
      </c>
      <c r="M33">
        <v>0</v>
      </c>
      <c r="N33">
        <v>1</v>
      </c>
      <c r="O33">
        <v>1</v>
      </c>
      <c r="P33">
        <v>1</v>
      </c>
      <c r="Q33">
        <v>1</v>
      </c>
      <c r="R33">
        <v>1</v>
      </c>
      <c r="S33">
        <v>0</v>
      </c>
      <c r="T33">
        <v>1</v>
      </c>
      <c r="U33">
        <v>0</v>
      </c>
      <c r="V33">
        <v>0</v>
      </c>
      <c r="W33" s="2">
        <v>0</v>
      </c>
      <c r="X33">
        <v>0</v>
      </c>
      <c r="Y33">
        <v>0</v>
      </c>
      <c r="Z33" t="s">
        <v>281</v>
      </c>
      <c r="AA33">
        <v>0</v>
      </c>
      <c r="AB33">
        <v>1</v>
      </c>
      <c r="AC33">
        <v>0</v>
      </c>
      <c r="AD33">
        <v>0</v>
      </c>
      <c r="AE33">
        <v>0</v>
      </c>
      <c r="AF33">
        <v>0</v>
      </c>
      <c r="AG33">
        <v>0</v>
      </c>
      <c r="AH33">
        <v>1</v>
      </c>
      <c r="AI33">
        <v>0</v>
      </c>
      <c r="AJ33" t="s">
        <v>339</v>
      </c>
      <c r="AK33" t="s">
        <v>39</v>
      </c>
      <c r="AL33">
        <v>0</v>
      </c>
      <c r="AM33">
        <v>0</v>
      </c>
      <c r="AN33">
        <v>1</v>
      </c>
      <c r="AO33">
        <v>0</v>
      </c>
      <c r="AP33" t="s">
        <v>42</v>
      </c>
      <c r="AQ33">
        <v>1</v>
      </c>
      <c r="AR33">
        <v>0</v>
      </c>
      <c r="AS33">
        <v>0</v>
      </c>
      <c r="AT33">
        <v>12</v>
      </c>
      <c r="AU33" s="7" t="s">
        <v>105</v>
      </c>
      <c r="AV33">
        <v>1</v>
      </c>
      <c r="BB33">
        <v>1</v>
      </c>
      <c r="BC33">
        <v>0</v>
      </c>
      <c r="BD33">
        <v>0</v>
      </c>
      <c r="BE33">
        <v>0</v>
      </c>
      <c r="BF33">
        <v>0</v>
      </c>
      <c r="BG33">
        <v>0</v>
      </c>
      <c r="BH33">
        <v>0</v>
      </c>
      <c r="BI33">
        <v>0</v>
      </c>
      <c r="BJ33">
        <v>0</v>
      </c>
      <c r="BK33">
        <v>1</v>
      </c>
      <c r="BL33">
        <v>0</v>
      </c>
      <c r="BM33">
        <v>0</v>
      </c>
      <c r="BN33">
        <v>0</v>
      </c>
      <c r="BO33" t="s">
        <v>347</v>
      </c>
      <c r="BP33" t="s">
        <v>175</v>
      </c>
      <c r="BQ33">
        <v>1</v>
      </c>
      <c r="BR33" t="s">
        <v>348</v>
      </c>
      <c r="BT33" t="s">
        <v>349</v>
      </c>
    </row>
    <row r="34" spans="1:73" ht="20.25" customHeight="1" x14ac:dyDescent="0.35">
      <c r="A34" t="s">
        <v>350</v>
      </c>
      <c r="B34" s="4" t="s">
        <v>351</v>
      </c>
      <c r="C34" s="5">
        <v>0</v>
      </c>
      <c r="D34" s="5">
        <v>1</v>
      </c>
      <c r="E34" s="5">
        <v>0</v>
      </c>
      <c r="F34" t="s">
        <v>352</v>
      </c>
      <c r="G34">
        <v>2010</v>
      </c>
      <c r="H34" t="s">
        <v>121</v>
      </c>
      <c r="I34" t="s">
        <v>232</v>
      </c>
      <c r="K34">
        <v>1</v>
      </c>
      <c r="M34">
        <v>1</v>
      </c>
      <c r="N34">
        <v>0</v>
      </c>
      <c r="O34">
        <v>1</v>
      </c>
      <c r="P34">
        <v>0</v>
      </c>
      <c r="Q34">
        <v>0</v>
      </c>
      <c r="R34">
        <v>0</v>
      </c>
      <c r="S34">
        <v>0</v>
      </c>
      <c r="T34">
        <v>0</v>
      </c>
      <c r="U34">
        <v>0</v>
      </c>
      <c r="V34">
        <v>0</v>
      </c>
      <c r="W34" s="2">
        <v>0</v>
      </c>
      <c r="X34">
        <v>0</v>
      </c>
      <c r="Y34" t="s">
        <v>294</v>
      </c>
      <c r="Z34" t="s">
        <v>353</v>
      </c>
      <c r="AA34">
        <v>0</v>
      </c>
      <c r="AB34">
        <v>0</v>
      </c>
      <c r="AC34">
        <v>0</v>
      </c>
      <c r="AD34">
        <v>0</v>
      </c>
      <c r="AE34">
        <v>0</v>
      </c>
      <c r="AF34">
        <v>1</v>
      </c>
      <c r="AG34">
        <v>0</v>
      </c>
      <c r="AI34">
        <v>1</v>
      </c>
      <c r="AJ34" t="s">
        <v>354</v>
      </c>
      <c r="AK34" t="s">
        <v>37</v>
      </c>
      <c r="AL34">
        <v>1</v>
      </c>
      <c r="AM34">
        <v>0</v>
      </c>
      <c r="AN34">
        <v>0</v>
      </c>
      <c r="AO34">
        <v>0</v>
      </c>
      <c r="AP34" t="s">
        <v>42</v>
      </c>
      <c r="AQ34">
        <v>1</v>
      </c>
      <c r="AR34">
        <v>0</v>
      </c>
      <c r="AS34">
        <v>0</v>
      </c>
      <c r="AT34" t="s">
        <v>355</v>
      </c>
      <c r="AU34" s="7" t="s">
        <v>217</v>
      </c>
      <c r="AY34">
        <v>1</v>
      </c>
      <c r="BB34">
        <v>1</v>
      </c>
      <c r="BC34">
        <v>18</v>
      </c>
      <c r="BD34" t="s">
        <v>219</v>
      </c>
      <c r="BE34" t="s">
        <v>219</v>
      </c>
      <c r="BF34" t="s">
        <v>219</v>
      </c>
      <c r="BG34">
        <v>0</v>
      </c>
      <c r="BH34">
        <v>0</v>
      </c>
      <c r="BI34">
        <v>0</v>
      </c>
      <c r="BJ34" t="s">
        <v>219</v>
      </c>
      <c r="BK34">
        <v>0</v>
      </c>
      <c r="BL34">
        <v>0</v>
      </c>
      <c r="BM34">
        <v>0</v>
      </c>
      <c r="BN34">
        <v>0</v>
      </c>
      <c r="BP34" t="s">
        <v>83</v>
      </c>
      <c r="BQ34">
        <v>1</v>
      </c>
      <c r="BR34" t="s">
        <v>356</v>
      </c>
      <c r="BS34" t="s">
        <v>96</v>
      </c>
    </row>
    <row r="35" spans="1:73" ht="20.25" customHeight="1" x14ac:dyDescent="0.35">
      <c r="A35" t="s">
        <v>357</v>
      </c>
      <c r="B35" s="4" t="s">
        <v>358</v>
      </c>
      <c r="C35" s="5">
        <v>1</v>
      </c>
      <c r="D35" s="5">
        <v>0</v>
      </c>
      <c r="E35" s="5">
        <v>0</v>
      </c>
      <c r="F35" t="s">
        <v>359</v>
      </c>
      <c r="G35">
        <v>2018</v>
      </c>
      <c r="H35" t="s">
        <v>121</v>
      </c>
      <c r="I35" t="s">
        <v>360</v>
      </c>
      <c r="K35">
        <v>0</v>
      </c>
      <c r="M35">
        <v>0</v>
      </c>
      <c r="N35">
        <v>1</v>
      </c>
      <c r="O35">
        <v>0</v>
      </c>
      <c r="P35">
        <v>1</v>
      </c>
      <c r="Q35">
        <v>1</v>
      </c>
      <c r="R35">
        <v>1</v>
      </c>
      <c r="S35">
        <v>0</v>
      </c>
      <c r="T35">
        <v>1</v>
      </c>
      <c r="U35">
        <v>0</v>
      </c>
      <c r="V35">
        <v>0</v>
      </c>
      <c r="W35" s="2">
        <v>0</v>
      </c>
      <c r="X35">
        <v>0</v>
      </c>
      <c r="Y35">
        <v>0</v>
      </c>
      <c r="Z35" t="s">
        <v>30</v>
      </c>
      <c r="AA35">
        <v>0</v>
      </c>
      <c r="AB35">
        <v>0</v>
      </c>
      <c r="AC35">
        <v>0</v>
      </c>
      <c r="AD35">
        <v>0</v>
      </c>
      <c r="AE35">
        <v>1</v>
      </c>
      <c r="AF35">
        <v>0</v>
      </c>
      <c r="AG35">
        <v>0</v>
      </c>
      <c r="AH35">
        <v>1</v>
      </c>
      <c r="AI35">
        <v>0</v>
      </c>
      <c r="AJ35" t="s">
        <v>361</v>
      </c>
      <c r="AK35" t="s">
        <v>39</v>
      </c>
      <c r="AL35">
        <v>0</v>
      </c>
      <c r="AM35">
        <v>0</v>
      </c>
      <c r="AN35">
        <v>1</v>
      </c>
      <c r="AO35">
        <v>0</v>
      </c>
      <c r="AP35" t="s">
        <v>362</v>
      </c>
      <c r="AQ35">
        <v>1</v>
      </c>
      <c r="AR35">
        <v>0</v>
      </c>
      <c r="AS35">
        <v>0</v>
      </c>
      <c r="AT35">
        <v>334</v>
      </c>
      <c r="AU35" t="s">
        <v>195</v>
      </c>
      <c r="AZ35">
        <v>1</v>
      </c>
      <c r="BB35">
        <v>0</v>
      </c>
      <c r="BC35">
        <v>3</v>
      </c>
      <c r="BD35">
        <v>0</v>
      </c>
      <c r="BE35" t="s">
        <v>219</v>
      </c>
      <c r="BF35">
        <v>0</v>
      </c>
      <c r="BG35">
        <v>0</v>
      </c>
      <c r="BH35">
        <v>0</v>
      </c>
      <c r="BI35">
        <v>0</v>
      </c>
      <c r="BJ35">
        <v>0</v>
      </c>
      <c r="BK35">
        <v>0</v>
      </c>
      <c r="BL35">
        <v>0</v>
      </c>
      <c r="BM35">
        <v>0</v>
      </c>
      <c r="BN35">
        <v>0</v>
      </c>
      <c r="BP35" t="s">
        <v>237</v>
      </c>
      <c r="BQ35">
        <v>1</v>
      </c>
      <c r="BR35" t="s">
        <v>363</v>
      </c>
      <c r="BS35" t="s">
        <v>96</v>
      </c>
    </row>
    <row r="36" spans="1:73" ht="20.25" customHeight="1" x14ac:dyDescent="0.35">
      <c r="A36" t="s">
        <v>364</v>
      </c>
      <c r="B36" s="4" t="s">
        <v>365</v>
      </c>
      <c r="C36" s="5">
        <v>0</v>
      </c>
      <c r="D36" s="5">
        <v>1</v>
      </c>
      <c r="E36" s="5">
        <v>0</v>
      </c>
      <c r="F36" t="s">
        <v>366</v>
      </c>
      <c r="G36">
        <v>2012</v>
      </c>
      <c r="H36" t="s">
        <v>121</v>
      </c>
      <c r="I36" t="s">
        <v>161</v>
      </c>
      <c r="K36">
        <v>0</v>
      </c>
      <c r="M36">
        <v>0</v>
      </c>
      <c r="N36">
        <v>0</v>
      </c>
      <c r="O36">
        <v>1</v>
      </c>
      <c r="P36">
        <v>0</v>
      </c>
      <c r="Q36">
        <v>0</v>
      </c>
      <c r="R36">
        <v>1</v>
      </c>
      <c r="S36">
        <v>0</v>
      </c>
      <c r="T36">
        <v>0</v>
      </c>
      <c r="U36">
        <v>1</v>
      </c>
      <c r="V36">
        <v>0</v>
      </c>
      <c r="W36" s="2">
        <v>0</v>
      </c>
      <c r="X36">
        <v>0</v>
      </c>
      <c r="Y36">
        <v>0</v>
      </c>
      <c r="Z36" t="s">
        <v>367</v>
      </c>
      <c r="AA36">
        <v>0</v>
      </c>
      <c r="AB36">
        <v>0</v>
      </c>
      <c r="AC36">
        <v>0</v>
      </c>
      <c r="AD36">
        <v>0</v>
      </c>
      <c r="AE36">
        <v>0</v>
      </c>
      <c r="AF36">
        <v>1</v>
      </c>
      <c r="AG36">
        <v>0</v>
      </c>
      <c r="AH36">
        <v>1</v>
      </c>
      <c r="AI36">
        <v>0</v>
      </c>
      <c r="AJ36" t="s">
        <v>368</v>
      </c>
      <c r="AK36" t="s">
        <v>39</v>
      </c>
      <c r="AL36">
        <v>0</v>
      </c>
      <c r="AM36">
        <v>0</v>
      </c>
      <c r="AN36">
        <v>1</v>
      </c>
      <c r="AO36">
        <v>0</v>
      </c>
      <c r="AP36" t="s">
        <v>44</v>
      </c>
      <c r="AQ36">
        <v>0</v>
      </c>
      <c r="AR36">
        <v>0</v>
      </c>
      <c r="AS36">
        <v>1</v>
      </c>
      <c r="AT36">
        <v>1191</v>
      </c>
      <c r="AU36" t="s">
        <v>369</v>
      </c>
      <c r="AY36">
        <v>1</v>
      </c>
      <c r="BB36">
        <v>1</v>
      </c>
      <c r="BC36">
        <v>0</v>
      </c>
      <c r="BD36" t="s">
        <v>219</v>
      </c>
      <c r="BE36" t="s">
        <v>219</v>
      </c>
      <c r="BF36" t="s">
        <v>219</v>
      </c>
      <c r="BG36" t="s">
        <v>219</v>
      </c>
      <c r="BH36" t="s">
        <v>219</v>
      </c>
      <c r="BI36" t="s">
        <v>219</v>
      </c>
      <c r="BJ36" t="s">
        <v>219</v>
      </c>
      <c r="BK36">
        <v>0</v>
      </c>
      <c r="BL36">
        <v>0</v>
      </c>
      <c r="BM36">
        <v>1</v>
      </c>
      <c r="BN36">
        <v>0</v>
      </c>
      <c r="BO36" t="s">
        <v>370</v>
      </c>
      <c r="BP36" t="s">
        <v>83</v>
      </c>
      <c r="BQ36">
        <v>0</v>
      </c>
      <c r="BR36" t="s">
        <v>371</v>
      </c>
      <c r="BS36" t="s">
        <v>96</v>
      </c>
    </row>
    <row r="37" spans="1:73" ht="20.25" customHeight="1" x14ac:dyDescent="0.35">
      <c r="A37" t="s">
        <v>372</v>
      </c>
      <c r="B37" s="4" t="s">
        <v>373</v>
      </c>
      <c r="C37" s="5" t="s">
        <v>374</v>
      </c>
      <c r="D37" s="5" t="s">
        <v>374</v>
      </c>
      <c r="E37" s="5" t="s">
        <v>374</v>
      </c>
      <c r="F37" t="s">
        <v>375</v>
      </c>
      <c r="G37">
        <v>2020</v>
      </c>
      <c r="H37" t="s">
        <v>121</v>
      </c>
      <c r="I37" t="s">
        <v>75</v>
      </c>
      <c r="K37">
        <v>1</v>
      </c>
      <c r="M37">
        <v>0</v>
      </c>
      <c r="N37">
        <v>1</v>
      </c>
      <c r="O37">
        <v>0</v>
      </c>
      <c r="P37">
        <v>1</v>
      </c>
      <c r="Q37">
        <v>1</v>
      </c>
      <c r="R37">
        <v>1</v>
      </c>
      <c r="S37">
        <v>0</v>
      </c>
      <c r="T37">
        <v>1</v>
      </c>
      <c r="U37">
        <v>0</v>
      </c>
      <c r="V37">
        <v>0</v>
      </c>
      <c r="W37" s="2">
        <v>0</v>
      </c>
      <c r="X37">
        <v>0</v>
      </c>
      <c r="Y37">
        <v>0</v>
      </c>
      <c r="Z37" t="s">
        <v>376</v>
      </c>
      <c r="AA37">
        <v>0</v>
      </c>
      <c r="AB37">
        <v>0</v>
      </c>
      <c r="AC37">
        <v>1</v>
      </c>
      <c r="AD37">
        <v>0</v>
      </c>
      <c r="AE37">
        <v>0</v>
      </c>
      <c r="AF37">
        <v>0</v>
      </c>
      <c r="AG37">
        <v>0</v>
      </c>
      <c r="AH37">
        <v>1</v>
      </c>
      <c r="AI37">
        <v>0</v>
      </c>
      <c r="AJ37" t="s">
        <v>377</v>
      </c>
      <c r="AK37" t="s">
        <v>39</v>
      </c>
      <c r="AL37">
        <v>0</v>
      </c>
      <c r="AM37">
        <v>0</v>
      </c>
      <c r="AN37">
        <v>1</v>
      </c>
      <c r="AO37">
        <v>0</v>
      </c>
      <c r="AP37" t="s">
        <v>378</v>
      </c>
      <c r="AQ37">
        <v>0</v>
      </c>
      <c r="AR37">
        <v>1</v>
      </c>
      <c r="AS37">
        <v>0</v>
      </c>
      <c r="AT37">
        <v>76</v>
      </c>
      <c r="AU37" t="s">
        <v>379</v>
      </c>
      <c r="AY37">
        <v>1</v>
      </c>
      <c r="BB37">
        <v>1</v>
      </c>
      <c r="BC37">
        <v>11</v>
      </c>
      <c r="BD37">
        <v>0</v>
      </c>
      <c r="BE37" t="s">
        <v>219</v>
      </c>
      <c r="BF37">
        <v>0</v>
      </c>
      <c r="BG37" t="s">
        <v>219</v>
      </c>
      <c r="BH37" t="s">
        <v>219</v>
      </c>
      <c r="BI37">
        <v>0</v>
      </c>
      <c r="BJ37" t="s">
        <v>219</v>
      </c>
      <c r="BK37">
        <v>0</v>
      </c>
      <c r="BL37">
        <v>0</v>
      </c>
      <c r="BM37">
        <v>0</v>
      </c>
      <c r="BN37">
        <v>0</v>
      </c>
      <c r="BO37" t="s">
        <v>380</v>
      </c>
      <c r="BP37" t="s">
        <v>175</v>
      </c>
      <c r="BQ37">
        <v>0</v>
      </c>
      <c r="BS37" t="s">
        <v>109</v>
      </c>
    </row>
    <row r="38" spans="1:73" ht="20.25" customHeight="1" x14ac:dyDescent="0.35">
      <c r="A38" t="s">
        <v>381</v>
      </c>
      <c r="B38" s="4" t="s">
        <v>382</v>
      </c>
      <c r="C38" s="5">
        <v>1</v>
      </c>
      <c r="D38" s="5">
        <v>0</v>
      </c>
      <c r="E38" s="5">
        <v>0</v>
      </c>
      <c r="F38" t="s">
        <v>383</v>
      </c>
      <c r="G38">
        <v>2020</v>
      </c>
      <c r="H38" t="s">
        <v>121</v>
      </c>
      <c r="I38" t="s">
        <v>384</v>
      </c>
      <c r="K38">
        <v>1</v>
      </c>
      <c r="M38">
        <v>0</v>
      </c>
      <c r="N38">
        <v>0</v>
      </c>
      <c r="O38">
        <v>1</v>
      </c>
      <c r="P38">
        <v>0</v>
      </c>
      <c r="Q38">
        <v>0</v>
      </c>
      <c r="R38">
        <v>0</v>
      </c>
      <c r="S38">
        <v>0</v>
      </c>
      <c r="T38">
        <v>0</v>
      </c>
      <c r="U38">
        <v>0</v>
      </c>
      <c r="V38">
        <v>0</v>
      </c>
      <c r="W38" s="2">
        <v>0</v>
      </c>
      <c r="X38">
        <v>0</v>
      </c>
      <c r="Y38" t="s">
        <v>294</v>
      </c>
      <c r="Z38" t="s">
        <v>385</v>
      </c>
      <c r="AA38">
        <v>0</v>
      </c>
      <c r="AB38">
        <v>0</v>
      </c>
      <c r="AC38">
        <v>0</v>
      </c>
      <c r="AD38">
        <v>0</v>
      </c>
      <c r="AE38">
        <v>0</v>
      </c>
      <c r="AF38">
        <v>1</v>
      </c>
      <c r="AG38">
        <v>0</v>
      </c>
      <c r="AH38">
        <v>1</v>
      </c>
      <c r="AI38">
        <v>0</v>
      </c>
      <c r="AJ38" t="s">
        <v>386</v>
      </c>
      <c r="AK38" t="s">
        <v>39</v>
      </c>
      <c r="AL38">
        <v>0</v>
      </c>
      <c r="AM38">
        <v>0</v>
      </c>
      <c r="AN38">
        <v>1</v>
      </c>
      <c r="AO38">
        <v>0</v>
      </c>
      <c r="AP38" t="s">
        <v>44</v>
      </c>
      <c r="AQ38">
        <v>0</v>
      </c>
      <c r="AR38">
        <v>0</v>
      </c>
      <c r="AS38">
        <v>1</v>
      </c>
      <c r="AT38">
        <v>12</v>
      </c>
      <c r="AU38" t="s">
        <v>105</v>
      </c>
      <c r="AV38">
        <v>1</v>
      </c>
      <c r="BB38">
        <v>1</v>
      </c>
      <c r="BC38">
        <v>10</v>
      </c>
      <c r="BD38">
        <v>0</v>
      </c>
      <c r="BE38">
        <v>0</v>
      </c>
      <c r="BF38">
        <v>0</v>
      </c>
      <c r="BG38">
        <v>0</v>
      </c>
      <c r="BH38">
        <v>0</v>
      </c>
      <c r="BI38">
        <v>0</v>
      </c>
      <c r="BJ38">
        <v>10</v>
      </c>
      <c r="BK38">
        <v>0</v>
      </c>
      <c r="BL38">
        <v>0</v>
      </c>
      <c r="BM38">
        <v>0</v>
      </c>
      <c r="BN38">
        <v>0</v>
      </c>
      <c r="BP38" t="s">
        <v>83</v>
      </c>
      <c r="BQ38">
        <v>1</v>
      </c>
      <c r="BR38" t="s">
        <v>387</v>
      </c>
      <c r="BS38" t="s">
        <v>96</v>
      </c>
      <c r="BT38" t="s">
        <v>388</v>
      </c>
    </row>
    <row r="39" spans="1:73" ht="20.25" customHeight="1" x14ac:dyDescent="0.35">
      <c r="A39" t="s">
        <v>389</v>
      </c>
      <c r="B39" s="4" t="s">
        <v>242</v>
      </c>
      <c r="C39" s="5">
        <v>0</v>
      </c>
      <c r="D39" s="5">
        <v>1</v>
      </c>
      <c r="E39" s="5">
        <v>0</v>
      </c>
      <c r="F39" t="s">
        <v>390</v>
      </c>
      <c r="G39">
        <v>2013</v>
      </c>
      <c r="H39" t="s">
        <v>121</v>
      </c>
      <c r="I39" t="s">
        <v>161</v>
      </c>
      <c r="K39">
        <v>1</v>
      </c>
      <c r="M39">
        <v>0</v>
      </c>
      <c r="N39">
        <v>0</v>
      </c>
      <c r="O39">
        <v>1</v>
      </c>
      <c r="P39">
        <v>0</v>
      </c>
      <c r="Q39">
        <v>0</v>
      </c>
      <c r="R39">
        <v>1</v>
      </c>
      <c r="S39">
        <v>0</v>
      </c>
      <c r="T39">
        <v>0</v>
      </c>
      <c r="U39">
        <v>1</v>
      </c>
      <c r="V39">
        <v>0</v>
      </c>
      <c r="W39" s="2">
        <v>0</v>
      </c>
      <c r="X39">
        <v>0</v>
      </c>
      <c r="Y39">
        <v>0</v>
      </c>
      <c r="Z39" t="s">
        <v>367</v>
      </c>
      <c r="AA39">
        <v>0</v>
      </c>
      <c r="AB39">
        <v>0</v>
      </c>
      <c r="AC39">
        <v>0</v>
      </c>
      <c r="AD39">
        <v>0</v>
      </c>
      <c r="AE39">
        <v>0</v>
      </c>
      <c r="AF39">
        <v>1</v>
      </c>
      <c r="AG39">
        <v>0</v>
      </c>
      <c r="AH39">
        <v>1</v>
      </c>
      <c r="AI39">
        <v>0</v>
      </c>
      <c r="AJ39" t="s">
        <v>391</v>
      </c>
      <c r="AK39" t="s">
        <v>38</v>
      </c>
      <c r="AL39">
        <v>0</v>
      </c>
      <c r="AM39">
        <v>1</v>
      </c>
      <c r="AN39">
        <v>0</v>
      </c>
      <c r="AO39">
        <v>0</v>
      </c>
      <c r="AP39" t="s">
        <v>42</v>
      </c>
      <c r="AQ39">
        <v>1</v>
      </c>
      <c r="AR39">
        <v>0</v>
      </c>
      <c r="AS39">
        <v>0</v>
      </c>
      <c r="AT39" t="s">
        <v>392</v>
      </c>
      <c r="AU39" t="s">
        <v>217</v>
      </c>
      <c r="AY39">
        <v>1</v>
      </c>
      <c r="BB39">
        <v>0</v>
      </c>
      <c r="BC39">
        <v>0</v>
      </c>
      <c r="BD39">
        <v>0</v>
      </c>
      <c r="BE39">
        <v>0</v>
      </c>
      <c r="BF39">
        <v>0</v>
      </c>
      <c r="BG39">
        <v>0</v>
      </c>
      <c r="BH39">
        <v>0</v>
      </c>
      <c r="BI39">
        <v>0</v>
      </c>
      <c r="BJ39">
        <v>0</v>
      </c>
      <c r="BK39">
        <v>0</v>
      </c>
      <c r="BL39">
        <v>0</v>
      </c>
      <c r="BM39">
        <v>0</v>
      </c>
      <c r="BN39">
        <v>0</v>
      </c>
      <c r="BO39" t="s">
        <v>393</v>
      </c>
      <c r="BP39" t="s">
        <v>175</v>
      </c>
      <c r="BQ39">
        <v>1</v>
      </c>
      <c r="BR39" t="s">
        <v>394</v>
      </c>
      <c r="BS39" t="s">
        <v>96</v>
      </c>
      <c r="BT39" t="s">
        <v>395</v>
      </c>
    </row>
    <row r="40" spans="1:73" ht="20.25" customHeight="1" x14ac:dyDescent="0.35">
      <c r="A40" t="s">
        <v>396</v>
      </c>
      <c r="B40" s="4" t="s">
        <v>397</v>
      </c>
      <c r="C40" s="5">
        <v>0</v>
      </c>
      <c r="D40" s="5">
        <v>0</v>
      </c>
      <c r="E40" s="5">
        <v>1</v>
      </c>
      <c r="F40" t="s">
        <v>398</v>
      </c>
      <c r="G40">
        <v>2009</v>
      </c>
      <c r="H40" t="s">
        <v>121</v>
      </c>
      <c r="I40" t="s">
        <v>399</v>
      </c>
      <c r="K40">
        <v>1</v>
      </c>
      <c r="M40">
        <v>0</v>
      </c>
      <c r="N40">
        <v>0</v>
      </c>
      <c r="O40">
        <v>0</v>
      </c>
      <c r="P40">
        <v>1</v>
      </c>
      <c r="Q40">
        <v>0</v>
      </c>
      <c r="R40">
        <v>1</v>
      </c>
      <c r="S40">
        <v>0</v>
      </c>
      <c r="T40">
        <v>0</v>
      </c>
      <c r="U40">
        <v>0</v>
      </c>
      <c r="V40">
        <v>1</v>
      </c>
      <c r="W40" s="2">
        <v>0</v>
      </c>
      <c r="X40">
        <v>0</v>
      </c>
      <c r="Y40">
        <v>0</v>
      </c>
      <c r="Z40" t="s">
        <v>152</v>
      </c>
      <c r="AA40">
        <v>0</v>
      </c>
      <c r="AB40">
        <v>0</v>
      </c>
      <c r="AC40">
        <v>1</v>
      </c>
      <c r="AD40">
        <v>0</v>
      </c>
      <c r="AE40">
        <v>0</v>
      </c>
      <c r="AF40">
        <v>0</v>
      </c>
      <c r="AG40">
        <v>0</v>
      </c>
      <c r="AH40">
        <v>1</v>
      </c>
      <c r="AI40">
        <v>0</v>
      </c>
      <c r="AJ40" t="s">
        <v>400</v>
      </c>
      <c r="AK40" t="s">
        <v>39</v>
      </c>
      <c r="AL40">
        <v>0</v>
      </c>
      <c r="AM40">
        <v>0</v>
      </c>
      <c r="AN40">
        <v>1</v>
      </c>
      <c r="AO40">
        <v>0</v>
      </c>
      <c r="AP40" t="s">
        <v>146</v>
      </c>
      <c r="AQ40">
        <v>0</v>
      </c>
      <c r="AR40">
        <v>1</v>
      </c>
      <c r="AS40">
        <v>0</v>
      </c>
      <c r="AT40" s="16" t="s">
        <v>401</v>
      </c>
      <c r="AU40" t="s">
        <v>105</v>
      </c>
      <c r="AV40">
        <v>1</v>
      </c>
      <c r="BB40">
        <v>1</v>
      </c>
      <c r="BC40">
        <v>0</v>
      </c>
      <c r="BD40">
        <v>0</v>
      </c>
      <c r="BE40">
        <v>0</v>
      </c>
      <c r="BF40">
        <v>0</v>
      </c>
      <c r="BG40">
        <v>0</v>
      </c>
      <c r="BH40">
        <v>0</v>
      </c>
      <c r="BI40">
        <v>0</v>
      </c>
      <c r="BJ40">
        <v>0</v>
      </c>
      <c r="BK40">
        <v>0</v>
      </c>
      <c r="BL40">
        <v>0</v>
      </c>
      <c r="BM40">
        <v>0</v>
      </c>
      <c r="BN40">
        <v>1</v>
      </c>
      <c r="BO40" t="s">
        <v>402</v>
      </c>
      <c r="BP40" t="s">
        <v>83</v>
      </c>
      <c r="BQ40">
        <v>0</v>
      </c>
      <c r="BR40" t="s">
        <v>403</v>
      </c>
      <c r="BS40" t="s">
        <v>109</v>
      </c>
    </row>
    <row r="41" spans="1:73" ht="20.25" customHeight="1" x14ac:dyDescent="0.35">
      <c r="A41" t="s">
        <v>404</v>
      </c>
      <c r="B41" s="4" t="s">
        <v>242</v>
      </c>
      <c r="C41" s="5">
        <v>0</v>
      </c>
      <c r="D41" s="5">
        <v>1</v>
      </c>
      <c r="E41" s="5">
        <v>0</v>
      </c>
      <c r="F41" t="s">
        <v>405</v>
      </c>
      <c r="G41">
        <v>2013</v>
      </c>
      <c r="H41" t="s">
        <v>121</v>
      </c>
      <c r="I41" t="s">
        <v>406</v>
      </c>
      <c r="K41">
        <v>1</v>
      </c>
      <c r="M41">
        <v>0</v>
      </c>
      <c r="N41">
        <v>0</v>
      </c>
      <c r="O41">
        <v>1</v>
      </c>
      <c r="P41">
        <v>0</v>
      </c>
      <c r="Q41">
        <v>0</v>
      </c>
      <c r="R41">
        <v>0</v>
      </c>
      <c r="S41">
        <v>0</v>
      </c>
      <c r="T41">
        <v>0</v>
      </c>
      <c r="U41">
        <v>0</v>
      </c>
      <c r="V41">
        <v>0</v>
      </c>
      <c r="W41" s="2">
        <v>0</v>
      </c>
      <c r="X41" t="s">
        <v>294</v>
      </c>
      <c r="Y41">
        <v>0</v>
      </c>
      <c r="Z41" t="s">
        <v>367</v>
      </c>
      <c r="AA41">
        <v>0</v>
      </c>
      <c r="AB41">
        <v>0</v>
      </c>
      <c r="AC41">
        <v>0</v>
      </c>
      <c r="AD41">
        <v>0</v>
      </c>
      <c r="AE41">
        <v>0</v>
      </c>
      <c r="AF41">
        <v>1</v>
      </c>
      <c r="AG41">
        <v>0</v>
      </c>
      <c r="AH41">
        <v>1</v>
      </c>
      <c r="AI41">
        <v>0</v>
      </c>
      <c r="AJ41" t="s">
        <v>407</v>
      </c>
      <c r="AK41" t="s">
        <v>39</v>
      </c>
      <c r="AL41">
        <v>0</v>
      </c>
      <c r="AM41">
        <v>0</v>
      </c>
      <c r="AN41">
        <v>1</v>
      </c>
      <c r="AO41">
        <v>0</v>
      </c>
      <c r="AP41" t="s">
        <v>146</v>
      </c>
      <c r="AQ41">
        <v>0</v>
      </c>
      <c r="AR41">
        <v>1</v>
      </c>
      <c r="AS41">
        <v>0</v>
      </c>
      <c r="AT41">
        <v>41</v>
      </c>
      <c r="AU41" t="s">
        <v>105</v>
      </c>
      <c r="AV41">
        <v>1</v>
      </c>
      <c r="BB41">
        <v>1</v>
      </c>
      <c r="BC41">
        <v>29</v>
      </c>
      <c r="BD41">
        <v>0</v>
      </c>
      <c r="BE41">
        <v>0</v>
      </c>
      <c r="BF41">
        <v>5</v>
      </c>
      <c r="BG41">
        <v>0</v>
      </c>
      <c r="BH41">
        <v>6</v>
      </c>
      <c r="BI41">
        <v>7</v>
      </c>
      <c r="BJ41">
        <v>0</v>
      </c>
      <c r="BK41">
        <v>0</v>
      </c>
      <c r="BL41">
        <v>0</v>
      </c>
      <c r="BM41">
        <v>0</v>
      </c>
      <c r="BN41">
        <v>0</v>
      </c>
      <c r="BO41" t="s">
        <v>408</v>
      </c>
      <c r="BP41" t="s">
        <v>83</v>
      </c>
      <c r="BQ41">
        <v>0</v>
      </c>
      <c r="BR41" t="s">
        <v>409</v>
      </c>
      <c r="BS41" t="s">
        <v>109</v>
      </c>
    </row>
    <row r="42" spans="1:73" ht="20.25" customHeight="1" x14ac:dyDescent="0.35">
      <c r="A42" t="s">
        <v>410</v>
      </c>
      <c r="B42" s="4" t="s">
        <v>411</v>
      </c>
      <c r="C42" s="5">
        <v>0</v>
      </c>
      <c r="D42" s="5">
        <v>1</v>
      </c>
      <c r="E42" s="5">
        <v>0</v>
      </c>
      <c r="F42" t="s">
        <v>412</v>
      </c>
      <c r="G42">
        <v>2015</v>
      </c>
      <c r="H42" t="s">
        <v>121</v>
      </c>
      <c r="I42" t="s">
        <v>413</v>
      </c>
      <c r="K42">
        <v>1</v>
      </c>
      <c r="M42">
        <v>0</v>
      </c>
      <c r="N42">
        <v>0</v>
      </c>
      <c r="O42">
        <v>1</v>
      </c>
      <c r="P42">
        <v>0</v>
      </c>
      <c r="Q42">
        <v>1</v>
      </c>
      <c r="R42">
        <v>1</v>
      </c>
      <c r="S42">
        <v>0</v>
      </c>
      <c r="T42">
        <v>0</v>
      </c>
      <c r="U42">
        <v>1</v>
      </c>
      <c r="V42">
        <v>0</v>
      </c>
      <c r="W42" s="2">
        <v>0</v>
      </c>
      <c r="X42">
        <v>0</v>
      </c>
      <c r="Y42">
        <v>0</v>
      </c>
      <c r="Z42" t="s">
        <v>367</v>
      </c>
      <c r="AA42">
        <v>0</v>
      </c>
      <c r="AB42">
        <v>0</v>
      </c>
      <c r="AC42">
        <v>0</v>
      </c>
      <c r="AD42">
        <v>0</v>
      </c>
      <c r="AE42">
        <v>0</v>
      </c>
      <c r="AF42">
        <v>1</v>
      </c>
      <c r="AG42">
        <v>0</v>
      </c>
      <c r="AH42">
        <v>1</v>
      </c>
      <c r="AI42">
        <v>0</v>
      </c>
      <c r="AJ42" t="s">
        <v>339</v>
      </c>
      <c r="AK42" t="s">
        <v>37</v>
      </c>
      <c r="AL42">
        <v>1</v>
      </c>
      <c r="AM42">
        <v>0</v>
      </c>
      <c r="AN42">
        <v>0</v>
      </c>
      <c r="AO42">
        <v>0</v>
      </c>
      <c r="AP42" t="s">
        <v>42</v>
      </c>
      <c r="AQ42">
        <v>1</v>
      </c>
      <c r="AR42">
        <v>0</v>
      </c>
      <c r="AS42">
        <v>0</v>
      </c>
      <c r="AT42" t="s">
        <v>414</v>
      </c>
      <c r="AU42" t="s">
        <v>105</v>
      </c>
      <c r="AV42">
        <v>1</v>
      </c>
      <c r="BB42">
        <v>1</v>
      </c>
      <c r="BC42">
        <v>46</v>
      </c>
      <c r="BD42" t="s">
        <v>415</v>
      </c>
      <c r="BE42">
        <v>0</v>
      </c>
      <c r="BF42">
        <v>7</v>
      </c>
      <c r="BG42">
        <v>0</v>
      </c>
      <c r="BH42">
        <v>0</v>
      </c>
      <c r="BI42">
        <v>8</v>
      </c>
      <c r="BJ42">
        <v>8</v>
      </c>
      <c r="BK42">
        <v>3</v>
      </c>
      <c r="BL42">
        <v>0</v>
      </c>
      <c r="BM42">
        <v>0</v>
      </c>
      <c r="BN42">
        <v>0</v>
      </c>
      <c r="BO42" s="16" t="s">
        <v>416</v>
      </c>
      <c r="BP42" t="s">
        <v>83</v>
      </c>
      <c r="BQ42">
        <v>1</v>
      </c>
      <c r="BR42" s="16" t="s">
        <v>417</v>
      </c>
      <c r="BS42" t="s">
        <v>96</v>
      </c>
      <c r="BU42" t="s">
        <v>418</v>
      </c>
    </row>
    <row r="43" spans="1:73" ht="20.25" customHeight="1" x14ac:dyDescent="0.35">
      <c r="A43" t="s">
        <v>419</v>
      </c>
      <c r="B43" s="4" t="s">
        <v>420</v>
      </c>
      <c r="C43" s="5">
        <v>0</v>
      </c>
      <c r="D43" s="5">
        <v>0</v>
      </c>
      <c r="E43" s="5">
        <v>1</v>
      </c>
      <c r="F43" t="s">
        <v>421</v>
      </c>
      <c r="G43">
        <v>2014</v>
      </c>
      <c r="H43" t="s">
        <v>121</v>
      </c>
      <c r="I43" t="s">
        <v>422</v>
      </c>
      <c r="K43">
        <v>1</v>
      </c>
      <c r="M43">
        <v>0</v>
      </c>
      <c r="N43">
        <v>0</v>
      </c>
      <c r="O43">
        <v>1</v>
      </c>
      <c r="P43">
        <v>0</v>
      </c>
      <c r="Q43">
        <v>1</v>
      </c>
      <c r="R43">
        <v>1</v>
      </c>
      <c r="S43">
        <v>0</v>
      </c>
      <c r="T43">
        <v>1</v>
      </c>
      <c r="U43">
        <v>0</v>
      </c>
      <c r="V43">
        <v>0</v>
      </c>
      <c r="W43" s="2">
        <v>0</v>
      </c>
      <c r="X43">
        <v>0</v>
      </c>
      <c r="Y43">
        <v>0</v>
      </c>
      <c r="Z43" t="s">
        <v>423</v>
      </c>
      <c r="AA43">
        <v>0</v>
      </c>
      <c r="AB43">
        <v>1</v>
      </c>
      <c r="AC43">
        <v>1</v>
      </c>
      <c r="AD43">
        <v>0</v>
      </c>
      <c r="AE43">
        <v>0</v>
      </c>
      <c r="AF43">
        <v>0</v>
      </c>
      <c r="AG43">
        <v>0</v>
      </c>
      <c r="AJ43" t="s">
        <v>339</v>
      </c>
      <c r="AK43" t="s">
        <v>39</v>
      </c>
      <c r="AL43">
        <v>0</v>
      </c>
      <c r="AM43">
        <v>0</v>
      </c>
      <c r="AN43">
        <v>1</v>
      </c>
      <c r="AO43">
        <v>0</v>
      </c>
      <c r="AP43" t="s">
        <v>424</v>
      </c>
      <c r="AQ43">
        <v>1</v>
      </c>
      <c r="AR43">
        <v>0</v>
      </c>
      <c r="AS43">
        <v>0</v>
      </c>
      <c r="AT43">
        <v>87</v>
      </c>
      <c r="AU43" t="s">
        <v>105</v>
      </c>
      <c r="AV43">
        <v>1</v>
      </c>
      <c r="BB43">
        <v>1</v>
      </c>
      <c r="BC43">
        <v>37</v>
      </c>
      <c r="BD43" t="s">
        <v>219</v>
      </c>
      <c r="BE43" t="s">
        <v>219</v>
      </c>
      <c r="BF43" t="s">
        <v>219</v>
      </c>
      <c r="BG43" t="s">
        <v>219</v>
      </c>
      <c r="BH43" t="s">
        <v>219</v>
      </c>
      <c r="BI43" t="s">
        <v>219</v>
      </c>
      <c r="BJ43" t="s">
        <v>219</v>
      </c>
      <c r="BK43">
        <v>0</v>
      </c>
      <c r="BL43">
        <v>0</v>
      </c>
      <c r="BM43">
        <v>0</v>
      </c>
      <c r="BN43">
        <v>0</v>
      </c>
      <c r="BP43" t="s">
        <v>175</v>
      </c>
      <c r="BQ43">
        <v>1</v>
      </c>
      <c r="BR43" s="16" t="s">
        <v>425</v>
      </c>
      <c r="BS43" t="s">
        <v>96</v>
      </c>
    </row>
    <row r="44" spans="1:73" ht="20.25" customHeight="1" x14ac:dyDescent="0.35">
      <c r="A44" t="s">
        <v>426</v>
      </c>
      <c r="B44" s="4" t="s">
        <v>427</v>
      </c>
      <c r="C44" s="5">
        <v>1</v>
      </c>
      <c r="D44" s="5">
        <v>0</v>
      </c>
      <c r="E44" s="5">
        <v>0</v>
      </c>
      <c r="F44" t="s">
        <v>428</v>
      </c>
      <c r="G44">
        <v>2017</v>
      </c>
      <c r="H44" t="s">
        <v>121</v>
      </c>
      <c r="I44" t="s">
        <v>429</v>
      </c>
      <c r="K44">
        <v>1</v>
      </c>
      <c r="M44">
        <v>0</v>
      </c>
      <c r="N44">
        <v>0</v>
      </c>
      <c r="O44">
        <v>1</v>
      </c>
      <c r="P44">
        <v>1</v>
      </c>
      <c r="Q44">
        <v>0</v>
      </c>
      <c r="R44">
        <v>1</v>
      </c>
      <c r="S44">
        <v>0</v>
      </c>
      <c r="T44">
        <v>0</v>
      </c>
      <c r="U44">
        <v>1</v>
      </c>
      <c r="V44">
        <v>0</v>
      </c>
      <c r="W44" s="2">
        <v>0</v>
      </c>
      <c r="X44">
        <v>0</v>
      </c>
      <c r="Y44">
        <v>0</v>
      </c>
      <c r="Z44" t="s">
        <v>430</v>
      </c>
      <c r="AA44">
        <v>0</v>
      </c>
      <c r="AB44">
        <v>0</v>
      </c>
      <c r="AC44">
        <v>0</v>
      </c>
      <c r="AD44">
        <v>0</v>
      </c>
      <c r="AE44">
        <v>0</v>
      </c>
      <c r="AF44">
        <v>1</v>
      </c>
      <c r="AG44">
        <v>0</v>
      </c>
      <c r="AH44">
        <v>1</v>
      </c>
      <c r="AI44">
        <v>0</v>
      </c>
      <c r="AJ44" t="s">
        <v>246</v>
      </c>
      <c r="AK44" t="s">
        <v>39</v>
      </c>
      <c r="AL44">
        <v>0</v>
      </c>
      <c r="AM44">
        <v>0</v>
      </c>
      <c r="AN44">
        <v>1</v>
      </c>
      <c r="AO44">
        <v>0</v>
      </c>
      <c r="AP44" t="s">
        <v>431</v>
      </c>
      <c r="AQ44">
        <v>1</v>
      </c>
      <c r="AR44">
        <v>0</v>
      </c>
      <c r="AS44">
        <v>0</v>
      </c>
      <c r="AT44">
        <v>17</v>
      </c>
      <c r="AU44" t="s">
        <v>105</v>
      </c>
      <c r="AV44">
        <v>1</v>
      </c>
      <c r="BB44">
        <v>0</v>
      </c>
      <c r="BC44">
        <v>0</v>
      </c>
      <c r="BD44">
        <v>0</v>
      </c>
      <c r="BE44">
        <v>0</v>
      </c>
      <c r="BF44">
        <v>0</v>
      </c>
      <c r="BG44">
        <v>0</v>
      </c>
      <c r="BH44">
        <v>0</v>
      </c>
      <c r="BI44">
        <v>0</v>
      </c>
      <c r="BJ44">
        <v>0</v>
      </c>
      <c r="BK44">
        <v>1</v>
      </c>
      <c r="BL44">
        <v>1</v>
      </c>
      <c r="BM44">
        <v>0</v>
      </c>
      <c r="BN44">
        <v>1</v>
      </c>
      <c r="BP44" t="s">
        <v>83</v>
      </c>
      <c r="BQ44">
        <v>1</v>
      </c>
      <c r="BR44" t="s">
        <v>432</v>
      </c>
      <c r="BS44" t="s">
        <v>109</v>
      </c>
      <c r="BT44" t="s">
        <v>433</v>
      </c>
    </row>
    <row r="45" spans="1:73" ht="20.25" customHeight="1" x14ac:dyDescent="0.35">
      <c r="A45" t="s">
        <v>434</v>
      </c>
      <c r="B45" s="4" t="s">
        <v>435</v>
      </c>
      <c r="C45" s="5">
        <v>1</v>
      </c>
      <c r="D45" s="5">
        <v>0</v>
      </c>
      <c r="E45" s="5">
        <v>0</v>
      </c>
      <c r="F45" t="s">
        <v>436</v>
      </c>
      <c r="G45">
        <v>2017</v>
      </c>
      <c r="H45" t="s">
        <v>121</v>
      </c>
      <c r="I45" t="s">
        <v>437</v>
      </c>
      <c r="K45">
        <v>1</v>
      </c>
      <c r="M45">
        <v>0</v>
      </c>
      <c r="N45">
        <v>0</v>
      </c>
      <c r="O45">
        <v>0</v>
      </c>
      <c r="P45">
        <v>1</v>
      </c>
      <c r="Q45">
        <v>1</v>
      </c>
      <c r="R45">
        <v>1</v>
      </c>
      <c r="S45">
        <v>0</v>
      </c>
      <c r="T45">
        <v>1</v>
      </c>
      <c r="U45">
        <v>0</v>
      </c>
      <c r="V45">
        <v>0</v>
      </c>
      <c r="W45" s="2">
        <v>0</v>
      </c>
      <c r="X45">
        <v>0</v>
      </c>
      <c r="Y45">
        <v>0</v>
      </c>
      <c r="Z45" t="s">
        <v>152</v>
      </c>
      <c r="AA45">
        <v>0</v>
      </c>
      <c r="AB45">
        <v>0</v>
      </c>
      <c r="AC45">
        <v>1</v>
      </c>
      <c r="AD45">
        <v>0</v>
      </c>
      <c r="AE45">
        <v>0</v>
      </c>
      <c r="AF45">
        <v>0</v>
      </c>
      <c r="AG45">
        <v>0</v>
      </c>
      <c r="AH45">
        <v>1</v>
      </c>
      <c r="AI45">
        <v>0</v>
      </c>
      <c r="AJ45" t="s">
        <v>438</v>
      </c>
      <c r="AK45" t="s">
        <v>38</v>
      </c>
      <c r="AL45">
        <v>0</v>
      </c>
      <c r="AM45">
        <v>1</v>
      </c>
      <c r="AN45">
        <v>0</v>
      </c>
      <c r="AO45">
        <v>0</v>
      </c>
      <c r="AP45" t="s">
        <v>439</v>
      </c>
      <c r="AQ45">
        <v>0</v>
      </c>
      <c r="AR45">
        <v>1</v>
      </c>
      <c r="AS45">
        <v>1</v>
      </c>
      <c r="AT45" t="s">
        <v>440</v>
      </c>
      <c r="AU45" t="s">
        <v>441</v>
      </c>
      <c r="AZ45">
        <v>1</v>
      </c>
      <c r="BB45">
        <v>1</v>
      </c>
      <c r="BC45">
        <v>0</v>
      </c>
      <c r="BD45">
        <v>0</v>
      </c>
      <c r="BE45">
        <v>0</v>
      </c>
      <c r="BF45">
        <v>0</v>
      </c>
      <c r="BG45">
        <v>0</v>
      </c>
      <c r="BH45">
        <v>0</v>
      </c>
      <c r="BI45">
        <v>0</v>
      </c>
      <c r="BJ45">
        <v>0</v>
      </c>
      <c r="BK45">
        <v>0</v>
      </c>
      <c r="BL45">
        <v>0</v>
      </c>
      <c r="BM45">
        <v>1</v>
      </c>
      <c r="BN45">
        <v>1</v>
      </c>
      <c r="BP45" t="s">
        <v>83</v>
      </c>
      <c r="BQ45">
        <v>1</v>
      </c>
      <c r="BR45" t="s">
        <v>442</v>
      </c>
      <c r="BS45" t="s">
        <v>96</v>
      </c>
    </row>
    <row r="46" spans="1:73" ht="20.25" customHeight="1" x14ac:dyDescent="0.35">
      <c r="A46" t="s">
        <v>443</v>
      </c>
      <c r="B46" s="4" t="s">
        <v>444</v>
      </c>
      <c r="C46" s="5">
        <v>1</v>
      </c>
      <c r="D46" s="5">
        <v>0</v>
      </c>
      <c r="E46" s="5">
        <v>0</v>
      </c>
      <c r="F46" t="s">
        <v>445</v>
      </c>
      <c r="G46">
        <v>2017</v>
      </c>
      <c r="H46" t="s">
        <v>121</v>
      </c>
      <c r="I46" t="s">
        <v>446</v>
      </c>
      <c r="K46">
        <v>1</v>
      </c>
      <c r="M46">
        <v>0</v>
      </c>
      <c r="N46">
        <v>0</v>
      </c>
      <c r="O46">
        <v>1</v>
      </c>
      <c r="P46">
        <v>1</v>
      </c>
      <c r="Q46">
        <v>0</v>
      </c>
      <c r="R46">
        <v>1</v>
      </c>
      <c r="S46">
        <v>0</v>
      </c>
      <c r="T46">
        <v>1</v>
      </c>
      <c r="U46">
        <v>0</v>
      </c>
      <c r="V46">
        <v>0</v>
      </c>
      <c r="W46" s="2">
        <v>0</v>
      </c>
      <c r="X46">
        <v>0</v>
      </c>
      <c r="Y46">
        <v>0</v>
      </c>
      <c r="Z46" t="s">
        <v>281</v>
      </c>
      <c r="AA46">
        <v>0</v>
      </c>
      <c r="AB46">
        <v>1</v>
      </c>
      <c r="AC46">
        <v>0</v>
      </c>
      <c r="AD46">
        <v>0</v>
      </c>
      <c r="AE46">
        <v>0</v>
      </c>
      <c r="AF46">
        <v>0</v>
      </c>
      <c r="AG46">
        <v>0</v>
      </c>
      <c r="AH46">
        <v>1</v>
      </c>
      <c r="AI46">
        <v>0</v>
      </c>
      <c r="AJ46" t="s">
        <v>339</v>
      </c>
      <c r="AK46" t="s">
        <v>447</v>
      </c>
      <c r="AL46">
        <v>0</v>
      </c>
      <c r="AM46">
        <v>0</v>
      </c>
      <c r="AN46">
        <v>1</v>
      </c>
      <c r="AO46">
        <v>0</v>
      </c>
      <c r="AP46" t="s">
        <v>42</v>
      </c>
      <c r="AQ46">
        <v>1</v>
      </c>
      <c r="AR46">
        <v>0</v>
      </c>
      <c r="AS46">
        <v>0</v>
      </c>
      <c r="AT46">
        <v>71</v>
      </c>
      <c r="AU46" t="s">
        <v>82</v>
      </c>
      <c r="BB46">
        <v>1</v>
      </c>
      <c r="BC46">
        <v>28</v>
      </c>
      <c r="BD46" t="s">
        <v>219</v>
      </c>
      <c r="BE46" t="s">
        <v>219</v>
      </c>
      <c r="BF46" t="s">
        <v>219</v>
      </c>
      <c r="BG46" t="s">
        <v>219</v>
      </c>
      <c r="BH46" t="s">
        <v>219</v>
      </c>
      <c r="BI46" t="s">
        <v>219</v>
      </c>
      <c r="BJ46" t="s">
        <v>219</v>
      </c>
      <c r="BK46">
        <v>1</v>
      </c>
      <c r="BL46">
        <v>0</v>
      </c>
      <c r="BM46">
        <v>1</v>
      </c>
      <c r="BN46">
        <v>1</v>
      </c>
      <c r="BP46" t="s">
        <v>175</v>
      </c>
      <c r="BQ46">
        <v>1</v>
      </c>
      <c r="BR46" t="s">
        <v>448</v>
      </c>
      <c r="BS46" t="s">
        <v>109</v>
      </c>
    </row>
    <row r="47" spans="1:73" ht="20.25" customHeight="1" x14ac:dyDescent="0.35">
      <c r="A47" t="s">
        <v>449</v>
      </c>
      <c r="B47" s="4" t="s">
        <v>450</v>
      </c>
      <c r="C47" s="5">
        <v>0</v>
      </c>
      <c r="D47" s="5">
        <v>0</v>
      </c>
      <c r="E47" s="5">
        <v>1</v>
      </c>
      <c r="F47" t="s">
        <v>451</v>
      </c>
      <c r="G47">
        <v>2017</v>
      </c>
      <c r="H47" t="s">
        <v>121</v>
      </c>
      <c r="I47" t="s">
        <v>452</v>
      </c>
      <c r="K47">
        <v>1</v>
      </c>
      <c r="M47">
        <v>0</v>
      </c>
      <c r="N47">
        <v>0</v>
      </c>
      <c r="O47">
        <v>0</v>
      </c>
      <c r="P47">
        <v>1</v>
      </c>
      <c r="Q47">
        <v>1</v>
      </c>
      <c r="R47">
        <v>1</v>
      </c>
      <c r="S47">
        <v>0</v>
      </c>
      <c r="T47">
        <v>1</v>
      </c>
      <c r="U47">
        <v>0</v>
      </c>
      <c r="V47">
        <v>0</v>
      </c>
      <c r="W47" s="2">
        <v>0</v>
      </c>
      <c r="X47">
        <v>0</v>
      </c>
      <c r="Y47">
        <v>0</v>
      </c>
      <c r="Z47" t="s">
        <v>281</v>
      </c>
      <c r="AA47">
        <v>0</v>
      </c>
      <c r="AB47">
        <v>1</v>
      </c>
      <c r="AC47">
        <v>0</v>
      </c>
      <c r="AD47">
        <v>0</v>
      </c>
      <c r="AE47">
        <v>0</v>
      </c>
      <c r="AF47">
        <v>0</v>
      </c>
      <c r="AG47">
        <v>0</v>
      </c>
      <c r="AH47">
        <v>1</v>
      </c>
      <c r="AI47">
        <v>0</v>
      </c>
      <c r="AJ47" t="s">
        <v>453</v>
      </c>
      <c r="AK47" t="s">
        <v>39</v>
      </c>
      <c r="AL47">
        <v>0</v>
      </c>
      <c r="AM47">
        <v>0</v>
      </c>
      <c r="AN47">
        <v>1</v>
      </c>
      <c r="AO47">
        <v>0</v>
      </c>
      <c r="AP47" t="s">
        <v>454</v>
      </c>
      <c r="AQ47">
        <v>1</v>
      </c>
      <c r="AR47">
        <v>0</v>
      </c>
      <c r="AS47">
        <v>0</v>
      </c>
      <c r="AT47">
        <v>52</v>
      </c>
      <c r="AU47" t="s">
        <v>82</v>
      </c>
      <c r="BB47" t="s">
        <v>455</v>
      </c>
      <c r="BC47">
        <v>0</v>
      </c>
      <c r="BD47">
        <v>0</v>
      </c>
      <c r="BE47">
        <v>0</v>
      </c>
      <c r="BF47">
        <v>0</v>
      </c>
      <c r="BG47">
        <v>0</v>
      </c>
      <c r="BH47">
        <v>0</v>
      </c>
      <c r="BI47">
        <v>0</v>
      </c>
      <c r="BJ47">
        <v>0</v>
      </c>
      <c r="BK47">
        <v>0</v>
      </c>
      <c r="BL47">
        <v>0</v>
      </c>
      <c r="BM47">
        <v>1</v>
      </c>
      <c r="BN47">
        <v>1</v>
      </c>
      <c r="BO47" t="s">
        <v>456</v>
      </c>
      <c r="BP47" t="s">
        <v>83</v>
      </c>
      <c r="BQ47">
        <v>1</v>
      </c>
      <c r="BR47" t="s">
        <v>457</v>
      </c>
      <c r="BS47" t="s">
        <v>109</v>
      </c>
    </row>
    <row r="48" spans="1:73" ht="20.25" customHeight="1" x14ac:dyDescent="0.35">
      <c r="A48" t="s">
        <v>458</v>
      </c>
      <c r="B48" s="4" t="s">
        <v>459</v>
      </c>
      <c r="C48" s="5">
        <v>1</v>
      </c>
      <c r="D48" s="5">
        <v>0</v>
      </c>
      <c r="E48" s="5">
        <v>0</v>
      </c>
      <c r="F48" t="s">
        <v>460</v>
      </c>
      <c r="G48">
        <v>2017</v>
      </c>
      <c r="H48" t="s">
        <v>121</v>
      </c>
      <c r="I48" t="s">
        <v>452</v>
      </c>
      <c r="K48">
        <v>1</v>
      </c>
      <c r="M48">
        <v>0</v>
      </c>
      <c r="N48">
        <v>0</v>
      </c>
      <c r="O48">
        <v>1</v>
      </c>
      <c r="P48">
        <v>0</v>
      </c>
      <c r="Q48">
        <v>1</v>
      </c>
      <c r="R48">
        <v>0</v>
      </c>
      <c r="S48">
        <v>0</v>
      </c>
      <c r="T48">
        <v>0</v>
      </c>
      <c r="U48">
        <v>0</v>
      </c>
      <c r="V48">
        <v>0</v>
      </c>
      <c r="W48" s="2">
        <v>0</v>
      </c>
      <c r="X48">
        <v>0</v>
      </c>
      <c r="Y48" t="s">
        <v>461</v>
      </c>
      <c r="Z48" t="s">
        <v>367</v>
      </c>
      <c r="AA48">
        <v>0</v>
      </c>
      <c r="AB48">
        <v>0</v>
      </c>
      <c r="AC48">
        <v>0</v>
      </c>
      <c r="AD48">
        <v>0</v>
      </c>
      <c r="AE48">
        <v>0</v>
      </c>
      <c r="AF48">
        <v>1</v>
      </c>
      <c r="AG48">
        <v>0</v>
      </c>
      <c r="AH48">
        <v>1</v>
      </c>
      <c r="AI48">
        <v>0</v>
      </c>
      <c r="AJ48" t="s">
        <v>462</v>
      </c>
      <c r="AK48" t="s">
        <v>37</v>
      </c>
      <c r="AL48">
        <v>1</v>
      </c>
      <c r="AM48">
        <v>0</v>
      </c>
      <c r="AN48">
        <v>0</v>
      </c>
      <c r="AO48">
        <v>0</v>
      </c>
      <c r="AP48" t="s">
        <v>42</v>
      </c>
      <c r="AQ48">
        <v>1</v>
      </c>
      <c r="AR48">
        <v>0</v>
      </c>
      <c r="AS48">
        <v>0</v>
      </c>
      <c r="AT48">
        <v>186</v>
      </c>
      <c r="AU48" t="s">
        <v>82</v>
      </c>
      <c r="BB48">
        <v>1</v>
      </c>
      <c r="BC48">
        <v>33</v>
      </c>
      <c r="BD48">
        <v>0</v>
      </c>
      <c r="BE48">
        <v>0</v>
      </c>
      <c r="BF48">
        <v>0</v>
      </c>
      <c r="BG48">
        <v>0</v>
      </c>
      <c r="BH48">
        <v>0</v>
      </c>
      <c r="BI48">
        <v>0</v>
      </c>
      <c r="BJ48">
        <v>0</v>
      </c>
      <c r="BK48">
        <v>0</v>
      </c>
      <c r="BL48">
        <v>0</v>
      </c>
      <c r="BM48">
        <v>0</v>
      </c>
      <c r="BN48">
        <v>0</v>
      </c>
      <c r="BP48" t="s">
        <v>83</v>
      </c>
      <c r="BQ48">
        <v>1</v>
      </c>
      <c r="BR48" t="s">
        <v>463</v>
      </c>
      <c r="BS48" t="s">
        <v>218</v>
      </c>
    </row>
    <row r="49" spans="1:73" ht="20.25" customHeight="1" x14ac:dyDescent="0.35">
      <c r="A49" t="s">
        <v>464</v>
      </c>
      <c r="B49" s="4" t="s">
        <v>465</v>
      </c>
      <c r="C49" s="5">
        <v>1</v>
      </c>
      <c r="D49" s="5">
        <v>0</v>
      </c>
      <c r="E49" s="5">
        <v>0</v>
      </c>
      <c r="F49" t="s">
        <v>466</v>
      </c>
      <c r="G49">
        <v>2017</v>
      </c>
      <c r="H49" t="s">
        <v>121</v>
      </c>
      <c r="I49" t="s">
        <v>467</v>
      </c>
      <c r="K49">
        <v>1</v>
      </c>
      <c r="M49">
        <v>1</v>
      </c>
      <c r="N49">
        <v>0</v>
      </c>
      <c r="O49">
        <v>1</v>
      </c>
      <c r="P49">
        <v>1</v>
      </c>
      <c r="Q49">
        <v>0</v>
      </c>
      <c r="R49">
        <v>1</v>
      </c>
      <c r="S49">
        <v>0</v>
      </c>
      <c r="T49">
        <v>0</v>
      </c>
      <c r="U49">
        <v>0</v>
      </c>
      <c r="V49">
        <v>0</v>
      </c>
      <c r="W49" s="2">
        <v>0</v>
      </c>
      <c r="X49">
        <v>0</v>
      </c>
      <c r="Y49" t="s">
        <v>294</v>
      </c>
      <c r="Z49" t="s">
        <v>91</v>
      </c>
      <c r="AA49">
        <v>0</v>
      </c>
      <c r="AB49">
        <v>0</v>
      </c>
      <c r="AC49">
        <v>0</v>
      </c>
      <c r="AD49">
        <v>0</v>
      </c>
      <c r="AE49">
        <v>0</v>
      </c>
      <c r="AF49">
        <v>1</v>
      </c>
      <c r="AG49">
        <v>0</v>
      </c>
      <c r="AH49">
        <v>1</v>
      </c>
      <c r="AI49">
        <v>0</v>
      </c>
      <c r="AJ49" t="s">
        <v>193</v>
      </c>
      <c r="AK49" t="s">
        <v>37</v>
      </c>
      <c r="AL49">
        <v>1</v>
      </c>
      <c r="AM49">
        <v>0</v>
      </c>
      <c r="AN49">
        <v>0</v>
      </c>
      <c r="AO49">
        <v>0</v>
      </c>
      <c r="AP49" t="s">
        <v>42</v>
      </c>
      <c r="AQ49">
        <v>1</v>
      </c>
      <c r="AR49">
        <v>0</v>
      </c>
      <c r="AS49">
        <v>0</v>
      </c>
      <c r="AT49">
        <v>207</v>
      </c>
      <c r="AU49" t="s">
        <v>468</v>
      </c>
      <c r="AZ49">
        <v>1</v>
      </c>
      <c r="BB49">
        <v>1</v>
      </c>
      <c r="BC49">
        <v>0</v>
      </c>
      <c r="BD49" t="s">
        <v>219</v>
      </c>
      <c r="BE49" t="s">
        <v>219</v>
      </c>
      <c r="BF49" t="s">
        <v>219</v>
      </c>
      <c r="BG49" t="s">
        <v>219</v>
      </c>
      <c r="BH49" t="s">
        <v>219</v>
      </c>
      <c r="BI49" t="s">
        <v>219</v>
      </c>
      <c r="BJ49" t="s">
        <v>219</v>
      </c>
      <c r="BK49">
        <v>0</v>
      </c>
      <c r="BL49">
        <v>0</v>
      </c>
      <c r="BM49">
        <v>0</v>
      </c>
      <c r="BN49">
        <v>0</v>
      </c>
      <c r="BO49" t="s">
        <v>469</v>
      </c>
      <c r="BP49" t="s">
        <v>83</v>
      </c>
      <c r="BQ49">
        <v>1</v>
      </c>
      <c r="BR49" t="s">
        <v>470</v>
      </c>
      <c r="BS49" t="s">
        <v>109</v>
      </c>
      <c r="BT49" t="s">
        <v>471</v>
      </c>
    </row>
    <row r="50" spans="1:73" ht="20.25" customHeight="1" x14ac:dyDescent="0.35">
      <c r="A50" t="s">
        <v>472</v>
      </c>
      <c r="B50" s="4" t="s">
        <v>473</v>
      </c>
      <c r="C50" s="5">
        <v>0</v>
      </c>
      <c r="D50" s="5">
        <v>1</v>
      </c>
      <c r="E50" s="5">
        <v>0</v>
      </c>
      <c r="F50" t="s">
        <v>474</v>
      </c>
      <c r="G50">
        <v>2017</v>
      </c>
      <c r="H50" t="s">
        <v>121</v>
      </c>
      <c r="I50" t="s">
        <v>475</v>
      </c>
      <c r="K50">
        <v>1</v>
      </c>
      <c r="M50">
        <v>0</v>
      </c>
      <c r="N50">
        <v>0</v>
      </c>
      <c r="O50">
        <v>0</v>
      </c>
      <c r="P50">
        <v>0</v>
      </c>
      <c r="Q50">
        <v>1</v>
      </c>
      <c r="R50">
        <v>1</v>
      </c>
      <c r="S50">
        <v>0</v>
      </c>
      <c r="T50">
        <v>1</v>
      </c>
      <c r="U50">
        <v>0</v>
      </c>
      <c r="V50">
        <v>0</v>
      </c>
      <c r="W50" s="2">
        <v>0</v>
      </c>
      <c r="X50">
        <v>0</v>
      </c>
      <c r="Y50">
        <v>0</v>
      </c>
      <c r="Z50" t="s">
        <v>423</v>
      </c>
      <c r="AA50">
        <v>0</v>
      </c>
      <c r="AB50">
        <v>1</v>
      </c>
      <c r="AC50">
        <v>1</v>
      </c>
      <c r="AD50">
        <v>0</v>
      </c>
      <c r="AE50">
        <v>0</v>
      </c>
      <c r="AF50">
        <v>0</v>
      </c>
      <c r="AG50">
        <v>0</v>
      </c>
      <c r="AH50">
        <v>1</v>
      </c>
      <c r="AI50">
        <v>0</v>
      </c>
      <c r="AJ50" t="s">
        <v>476</v>
      </c>
      <c r="AK50" t="s">
        <v>37</v>
      </c>
      <c r="AL50">
        <v>1</v>
      </c>
      <c r="AM50">
        <v>0</v>
      </c>
      <c r="AN50">
        <v>0</v>
      </c>
      <c r="AO50">
        <v>0</v>
      </c>
      <c r="AP50" t="s">
        <v>477</v>
      </c>
      <c r="AQ50">
        <v>1</v>
      </c>
      <c r="AR50">
        <v>1</v>
      </c>
      <c r="AS50">
        <v>0</v>
      </c>
      <c r="AT50">
        <v>57</v>
      </c>
      <c r="AU50" t="s">
        <v>478</v>
      </c>
      <c r="AY50">
        <v>1</v>
      </c>
      <c r="BB50">
        <v>1</v>
      </c>
      <c r="BC50">
        <v>34</v>
      </c>
      <c r="BD50" t="s">
        <v>219</v>
      </c>
      <c r="BE50" t="s">
        <v>219</v>
      </c>
      <c r="BF50" t="s">
        <v>219</v>
      </c>
      <c r="BG50" t="s">
        <v>219</v>
      </c>
      <c r="BH50" t="s">
        <v>219</v>
      </c>
      <c r="BI50" t="s">
        <v>219</v>
      </c>
      <c r="BJ50" t="s">
        <v>219</v>
      </c>
      <c r="BK50">
        <v>0</v>
      </c>
      <c r="BL50">
        <v>0</v>
      </c>
      <c r="BM50">
        <v>0</v>
      </c>
      <c r="BN50">
        <v>0</v>
      </c>
      <c r="BP50" t="s">
        <v>83</v>
      </c>
      <c r="BQ50">
        <v>1</v>
      </c>
      <c r="BR50" t="s">
        <v>270</v>
      </c>
      <c r="BS50" t="s">
        <v>109</v>
      </c>
    </row>
    <row r="51" spans="1:73" ht="20.25" customHeight="1" x14ac:dyDescent="0.35">
      <c r="A51" t="s">
        <v>479</v>
      </c>
      <c r="B51" s="4" t="s">
        <v>480</v>
      </c>
      <c r="C51" s="5">
        <v>1</v>
      </c>
      <c r="D51" s="5">
        <v>0</v>
      </c>
      <c r="E51" s="5">
        <v>0</v>
      </c>
      <c r="F51" t="s">
        <v>481</v>
      </c>
      <c r="G51">
        <v>2017</v>
      </c>
      <c r="H51" t="s">
        <v>121</v>
      </c>
      <c r="I51" t="s">
        <v>482</v>
      </c>
      <c r="K51">
        <v>1</v>
      </c>
      <c r="M51">
        <v>1</v>
      </c>
      <c r="N51">
        <v>1</v>
      </c>
      <c r="O51">
        <v>0</v>
      </c>
      <c r="P51">
        <v>0</v>
      </c>
      <c r="Q51">
        <v>0</v>
      </c>
      <c r="R51">
        <v>0</v>
      </c>
      <c r="S51">
        <v>1</v>
      </c>
      <c r="T51">
        <v>0</v>
      </c>
      <c r="U51">
        <v>0</v>
      </c>
      <c r="V51">
        <v>0</v>
      </c>
      <c r="W51" s="2">
        <v>0</v>
      </c>
      <c r="X51">
        <v>0</v>
      </c>
      <c r="Y51">
        <v>0</v>
      </c>
      <c r="Z51" t="s">
        <v>367</v>
      </c>
      <c r="AA51">
        <v>0</v>
      </c>
      <c r="AB51">
        <v>0</v>
      </c>
      <c r="AC51">
        <v>0</v>
      </c>
      <c r="AD51">
        <v>0</v>
      </c>
      <c r="AE51">
        <v>0</v>
      </c>
      <c r="AF51">
        <v>0</v>
      </c>
      <c r="AG51">
        <v>0</v>
      </c>
      <c r="AH51">
        <v>1</v>
      </c>
      <c r="AI51">
        <v>0</v>
      </c>
      <c r="AJ51" t="s">
        <v>483</v>
      </c>
      <c r="AK51" t="s">
        <v>39</v>
      </c>
      <c r="AL51">
        <v>0</v>
      </c>
      <c r="AM51">
        <v>0</v>
      </c>
      <c r="AN51">
        <v>1</v>
      </c>
      <c r="AO51">
        <v>0</v>
      </c>
      <c r="AP51" t="s">
        <v>146</v>
      </c>
      <c r="AQ51">
        <v>0</v>
      </c>
      <c r="AR51">
        <v>1</v>
      </c>
      <c r="AS51">
        <v>0</v>
      </c>
      <c r="AT51">
        <v>109</v>
      </c>
      <c r="AU51" t="s">
        <v>105</v>
      </c>
      <c r="AV51">
        <v>1</v>
      </c>
      <c r="BB51">
        <v>1</v>
      </c>
      <c r="BC51">
        <v>36</v>
      </c>
      <c r="BD51">
        <v>7</v>
      </c>
      <c r="BE51">
        <v>3</v>
      </c>
      <c r="BF51">
        <v>7</v>
      </c>
      <c r="BG51">
        <v>5</v>
      </c>
      <c r="BH51">
        <v>4</v>
      </c>
      <c r="BI51">
        <v>5</v>
      </c>
      <c r="BJ51">
        <v>5</v>
      </c>
      <c r="BK51">
        <v>0</v>
      </c>
      <c r="BL51">
        <v>0</v>
      </c>
      <c r="BM51">
        <v>1</v>
      </c>
      <c r="BN51">
        <v>0</v>
      </c>
      <c r="BO51" t="s">
        <v>484</v>
      </c>
      <c r="BP51" t="s">
        <v>83</v>
      </c>
      <c r="BQ51">
        <v>0</v>
      </c>
      <c r="BR51" s="16" t="s">
        <v>485</v>
      </c>
      <c r="BS51" t="s">
        <v>109</v>
      </c>
      <c r="BT51" t="s">
        <v>486</v>
      </c>
    </row>
    <row r="52" spans="1:73" ht="20.25" customHeight="1" x14ac:dyDescent="0.35">
      <c r="A52" t="s">
        <v>487</v>
      </c>
      <c r="B52" s="4" t="s">
        <v>488</v>
      </c>
      <c r="C52" s="5">
        <v>1</v>
      </c>
      <c r="D52" s="5">
        <v>0</v>
      </c>
      <c r="E52" s="5">
        <v>0</v>
      </c>
      <c r="F52" t="s">
        <v>489</v>
      </c>
      <c r="G52">
        <v>2013</v>
      </c>
      <c r="H52" t="s">
        <v>121</v>
      </c>
      <c r="I52" t="s">
        <v>490</v>
      </c>
      <c r="K52">
        <v>0</v>
      </c>
      <c r="M52">
        <v>1</v>
      </c>
      <c r="N52">
        <v>0</v>
      </c>
      <c r="O52">
        <v>1</v>
      </c>
      <c r="P52">
        <v>0</v>
      </c>
      <c r="Q52">
        <v>0</v>
      </c>
      <c r="R52">
        <v>0</v>
      </c>
      <c r="S52">
        <v>0</v>
      </c>
      <c r="T52">
        <v>0</v>
      </c>
      <c r="U52">
        <v>0</v>
      </c>
      <c r="V52">
        <v>0</v>
      </c>
      <c r="W52" s="2">
        <v>0</v>
      </c>
      <c r="X52">
        <v>0</v>
      </c>
      <c r="Y52" t="s">
        <v>294</v>
      </c>
      <c r="Z52" t="s">
        <v>367</v>
      </c>
      <c r="AA52">
        <v>0</v>
      </c>
      <c r="AB52">
        <v>0</v>
      </c>
      <c r="AC52">
        <v>0</v>
      </c>
      <c r="AD52">
        <v>0</v>
      </c>
      <c r="AE52">
        <v>0</v>
      </c>
      <c r="AF52">
        <v>1</v>
      </c>
      <c r="AG52">
        <v>0</v>
      </c>
      <c r="AH52">
        <v>1</v>
      </c>
      <c r="AI52">
        <v>0</v>
      </c>
      <c r="AJ52" t="s">
        <v>491</v>
      </c>
      <c r="AK52" t="s">
        <v>492</v>
      </c>
      <c r="AL52">
        <v>1</v>
      </c>
      <c r="AM52">
        <v>0</v>
      </c>
      <c r="AN52">
        <v>0</v>
      </c>
      <c r="AO52">
        <v>0</v>
      </c>
      <c r="AP52" t="s">
        <v>493</v>
      </c>
      <c r="AQ52">
        <v>1</v>
      </c>
      <c r="AR52">
        <v>0</v>
      </c>
      <c r="AS52">
        <v>0</v>
      </c>
      <c r="AT52">
        <v>78</v>
      </c>
      <c r="AU52" t="s">
        <v>494</v>
      </c>
      <c r="AY52">
        <v>1</v>
      </c>
      <c r="BB52">
        <v>1</v>
      </c>
      <c r="BC52">
        <v>24</v>
      </c>
      <c r="BD52">
        <v>7</v>
      </c>
      <c r="BE52">
        <v>0</v>
      </c>
      <c r="BF52">
        <v>6</v>
      </c>
      <c r="BG52">
        <v>0</v>
      </c>
      <c r="BH52">
        <v>1</v>
      </c>
      <c r="BI52">
        <v>9</v>
      </c>
      <c r="BJ52">
        <v>1</v>
      </c>
      <c r="BK52">
        <v>0</v>
      </c>
      <c r="BL52">
        <v>0</v>
      </c>
      <c r="BM52">
        <v>0</v>
      </c>
      <c r="BN52">
        <v>0</v>
      </c>
      <c r="BO52" t="s">
        <v>495</v>
      </c>
      <c r="BP52" t="s">
        <v>83</v>
      </c>
      <c r="BQ52">
        <v>1</v>
      </c>
      <c r="BR52" s="16" t="s">
        <v>496</v>
      </c>
      <c r="BS52" t="s">
        <v>96</v>
      </c>
      <c r="BU52" t="s">
        <v>497</v>
      </c>
    </row>
    <row r="53" spans="1:73" ht="20.25" customHeight="1" x14ac:dyDescent="0.35">
      <c r="A53" t="s">
        <v>498</v>
      </c>
      <c r="B53" s="4" t="s">
        <v>499</v>
      </c>
      <c r="C53" s="5">
        <v>1</v>
      </c>
      <c r="D53" s="5">
        <v>0</v>
      </c>
      <c r="E53" s="5">
        <v>0</v>
      </c>
      <c r="F53" t="s">
        <v>500</v>
      </c>
      <c r="G53">
        <v>2013</v>
      </c>
      <c r="H53" t="s">
        <v>121</v>
      </c>
      <c r="I53" t="s">
        <v>501</v>
      </c>
      <c r="K53">
        <v>1</v>
      </c>
      <c r="M53">
        <v>1</v>
      </c>
      <c r="N53">
        <v>0</v>
      </c>
      <c r="O53">
        <v>1</v>
      </c>
      <c r="P53">
        <v>0</v>
      </c>
      <c r="Q53">
        <v>0</v>
      </c>
      <c r="R53">
        <v>1</v>
      </c>
      <c r="S53">
        <v>1</v>
      </c>
      <c r="T53">
        <v>0</v>
      </c>
      <c r="U53">
        <v>0</v>
      </c>
      <c r="V53">
        <v>0</v>
      </c>
      <c r="W53" s="2">
        <v>0</v>
      </c>
      <c r="X53">
        <v>0</v>
      </c>
      <c r="Y53">
        <v>0</v>
      </c>
      <c r="Z53" t="s">
        <v>367</v>
      </c>
      <c r="AA53">
        <v>0</v>
      </c>
      <c r="AB53">
        <v>0</v>
      </c>
      <c r="AC53">
        <v>0</v>
      </c>
      <c r="AD53">
        <v>0</v>
      </c>
      <c r="AE53">
        <v>0</v>
      </c>
      <c r="AF53">
        <v>1</v>
      </c>
      <c r="AG53">
        <v>0</v>
      </c>
      <c r="AH53">
        <v>0</v>
      </c>
      <c r="AI53">
        <v>1</v>
      </c>
      <c r="AJ53" t="s">
        <v>502</v>
      </c>
      <c r="AK53" t="s">
        <v>38</v>
      </c>
      <c r="AL53">
        <v>0</v>
      </c>
      <c r="AM53">
        <v>1</v>
      </c>
      <c r="AN53">
        <v>0</v>
      </c>
      <c r="AO53">
        <v>0</v>
      </c>
      <c r="AP53" t="s">
        <v>503</v>
      </c>
      <c r="AQ53">
        <v>1</v>
      </c>
      <c r="AR53">
        <v>0</v>
      </c>
      <c r="AS53">
        <v>0</v>
      </c>
      <c r="AT53">
        <v>12</v>
      </c>
      <c r="AU53" t="s">
        <v>82</v>
      </c>
      <c r="BB53">
        <v>0</v>
      </c>
      <c r="BC53">
        <v>0</v>
      </c>
      <c r="BD53">
        <v>0</v>
      </c>
      <c r="BE53">
        <v>0</v>
      </c>
      <c r="BF53">
        <v>0</v>
      </c>
      <c r="BG53">
        <v>0</v>
      </c>
      <c r="BH53">
        <v>0</v>
      </c>
      <c r="BI53">
        <v>0</v>
      </c>
      <c r="BJ53">
        <v>0</v>
      </c>
      <c r="BK53">
        <v>1</v>
      </c>
      <c r="BL53">
        <v>0</v>
      </c>
      <c r="BM53">
        <v>1</v>
      </c>
      <c r="BN53">
        <v>1</v>
      </c>
      <c r="BO53" t="s">
        <v>504</v>
      </c>
      <c r="BP53" t="s">
        <v>83</v>
      </c>
      <c r="BQ53">
        <v>1</v>
      </c>
      <c r="BR53" t="s">
        <v>505</v>
      </c>
      <c r="BS53" t="s">
        <v>96</v>
      </c>
    </row>
    <row r="54" spans="1:73" ht="20.25" customHeight="1" x14ac:dyDescent="0.35">
      <c r="A54" t="s">
        <v>506</v>
      </c>
      <c r="B54" s="4" t="s">
        <v>507</v>
      </c>
      <c r="C54" s="5">
        <v>1</v>
      </c>
      <c r="D54" s="5">
        <v>0</v>
      </c>
      <c r="E54" s="5">
        <v>0</v>
      </c>
      <c r="F54" t="s">
        <v>508</v>
      </c>
      <c r="G54">
        <v>2013</v>
      </c>
      <c r="H54" t="s">
        <v>121</v>
      </c>
      <c r="I54" t="s">
        <v>509</v>
      </c>
      <c r="K54">
        <v>1</v>
      </c>
      <c r="M54">
        <v>1</v>
      </c>
      <c r="N54">
        <v>0</v>
      </c>
      <c r="O54">
        <v>1</v>
      </c>
      <c r="P54">
        <v>0</v>
      </c>
      <c r="Q54">
        <v>0</v>
      </c>
      <c r="R54">
        <v>0</v>
      </c>
      <c r="S54">
        <v>0</v>
      </c>
      <c r="T54">
        <v>0</v>
      </c>
      <c r="U54">
        <v>0</v>
      </c>
      <c r="V54">
        <v>0</v>
      </c>
      <c r="W54" s="2">
        <v>0</v>
      </c>
      <c r="X54" t="s">
        <v>294</v>
      </c>
      <c r="Y54" t="s">
        <v>510</v>
      </c>
      <c r="Z54" t="s">
        <v>367</v>
      </c>
      <c r="AA54">
        <v>0</v>
      </c>
      <c r="AB54">
        <v>0</v>
      </c>
      <c r="AC54">
        <v>0</v>
      </c>
      <c r="AD54">
        <v>0</v>
      </c>
      <c r="AE54">
        <v>0</v>
      </c>
      <c r="AF54">
        <v>1</v>
      </c>
      <c r="AG54">
        <v>0</v>
      </c>
      <c r="AH54">
        <v>1</v>
      </c>
      <c r="AI54">
        <v>0</v>
      </c>
      <c r="AJ54" t="s">
        <v>511</v>
      </c>
      <c r="AK54" t="s">
        <v>37</v>
      </c>
      <c r="AL54">
        <v>1</v>
      </c>
      <c r="AM54">
        <v>0</v>
      </c>
      <c r="AN54">
        <v>0</v>
      </c>
      <c r="AO54">
        <v>0</v>
      </c>
      <c r="AP54" t="s">
        <v>512</v>
      </c>
      <c r="AQ54">
        <v>0</v>
      </c>
      <c r="AR54">
        <v>1</v>
      </c>
      <c r="AS54">
        <v>0</v>
      </c>
      <c r="AT54">
        <v>68</v>
      </c>
      <c r="AU54" t="s">
        <v>468</v>
      </c>
      <c r="AZ54">
        <v>1</v>
      </c>
      <c r="BB54">
        <v>1</v>
      </c>
      <c r="BC54">
        <v>36</v>
      </c>
      <c r="BD54">
        <v>0</v>
      </c>
      <c r="BE54">
        <v>0</v>
      </c>
      <c r="BF54">
        <v>0</v>
      </c>
      <c r="BG54">
        <v>0</v>
      </c>
      <c r="BH54">
        <v>0</v>
      </c>
      <c r="BI54">
        <v>0</v>
      </c>
      <c r="BJ54">
        <v>0</v>
      </c>
      <c r="BK54">
        <v>1</v>
      </c>
      <c r="BL54">
        <v>0</v>
      </c>
      <c r="BM54">
        <v>0</v>
      </c>
      <c r="BN54">
        <v>0</v>
      </c>
      <c r="BP54" t="s">
        <v>83</v>
      </c>
      <c r="BQ54">
        <v>1</v>
      </c>
      <c r="BR54" t="s">
        <v>513</v>
      </c>
      <c r="BS54" t="s">
        <v>109</v>
      </c>
      <c r="BT54" t="s">
        <v>514</v>
      </c>
    </row>
    <row r="55" spans="1:73" ht="20.25" customHeight="1" x14ac:dyDescent="0.35">
      <c r="A55" t="s">
        <v>515</v>
      </c>
      <c r="B55" s="4" t="s">
        <v>516</v>
      </c>
      <c r="C55" s="5">
        <v>0</v>
      </c>
      <c r="D55" s="5">
        <v>0</v>
      </c>
      <c r="E55" s="5">
        <v>1</v>
      </c>
      <c r="F55" t="s">
        <v>517</v>
      </c>
      <c r="G55">
        <v>2013</v>
      </c>
      <c r="H55" t="s">
        <v>121</v>
      </c>
      <c r="I55" t="s">
        <v>518</v>
      </c>
      <c r="K55">
        <v>1</v>
      </c>
      <c r="M55">
        <v>0</v>
      </c>
      <c r="N55">
        <v>0</v>
      </c>
      <c r="O55">
        <v>0</v>
      </c>
      <c r="P55">
        <v>0</v>
      </c>
      <c r="Q55">
        <v>0</v>
      </c>
      <c r="R55">
        <v>1</v>
      </c>
      <c r="S55">
        <v>0</v>
      </c>
      <c r="T55">
        <v>0</v>
      </c>
      <c r="U55">
        <v>0</v>
      </c>
      <c r="V55">
        <v>0</v>
      </c>
      <c r="W55" s="2">
        <v>0</v>
      </c>
      <c r="X55">
        <v>0</v>
      </c>
      <c r="Y55" t="s">
        <v>519</v>
      </c>
      <c r="Z55" t="s">
        <v>520</v>
      </c>
      <c r="AA55">
        <v>0</v>
      </c>
      <c r="AB55">
        <v>0</v>
      </c>
      <c r="AC55">
        <v>1</v>
      </c>
      <c r="AD55">
        <v>0</v>
      </c>
      <c r="AE55">
        <v>0</v>
      </c>
      <c r="AF55">
        <v>0</v>
      </c>
      <c r="AG55">
        <v>0</v>
      </c>
      <c r="AH55">
        <v>1</v>
      </c>
      <c r="AI55">
        <v>0</v>
      </c>
      <c r="AK55" t="s">
        <v>39</v>
      </c>
      <c r="AL55">
        <v>0</v>
      </c>
      <c r="AM55">
        <v>0</v>
      </c>
      <c r="AN55">
        <v>1</v>
      </c>
      <c r="AO55">
        <v>0</v>
      </c>
      <c r="AP55" t="s">
        <v>521</v>
      </c>
      <c r="AQ55">
        <v>0</v>
      </c>
      <c r="AR55">
        <v>1</v>
      </c>
      <c r="AS55">
        <v>0</v>
      </c>
      <c r="AT55">
        <v>16</v>
      </c>
      <c r="AU55" t="s">
        <v>522</v>
      </c>
      <c r="AY55">
        <v>1</v>
      </c>
      <c r="BB55">
        <v>1</v>
      </c>
      <c r="BC55">
        <v>0</v>
      </c>
      <c r="BD55">
        <v>0</v>
      </c>
      <c r="BE55">
        <v>0</v>
      </c>
      <c r="BF55" t="s">
        <v>219</v>
      </c>
      <c r="BG55">
        <v>0</v>
      </c>
      <c r="BH55">
        <v>0</v>
      </c>
      <c r="BI55">
        <v>0</v>
      </c>
      <c r="BJ55" t="s">
        <v>219</v>
      </c>
      <c r="BK55">
        <v>1</v>
      </c>
      <c r="BL55">
        <v>0</v>
      </c>
      <c r="BM55">
        <v>1</v>
      </c>
      <c r="BN55">
        <v>0</v>
      </c>
      <c r="BO55" t="s">
        <v>523</v>
      </c>
      <c r="BP55" t="s">
        <v>83</v>
      </c>
      <c r="BQ55">
        <v>0</v>
      </c>
      <c r="BR55" t="s">
        <v>524</v>
      </c>
      <c r="BS55" t="s">
        <v>109</v>
      </c>
    </row>
    <row r="56" spans="1:73" ht="20.25" customHeight="1" x14ac:dyDescent="0.35">
      <c r="A56" t="s">
        <v>525</v>
      </c>
      <c r="B56" s="4" t="s">
        <v>526</v>
      </c>
      <c r="C56" s="5">
        <v>0</v>
      </c>
      <c r="D56" s="5">
        <v>1</v>
      </c>
      <c r="E56" s="5">
        <v>0</v>
      </c>
      <c r="F56" t="s">
        <v>527</v>
      </c>
      <c r="G56">
        <v>2012</v>
      </c>
      <c r="H56" t="s">
        <v>121</v>
      </c>
      <c r="I56" t="s">
        <v>528</v>
      </c>
      <c r="K56">
        <v>1</v>
      </c>
      <c r="M56">
        <v>0</v>
      </c>
      <c r="N56">
        <v>0</v>
      </c>
      <c r="O56">
        <v>0</v>
      </c>
      <c r="P56">
        <v>0</v>
      </c>
      <c r="Q56">
        <v>0</v>
      </c>
      <c r="R56">
        <v>1</v>
      </c>
      <c r="S56">
        <v>0</v>
      </c>
      <c r="T56">
        <v>1</v>
      </c>
      <c r="U56">
        <v>0</v>
      </c>
      <c r="V56">
        <v>0</v>
      </c>
      <c r="W56" s="2">
        <v>0</v>
      </c>
      <c r="X56">
        <v>0</v>
      </c>
      <c r="Y56">
        <v>0</v>
      </c>
      <c r="Z56" t="s">
        <v>152</v>
      </c>
      <c r="AA56">
        <v>0</v>
      </c>
      <c r="AB56">
        <v>0</v>
      </c>
      <c r="AC56">
        <v>1</v>
      </c>
      <c r="AD56">
        <v>0</v>
      </c>
      <c r="AE56">
        <v>0</v>
      </c>
      <c r="AF56">
        <v>0</v>
      </c>
      <c r="AG56">
        <v>0</v>
      </c>
      <c r="AH56">
        <v>1</v>
      </c>
      <c r="AI56">
        <v>0</v>
      </c>
      <c r="AJ56" t="s">
        <v>529</v>
      </c>
      <c r="AK56" t="s">
        <v>39</v>
      </c>
      <c r="AL56">
        <v>0</v>
      </c>
      <c r="AM56">
        <v>0</v>
      </c>
      <c r="AN56">
        <v>1</v>
      </c>
      <c r="AO56">
        <v>0</v>
      </c>
      <c r="AP56" t="s">
        <v>530</v>
      </c>
      <c r="AQ56">
        <v>0</v>
      </c>
      <c r="AR56">
        <v>1</v>
      </c>
      <c r="AS56">
        <v>0</v>
      </c>
      <c r="AT56">
        <v>78</v>
      </c>
      <c r="AU56" t="s">
        <v>478</v>
      </c>
      <c r="AY56">
        <v>1</v>
      </c>
      <c r="BB56">
        <v>1</v>
      </c>
      <c r="BC56">
        <v>0</v>
      </c>
      <c r="BD56">
        <v>0</v>
      </c>
      <c r="BE56">
        <v>0</v>
      </c>
      <c r="BF56">
        <v>0</v>
      </c>
      <c r="BG56">
        <v>0</v>
      </c>
      <c r="BH56">
        <v>0</v>
      </c>
      <c r="BI56">
        <v>0</v>
      </c>
      <c r="BJ56">
        <v>0</v>
      </c>
      <c r="BK56">
        <v>1</v>
      </c>
      <c r="BL56">
        <v>0</v>
      </c>
      <c r="BM56">
        <v>1</v>
      </c>
      <c r="BN56">
        <v>0</v>
      </c>
      <c r="BO56" t="s">
        <v>531</v>
      </c>
      <c r="BP56" t="s">
        <v>83</v>
      </c>
      <c r="BQ56">
        <v>1</v>
      </c>
      <c r="BR56" t="s">
        <v>532</v>
      </c>
      <c r="BS56" t="s">
        <v>96</v>
      </c>
    </row>
    <row r="57" spans="1:73" ht="20.25" customHeight="1" x14ac:dyDescent="0.35">
      <c r="A57" t="s">
        <v>533</v>
      </c>
      <c r="B57" s="4" t="s">
        <v>534</v>
      </c>
      <c r="C57" s="5">
        <v>1</v>
      </c>
      <c r="D57" s="5">
        <v>0</v>
      </c>
      <c r="E57" s="5">
        <v>0</v>
      </c>
      <c r="F57" t="s">
        <v>535</v>
      </c>
      <c r="G57">
        <v>2011</v>
      </c>
      <c r="H57" t="s">
        <v>121</v>
      </c>
      <c r="I57" t="s">
        <v>75</v>
      </c>
      <c r="K57">
        <v>1</v>
      </c>
      <c r="M57">
        <v>1</v>
      </c>
      <c r="N57">
        <v>0</v>
      </c>
      <c r="O57">
        <v>1</v>
      </c>
      <c r="P57">
        <v>0</v>
      </c>
      <c r="Q57">
        <v>1</v>
      </c>
      <c r="R57">
        <v>0</v>
      </c>
      <c r="S57">
        <v>0</v>
      </c>
      <c r="T57">
        <v>0</v>
      </c>
      <c r="U57">
        <v>0</v>
      </c>
      <c r="V57">
        <v>0</v>
      </c>
      <c r="W57" s="2">
        <v>0</v>
      </c>
      <c r="X57">
        <v>0</v>
      </c>
      <c r="Y57" t="s">
        <v>294</v>
      </c>
      <c r="Z57" t="s">
        <v>367</v>
      </c>
      <c r="AA57">
        <v>0</v>
      </c>
      <c r="AB57">
        <v>0</v>
      </c>
      <c r="AC57">
        <v>0</v>
      </c>
      <c r="AD57">
        <v>0</v>
      </c>
      <c r="AE57">
        <v>0</v>
      </c>
      <c r="AF57">
        <v>1</v>
      </c>
      <c r="AG57">
        <v>0</v>
      </c>
      <c r="AH57">
        <v>1</v>
      </c>
      <c r="AI57">
        <v>0</v>
      </c>
      <c r="AJ57" t="s">
        <v>536</v>
      </c>
      <c r="AK57" t="s">
        <v>37</v>
      </c>
      <c r="AL57">
        <v>1</v>
      </c>
      <c r="AM57">
        <v>0</v>
      </c>
      <c r="AN57">
        <v>0</v>
      </c>
      <c r="AO57">
        <v>0</v>
      </c>
      <c r="AP57" t="s">
        <v>537</v>
      </c>
      <c r="AQ57">
        <v>1</v>
      </c>
      <c r="AR57">
        <v>0</v>
      </c>
      <c r="AS57">
        <v>0</v>
      </c>
      <c r="AT57">
        <v>834</v>
      </c>
      <c r="AU57" t="s">
        <v>217</v>
      </c>
      <c r="AY57">
        <v>1</v>
      </c>
      <c r="BB57">
        <v>1</v>
      </c>
      <c r="BC57">
        <v>46</v>
      </c>
      <c r="BD57" t="s">
        <v>219</v>
      </c>
      <c r="BE57" t="s">
        <v>219</v>
      </c>
      <c r="BF57" t="s">
        <v>219</v>
      </c>
      <c r="BG57" t="s">
        <v>219</v>
      </c>
      <c r="BH57" t="s">
        <v>219</v>
      </c>
      <c r="BI57" t="s">
        <v>219</v>
      </c>
      <c r="BJ57" t="s">
        <v>219</v>
      </c>
      <c r="BK57">
        <v>0</v>
      </c>
      <c r="BL57">
        <v>0</v>
      </c>
      <c r="BM57">
        <v>0</v>
      </c>
      <c r="BN57">
        <v>0</v>
      </c>
      <c r="BQ57">
        <v>1</v>
      </c>
      <c r="BR57" t="s">
        <v>538</v>
      </c>
      <c r="BS57" t="s">
        <v>218</v>
      </c>
    </row>
    <row r="58" spans="1:73" ht="20.25" customHeight="1" x14ac:dyDescent="0.35">
      <c r="A58" t="s">
        <v>539</v>
      </c>
      <c r="B58" s="4" t="s">
        <v>540</v>
      </c>
      <c r="C58" s="5">
        <v>1</v>
      </c>
      <c r="D58" s="5">
        <v>0</v>
      </c>
      <c r="E58" s="5">
        <v>0</v>
      </c>
      <c r="F58" t="s">
        <v>541</v>
      </c>
      <c r="G58">
        <v>2014</v>
      </c>
      <c r="H58" t="s">
        <v>121</v>
      </c>
      <c r="I58" t="s">
        <v>542</v>
      </c>
      <c r="K58">
        <v>1</v>
      </c>
      <c r="M58">
        <v>0</v>
      </c>
      <c r="N58">
        <v>0</v>
      </c>
      <c r="O58">
        <v>1</v>
      </c>
      <c r="P58">
        <v>0</v>
      </c>
      <c r="Q58">
        <v>0</v>
      </c>
      <c r="R58">
        <v>0</v>
      </c>
      <c r="S58">
        <v>0</v>
      </c>
      <c r="T58">
        <v>0</v>
      </c>
      <c r="U58">
        <v>0</v>
      </c>
      <c r="V58">
        <v>0</v>
      </c>
      <c r="W58" s="2">
        <v>0</v>
      </c>
      <c r="X58">
        <v>0</v>
      </c>
      <c r="Y58" t="s">
        <v>294</v>
      </c>
      <c r="Z58" t="s">
        <v>91</v>
      </c>
      <c r="AA58">
        <v>0</v>
      </c>
      <c r="AB58">
        <v>0</v>
      </c>
      <c r="AC58">
        <v>0</v>
      </c>
      <c r="AD58">
        <v>0</v>
      </c>
      <c r="AE58">
        <v>0</v>
      </c>
      <c r="AF58">
        <v>1</v>
      </c>
      <c r="AG58">
        <v>0</v>
      </c>
      <c r="AH58">
        <v>1</v>
      </c>
      <c r="AI58">
        <v>0</v>
      </c>
      <c r="AJ58" t="s">
        <v>543</v>
      </c>
      <c r="AK58" t="s">
        <v>38</v>
      </c>
      <c r="AL58">
        <v>0</v>
      </c>
      <c r="AM58">
        <v>1</v>
      </c>
      <c r="AN58">
        <v>0</v>
      </c>
      <c r="AO58">
        <v>0</v>
      </c>
      <c r="AP58" t="s">
        <v>503</v>
      </c>
      <c r="AQ58">
        <v>1</v>
      </c>
      <c r="AR58">
        <v>0</v>
      </c>
      <c r="AS58">
        <v>0</v>
      </c>
      <c r="AT58">
        <v>39</v>
      </c>
      <c r="AU58" t="s">
        <v>105</v>
      </c>
      <c r="AV58">
        <v>1</v>
      </c>
      <c r="BB58">
        <v>0</v>
      </c>
      <c r="BC58">
        <v>0</v>
      </c>
      <c r="BD58">
        <v>0</v>
      </c>
      <c r="BE58">
        <v>0</v>
      </c>
      <c r="BF58">
        <v>0</v>
      </c>
      <c r="BG58">
        <v>0</v>
      </c>
      <c r="BH58">
        <v>0</v>
      </c>
      <c r="BI58">
        <v>0</v>
      </c>
      <c r="BJ58">
        <v>0</v>
      </c>
      <c r="BK58">
        <v>0</v>
      </c>
      <c r="BL58">
        <v>0</v>
      </c>
      <c r="BM58">
        <v>1</v>
      </c>
      <c r="BN58">
        <v>0</v>
      </c>
      <c r="BO58" t="s">
        <v>544</v>
      </c>
      <c r="BQ58">
        <v>1</v>
      </c>
      <c r="BR58" t="s">
        <v>545</v>
      </c>
      <c r="BS58" t="s">
        <v>96</v>
      </c>
      <c r="BT58" t="s">
        <v>186</v>
      </c>
    </row>
    <row r="59" spans="1:73" ht="20.25" customHeight="1" x14ac:dyDescent="0.35">
      <c r="A59" t="s">
        <v>546</v>
      </c>
      <c r="B59" s="4" t="s">
        <v>547</v>
      </c>
      <c r="C59" s="5">
        <v>0</v>
      </c>
      <c r="D59" s="5">
        <v>1</v>
      </c>
      <c r="E59" s="5">
        <v>0</v>
      </c>
      <c r="F59" t="s">
        <v>548</v>
      </c>
      <c r="G59">
        <v>2013</v>
      </c>
      <c r="H59" t="s">
        <v>121</v>
      </c>
      <c r="I59" t="s">
        <v>549</v>
      </c>
      <c r="K59">
        <v>1</v>
      </c>
      <c r="L59" t="s">
        <v>550</v>
      </c>
      <c r="M59">
        <v>0</v>
      </c>
      <c r="N59">
        <v>1</v>
      </c>
      <c r="O59">
        <v>0</v>
      </c>
      <c r="P59">
        <v>1</v>
      </c>
      <c r="Q59">
        <v>1</v>
      </c>
      <c r="R59">
        <v>1</v>
      </c>
      <c r="S59">
        <v>0</v>
      </c>
      <c r="T59">
        <v>1</v>
      </c>
      <c r="U59">
        <v>0</v>
      </c>
      <c r="V59">
        <v>0</v>
      </c>
      <c r="W59" s="2">
        <v>0</v>
      </c>
      <c r="X59">
        <v>0</v>
      </c>
      <c r="Y59" t="s">
        <v>551</v>
      </c>
      <c r="Z59" t="s">
        <v>78</v>
      </c>
      <c r="AA59">
        <v>0</v>
      </c>
      <c r="AB59">
        <v>1</v>
      </c>
      <c r="AC59">
        <v>0</v>
      </c>
      <c r="AD59">
        <v>0</v>
      </c>
      <c r="AE59">
        <v>0</v>
      </c>
      <c r="AF59">
        <v>0</v>
      </c>
      <c r="AG59">
        <v>0</v>
      </c>
      <c r="AH59">
        <v>1</v>
      </c>
      <c r="AI59">
        <v>0</v>
      </c>
      <c r="AJ59" t="s">
        <v>536</v>
      </c>
      <c r="AK59" t="s">
        <v>37</v>
      </c>
      <c r="AL59">
        <v>1</v>
      </c>
      <c r="AM59">
        <v>0</v>
      </c>
      <c r="AN59">
        <v>0</v>
      </c>
      <c r="AO59">
        <v>0</v>
      </c>
      <c r="AP59" t="s">
        <v>493</v>
      </c>
      <c r="AQ59">
        <v>1</v>
      </c>
      <c r="AR59">
        <v>0</v>
      </c>
      <c r="AS59">
        <v>0</v>
      </c>
      <c r="AT59">
        <v>46</v>
      </c>
      <c r="AU59" t="s">
        <v>248</v>
      </c>
      <c r="AY59">
        <v>1</v>
      </c>
      <c r="BB59">
        <v>1</v>
      </c>
      <c r="BC59">
        <v>47</v>
      </c>
      <c r="BD59" t="s">
        <v>219</v>
      </c>
      <c r="BE59" t="s">
        <v>219</v>
      </c>
      <c r="BF59" t="s">
        <v>219</v>
      </c>
      <c r="BG59" t="s">
        <v>219</v>
      </c>
      <c r="BH59" t="s">
        <v>219</v>
      </c>
      <c r="BI59" t="s">
        <v>219</v>
      </c>
      <c r="BJ59" t="s">
        <v>219</v>
      </c>
      <c r="BK59">
        <v>0</v>
      </c>
      <c r="BL59">
        <v>0</v>
      </c>
      <c r="BM59">
        <v>0</v>
      </c>
      <c r="BN59">
        <v>0</v>
      </c>
      <c r="BP59" t="s">
        <v>237</v>
      </c>
      <c r="BQ59">
        <v>1</v>
      </c>
      <c r="BR59" t="s">
        <v>552</v>
      </c>
      <c r="BS59" t="s">
        <v>218</v>
      </c>
      <c r="BT59" t="s">
        <v>553</v>
      </c>
    </row>
    <row r="60" spans="1:73" ht="20.25" customHeight="1" x14ac:dyDescent="0.35">
      <c r="A60" t="s">
        <v>554</v>
      </c>
      <c r="B60" s="4" t="s">
        <v>555</v>
      </c>
      <c r="C60" s="5">
        <v>1</v>
      </c>
      <c r="D60" s="5">
        <v>0</v>
      </c>
      <c r="E60" s="5">
        <v>0</v>
      </c>
      <c r="F60" t="s">
        <v>556</v>
      </c>
      <c r="G60">
        <v>2019</v>
      </c>
      <c r="H60" t="s">
        <v>121</v>
      </c>
      <c r="I60" t="s">
        <v>557</v>
      </c>
      <c r="K60">
        <v>0</v>
      </c>
      <c r="M60">
        <v>1</v>
      </c>
      <c r="N60">
        <v>0</v>
      </c>
      <c r="O60">
        <v>0</v>
      </c>
      <c r="P60">
        <v>1</v>
      </c>
      <c r="Q60">
        <v>0</v>
      </c>
      <c r="R60">
        <v>1</v>
      </c>
      <c r="S60">
        <v>1</v>
      </c>
      <c r="T60">
        <v>0</v>
      </c>
      <c r="U60">
        <v>0</v>
      </c>
      <c r="V60">
        <v>0</v>
      </c>
      <c r="W60" s="2">
        <v>0</v>
      </c>
      <c r="X60">
        <v>0</v>
      </c>
      <c r="Y60">
        <v>0</v>
      </c>
      <c r="Z60" t="s">
        <v>558</v>
      </c>
      <c r="AA60">
        <v>0</v>
      </c>
      <c r="AB60">
        <v>0</v>
      </c>
      <c r="AC60">
        <v>0</v>
      </c>
      <c r="AD60">
        <v>0</v>
      </c>
      <c r="AE60">
        <v>0</v>
      </c>
      <c r="AF60">
        <v>0</v>
      </c>
      <c r="AG60">
        <v>1</v>
      </c>
      <c r="AH60">
        <v>0</v>
      </c>
      <c r="AI60">
        <v>1</v>
      </c>
      <c r="AJ60" t="s">
        <v>559</v>
      </c>
      <c r="AK60" t="s">
        <v>37</v>
      </c>
      <c r="AL60">
        <v>1</v>
      </c>
      <c r="AM60">
        <v>0</v>
      </c>
      <c r="AN60">
        <v>0</v>
      </c>
      <c r="AO60">
        <v>0</v>
      </c>
      <c r="AP60" t="s">
        <v>560</v>
      </c>
      <c r="AQ60">
        <v>0</v>
      </c>
      <c r="AR60">
        <v>0</v>
      </c>
      <c r="AS60">
        <v>1</v>
      </c>
      <c r="AT60" t="s">
        <v>561</v>
      </c>
      <c r="AU60" t="s">
        <v>235</v>
      </c>
      <c r="AY60">
        <v>1</v>
      </c>
      <c r="BB60">
        <v>1</v>
      </c>
      <c r="BC60">
        <v>34</v>
      </c>
      <c r="BD60" t="s">
        <v>219</v>
      </c>
      <c r="BE60" t="s">
        <v>219</v>
      </c>
      <c r="BF60" t="s">
        <v>219</v>
      </c>
      <c r="BG60" t="s">
        <v>219</v>
      </c>
      <c r="BH60" t="s">
        <v>219</v>
      </c>
      <c r="BI60" t="s">
        <v>219</v>
      </c>
      <c r="BJ60" t="s">
        <v>219</v>
      </c>
      <c r="BK60">
        <v>0</v>
      </c>
      <c r="BL60">
        <v>0</v>
      </c>
      <c r="BM60">
        <v>0</v>
      </c>
      <c r="BN60">
        <v>0</v>
      </c>
      <c r="BO60" t="s">
        <v>562</v>
      </c>
      <c r="BQ60">
        <v>1</v>
      </c>
      <c r="BR60" t="s">
        <v>563</v>
      </c>
      <c r="BS60" t="s">
        <v>218</v>
      </c>
    </row>
    <row r="61" spans="1:73" ht="20.25" customHeight="1" x14ac:dyDescent="0.35">
      <c r="A61" t="s">
        <v>564</v>
      </c>
      <c r="B61" s="4" t="s">
        <v>358</v>
      </c>
      <c r="C61" s="5">
        <v>1</v>
      </c>
      <c r="D61" s="5">
        <v>0</v>
      </c>
      <c r="E61" s="5">
        <v>0</v>
      </c>
      <c r="F61" t="s">
        <v>565</v>
      </c>
      <c r="G61">
        <v>2018</v>
      </c>
      <c r="H61" t="s">
        <v>121</v>
      </c>
      <c r="I61" t="s">
        <v>566</v>
      </c>
      <c r="K61">
        <v>1</v>
      </c>
      <c r="M61">
        <v>0</v>
      </c>
      <c r="N61">
        <v>1</v>
      </c>
      <c r="O61">
        <v>0</v>
      </c>
      <c r="P61">
        <v>1</v>
      </c>
      <c r="Q61">
        <v>1</v>
      </c>
      <c r="R61">
        <v>1</v>
      </c>
      <c r="S61">
        <v>0</v>
      </c>
      <c r="T61">
        <v>1</v>
      </c>
      <c r="U61">
        <v>0</v>
      </c>
      <c r="V61">
        <v>0</v>
      </c>
      <c r="W61" s="2">
        <v>0</v>
      </c>
      <c r="X61">
        <v>0</v>
      </c>
      <c r="Y61">
        <v>0</v>
      </c>
      <c r="Z61" t="s">
        <v>367</v>
      </c>
      <c r="AA61">
        <v>0</v>
      </c>
      <c r="AB61">
        <v>0</v>
      </c>
      <c r="AC61">
        <v>0</v>
      </c>
      <c r="AD61">
        <v>0</v>
      </c>
      <c r="AE61">
        <v>0</v>
      </c>
      <c r="AF61">
        <v>1</v>
      </c>
      <c r="AG61">
        <v>0</v>
      </c>
      <c r="AH61">
        <v>1</v>
      </c>
      <c r="AI61">
        <v>0</v>
      </c>
      <c r="AJ61" t="s">
        <v>567</v>
      </c>
      <c r="AK61" t="s">
        <v>39</v>
      </c>
      <c r="AL61">
        <v>0</v>
      </c>
      <c r="AM61">
        <v>0</v>
      </c>
      <c r="AN61">
        <v>1</v>
      </c>
      <c r="AO61">
        <v>0</v>
      </c>
      <c r="AP61" t="s">
        <v>568</v>
      </c>
      <c r="AQ61">
        <v>1</v>
      </c>
      <c r="AR61">
        <v>1</v>
      </c>
      <c r="AS61">
        <v>0</v>
      </c>
      <c r="AT61">
        <v>85</v>
      </c>
      <c r="AU61" t="s">
        <v>569</v>
      </c>
      <c r="AY61">
        <v>1</v>
      </c>
      <c r="BB61">
        <v>1</v>
      </c>
      <c r="BC61">
        <v>0</v>
      </c>
      <c r="BD61">
        <v>0</v>
      </c>
      <c r="BE61">
        <v>0</v>
      </c>
      <c r="BF61">
        <v>0</v>
      </c>
      <c r="BG61">
        <v>0</v>
      </c>
      <c r="BH61">
        <v>0</v>
      </c>
      <c r="BI61">
        <v>0</v>
      </c>
      <c r="BJ61">
        <v>0</v>
      </c>
      <c r="BK61">
        <v>0</v>
      </c>
      <c r="BL61">
        <v>0</v>
      </c>
      <c r="BM61">
        <v>0</v>
      </c>
      <c r="BN61">
        <v>0</v>
      </c>
      <c r="BO61" t="s">
        <v>570</v>
      </c>
      <c r="BQ61">
        <v>1</v>
      </c>
      <c r="BR61" t="s">
        <v>571</v>
      </c>
      <c r="BS61" t="s">
        <v>218</v>
      </c>
      <c r="BT61" t="s">
        <v>572</v>
      </c>
    </row>
    <row r="62" spans="1:73" ht="20.25" customHeight="1" x14ac:dyDescent="0.35">
      <c r="A62" t="s">
        <v>573</v>
      </c>
      <c r="B62" s="4" t="s">
        <v>574</v>
      </c>
      <c r="C62" s="5">
        <v>1</v>
      </c>
      <c r="D62" s="5">
        <v>0</v>
      </c>
      <c r="E62" s="5">
        <v>0</v>
      </c>
      <c r="F62" t="s">
        <v>575</v>
      </c>
      <c r="G62">
        <v>2016</v>
      </c>
      <c r="H62" t="s">
        <v>121</v>
      </c>
      <c r="I62" t="s">
        <v>576</v>
      </c>
      <c r="K62">
        <v>1</v>
      </c>
      <c r="M62">
        <v>1</v>
      </c>
      <c r="N62">
        <v>0</v>
      </c>
      <c r="O62">
        <v>1</v>
      </c>
      <c r="P62">
        <v>0</v>
      </c>
      <c r="Q62">
        <v>0</v>
      </c>
      <c r="R62">
        <v>0</v>
      </c>
      <c r="S62">
        <v>0</v>
      </c>
      <c r="T62">
        <v>0</v>
      </c>
      <c r="U62">
        <v>0</v>
      </c>
      <c r="V62">
        <v>0</v>
      </c>
      <c r="W62" s="2">
        <v>0</v>
      </c>
      <c r="X62">
        <v>0</v>
      </c>
      <c r="Y62" t="s">
        <v>577</v>
      </c>
      <c r="Z62" t="s">
        <v>578</v>
      </c>
      <c r="AA62">
        <v>0</v>
      </c>
      <c r="AB62">
        <v>0</v>
      </c>
      <c r="AC62">
        <v>0</v>
      </c>
      <c r="AD62">
        <v>0</v>
      </c>
      <c r="AE62">
        <v>0</v>
      </c>
      <c r="AF62">
        <v>1</v>
      </c>
      <c r="AG62">
        <v>0</v>
      </c>
      <c r="AH62">
        <v>1</v>
      </c>
      <c r="AI62">
        <v>0</v>
      </c>
      <c r="AJ62" t="s">
        <v>256</v>
      </c>
      <c r="AK62" t="s">
        <v>39</v>
      </c>
      <c r="AL62">
        <v>0</v>
      </c>
      <c r="AM62">
        <v>0</v>
      </c>
      <c r="AN62">
        <v>1</v>
      </c>
      <c r="AO62">
        <v>0</v>
      </c>
      <c r="AP62" t="s">
        <v>579</v>
      </c>
      <c r="AQ62">
        <v>1</v>
      </c>
      <c r="AR62">
        <v>1</v>
      </c>
      <c r="AS62">
        <v>0</v>
      </c>
      <c r="AT62" t="s">
        <v>580</v>
      </c>
      <c r="AU62" t="s">
        <v>135</v>
      </c>
      <c r="BA62">
        <v>1</v>
      </c>
      <c r="BB62" t="s">
        <v>581</v>
      </c>
      <c r="BC62">
        <v>24</v>
      </c>
      <c r="BD62" t="s">
        <v>219</v>
      </c>
      <c r="BE62" t="s">
        <v>219</v>
      </c>
      <c r="BF62" t="s">
        <v>219</v>
      </c>
      <c r="BG62" t="s">
        <v>219</v>
      </c>
      <c r="BH62" t="s">
        <v>219</v>
      </c>
      <c r="BI62" t="s">
        <v>219</v>
      </c>
      <c r="BJ62" t="s">
        <v>219</v>
      </c>
      <c r="BK62">
        <v>1</v>
      </c>
      <c r="BL62">
        <v>1</v>
      </c>
      <c r="BM62">
        <v>1</v>
      </c>
      <c r="BN62">
        <v>1</v>
      </c>
      <c r="BQ62">
        <v>1</v>
      </c>
      <c r="BR62" t="s">
        <v>218</v>
      </c>
      <c r="BS62" t="s">
        <v>218</v>
      </c>
    </row>
    <row r="63" spans="1:73" ht="20.25" customHeight="1" x14ac:dyDescent="0.35">
      <c r="A63" t="s">
        <v>582</v>
      </c>
      <c r="B63" s="4" t="s">
        <v>583</v>
      </c>
      <c r="C63" s="5">
        <v>1</v>
      </c>
      <c r="D63" s="5">
        <v>0</v>
      </c>
      <c r="E63" s="5">
        <v>0</v>
      </c>
      <c r="F63" t="s">
        <v>584</v>
      </c>
      <c r="G63">
        <v>2017</v>
      </c>
      <c r="H63" t="s">
        <v>121</v>
      </c>
      <c r="I63" t="s">
        <v>101</v>
      </c>
      <c r="K63">
        <v>1</v>
      </c>
      <c r="N63">
        <v>0</v>
      </c>
      <c r="O63">
        <v>1</v>
      </c>
      <c r="P63">
        <v>0</v>
      </c>
      <c r="Q63">
        <v>0</v>
      </c>
      <c r="R63">
        <v>0</v>
      </c>
      <c r="S63">
        <v>0</v>
      </c>
      <c r="T63">
        <v>0</v>
      </c>
      <c r="U63">
        <v>0</v>
      </c>
      <c r="V63">
        <v>0</v>
      </c>
      <c r="W63" s="2">
        <v>0</v>
      </c>
      <c r="X63">
        <v>0</v>
      </c>
      <c r="Y63" t="s">
        <v>294</v>
      </c>
      <c r="Z63" t="s">
        <v>367</v>
      </c>
      <c r="AA63">
        <v>0</v>
      </c>
      <c r="AB63">
        <v>0</v>
      </c>
      <c r="AC63">
        <v>0</v>
      </c>
      <c r="AD63">
        <v>0</v>
      </c>
      <c r="AE63">
        <v>0</v>
      </c>
      <c r="AF63">
        <v>1</v>
      </c>
      <c r="AG63">
        <v>0</v>
      </c>
      <c r="AH63">
        <v>1</v>
      </c>
      <c r="AI63">
        <v>0</v>
      </c>
      <c r="AJ63" t="s">
        <v>559</v>
      </c>
      <c r="AK63" t="s">
        <v>39</v>
      </c>
      <c r="AL63">
        <v>0</v>
      </c>
      <c r="AM63">
        <v>0</v>
      </c>
      <c r="AN63">
        <v>1</v>
      </c>
      <c r="AO63">
        <v>0</v>
      </c>
      <c r="AP63" t="s">
        <v>585</v>
      </c>
      <c r="AQ63">
        <v>0</v>
      </c>
      <c r="AR63">
        <v>1</v>
      </c>
      <c r="AS63">
        <v>0</v>
      </c>
      <c r="AT63">
        <v>16</v>
      </c>
      <c r="AU63" t="s">
        <v>105</v>
      </c>
      <c r="AV63">
        <v>1</v>
      </c>
      <c r="BB63">
        <v>1</v>
      </c>
      <c r="BC63" t="s">
        <v>586</v>
      </c>
      <c r="BD63">
        <v>0</v>
      </c>
      <c r="BE63">
        <v>0</v>
      </c>
      <c r="BF63">
        <v>0</v>
      </c>
      <c r="BG63">
        <v>0</v>
      </c>
      <c r="BH63">
        <v>0</v>
      </c>
      <c r="BI63">
        <v>0</v>
      </c>
      <c r="BJ63">
        <v>0</v>
      </c>
      <c r="BK63">
        <v>1</v>
      </c>
      <c r="BL63">
        <v>0</v>
      </c>
      <c r="BM63">
        <v>0</v>
      </c>
      <c r="BN63">
        <v>0</v>
      </c>
      <c r="BQ63">
        <v>1</v>
      </c>
      <c r="BR63" t="s">
        <v>587</v>
      </c>
      <c r="BS63" t="s">
        <v>218</v>
      </c>
    </row>
    <row r="64" spans="1:73" ht="20.25" customHeight="1" x14ac:dyDescent="0.35">
      <c r="A64" t="s">
        <v>588</v>
      </c>
      <c r="B64" s="4" t="s">
        <v>589</v>
      </c>
      <c r="C64" s="5">
        <v>0</v>
      </c>
      <c r="D64" s="5">
        <v>1</v>
      </c>
      <c r="E64" s="5">
        <v>0</v>
      </c>
      <c r="F64" t="s">
        <v>590</v>
      </c>
      <c r="G64">
        <v>2017</v>
      </c>
      <c r="H64" t="s">
        <v>121</v>
      </c>
      <c r="I64" t="s">
        <v>591</v>
      </c>
      <c r="K64">
        <v>0</v>
      </c>
      <c r="M64">
        <v>1</v>
      </c>
      <c r="N64">
        <v>0</v>
      </c>
      <c r="O64">
        <v>0</v>
      </c>
      <c r="P64">
        <v>0</v>
      </c>
      <c r="Q64">
        <v>1</v>
      </c>
      <c r="R64">
        <v>1</v>
      </c>
      <c r="S64">
        <v>0</v>
      </c>
      <c r="T64">
        <v>1</v>
      </c>
      <c r="U64">
        <v>0</v>
      </c>
      <c r="V64">
        <v>0</v>
      </c>
      <c r="W64" s="2">
        <v>0</v>
      </c>
      <c r="X64">
        <v>0</v>
      </c>
      <c r="Y64" t="s">
        <v>592</v>
      </c>
      <c r="Z64" t="s">
        <v>593</v>
      </c>
      <c r="AA64">
        <v>0</v>
      </c>
      <c r="AB64">
        <v>1</v>
      </c>
      <c r="AC64">
        <v>1</v>
      </c>
      <c r="AD64">
        <v>1</v>
      </c>
      <c r="AE64">
        <v>0</v>
      </c>
      <c r="AF64">
        <v>0</v>
      </c>
      <c r="AG64">
        <v>0</v>
      </c>
      <c r="AH64">
        <v>1</v>
      </c>
      <c r="AJ64" t="s">
        <v>559</v>
      </c>
      <c r="AK64" t="s">
        <v>39</v>
      </c>
      <c r="AL64">
        <v>0</v>
      </c>
      <c r="AM64">
        <v>0</v>
      </c>
      <c r="AN64">
        <v>1</v>
      </c>
      <c r="AO64">
        <v>0</v>
      </c>
      <c r="AP64" t="s">
        <v>594</v>
      </c>
      <c r="AQ64">
        <v>0</v>
      </c>
      <c r="AR64">
        <v>1</v>
      </c>
      <c r="AS64">
        <v>0</v>
      </c>
      <c r="AT64">
        <v>37</v>
      </c>
      <c r="AU64" t="s">
        <v>217</v>
      </c>
      <c r="AY64">
        <v>1</v>
      </c>
      <c r="BB64">
        <v>1</v>
      </c>
      <c r="BC64">
        <v>22</v>
      </c>
      <c r="BD64">
        <v>0</v>
      </c>
      <c r="BE64">
        <v>0</v>
      </c>
      <c r="BF64" t="s">
        <v>219</v>
      </c>
      <c r="BG64">
        <v>0</v>
      </c>
      <c r="BH64" t="s">
        <v>219</v>
      </c>
      <c r="BI64" t="s">
        <v>219</v>
      </c>
      <c r="BJ64" t="s">
        <v>219</v>
      </c>
      <c r="BK64">
        <v>0</v>
      </c>
      <c r="BL64">
        <v>1</v>
      </c>
      <c r="BM64">
        <v>0</v>
      </c>
      <c r="BN64">
        <v>0</v>
      </c>
      <c r="BO64" t="s">
        <v>595</v>
      </c>
      <c r="BQ64">
        <v>0</v>
      </c>
      <c r="BR64" t="s">
        <v>596</v>
      </c>
      <c r="BS64" t="s">
        <v>109</v>
      </c>
      <c r="BT64" t="s">
        <v>597</v>
      </c>
    </row>
    <row r="65" spans="1:72" ht="20.25" customHeight="1" x14ac:dyDescent="0.35">
      <c r="A65" t="s">
        <v>598</v>
      </c>
      <c r="B65" s="4" t="s">
        <v>599</v>
      </c>
      <c r="C65" s="5">
        <v>0</v>
      </c>
      <c r="D65" s="5">
        <v>0</v>
      </c>
      <c r="E65" s="5">
        <v>1</v>
      </c>
      <c r="F65" t="s">
        <v>600</v>
      </c>
      <c r="G65">
        <v>2018</v>
      </c>
      <c r="H65" t="s">
        <v>121</v>
      </c>
      <c r="I65" t="s">
        <v>518</v>
      </c>
      <c r="K65">
        <v>0</v>
      </c>
      <c r="M65">
        <v>0</v>
      </c>
      <c r="N65">
        <v>0</v>
      </c>
      <c r="O65">
        <v>0</v>
      </c>
      <c r="P65">
        <v>1</v>
      </c>
      <c r="Q65">
        <v>1</v>
      </c>
      <c r="R65">
        <v>1</v>
      </c>
      <c r="S65">
        <v>0</v>
      </c>
      <c r="T65">
        <v>1</v>
      </c>
      <c r="U65">
        <v>0</v>
      </c>
      <c r="V65">
        <v>0</v>
      </c>
      <c r="W65">
        <v>0</v>
      </c>
      <c r="X65">
        <v>0</v>
      </c>
      <c r="Y65">
        <v>0</v>
      </c>
      <c r="Z65" t="s">
        <v>601</v>
      </c>
      <c r="AA65">
        <v>0</v>
      </c>
      <c r="AB65">
        <v>0</v>
      </c>
      <c r="AC65">
        <v>1</v>
      </c>
      <c r="AD65">
        <v>0</v>
      </c>
      <c r="AE65">
        <v>0</v>
      </c>
      <c r="AF65">
        <v>0</v>
      </c>
      <c r="AG65">
        <v>0</v>
      </c>
      <c r="AH65">
        <v>1</v>
      </c>
      <c r="AI65">
        <v>0</v>
      </c>
      <c r="AJ65" t="s">
        <v>602</v>
      </c>
      <c r="AK65" t="s">
        <v>39</v>
      </c>
      <c r="AL65">
        <v>0</v>
      </c>
      <c r="AM65">
        <v>0</v>
      </c>
      <c r="AN65">
        <v>1</v>
      </c>
      <c r="AO65">
        <v>0</v>
      </c>
      <c r="AP65" t="s">
        <v>155</v>
      </c>
      <c r="AQ65">
        <v>1</v>
      </c>
      <c r="AR65">
        <v>0</v>
      </c>
      <c r="AS65">
        <v>0</v>
      </c>
      <c r="AT65">
        <v>17</v>
      </c>
      <c r="AU65" t="s">
        <v>82</v>
      </c>
      <c r="BB65">
        <v>1</v>
      </c>
      <c r="BC65">
        <v>42</v>
      </c>
      <c r="BD65">
        <v>7</v>
      </c>
      <c r="BE65">
        <v>12</v>
      </c>
      <c r="BF65">
        <v>7</v>
      </c>
      <c r="BG65">
        <v>3</v>
      </c>
      <c r="BH65">
        <v>3</v>
      </c>
      <c r="BI65">
        <v>5</v>
      </c>
      <c r="BJ65">
        <v>5</v>
      </c>
      <c r="BK65">
        <v>0</v>
      </c>
      <c r="BL65">
        <v>0</v>
      </c>
      <c r="BM65">
        <v>1</v>
      </c>
      <c r="BN65">
        <v>0</v>
      </c>
      <c r="BQ65">
        <v>1</v>
      </c>
      <c r="BR65" s="16" t="s">
        <v>603</v>
      </c>
      <c r="BS65" t="s">
        <v>96</v>
      </c>
    </row>
    <row r="66" spans="1:72" ht="20.25" customHeight="1" x14ac:dyDescent="0.35">
      <c r="A66" t="s">
        <v>604</v>
      </c>
      <c r="B66" s="4" t="s">
        <v>605</v>
      </c>
      <c r="C66" s="5">
        <v>0</v>
      </c>
      <c r="D66" s="5">
        <v>0</v>
      </c>
      <c r="E66" s="5">
        <v>1</v>
      </c>
      <c r="F66" t="s">
        <v>606</v>
      </c>
      <c r="G66">
        <v>2017</v>
      </c>
      <c r="H66" t="s">
        <v>121</v>
      </c>
      <c r="I66" t="s">
        <v>607</v>
      </c>
      <c r="K66">
        <v>1</v>
      </c>
      <c r="L66" t="s">
        <v>608</v>
      </c>
      <c r="M66">
        <v>0</v>
      </c>
      <c r="N66">
        <v>1</v>
      </c>
      <c r="O66">
        <v>1</v>
      </c>
      <c r="P66">
        <v>0</v>
      </c>
      <c r="Q66">
        <v>0</v>
      </c>
      <c r="R66">
        <v>0</v>
      </c>
      <c r="S66">
        <v>0</v>
      </c>
      <c r="T66">
        <v>0</v>
      </c>
      <c r="U66">
        <v>0</v>
      </c>
      <c r="V66">
        <v>0</v>
      </c>
      <c r="W66">
        <v>1</v>
      </c>
      <c r="X66">
        <v>0</v>
      </c>
      <c r="Y66">
        <v>0</v>
      </c>
      <c r="Z66" t="s">
        <v>601</v>
      </c>
      <c r="AA66">
        <v>0</v>
      </c>
      <c r="AB66">
        <v>0</v>
      </c>
      <c r="AC66">
        <v>1</v>
      </c>
      <c r="AD66">
        <v>0</v>
      </c>
      <c r="AE66">
        <v>0</v>
      </c>
      <c r="AF66">
        <v>0</v>
      </c>
      <c r="AG66">
        <v>0</v>
      </c>
      <c r="AH66">
        <v>1</v>
      </c>
      <c r="AI66">
        <v>0</v>
      </c>
      <c r="AJ66" t="s">
        <v>192</v>
      </c>
      <c r="AK66" t="s">
        <v>39</v>
      </c>
      <c r="AL66">
        <v>0</v>
      </c>
      <c r="AM66">
        <v>0</v>
      </c>
      <c r="AN66">
        <v>1</v>
      </c>
      <c r="AO66">
        <v>0</v>
      </c>
      <c r="AP66" t="s">
        <v>146</v>
      </c>
      <c r="AQ66">
        <v>0</v>
      </c>
      <c r="AR66">
        <v>1</v>
      </c>
      <c r="AS66">
        <v>0</v>
      </c>
      <c r="AT66">
        <v>3</v>
      </c>
      <c r="AU66" t="s">
        <v>609</v>
      </c>
      <c r="AY66">
        <v>1</v>
      </c>
      <c r="BB66">
        <v>1</v>
      </c>
      <c r="BC66">
        <v>0</v>
      </c>
      <c r="BD66">
        <v>0</v>
      </c>
      <c r="BE66">
        <v>0</v>
      </c>
      <c r="BF66">
        <v>0</v>
      </c>
      <c r="BG66">
        <v>0</v>
      </c>
      <c r="BH66">
        <v>0</v>
      </c>
      <c r="BI66">
        <v>0</v>
      </c>
      <c r="BJ66">
        <v>0</v>
      </c>
      <c r="BK66">
        <v>0</v>
      </c>
      <c r="BL66">
        <v>0</v>
      </c>
      <c r="BM66">
        <v>1</v>
      </c>
      <c r="BN66">
        <v>1</v>
      </c>
      <c r="BQ66">
        <v>0</v>
      </c>
      <c r="BR66" t="s">
        <v>610</v>
      </c>
      <c r="BS66" t="s">
        <v>109</v>
      </c>
    </row>
    <row r="67" spans="1:72" ht="20.25" customHeight="1" x14ac:dyDescent="0.35">
      <c r="A67" t="s">
        <v>611</v>
      </c>
      <c r="B67" s="4" t="s">
        <v>242</v>
      </c>
      <c r="C67" s="5">
        <v>0</v>
      </c>
      <c r="D67" s="5">
        <v>1</v>
      </c>
      <c r="E67" s="5">
        <v>0</v>
      </c>
      <c r="F67" t="s">
        <v>612</v>
      </c>
      <c r="G67">
        <v>2017</v>
      </c>
      <c r="H67" t="s">
        <v>613</v>
      </c>
      <c r="K67">
        <v>1</v>
      </c>
      <c r="M67">
        <v>1</v>
      </c>
      <c r="N67">
        <v>1</v>
      </c>
      <c r="O67">
        <v>1</v>
      </c>
      <c r="P67">
        <v>0</v>
      </c>
      <c r="Q67">
        <v>1</v>
      </c>
      <c r="R67">
        <v>1</v>
      </c>
      <c r="S67">
        <v>0</v>
      </c>
      <c r="T67">
        <v>1</v>
      </c>
      <c r="U67">
        <v>0</v>
      </c>
      <c r="V67">
        <v>0</v>
      </c>
      <c r="W67">
        <v>0</v>
      </c>
      <c r="X67">
        <v>0</v>
      </c>
      <c r="Y67">
        <v>0</v>
      </c>
      <c r="Z67" t="s">
        <v>367</v>
      </c>
      <c r="AA67">
        <v>0</v>
      </c>
      <c r="AB67">
        <v>0</v>
      </c>
      <c r="AC67">
        <v>0</v>
      </c>
      <c r="AD67">
        <v>0</v>
      </c>
      <c r="AE67">
        <v>0</v>
      </c>
      <c r="AF67">
        <v>1</v>
      </c>
      <c r="AG67">
        <v>0</v>
      </c>
      <c r="AH67">
        <v>1</v>
      </c>
      <c r="AI67">
        <v>0</v>
      </c>
      <c r="AJ67" t="s">
        <v>173</v>
      </c>
      <c r="AK67" t="s">
        <v>39</v>
      </c>
      <c r="AL67">
        <v>0</v>
      </c>
      <c r="AM67">
        <v>0</v>
      </c>
      <c r="AN67">
        <v>1</v>
      </c>
      <c r="AO67">
        <v>0</v>
      </c>
      <c r="AP67" t="s">
        <v>614</v>
      </c>
      <c r="AQ67">
        <v>1</v>
      </c>
      <c r="AR67">
        <v>0</v>
      </c>
      <c r="AS67">
        <v>0</v>
      </c>
      <c r="AT67" t="s">
        <v>615</v>
      </c>
      <c r="AU67" t="s">
        <v>105</v>
      </c>
      <c r="AV67">
        <v>1</v>
      </c>
      <c r="BB67">
        <v>0</v>
      </c>
      <c r="BC67">
        <v>0</v>
      </c>
      <c r="BD67">
        <v>0</v>
      </c>
      <c r="BE67">
        <v>0</v>
      </c>
      <c r="BF67">
        <v>0</v>
      </c>
      <c r="BG67">
        <v>0</v>
      </c>
      <c r="BH67">
        <v>0</v>
      </c>
      <c r="BI67">
        <v>0</v>
      </c>
      <c r="BJ67">
        <v>0</v>
      </c>
      <c r="BK67">
        <v>1</v>
      </c>
      <c r="BL67">
        <v>1</v>
      </c>
      <c r="BM67">
        <v>1</v>
      </c>
      <c r="BN67">
        <v>1</v>
      </c>
      <c r="BO67" t="s">
        <v>616</v>
      </c>
      <c r="BQ67">
        <v>1</v>
      </c>
      <c r="BR67" t="s">
        <v>617</v>
      </c>
      <c r="BS67" t="s">
        <v>96</v>
      </c>
    </row>
    <row r="68" spans="1:72" ht="20.25" customHeight="1" x14ac:dyDescent="0.35">
      <c r="A68" t="s">
        <v>618</v>
      </c>
      <c r="B68" s="4" t="s">
        <v>619</v>
      </c>
      <c r="C68" s="5">
        <v>1</v>
      </c>
      <c r="D68" s="5">
        <v>0</v>
      </c>
      <c r="E68" s="5">
        <v>0</v>
      </c>
      <c r="F68" t="s">
        <v>620</v>
      </c>
      <c r="G68">
        <v>2017</v>
      </c>
      <c r="H68" t="s">
        <v>121</v>
      </c>
      <c r="I68" t="s">
        <v>161</v>
      </c>
      <c r="K68">
        <v>1</v>
      </c>
      <c r="M68">
        <v>0</v>
      </c>
      <c r="N68">
        <v>0</v>
      </c>
      <c r="O68">
        <v>1</v>
      </c>
      <c r="P68">
        <v>0</v>
      </c>
      <c r="Q68">
        <v>0</v>
      </c>
      <c r="R68">
        <v>1</v>
      </c>
      <c r="S68">
        <v>0</v>
      </c>
      <c r="T68">
        <v>0</v>
      </c>
      <c r="U68">
        <v>0</v>
      </c>
      <c r="V68">
        <v>0</v>
      </c>
      <c r="W68">
        <v>1</v>
      </c>
      <c r="X68">
        <v>0</v>
      </c>
      <c r="Y68" t="s">
        <v>621</v>
      </c>
      <c r="Z68" t="s">
        <v>430</v>
      </c>
      <c r="AA68">
        <v>0</v>
      </c>
      <c r="AB68">
        <v>0</v>
      </c>
      <c r="AC68">
        <v>0</v>
      </c>
      <c r="AD68">
        <v>0</v>
      </c>
      <c r="AE68">
        <v>0</v>
      </c>
      <c r="AF68">
        <v>1</v>
      </c>
      <c r="AG68">
        <v>0</v>
      </c>
      <c r="AH68">
        <v>0</v>
      </c>
      <c r="AI68">
        <v>1</v>
      </c>
      <c r="AJ68" t="s">
        <v>339</v>
      </c>
      <c r="AK68" t="s">
        <v>39</v>
      </c>
      <c r="AL68">
        <v>0</v>
      </c>
      <c r="AM68">
        <v>0</v>
      </c>
      <c r="AN68">
        <v>1</v>
      </c>
      <c r="AO68">
        <v>0</v>
      </c>
      <c r="AP68" t="s">
        <v>622</v>
      </c>
      <c r="AQ68">
        <v>1</v>
      </c>
      <c r="AR68">
        <v>0</v>
      </c>
      <c r="AS68">
        <v>0</v>
      </c>
      <c r="AT68">
        <v>21</v>
      </c>
      <c r="AU68" t="s">
        <v>105</v>
      </c>
      <c r="AV68">
        <v>1</v>
      </c>
      <c r="BB68" t="s">
        <v>623</v>
      </c>
      <c r="BC68">
        <v>25</v>
      </c>
      <c r="BD68">
        <v>0</v>
      </c>
      <c r="BE68">
        <v>0</v>
      </c>
      <c r="BF68">
        <v>0</v>
      </c>
      <c r="BG68">
        <v>0</v>
      </c>
      <c r="BH68">
        <v>0</v>
      </c>
      <c r="BI68">
        <v>0</v>
      </c>
      <c r="BJ68">
        <v>0</v>
      </c>
      <c r="BK68">
        <v>0</v>
      </c>
      <c r="BL68">
        <v>0</v>
      </c>
      <c r="BM68">
        <v>0</v>
      </c>
      <c r="BN68">
        <v>0</v>
      </c>
      <c r="BO68" t="s">
        <v>624</v>
      </c>
      <c r="BQ68">
        <v>1</v>
      </c>
      <c r="BR68" t="s">
        <v>625</v>
      </c>
      <c r="BS68" t="s">
        <v>96</v>
      </c>
    </row>
    <row r="69" spans="1:72" ht="20.25" customHeight="1" x14ac:dyDescent="0.35">
      <c r="A69" t="s">
        <v>626</v>
      </c>
      <c r="B69" s="4" t="s">
        <v>627</v>
      </c>
      <c r="C69" s="5">
        <v>1</v>
      </c>
      <c r="D69" s="5">
        <v>0</v>
      </c>
      <c r="E69" s="5">
        <v>0</v>
      </c>
      <c r="F69" t="s">
        <v>628</v>
      </c>
      <c r="G69">
        <v>2017</v>
      </c>
      <c r="H69" t="s">
        <v>121</v>
      </c>
      <c r="I69" t="s">
        <v>101</v>
      </c>
      <c r="K69">
        <v>1</v>
      </c>
      <c r="M69">
        <v>1</v>
      </c>
      <c r="N69">
        <v>0</v>
      </c>
      <c r="O69">
        <v>1</v>
      </c>
      <c r="P69">
        <v>0</v>
      </c>
      <c r="Q69">
        <v>0</v>
      </c>
      <c r="R69">
        <v>0</v>
      </c>
      <c r="S69">
        <v>0</v>
      </c>
      <c r="T69">
        <v>0</v>
      </c>
      <c r="U69">
        <v>1</v>
      </c>
      <c r="V69">
        <v>0</v>
      </c>
      <c r="W69">
        <v>0</v>
      </c>
      <c r="X69">
        <v>0</v>
      </c>
      <c r="Y69">
        <v>0</v>
      </c>
      <c r="Z69" t="s">
        <v>367</v>
      </c>
      <c r="AA69">
        <v>0</v>
      </c>
      <c r="AB69">
        <v>0</v>
      </c>
      <c r="AC69">
        <v>0</v>
      </c>
      <c r="AD69">
        <v>0</v>
      </c>
      <c r="AE69">
        <v>0</v>
      </c>
      <c r="AF69">
        <v>1</v>
      </c>
      <c r="AG69">
        <v>0</v>
      </c>
      <c r="AJ69" t="s">
        <v>629</v>
      </c>
      <c r="AK69" t="s">
        <v>39</v>
      </c>
      <c r="AL69">
        <v>0</v>
      </c>
      <c r="AM69">
        <v>0</v>
      </c>
      <c r="AN69">
        <v>1</v>
      </c>
      <c r="AO69">
        <v>0</v>
      </c>
      <c r="AP69" t="s">
        <v>630</v>
      </c>
      <c r="AQ69">
        <v>0</v>
      </c>
      <c r="AR69">
        <v>1</v>
      </c>
      <c r="AS69">
        <v>0</v>
      </c>
      <c r="AT69">
        <v>16</v>
      </c>
      <c r="AU69" t="s">
        <v>105</v>
      </c>
      <c r="AV69">
        <v>1</v>
      </c>
      <c r="BB69">
        <v>0</v>
      </c>
      <c r="BC69">
        <v>0</v>
      </c>
      <c r="BD69">
        <v>0</v>
      </c>
      <c r="BE69">
        <v>0</v>
      </c>
      <c r="BF69">
        <v>0</v>
      </c>
      <c r="BG69">
        <v>0</v>
      </c>
      <c r="BH69">
        <v>0</v>
      </c>
      <c r="BI69">
        <v>0</v>
      </c>
      <c r="BJ69">
        <v>0</v>
      </c>
      <c r="BK69">
        <v>0</v>
      </c>
      <c r="BL69">
        <v>0</v>
      </c>
      <c r="BM69">
        <v>0</v>
      </c>
      <c r="BN69">
        <v>0</v>
      </c>
      <c r="BQ69">
        <v>0</v>
      </c>
      <c r="BR69" s="16" t="s">
        <v>631</v>
      </c>
      <c r="BS69" t="s">
        <v>109</v>
      </c>
    </row>
    <row r="70" spans="1:72" ht="20.25" customHeight="1" x14ac:dyDescent="0.35">
      <c r="A70" t="s">
        <v>632</v>
      </c>
      <c r="B70" s="4"/>
      <c r="C70" s="5">
        <v>0</v>
      </c>
      <c r="D70" s="5">
        <v>1</v>
      </c>
      <c r="E70" s="5">
        <v>0</v>
      </c>
      <c r="F70" t="s">
        <v>633</v>
      </c>
      <c r="G70">
        <v>2017</v>
      </c>
      <c r="H70" t="s">
        <v>121</v>
      </c>
      <c r="I70" t="s">
        <v>634</v>
      </c>
      <c r="K70">
        <v>1</v>
      </c>
      <c r="L70" t="s">
        <v>635</v>
      </c>
      <c r="M70">
        <v>1</v>
      </c>
      <c r="N70">
        <v>0</v>
      </c>
      <c r="O70">
        <v>0</v>
      </c>
      <c r="P70">
        <v>1</v>
      </c>
      <c r="Q70">
        <v>0</v>
      </c>
      <c r="R70">
        <v>0</v>
      </c>
      <c r="S70">
        <v>1</v>
      </c>
      <c r="T70">
        <v>0</v>
      </c>
      <c r="U70">
        <v>0</v>
      </c>
      <c r="V70">
        <v>0</v>
      </c>
      <c r="W70">
        <v>0</v>
      </c>
      <c r="X70">
        <v>0</v>
      </c>
      <c r="Y70">
        <v>0</v>
      </c>
      <c r="Z70" t="s">
        <v>367</v>
      </c>
      <c r="AA70">
        <v>0</v>
      </c>
      <c r="AB70">
        <v>0</v>
      </c>
      <c r="AC70">
        <v>0</v>
      </c>
      <c r="AD70">
        <v>0</v>
      </c>
      <c r="AE70">
        <v>0</v>
      </c>
      <c r="AF70">
        <v>1</v>
      </c>
      <c r="AG70">
        <v>0</v>
      </c>
      <c r="AH70">
        <v>0</v>
      </c>
      <c r="AI70">
        <v>1</v>
      </c>
      <c r="AJ70" t="s">
        <v>246</v>
      </c>
      <c r="AK70" t="s">
        <v>38</v>
      </c>
      <c r="AL70">
        <v>0</v>
      </c>
      <c r="AM70">
        <v>1</v>
      </c>
      <c r="AN70">
        <v>0</v>
      </c>
      <c r="AO70">
        <v>0</v>
      </c>
      <c r="AP70" t="s">
        <v>636</v>
      </c>
      <c r="AQ70">
        <v>0</v>
      </c>
      <c r="AR70">
        <v>1</v>
      </c>
      <c r="AS70">
        <v>0</v>
      </c>
      <c r="AT70">
        <v>3</v>
      </c>
      <c r="AU70" t="s">
        <v>105</v>
      </c>
      <c r="AV70">
        <v>1</v>
      </c>
      <c r="BB70">
        <v>0</v>
      </c>
      <c r="BC70">
        <v>0</v>
      </c>
      <c r="BD70">
        <v>0</v>
      </c>
      <c r="BE70">
        <v>0</v>
      </c>
      <c r="BF70">
        <v>0</v>
      </c>
      <c r="BG70">
        <v>0</v>
      </c>
      <c r="BH70">
        <v>0</v>
      </c>
      <c r="BI70">
        <v>0</v>
      </c>
      <c r="BJ70">
        <v>0</v>
      </c>
      <c r="BK70">
        <v>0</v>
      </c>
      <c r="BL70">
        <v>0</v>
      </c>
      <c r="BM70">
        <v>0</v>
      </c>
      <c r="BN70">
        <v>1</v>
      </c>
      <c r="BO70" t="s">
        <v>637</v>
      </c>
      <c r="BQ70">
        <v>0</v>
      </c>
      <c r="BR70" t="s">
        <v>638</v>
      </c>
      <c r="BS70" t="s">
        <v>109</v>
      </c>
      <c r="BT70" t="s">
        <v>639</v>
      </c>
    </row>
    <row r="71" spans="1:72" ht="20.25" customHeight="1" x14ac:dyDescent="0.35">
      <c r="A71" t="s">
        <v>640</v>
      </c>
      <c r="B71" s="4" t="s">
        <v>641</v>
      </c>
      <c r="C71" s="5">
        <v>0</v>
      </c>
      <c r="D71" s="5">
        <v>0</v>
      </c>
      <c r="E71" s="5">
        <v>1</v>
      </c>
      <c r="F71" t="s">
        <v>642</v>
      </c>
      <c r="G71">
        <v>2016</v>
      </c>
      <c r="H71" t="s">
        <v>121</v>
      </c>
      <c r="I71" t="s">
        <v>643</v>
      </c>
      <c r="K71">
        <v>1</v>
      </c>
      <c r="M71">
        <v>1</v>
      </c>
      <c r="N71">
        <v>1</v>
      </c>
      <c r="O71">
        <v>1</v>
      </c>
      <c r="P71">
        <v>0</v>
      </c>
      <c r="Q71">
        <v>1</v>
      </c>
      <c r="R71">
        <v>1</v>
      </c>
      <c r="S71">
        <v>0</v>
      </c>
      <c r="T71">
        <v>1</v>
      </c>
      <c r="U71">
        <v>0</v>
      </c>
      <c r="V71">
        <v>0</v>
      </c>
      <c r="W71">
        <v>0</v>
      </c>
      <c r="X71">
        <v>0</v>
      </c>
      <c r="Y71">
        <v>0</v>
      </c>
      <c r="Z71" t="s">
        <v>281</v>
      </c>
      <c r="AA71">
        <v>0</v>
      </c>
      <c r="AB71">
        <v>1</v>
      </c>
      <c r="AC71">
        <v>0</v>
      </c>
      <c r="AD71">
        <v>0</v>
      </c>
      <c r="AE71">
        <v>0</v>
      </c>
      <c r="AF71">
        <v>0</v>
      </c>
      <c r="AG71">
        <v>0</v>
      </c>
      <c r="AH71">
        <v>1</v>
      </c>
      <c r="AI71">
        <v>0</v>
      </c>
      <c r="AJ71" t="s">
        <v>103</v>
      </c>
      <c r="AK71" t="s">
        <v>39</v>
      </c>
      <c r="AL71">
        <v>0</v>
      </c>
      <c r="AM71">
        <v>0</v>
      </c>
      <c r="AN71">
        <v>1</v>
      </c>
      <c r="AO71">
        <v>0</v>
      </c>
      <c r="AP71" t="s">
        <v>614</v>
      </c>
      <c r="AQ71">
        <v>1</v>
      </c>
      <c r="AR71">
        <v>0</v>
      </c>
      <c r="AS71">
        <v>0</v>
      </c>
      <c r="AT71">
        <v>13</v>
      </c>
      <c r="AU71" t="s">
        <v>195</v>
      </c>
      <c r="AZ71">
        <v>1</v>
      </c>
      <c r="BB71">
        <v>0</v>
      </c>
      <c r="BC71">
        <v>0</v>
      </c>
      <c r="BD71">
        <v>0</v>
      </c>
      <c r="BE71">
        <v>0</v>
      </c>
      <c r="BF71">
        <v>0</v>
      </c>
      <c r="BG71">
        <v>0</v>
      </c>
      <c r="BH71">
        <v>0</v>
      </c>
      <c r="BI71">
        <v>0</v>
      </c>
      <c r="BJ71">
        <v>0</v>
      </c>
      <c r="BK71">
        <v>1</v>
      </c>
      <c r="BL71">
        <v>0</v>
      </c>
      <c r="BM71">
        <v>0</v>
      </c>
      <c r="BN71">
        <v>1</v>
      </c>
      <c r="BO71" t="s">
        <v>644</v>
      </c>
      <c r="BQ71">
        <v>1</v>
      </c>
      <c r="BR71" t="s">
        <v>645</v>
      </c>
      <c r="BS71" t="s">
        <v>96</v>
      </c>
    </row>
    <row r="72" spans="1:72" ht="20.25" customHeight="1" x14ac:dyDescent="0.35">
      <c r="A72" t="s">
        <v>646</v>
      </c>
      <c r="B72" s="4" t="s">
        <v>647</v>
      </c>
      <c r="C72" s="5">
        <v>0</v>
      </c>
      <c r="D72" s="5">
        <v>0</v>
      </c>
      <c r="E72" s="5">
        <v>1</v>
      </c>
      <c r="F72" t="s">
        <v>648</v>
      </c>
      <c r="G72">
        <v>2016</v>
      </c>
      <c r="H72" t="s">
        <v>121</v>
      </c>
      <c r="I72" t="s">
        <v>649</v>
      </c>
      <c r="K72">
        <v>1</v>
      </c>
      <c r="M72">
        <v>1</v>
      </c>
      <c r="N72">
        <v>0</v>
      </c>
      <c r="O72">
        <v>0</v>
      </c>
      <c r="P72">
        <v>0</v>
      </c>
      <c r="Q72">
        <v>1</v>
      </c>
      <c r="R72">
        <v>1</v>
      </c>
      <c r="S72">
        <v>0</v>
      </c>
      <c r="T72">
        <v>1</v>
      </c>
      <c r="U72">
        <v>0</v>
      </c>
      <c r="V72">
        <v>0</v>
      </c>
      <c r="W72">
        <v>0</v>
      </c>
      <c r="X72">
        <v>0</v>
      </c>
      <c r="Y72" t="s">
        <v>650</v>
      </c>
      <c r="Z72" t="s">
        <v>264</v>
      </c>
      <c r="AA72">
        <v>0</v>
      </c>
      <c r="AB72">
        <v>0</v>
      </c>
      <c r="AC72">
        <v>0</v>
      </c>
      <c r="AD72">
        <v>1</v>
      </c>
      <c r="AE72">
        <v>0</v>
      </c>
      <c r="AF72">
        <v>0</v>
      </c>
      <c r="AG72">
        <v>0</v>
      </c>
      <c r="AH72">
        <v>1</v>
      </c>
      <c r="AI72">
        <v>0</v>
      </c>
      <c r="AJ72" t="s">
        <v>651</v>
      </c>
      <c r="AK72" t="s">
        <v>39</v>
      </c>
      <c r="AL72">
        <v>0</v>
      </c>
      <c r="AM72">
        <v>0</v>
      </c>
      <c r="AN72">
        <v>1</v>
      </c>
      <c r="AO72">
        <v>0</v>
      </c>
      <c r="AP72" t="s">
        <v>652</v>
      </c>
      <c r="AQ72">
        <v>0</v>
      </c>
      <c r="AR72">
        <v>0</v>
      </c>
      <c r="AS72">
        <v>1</v>
      </c>
      <c r="AT72">
        <v>15</v>
      </c>
      <c r="AU72" t="s">
        <v>569</v>
      </c>
      <c r="AY72">
        <v>1</v>
      </c>
      <c r="BB72">
        <v>1</v>
      </c>
      <c r="BC72">
        <v>12</v>
      </c>
      <c r="BD72">
        <v>0</v>
      </c>
      <c r="BE72">
        <v>0</v>
      </c>
      <c r="BF72">
        <v>0</v>
      </c>
      <c r="BG72" t="s">
        <v>219</v>
      </c>
      <c r="BH72" t="s">
        <v>219</v>
      </c>
      <c r="BI72" t="s">
        <v>219</v>
      </c>
      <c r="BJ72" t="s">
        <v>219</v>
      </c>
      <c r="BK72">
        <v>0</v>
      </c>
      <c r="BL72">
        <v>0</v>
      </c>
      <c r="BM72">
        <v>1</v>
      </c>
      <c r="BN72">
        <v>0</v>
      </c>
      <c r="BQ72">
        <v>1</v>
      </c>
      <c r="BR72" t="s">
        <v>653</v>
      </c>
      <c r="BS72" t="s">
        <v>109</v>
      </c>
      <c r="BT72" t="s">
        <v>654</v>
      </c>
    </row>
    <row r="73" spans="1:72" ht="20.25" customHeight="1" x14ac:dyDescent="0.35">
      <c r="A73" t="s">
        <v>655</v>
      </c>
      <c r="B73" s="4" t="s">
        <v>656</v>
      </c>
      <c r="C73" s="5">
        <v>1</v>
      </c>
      <c r="D73" s="5">
        <v>0</v>
      </c>
      <c r="E73" s="5">
        <v>0</v>
      </c>
      <c r="F73" t="s">
        <v>657</v>
      </c>
      <c r="G73">
        <v>2016</v>
      </c>
      <c r="H73" t="s">
        <v>121</v>
      </c>
      <c r="I73" t="s">
        <v>658</v>
      </c>
      <c r="K73">
        <v>1</v>
      </c>
      <c r="M73">
        <v>1</v>
      </c>
      <c r="N73">
        <v>1</v>
      </c>
      <c r="O73">
        <v>1</v>
      </c>
      <c r="P73">
        <v>1</v>
      </c>
      <c r="Q73">
        <v>1</v>
      </c>
      <c r="R73">
        <v>1</v>
      </c>
      <c r="S73">
        <v>0</v>
      </c>
      <c r="T73">
        <v>0</v>
      </c>
      <c r="U73">
        <v>1</v>
      </c>
      <c r="V73">
        <v>0</v>
      </c>
      <c r="W73">
        <v>0</v>
      </c>
      <c r="X73">
        <v>0</v>
      </c>
      <c r="Y73">
        <v>0</v>
      </c>
      <c r="Z73" t="s">
        <v>264</v>
      </c>
      <c r="AA73">
        <v>0</v>
      </c>
      <c r="AB73">
        <v>0</v>
      </c>
      <c r="AC73">
        <v>0</v>
      </c>
      <c r="AD73">
        <v>1</v>
      </c>
      <c r="AE73">
        <v>0</v>
      </c>
      <c r="AF73">
        <v>0</v>
      </c>
      <c r="AG73">
        <v>0</v>
      </c>
      <c r="AH73">
        <v>1</v>
      </c>
      <c r="AI73">
        <v>0</v>
      </c>
      <c r="AJ73" t="s">
        <v>659</v>
      </c>
      <c r="AK73" t="s">
        <v>37</v>
      </c>
      <c r="AL73">
        <v>1</v>
      </c>
      <c r="AM73">
        <v>0</v>
      </c>
      <c r="AN73">
        <v>0</v>
      </c>
      <c r="AO73">
        <v>0</v>
      </c>
      <c r="AP73" t="s">
        <v>614</v>
      </c>
      <c r="AQ73">
        <v>1</v>
      </c>
      <c r="AR73">
        <v>0</v>
      </c>
      <c r="AS73">
        <v>0</v>
      </c>
      <c r="AT73">
        <v>61</v>
      </c>
      <c r="AU73" t="s">
        <v>82</v>
      </c>
      <c r="BB73">
        <v>1</v>
      </c>
      <c r="BC73">
        <v>36</v>
      </c>
      <c r="BD73">
        <v>0</v>
      </c>
      <c r="BE73">
        <v>0</v>
      </c>
      <c r="BF73">
        <v>0</v>
      </c>
      <c r="BG73">
        <v>0</v>
      </c>
      <c r="BH73">
        <v>0</v>
      </c>
      <c r="BI73">
        <v>0</v>
      </c>
      <c r="BJ73">
        <v>0</v>
      </c>
      <c r="BK73">
        <v>0</v>
      </c>
      <c r="BL73">
        <v>0</v>
      </c>
      <c r="BM73">
        <v>0</v>
      </c>
      <c r="BN73">
        <v>0</v>
      </c>
      <c r="BO73" t="s">
        <v>660</v>
      </c>
      <c r="BQ73">
        <v>1</v>
      </c>
      <c r="BR73" t="s">
        <v>218</v>
      </c>
      <c r="BS73" t="s">
        <v>218</v>
      </c>
    </row>
    <row r="74" spans="1:72" ht="20.25" customHeight="1" x14ac:dyDescent="0.35">
      <c r="A74" t="s">
        <v>661</v>
      </c>
      <c r="B74" s="4" t="s">
        <v>242</v>
      </c>
      <c r="C74" s="5">
        <v>0</v>
      </c>
      <c r="D74" s="5">
        <v>1</v>
      </c>
      <c r="E74" s="5">
        <v>0</v>
      </c>
      <c r="F74" t="s">
        <v>662</v>
      </c>
      <c r="G74">
        <v>2016</v>
      </c>
      <c r="H74" t="s">
        <v>121</v>
      </c>
      <c r="I74" t="s">
        <v>663</v>
      </c>
      <c r="K74">
        <v>1</v>
      </c>
      <c r="M74">
        <v>1</v>
      </c>
      <c r="N74">
        <v>1</v>
      </c>
      <c r="O74">
        <v>0</v>
      </c>
      <c r="P74">
        <v>0</v>
      </c>
      <c r="Q74">
        <v>0</v>
      </c>
      <c r="R74">
        <v>1</v>
      </c>
      <c r="S74">
        <v>0</v>
      </c>
      <c r="T74">
        <v>0</v>
      </c>
      <c r="U74">
        <v>1</v>
      </c>
      <c r="V74">
        <v>0</v>
      </c>
      <c r="W74">
        <v>0</v>
      </c>
      <c r="X74">
        <v>1</v>
      </c>
      <c r="Y74">
        <v>0</v>
      </c>
      <c r="Z74" t="s">
        <v>430</v>
      </c>
      <c r="AA74">
        <v>0</v>
      </c>
      <c r="AB74">
        <v>0</v>
      </c>
      <c r="AC74">
        <v>0</v>
      </c>
      <c r="AD74">
        <v>0</v>
      </c>
      <c r="AE74">
        <v>0</v>
      </c>
      <c r="AF74">
        <v>1</v>
      </c>
      <c r="AG74">
        <v>0</v>
      </c>
      <c r="AH74">
        <v>1</v>
      </c>
      <c r="AI74">
        <v>0</v>
      </c>
      <c r="AJ74" t="s">
        <v>659</v>
      </c>
      <c r="AK74" t="s">
        <v>39</v>
      </c>
      <c r="AL74">
        <v>0</v>
      </c>
      <c r="AM74">
        <v>0</v>
      </c>
      <c r="AN74">
        <v>1</v>
      </c>
      <c r="AO74">
        <v>0</v>
      </c>
      <c r="AP74" t="s">
        <v>614</v>
      </c>
      <c r="AQ74">
        <v>1</v>
      </c>
      <c r="AR74">
        <v>0</v>
      </c>
      <c r="AS74">
        <v>0</v>
      </c>
      <c r="AT74">
        <v>40</v>
      </c>
      <c r="AU74" t="s">
        <v>235</v>
      </c>
      <c r="AY74">
        <v>1</v>
      </c>
      <c r="BB74">
        <v>1</v>
      </c>
      <c r="BC74">
        <v>24</v>
      </c>
      <c r="BD74" t="s">
        <v>219</v>
      </c>
      <c r="BE74" t="s">
        <v>219</v>
      </c>
      <c r="BF74" t="s">
        <v>219</v>
      </c>
      <c r="BG74" t="s">
        <v>219</v>
      </c>
      <c r="BH74" t="s">
        <v>219</v>
      </c>
      <c r="BI74" t="s">
        <v>219</v>
      </c>
      <c r="BJ74" t="s">
        <v>219</v>
      </c>
      <c r="BK74">
        <v>0</v>
      </c>
      <c r="BL74">
        <v>0</v>
      </c>
      <c r="BM74">
        <v>1</v>
      </c>
      <c r="BN74">
        <v>0</v>
      </c>
      <c r="BO74" t="s">
        <v>664</v>
      </c>
      <c r="BQ74">
        <v>1</v>
      </c>
      <c r="BR74" t="s">
        <v>665</v>
      </c>
      <c r="BS74" t="s">
        <v>218</v>
      </c>
    </row>
    <row r="75" spans="1:72" ht="20.25" customHeight="1" x14ac:dyDescent="0.35">
      <c r="A75" t="s">
        <v>666</v>
      </c>
      <c r="B75" s="4" t="s">
        <v>667</v>
      </c>
      <c r="C75" s="5">
        <v>1</v>
      </c>
      <c r="D75" s="5">
        <v>0</v>
      </c>
      <c r="E75" s="5">
        <v>0</v>
      </c>
      <c r="F75" t="s">
        <v>668</v>
      </c>
      <c r="G75">
        <v>2015</v>
      </c>
      <c r="H75" t="s">
        <v>121</v>
      </c>
      <c r="I75" t="s">
        <v>113</v>
      </c>
      <c r="K75">
        <v>1</v>
      </c>
      <c r="L75" t="s">
        <v>669</v>
      </c>
      <c r="M75">
        <v>1</v>
      </c>
      <c r="N75">
        <v>0</v>
      </c>
      <c r="O75">
        <v>1</v>
      </c>
      <c r="P75">
        <v>0</v>
      </c>
      <c r="Q75">
        <v>0</v>
      </c>
      <c r="R75">
        <v>1</v>
      </c>
      <c r="S75">
        <v>0</v>
      </c>
      <c r="T75">
        <v>0</v>
      </c>
      <c r="U75">
        <v>0</v>
      </c>
      <c r="V75">
        <v>0</v>
      </c>
      <c r="W75">
        <v>1</v>
      </c>
      <c r="X75">
        <v>0</v>
      </c>
      <c r="Y75">
        <v>0</v>
      </c>
      <c r="Z75" t="s">
        <v>430</v>
      </c>
      <c r="AA75">
        <v>0</v>
      </c>
      <c r="AB75">
        <v>0</v>
      </c>
      <c r="AC75">
        <v>0</v>
      </c>
      <c r="AD75">
        <v>0</v>
      </c>
      <c r="AE75">
        <v>0</v>
      </c>
      <c r="AF75">
        <v>1</v>
      </c>
      <c r="AG75">
        <v>0</v>
      </c>
      <c r="AH75">
        <v>1</v>
      </c>
      <c r="AI75">
        <v>0</v>
      </c>
      <c r="AJ75" t="s">
        <v>659</v>
      </c>
      <c r="AK75" t="s">
        <v>39</v>
      </c>
      <c r="AL75">
        <v>0</v>
      </c>
      <c r="AM75">
        <v>0</v>
      </c>
      <c r="AN75">
        <v>1</v>
      </c>
      <c r="AO75">
        <v>0</v>
      </c>
      <c r="AP75" t="s">
        <v>670</v>
      </c>
      <c r="AQ75">
        <v>0</v>
      </c>
      <c r="AR75">
        <v>1</v>
      </c>
      <c r="AS75">
        <v>0</v>
      </c>
      <c r="AT75">
        <v>155</v>
      </c>
      <c r="AU75" t="s">
        <v>379</v>
      </c>
      <c r="AY75">
        <v>1</v>
      </c>
      <c r="BB75">
        <v>1</v>
      </c>
      <c r="BC75">
        <v>0</v>
      </c>
      <c r="BD75">
        <v>0</v>
      </c>
      <c r="BE75">
        <v>0</v>
      </c>
      <c r="BF75">
        <v>0</v>
      </c>
      <c r="BG75">
        <v>0</v>
      </c>
      <c r="BH75">
        <v>0</v>
      </c>
      <c r="BI75">
        <v>0</v>
      </c>
      <c r="BJ75">
        <v>0</v>
      </c>
      <c r="BK75">
        <v>0</v>
      </c>
      <c r="BL75">
        <v>0</v>
      </c>
      <c r="BM75">
        <v>1</v>
      </c>
      <c r="BN75">
        <v>0</v>
      </c>
      <c r="BQ75">
        <v>1</v>
      </c>
      <c r="BR75" t="s">
        <v>671</v>
      </c>
      <c r="BS75" t="s">
        <v>96</v>
      </c>
    </row>
    <row r="76" spans="1:72" ht="20.25" customHeight="1" x14ac:dyDescent="0.35">
      <c r="A76" t="s">
        <v>672</v>
      </c>
      <c r="B76" s="4" t="s">
        <v>673</v>
      </c>
      <c r="C76" s="5">
        <v>0</v>
      </c>
      <c r="D76" s="5">
        <v>0</v>
      </c>
      <c r="E76" s="5">
        <v>1</v>
      </c>
      <c r="F76" t="s">
        <v>674</v>
      </c>
      <c r="G76">
        <v>2016</v>
      </c>
      <c r="H76" t="s">
        <v>121</v>
      </c>
      <c r="I76" t="s">
        <v>675</v>
      </c>
      <c r="K76">
        <v>1</v>
      </c>
      <c r="M76">
        <v>0</v>
      </c>
      <c r="N76">
        <v>0</v>
      </c>
      <c r="O76">
        <v>0</v>
      </c>
      <c r="P76">
        <v>0</v>
      </c>
      <c r="Q76">
        <v>1</v>
      </c>
      <c r="R76">
        <v>1</v>
      </c>
      <c r="S76">
        <v>0</v>
      </c>
      <c r="T76">
        <v>1</v>
      </c>
      <c r="U76">
        <v>0</v>
      </c>
      <c r="V76">
        <v>0</v>
      </c>
      <c r="W76">
        <v>0</v>
      </c>
      <c r="X76">
        <v>0</v>
      </c>
      <c r="Y76">
        <v>0</v>
      </c>
      <c r="Z76" t="s">
        <v>152</v>
      </c>
      <c r="AA76">
        <v>0</v>
      </c>
      <c r="AB76">
        <v>0</v>
      </c>
      <c r="AC76">
        <v>1</v>
      </c>
      <c r="AD76">
        <v>0</v>
      </c>
      <c r="AE76">
        <v>0</v>
      </c>
      <c r="AF76">
        <v>0</v>
      </c>
      <c r="AG76">
        <v>0</v>
      </c>
      <c r="AH76">
        <v>1</v>
      </c>
      <c r="AI76">
        <v>0</v>
      </c>
      <c r="AJ76" t="s">
        <v>103</v>
      </c>
      <c r="AK76" t="s">
        <v>38</v>
      </c>
      <c r="AL76">
        <v>0</v>
      </c>
      <c r="AM76">
        <v>1</v>
      </c>
      <c r="AN76">
        <v>0</v>
      </c>
      <c r="AO76">
        <v>0</v>
      </c>
      <c r="AP76" t="s">
        <v>288</v>
      </c>
      <c r="AQ76">
        <v>1</v>
      </c>
      <c r="AR76">
        <v>0</v>
      </c>
      <c r="AS76">
        <v>0</v>
      </c>
      <c r="AT76">
        <v>27</v>
      </c>
      <c r="AU76" t="s">
        <v>82</v>
      </c>
      <c r="BB76">
        <v>0</v>
      </c>
      <c r="BC76">
        <v>0</v>
      </c>
      <c r="BD76">
        <v>0</v>
      </c>
      <c r="BE76">
        <v>0</v>
      </c>
      <c r="BF76">
        <v>0</v>
      </c>
      <c r="BG76">
        <v>0</v>
      </c>
      <c r="BH76">
        <v>0</v>
      </c>
      <c r="BI76">
        <v>0</v>
      </c>
      <c r="BJ76">
        <v>0</v>
      </c>
      <c r="BK76">
        <v>0</v>
      </c>
      <c r="BL76">
        <v>0</v>
      </c>
      <c r="BM76">
        <v>0</v>
      </c>
      <c r="BN76">
        <v>1</v>
      </c>
      <c r="BO76" t="s">
        <v>676</v>
      </c>
      <c r="BQ76">
        <v>1</v>
      </c>
      <c r="BR76" t="s">
        <v>677</v>
      </c>
      <c r="BS76" t="s">
        <v>218</v>
      </c>
    </row>
    <row r="77" spans="1:72" ht="20.25" customHeight="1" x14ac:dyDescent="0.35">
      <c r="A77" t="s">
        <v>678</v>
      </c>
      <c r="B77" s="4" t="s">
        <v>679</v>
      </c>
      <c r="C77" s="5">
        <v>0</v>
      </c>
      <c r="D77" s="5">
        <v>0</v>
      </c>
      <c r="E77" s="5">
        <v>1</v>
      </c>
      <c r="F77" t="s">
        <v>680</v>
      </c>
      <c r="G77">
        <v>2014</v>
      </c>
      <c r="H77" t="s">
        <v>121</v>
      </c>
      <c r="I77" t="s">
        <v>681</v>
      </c>
      <c r="K77">
        <v>1</v>
      </c>
      <c r="M77">
        <v>0</v>
      </c>
      <c r="N77">
        <v>1</v>
      </c>
      <c r="O77">
        <v>1</v>
      </c>
      <c r="P77">
        <v>0</v>
      </c>
      <c r="Q77">
        <v>1</v>
      </c>
      <c r="R77">
        <v>1</v>
      </c>
      <c r="S77">
        <v>0</v>
      </c>
      <c r="T77">
        <v>1</v>
      </c>
      <c r="U77">
        <v>0</v>
      </c>
      <c r="V77">
        <v>0</v>
      </c>
      <c r="W77">
        <v>0</v>
      </c>
      <c r="X77">
        <v>0</v>
      </c>
      <c r="Y77">
        <v>0</v>
      </c>
      <c r="Z77" t="s">
        <v>682</v>
      </c>
      <c r="AA77">
        <v>0</v>
      </c>
      <c r="AB77">
        <v>0</v>
      </c>
      <c r="AC77">
        <v>0</v>
      </c>
      <c r="AD77">
        <v>1</v>
      </c>
      <c r="AE77">
        <v>0</v>
      </c>
      <c r="AF77">
        <v>0</v>
      </c>
      <c r="AG77">
        <v>0</v>
      </c>
      <c r="AH77">
        <v>1</v>
      </c>
      <c r="AK77" t="s">
        <v>38</v>
      </c>
      <c r="AL77">
        <v>0</v>
      </c>
      <c r="AM77">
        <v>1</v>
      </c>
      <c r="AN77">
        <v>0</v>
      </c>
      <c r="AO77">
        <v>0</v>
      </c>
      <c r="AP77" t="s">
        <v>683</v>
      </c>
      <c r="AQ77">
        <v>0</v>
      </c>
      <c r="AR77">
        <v>1</v>
      </c>
      <c r="AS77">
        <v>0</v>
      </c>
      <c r="AT77">
        <v>4</v>
      </c>
      <c r="AU77" t="s">
        <v>235</v>
      </c>
      <c r="AY77">
        <v>1</v>
      </c>
      <c r="BB77">
        <v>0</v>
      </c>
      <c r="BC77">
        <v>0</v>
      </c>
      <c r="BD77">
        <v>0</v>
      </c>
      <c r="BE77">
        <v>0</v>
      </c>
      <c r="BF77">
        <v>0</v>
      </c>
      <c r="BG77">
        <v>0</v>
      </c>
      <c r="BH77">
        <v>0</v>
      </c>
      <c r="BI77">
        <v>0</v>
      </c>
      <c r="BJ77">
        <v>0</v>
      </c>
      <c r="BK77">
        <v>0</v>
      </c>
      <c r="BL77">
        <v>0</v>
      </c>
      <c r="BM77">
        <v>1</v>
      </c>
      <c r="BN77">
        <v>1</v>
      </c>
      <c r="BO77" t="s">
        <v>684</v>
      </c>
      <c r="BP77" t="s">
        <v>83</v>
      </c>
      <c r="BQ77">
        <v>1</v>
      </c>
      <c r="BR77" t="s">
        <v>685</v>
      </c>
      <c r="BS77" t="s">
        <v>218</v>
      </c>
    </row>
    <row r="78" spans="1:72" ht="20.25" customHeight="1" x14ac:dyDescent="0.35">
      <c r="A78" t="s">
        <v>686</v>
      </c>
      <c r="B78" s="4" t="s">
        <v>687</v>
      </c>
      <c r="C78" s="5">
        <v>0</v>
      </c>
      <c r="D78" s="5">
        <v>1</v>
      </c>
      <c r="E78" s="5">
        <v>0</v>
      </c>
      <c r="F78" t="s">
        <v>688</v>
      </c>
      <c r="G78">
        <v>2014</v>
      </c>
      <c r="H78" t="s">
        <v>121</v>
      </c>
      <c r="I78" t="s">
        <v>607</v>
      </c>
      <c r="K78">
        <v>0</v>
      </c>
      <c r="M78">
        <v>0</v>
      </c>
      <c r="N78">
        <v>0</v>
      </c>
      <c r="O78">
        <v>0</v>
      </c>
      <c r="P78">
        <v>0</v>
      </c>
      <c r="Q78">
        <v>1</v>
      </c>
      <c r="R78">
        <v>1</v>
      </c>
      <c r="S78">
        <v>0</v>
      </c>
      <c r="T78">
        <v>1</v>
      </c>
      <c r="U78">
        <v>0</v>
      </c>
      <c r="V78">
        <v>0</v>
      </c>
      <c r="W78">
        <v>0</v>
      </c>
      <c r="X78">
        <v>0</v>
      </c>
      <c r="Y78">
        <v>0</v>
      </c>
      <c r="Z78" t="s">
        <v>689</v>
      </c>
      <c r="AA78">
        <v>0</v>
      </c>
      <c r="AB78">
        <v>1</v>
      </c>
      <c r="AC78">
        <v>1</v>
      </c>
      <c r="AD78">
        <v>0</v>
      </c>
      <c r="AE78">
        <v>0</v>
      </c>
      <c r="AF78">
        <v>0</v>
      </c>
      <c r="AG78">
        <v>0</v>
      </c>
      <c r="AH78">
        <v>1</v>
      </c>
      <c r="AI78">
        <v>0</v>
      </c>
      <c r="AJ78" t="s">
        <v>659</v>
      </c>
      <c r="AK78" t="s">
        <v>39</v>
      </c>
      <c r="AL78">
        <v>0</v>
      </c>
      <c r="AM78">
        <v>0</v>
      </c>
      <c r="AN78">
        <v>1</v>
      </c>
      <c r="AO78">
        <v>0</v>
      </c>
      <c r="AP78" t="s">
        <v>690</v>
      </c>
      <c r="AQ78">
        <v>0</v>
      </c>
      <c r="AR78">
        <v>1</v>
      </c>
      <c r="AS78">
        <v>0</v>
      </c>
      <c r="AT78">
        <v>11</v>
      </c>
      <c r="AU78" t="s">
        <v>691</v>
      </c>
      <c r="AX78">
        <v>1</v>
      </c>
      <c r="BB78">
        <v>1</v>
      </c>
      <c r="BC78">
        <v>0</v>
      </c>
      <c r="BD78">
        <v>0</v>
      </c>
      <c r="BE78">
        <v>0</v>
      </c>
      <c r="BF78">
        <v>0</v>
      </c>
      <c r="BG78">
        <v>0</v>
      </c>
      <c r="BH78">
        <v>0</v>
      </c>
      <c r="BI78">
        <v>0</v>
      </c>
      <c r="BJ78">
        <v>0</v>
      </c>
      <c r="BK78">
        <v>0</v>
      </c>
      <c r="BL78">
        <v>0</v>
      </c>
      <c r="BM78">
        <v>0</v>
      </c>
      <c r="BN78">
        <v>1</v>
      </c>
      <c r="BO78" t="s">
        <v>692</v>
      </c>
      <c r="BQ78">
        <v>0</v>
      </c>
      <c r="BR78" t="s">
        <v>218</v>
      </c>
      <c r="BS78" t="s">
        <v>109</v>
      </c>
    </row>
    <row r="79" spans="1:72" ht="20.25" customHeight="1" x14ac:dyDescent="0.35">
      <c r="A79" t="s">
        <v>693</v>
      </c>
      <c r="B79" s="4" t="s">
        <v>130</v>
      </c>
      <c r="C79" s="5">
        <v>1</v>
      </c>
      <c r="D79" s="5">
        <v>0</v>
      </c>
      <c r="E79" s="5">
        <v>0</v>
      </c>
      <c r="F79" t="s">
        <v>694</v>
      </c>
      <c r="G79">
        <v>2015</v>
      </c>
      <c r="H79" t="s">
        <v>121</v>
      </c>
      <c r="I79" t="s">
        <v>130</v>
      </c>
      <c r="K79">
        <v>1</v>
      </c>
      <c r="L79" t="s">
        <v>695</v>
      </c>
      <c r="M79">
        <v>0</v>
      </c>
      <c r="N79">
        <v>0</v>
      </c>
      <c r="O79">
        <v>1</v>
      </c>
      <c r="P79">
        <v>1</v>
      </c>
      <c r="Q79">
        <v>1</v>
      </c>
      <c r="R79">
        <v>1</v>
      </c>
      <c r="S79">
        <v>0</v>
      </c>
      <c r="T79">
        <v>1</v>
      </c>
      <c r="U79">
        <v>0</v>
      </c>
      <c r="V79">
        <v>0</v>
      </c>
      <c r="W79">
        <v>0</v>
      </c>
      <c r="X79">
        <v>0</v>
      </c>
      <c r="Y79">
        <v>0</v>
      </c>
      <c r="Z79" t="s">
        <v>281</v>
      </c>
      <c r="AA79">
        <v>0</v>
      </c>
      <c r="AB79">
        <v>1</v>
      </c>
      <c r="AC79">
        <v>0</v>
      </c>
      <c r="AD79">
        <v>0</v>
      </c>
      <c r="AE79">
        <v>0</v>
      </c>
      <c r="AF79">
        <v>0</v>
      </c>
      <c r="AG79">
        <v>0</v>
      </c>
      <c r="AH79">
        <v>1</v>
      </c>
      <c r="AI79">
        <v>0</v>
      </c>
      <c r="AJ79" t="s">
        <v>696</v>
      </c>
      <c r="AK79" t="s">
        <v>39</v>
      </c>
      <c r="AL79">
        <v>0</v>
      </c>
      <c r="AM79">
        <v>0</v>
      </c>
      <c r="AN79">
        <v>1</v>
      </c>
      <c r="AO79">
        <v>0</v>
      </c>
      <c r="AP79" t="s">
        <v>697</v>
      </c>
      <c r="AQ79">
        <v>1</v>
      </c>
      <c r="AR79">
        <v>0</v>
      </c>
      <c r="AS79">
        <v>0</v>
      </c>
      <c r="AT79">
        <v>104</v>
      </c>
      <c r="AU79" t="s">
        <v>698</v>
      </c>
      <c r="AX79">
        <v>1</v>
      </c>
      <c r="BB79">
        <v>1</v>
      </c>
      <c r="BC79">
        <v>0</v>
      </c>
      <c r="BD79" t="s">
        <v>219</v>
      </c>
      <c r="BE79" t="s">
        <v>219</v>
      </c>
      <c r="BF79" t="s">
        <v>219</v>
      </c>
      <c r="BG79" t="s">
        <v>219</v>
      </c>
      <c r="BH79" t="s">
        <v>219</v>
      </c>
      <c r="BI79" t="s">
        <v>219</v>
      </c>
      <c r="BJ79" t="s">
        <v>219</v>
      </c>
      <c r="BK79">
        <v>0</v>
      </c>
      <c r="BL79">
        <v>1</v>
      </c>
      <c r="BM79">
        <v>0</v>
      </c>
      <c r="BN79">
        <v>1</v>
      </c>
      <c r="BO79" t="s">
        <v>699</v>
      </c>
      <c r="BQ79">
        <v>1</v>
      </c>
      <c r="BR79" t="s">
        <v>700</v>
      </c>
      <c r="BS79" t="s">
        <v>96</v>
      </c>
    </row>
    <row r="80" spans="1:72" ht="20.25" customHeight="1" x14ac:dyDescent="0.35">
      <c r="A80" t="s">
        <v>701</v>
      </c>
      <c r="B80" s="4" t="s">
        <v>499</v>
      </c>
      <c r="C80" s="5">
        <v>1</v>
      </c>
      <c r="D80" s="5">
        <v>0</v>
      </c>
      <c r="E80" s="5">
        <v>0</v>
      </c>
      <c r="F80" t="s">
        <v>702</v>
      </c>
      <c r="G80">
        <v>2015</v>
      </c>
      <c r="H80" t="s">
        <v>121</v>
      </c>
      <c r="I80" t="s">
        <v>703</v>
      </c>
      <c r="K80">
        <v>1</v>
      </c>
      <c r="M80">
        <v>0</v>
      </c>
      <c r="N80">
        <v>0</v>
      </c>
      <c r="O80">
        <v>0</v>
      </c>
      <c r="P80">
        <v>1</v>
      </c>
      <c r="Q80">
        <v>1</v>
      </c>
      <c r="R80">
        <v>1</v>
      </c>
      <c r="S80">
        <v>0</v>
      </c>
      <c r="T80">
        <v>1</v>
      </c>
      <c r="U80">
        <v>0</v>
      </c>
      <c r="V80">
        <v>0</v>
      </c>
      <c r="W80">
        <v>0</v>
      </c>
      <c r="X80">
        <v>0</v>
      </c>
      <c r="Y80">
        <v>0</v>
      </c>
      <c r="Z80" t="s">
        <v>264</v>
      </c>
      <c r="AA80">
        <v>0</v>
      </c>
      <c r="AB80">
        <v>0</v>
      </c>
      <c r="AC80">
        <v>0</v>
      </c>
      <c r="AD80">
        <v>1</v>
      </c>
      <c r="AE80">
        <v>0</v>
      </c>
      <c r="AF80">
        <v>0</v>
      </c>
      <c r="AG80">
        <v>0</v>
      </c>
      <c r="AH80">
        <v>1</v>
      </c>
      <c r="AI80">
        <v>0</v>
      </c>
      <c r="AJ80" t="s">
        <v>696</v>
      </c>
      <c r="AK80" t="s">
        <v>39</v>
      </c>
      <c r="AL80">
        <v>0</v>
      </c>
      <c r="AM80">
        <v>0</v>
      </c>
      <c r="AN80">
        <v>1</v>
      </c>
      <c r="AO80">
        <v>0</v>
      </c>
      <c r="AP80" t="s">
        <v>614</v>
      </c>
      <c r="AQ80">
        <v>1</v>
      </c>
      <c r="AR80">
        <v>0</v>
      </c>
      <c r="AS80">
        <v>0</v>
      </c>
      <c r="AT80">
        <v>71</v>
      </c>
      <c r="AU80" t="s">
        <v>82</v>
      </c>
      <c r="BB80">
        <v>1</v>
      </c>
      <c r="BC80">
        <v>31</v>
      </c>
      <c r="BD80">
        <v>0</v>
      </c>
      <c r="BE80">
        <v>0</v>
      </c>
      <c r="BF80" t="s">
        <v>219</v>
      </c>
      <c r="BG80">
        <v>0</v>
      </c>
      <c r="BH80" t="s">
        <v>219</v>
      </c>
      <c r="BI80" t="s">
        <v>219</v>
      </c>
      <c r="BJ80" t="s">
        <v>219</v>
      </c>
      <c r="BK80">
        <v>1</v>
      </c>
      <c r="BL80">
        <v>0</v>
      </c>
      <c r="BM80">
        <v>0</v>
      </c>
      <c r="BN80">
        <v>1</v>
      </c>
      <c r="BQ80">
        <v>1</v>
      </c>
      <c r="BR80" t="s">
        <v>704</v>
      </c>
      <c r="BS80" t="s">
        <v>96</v>
      </c>
    </row>
    <row r="81" spans="1:72" ht="20.25" customHeight="1" x14ac:dyDescent="0.35">
      <c r="A81" t="s">
        <v>705</v>
      </c>
      <c r="B81" s="4" t="s">
        <v>706</v>
      </c>
      <c r="C81" s="5">
        <v>0</v>
      </c>
      <c r="D81" s="5">
        <v>0</v>
      </c>
      <c r="E81" s="5">
        <v>1</v>
      </c>
      <c r="F81" t="s">
        <v>707</v>
      </c>
      <c r="G81">
        <v>2015</v>
      </c>
      <c r="H81" t="s">
        <v>121</v>
      </c>
      <c r="I81" t="s">
        <v>161</v>
      </c>
      <c r="K81">
        <v>1</v>
      </c>
      <c r="M81">
        <v>1</v>
      </c>
      <c r="N81">
        <v>0</v>
      </c>
      <c r="O81">
        <v>1</v>
      </c>
      <c r="P81">
        <v>0</v>
      </c>
      <c r="Q81">
        <v>1</v>
      </c>
      <c r="R81">
        <v>1</v>
      </c>
      <c r="S81">
        <v>0</v>
      </c>
      <c r="T81">
        <v>1</v>
      </c>
      <c r="U81">
        <v>0</v>
      </c>
      <c r="V81">
        <v>0</v>
      </c>
      <c r="W81">
        <v>0</v>
      </c>
      <c r="X81">
        <v>0</v>
      </c>
      <c r="Y81">
        <v>0</v>
      </c>
      <c r="Z81" t="s">
        <v>708</v>
      </c>
      <c r="AA81">
        <v>0</v>
      </c>
      <c r="AB81">
        <v>0</v>
      </c>
      <c r="AC81">
        <v>0</v>
      </c>
      <c r="AD81">
        <v>1</v>
      </c>
      <c r="AE81">
        <v>0</v>
      </c>
      <c r="AF81">
        <v>0</v>
      </c>
      <c r="AG81">
        <v>0</v>
      </c>
      <c r="AH81">
        <v>1</v>
      </c>
      <c r="AI81">
        <v>0</v>
      </c>
      <c r="AJ81" t="s">
        <v>709</v>
      </c>
      <c r="AK81" t="s">
        <v>37</v>
      </c>
      <c r="AL81">
        <v>1</v>
      </c>
      <c r="AM81">
        <v>0</v>
      </c>
      <c r="AN81">
        <v>0</v>
      </c>
      <c r="AO81">
        <v>0</v>
      </c>
      <c r="AP81" t="s">
        <v>710</v>
      </c>
      <c r="AQ81">
        <v>0</v>
      </c>
      <c r="AR81">
        <v>1</v>
      </c>
      <c r="AS81">
        <v>0</v>
      </c>
      <c r="AT81">
        <v>6</v>
      </c>
      <c r="AU81" t="s">
        <v>235</v>
      </c>
      <c r="AY81">
        <v>1</v>
      </c>
      <c r="BB81">
        <v>1</v>
      </c>
      <c r="BC81">
        <v>0</v>
      </c>
      <c r="BD81">
        <v>0</v>
      </c>
      <c r="BE81">
        <v>0</v>
      </c>
      <c r="BF81" t="s">
        <v>219</v>
      </c>
      <c r="BG81">
        <v>0</v>
      </c>
      <c r="BH81" t="s">
        <v>219</v>
      </c>
      <c r="BI81" t="s">
        <v>219</v>
      </c>
      <c r="BJ81" t="s">
        <v>219</v>
      </c>
      <c r="BK81">
        <v>0</v>
      </c>
      <c r="BL81">
        <v>0</v>
      </c>
      <c r="BM81">
        <v>1</v>
      </c>
      <c r="BN81">
        <v>0</v>
      </c>
      <c r="BO81" t="s">
        <v>711</v>
      </c>
      <c r="BQ81">
        <v>0</v>
      </c>
      <c r="BR81" t="s">
        <v>712</v>
      </c>
      <c r="BS81" t="s">
        <v>109</v>
      </c>
    </row>
    <row r="82" spans="1:72" ht="20.25" customHeight="1" x14ac:dyDescent="0.35">
      <c r="A82" t="s">
        <v>713</v>
      </c>
      <c r="B82" s="4" t="s">
        <v>714</v>
      </c>
      <c r="C82" s="5">
        <v>1</v>
      </c>
      <c r="D82" s="5">
        <v>0</v>
      </c>
      <c r="E82" s="5">
        <v>0</v>
      </c>
      <c r="F82" t="s">
        <v>715</v>
      </c>
      <c r="G82">
        <v>2015</v>
      </c>
      <c r="H82" t="s">
        <v>121</v>
      </c>
      <c r="I82" t="s">
        <v>716</v>
      </c>
      <c r="K82">
        <v>1</v>
      </c>
      <c r="M82">
        <v>0</v>
      </c>
      <c r="N82">
        <v>0</v>
      </c>
      <c r="O82">
        <v>0</v>
      </c>
      <c r="P82">
        <v>0</v>
      </c>
      <c r="Q82">
        <v>1</v>
      </c>
      <c r="R82">
        <v>1</v>
      </c>
      <c r="S82">
        <v>0</v>
      </c>
      <c r="T82">
        <v>1</v>
      </c>
      <c r="U82">
        <v>0</v>
      </c>
      <c r="V82">
        <v>0</v>
      </c>
      <c r="W82">
        <v>0</v>
      </c>
      <c r="X82">
        <v>0</v>
      </c>
      <c r="Y82" t="s">
        <v>650</v>
      </c>
      <c r="Z82" t="s">
        <v>708</v>
      </c>
      <c r="AA82">
        <v>0</v>
      </c>
      <c r="AB82">
        <v>0</v>
      </c>
      <c r="AC82">
        <v>0</v>
      </c>
      <c r="AD82">
        <v>1</v>
      </c>
      <c r="AE82">
        <v>0</v>
      </c>
      <c r="AF82">
        <v>0</v>
      </c>
      <c r="AG82">
        <v>0</v>
      </c>
      <c r="AH82">
        <v>1</v>
      </c>
      <c r="AI82">
        <v>0</v>
      </c>
      <c r="AJ82" t="s">
        <v>696</v>
      </c>
      <c r="AK82" t="s">
        <v>39</v>
      </c>
      <c r="AL82">
        <v>0</v>
      </c>
      <c r="AM82">
        <v>0</v>
      </c>
      <c r="AN82">
        <v>1</v>
      </c>
      <c r="AO82">
        <v>0</v>
      </c>
      <c r="AP82" t="s">
        <v>717</v>
      </c>
      <c r="AQ82">
        <v>0</v>
      </c>
      <c r="AR82">
        <v>1</v>
      </c>
      <c r="AS82">
        <v>0</v>
      </c>
      <c r="AT82">
        <v>24</v>
      </c>
      <c r="AU82" t="s">
        <v>235</v>
      </c>
      <c r="AY82">
        <v>1</v>
      </c>
      <c r="BB82">
        <v>1</v>
      </c>
      <c r="BC82">
        <v>14</v>
      </c>
      <c r="BD82">
        <v>0</v>
      </c>
      <c r="BE82">
        <v>0</v>
      </c>
      <c r="BF82">
        <v>0</v>
      </c>
      <c r="BG82">
        <v>0</v>
      </c>
      <c r="BH82">
        <v>0</v>
      </c>
      <c r="BI82">
        <v>0</v>
      </c>
      <c r="BJ82">
        <v>0</v>
      </c>
      <c r="BK82">
        <v>0</v>
      </c>
      <c r="BL82">
        <v>0</v>
      </c>
      <c r="BM82">
        <v>1</v>
      </c>
      <c r="BN82">
        <v>1</v>
      </c>
      <c r="BO82" t="s">
        <v>718</v>
      </c>
      <c r="BQ82">
        <v>0</v>
      </c>
      <c r="BR82" t="s">
        <v>218</v>
      </c>
      <c r="BS82" t="s">
        <v>109</v>
      </c>
      <c r="BT82" t="s">
        <v>654</v>
      </c>
    </row>
    <row r="83" spans="1:72" ht="20.25" customHeight="1" x14ac:dyDescent="0.35">
      <c r="A83" t="s">
        <v>719</v>
      </c>
      <c r="B83" s="4" t="s">
        <v>720</v>
      </c>
      <c r="C83" s="5">
        <v>0</v>
      </c>
      <c r="D83" s="5">
        <v>1</v>
      </c>
      <c r="E83" s="5">
        <v>0</v>
      </c>
      <c r="F83" t="s">
        <v>721</v>
      </c>
      <c r="G83">
        <v>2015</v>
      </c>
      <c r="H83" t="s">
        <v>121</v>
      </c>
      <c r="I83" t="s">
        <v>161</v>
      </c>
      <c r="K83">
        <v>1</v>
      </c>
      <c r="M83">
        <v>0</v>
      </c>
      <c r="N83">
        <v>0</v>
      </c>
      <c r="O83">
        <v>0</v>
      </c>
      <c r="P83">
        <v>1</v>
      </c>
      <c r="Q83">
        <v>1</v>
      </c>
      <c r="R83">
        <v>1</v>
      </c>
      <c r="S83">
        <v>0</v>
      </c>
      <c r="T83">
        <v>1</v>
      </c>
      <c r="U83">
        <v>0</v>
      </c>
      <c r="V83">
        <v>0</v>
      </c>
      <c r="W83">
        <v>0</v>
      </c>
      <c r="X83">
        <v>0</v>
      </c>
      <c r="Y83">
        <v>0</v>
      </c>
      <c r="Z83" t="s">
        <v>708</v>
      </c>
      <c r="AA83">
        <v>0</v>
      </c>
      <c r="AB83">
        <v>0</v>
      </c>
      <c r="AC83">
        <v>0</v>
      </c>
      <c r="AD83">
        <v>1</v>
      </c>
      <c r="AE83">
        <v>0</v>
      </c>
      <c r="AF83">
        <v>0</v>
      </c>
      <c r="AG83">
        <v>0</v>
      </c>
      <c r="AH83">
        <v>1</v>
      </c>
      <c r="AI83">
        <v>0</v>
      </c>
      <c r="AJ83" t="s">
        <v>722</v>
      </c>
      <c r="AK83" t="s">
        <v>39</v>
      </c>
      <c r="AL83">
        <v>0</v>
      </c>
      <c r="AM83">
        <v>0</v>
      </c>
      <c r="AN83">
        <v>1</v>
      </c>
      <c r="AO83">
        <v>0</v>
      </c>
      <c r="AP83" t="s">
        <v>723</v>
      </c>
      <c r="AQ83">
        <v>0</v>
      </c>
      <c r="AR83">
        <v>0</v>
      </c>
      <c r="AS83">
        <v>1</v>
      </c>
      <c r="AT83">
        <v>12</v>
      </c>
      <c r="AU83" t="s">
        <v>724</v>
      </c>
      <c r="AY83">
        <v>1</v>
      </c>
      <c r="BB83">
        <v>1</v>
      </c>
      <c r="BC83">
        <v>0</v>
      </c>
      <c r="BD83">
        <v>0</v>
      </c>
      <c r="BE83">
        <v>0</v>
      </c>
      <c r="BF83">
        <v>0</v>
      </c>
      <c r="BG83">
        <v>0</v>
      </c>
      <c r="BH83">
        <v>0</v>
      </c>
      <c r="BI83">
        <v>0</v>
      </c>
      <c r="BJ83">
        <v>0</v>
      </c>
      <c r="BK83">
        <v>0</v>
      </c>
      <c r="BL83">
        <v>0</v>
      </c>
      <c r="BM83">
        <v>1</v>
      </c>
      <c r="BN83">
        <v>0</v>
      </c>
      <c r="BO83" t="s">
        <v>725</v>
      </c>
      <c r="BQ83">
        <v>0</v>
      </c>
      <c r="BR83" t="s">
        <v>270</v>
      </c>
      <c r="BS83" t="s">
        <v>109</v>
      </c>
      <c r="BT83" t="s">
        <v>726</v>
      </c>
    </row>
    <row r="84" spans="1:72" ht="20.25" customHeight="1" x14ac:dyDescent="0.35">
      <c r="A84" t="s">
        <v>727</v>
      </c>
      <c r="B84" s="4" t="s">
        <v>728</v>
      </c>
      <c r="C84" s="5">
        <v>1</v>
      </c>
      <c r="D84" s="5">
        <v>0</v>
      </c>
      <c r="E84" s="5">
        <v>0</v>
      </c>
      <c r="F84" t="s">
        <v>729</v>
      </c>
      <c r="G84">
        <v>2015</v>
      </c>
      <c r="H84" t="s">
        <v>121</v>
      </c>
      <c r="I84" t="s">
        <v>730</v>
      </c>
      <c r="K84">
        <v>1</v>
      </c>
      <c r="L84" t="s">
        <v>731</v>
      </c>
      <c r="M84">
        <v>0</v>
      </c>
      <c r="N84">
        <v>0</v>
      </c>
      <c r="O84">
        <v>1</v>
      </c>
      <c r="P84">
        <v>1</v>
      </c>
      <c r="Q84">
        <v>0</v>
      </c>
      <c r="R84">
        <v>0</v>
      </c>
      <c r="S84">
        <v>0</v>
      </c>
      <c r="T84">
        <v>0</v>
      </c>
      <c r="U84">
        <v>0</v>
      </c>
      <c r="V84">
        <v>0</v>
      </c>
      <c r="W84">
        <v>0</v>
      </c>
      <c r="X84">
        <v>0</v>
      </c>
      <c r="Y84" t="s">
        <v>732</v>
      </c>
      <c r="Z84" t="s">
        <v>91</v>
      </c>
      <c r="AA84">
        <v>0</v>
      </c>
      <c r="AB84">
        <v>0</v>
      </c>
      <c r="AC84">
        <v>0</v>
      </c>
      <c r="AD84">
        <v>0</v>
      </c>
      <c r="AE84">
        <v>0</v>
      </c>
      <c r="AF84">
        <v>1</v>
      </c>
      <c r="AG84">
        <v>0</v>
      </c>
      <c r="AH84">
        <v>0</v>
      </c>
      <c r="AI84">
        <v>1</v>
      </c>
      <c r="AJ84" t="s">
        <v>733</v>
      </c>
      <c r="AK84" t="s">
        <v>39</v>
      </c>
      <c r="AL84">
        <v>0</v>
      </c>
      <c r="AM84">
        <v>0</v>
      </c>
      <c r="AN84">
        <v>1</v>
      </c>
      <c r="AO84">
        <v>0</v>
      </c>
      <c r="AP84" t="s">
        <v>42</v>
      </c>
      <c r="AQ84">
        <v>1</v>
      </c>
      <c r="AR84">
        <v>0</v>
      </c>
      <c r="AS84">
        <v>0</v>
      </c>
      <c r="AT84">
        <v>40</v>
      </c>
      <c r="AU84" t="s">
        <v>105</v>
      </c>
      <c r="AV84">
        <v>1</v>
      </c>
      <c r="BB84">
        <v>1</v>
      </c>
      <c r="BC84">
        <v>26</v>
      </c>
      <c r="BD84">
        <v>1</v>
      </c>
      <c r="BE84">
        <v>1</v>
      </c>
      <c r="BF84">
        <v>1</v>
      </c>
      <c r="BG84">
        <v>0</v>
      </c>
      <c r="BH84">
        <v>0</v>
      </c>
      <c r="BI84">
        <v>1</v>
      </c>
      <c r="BJ84">
        <v>1</v>
      </c>
      <c r="BK84">
        <v>0</v>
      </c>
      <c r="BL84">
        <v>0</v>
      </c>
      <c r="BM84">
        <v>1</v>
      </c>
      <c r="BN84">
        <v>0</v>
      </c>
      <c r="BO84" t="s">
        <v>734</v>
      </c>
      <c r="BQ84">
        <v>1</v>
      </c>
      <c r="BR84" t="s">
        <v>218</v>
      </c>
      <c r="BS84" t="s">
        <v>218</v>
      </c>
      <c r="BT84" t="s">
        <v>735</v>
      </c>
    </row>
    <row r="85" spans="1:72" ht="20.25" customHeight="1" x14ac:dyDescent="0.35">
      <c r="A85" t="s">
        <v>736</v>
      </c>
      <c r="B85" s="4" t="s">
        <v>737</v>
      </c>
      <c r="C85" s="5">
        <v>1</v>
      </c>
      <c r="D85" s="5">
        <v>0</v>
      </c>
      <c r="E85" s="5">
        <v>0</v>
      </c>
      <c r="F85" t="s">
        <v>738</v>
      </c>
      <c r="G85">
        <v>2012</v>
      </c>
      <c r="H85" t="s">
        <v>121</v>
      </c>
      <c r="I85" t="s">
        <v>739</v>
      </c>
      <c r="K85">
        <v>0</v>
      </c>
      <c r="L85" t="s">
        <v>740</v>
      </c>
      <c r="M85">
        <v>1</v>
      </c>
      <c r="N85">
        <v>0</v>
      </c>
      <c r="O85">
        <v>1</v>
      </c>
      <c r="P85">
        <v>0</v>
      </c>
      <c r="Q85">
        <v>0</v>
      </c>
      <c r="R85">
        <v>0</v>
      </c>
      <c r="S85">
        <v>0</v>
      </c>
      <c r="T85">
        <v>0</v>
      </c>
      <c r="U85">
        <v>0</v>
      </c>
      <c r="V85">
        <v>0</v>
      </c>
      <c r="W85">
        <v>1</v>
      </c>
      <c r="X85">
        <v>0</v>
      </c>
      <c r="Y85">
        <v>0</v>
      </c>
      <c r="Z85" t="s">
        <v>430</v>
      </c>
      <c r="AA85">
        <v>0</v>
      </c>
      <c r="AB85">
        <v>0</v>
      </c>
      <c r="AC85">
        <v>0</v>
      </c>
      <c r="AD85">
        <v>0</v>
      </c>
      <c r="AE85">
        <v>0</v>
      </c>
      <c r="AF85">
        <v>1</v>
      </c>
      <c r="AG85">
        <v>0</v>
      </c>
      <c r="AH85">
        <v>0</v>
      </c>
      <c r="AI85">
        <v>1</v>
      </c>
      <c r="AJ85" t="s">
        <v>696</v>
      </c>
      <c r="AK85" t="s">
        <v>39</v>
      </c>
      <c r="AL85">
        <v>0</v>
      </c>
      <c r="AM85">
        <v>0</v>
      </c>
      <c r="AN85">
        <v>1</v>
      </c>
      <c r="AO85">
        <v>0</v>
      </c>
      <c r="AP85" t="s">
        <v>42</v>
      </c>
      <c r="AQ85">
        <v>1</v>
      </c>
      <c r="AR85">
        <v>0</v>
      </c>
      <c r="AS85">
        <v>0</v>
      </c>
      <c r="AT85">
        <v>9</v>
      </c>
      <c r="AU85" t="s">
        <v>741</v>
      </c>
      <c r="AY85">
        <v>1</v>
      </c>
      <c r="BB85">
        <v>1</v>
      </c>
      <c r="BC85">
        <v>0</v>
      </c>
      <c r="BD85">
        <v>1</v>
      </c>
      <c r="BE85">
        <v>1</v>
      </c>
      <c r="BF85">
        <v>1</v>
      </c>
      <c r="BG85">
        <v>0</v>
      </c>
      <c r="BH85">
        <v>0</v>
      </c>
      <c r="BI85">
        <v>0</v>
      </c>
      <c r="BJ85">
        <v>0</v>
      </c>
      <c r="BK85">
        <v>0</v>
      </c>
      <c r="BL85">
        <v>1</v>
      </c>
      <c r="BM85">
        <v>0</v>
      </c>
      <c r="BN85">
        <v>0</v>
      </c>
      <c r="BO85" t="s">
        <v>742</v>
      </c>
      <c r="BQ85">
        <v>1</v>
      </c>
      <c r="BR85" t="s">
        <v>743</v>
      </c>
      <c r="BS85" t="s">
        <v>96</v>
      </c>
      <c r="BT85" t="s">
        <v>744</v>
      </c>
    </row>
    <row r="86" spans="1:72" ht="20.25" customHeight="1" x14ac:dyDescent="0.35">
      <c r="A86" t="s">
        <v>745</v>
      </c>
      <c r="B86" s="4" t="s">
        <v>746</v>
      </c>
      <c r="C86" s="5">
        <v>0</v>
      </c>
      <c r="D86" s="5">
        <v>1</v>
      </c>
      <c r="E86" s="5">
        <v>0</v>
      </c>
      <c r="F86" t="s">
        <v>747</v>
      </c>
      <c r="G86">
        <v>2014</v>
      </c>
      <c r="H86" t="s">
        <v>121</v>
      </c>
      <c r="I86" t="s">
        <v>75</v>
      </c>
      <c r="K86">
        <v>1</v>
      </c>
      <c r="L86">
        <v>0</v>
      </c>
      <c r="M86">
        <v>1</v>
      </c>
      <c r="N86">
        <v>0</v>
      </c>
      <c r="O86">
        <v>1</v>
      </c>
      <c r="P86">
        <v>0</v>
      </c>
      <c r="Q86">
        <v>0</v>
      </c>
      <c r="R86">
        <v>1</v>
      </c>
      <c r="S86">
        <v>0</v>
      </c>
      <c r="T86">
        <v>0</v>
      </c>
      <c r="U86">
        <v>1</v>
      </c>
      <c r="V86">
        <v>0</v>
      </c>
      <c r="W86">
        <v>0</v>
      </c>
      <c r="X86">
        <v>0</v>
      </c>
      <c r="Y86">
        <v>0</v>
      </c>
      <c r="Z86" t="s">
        <v>430</v>
      </c>
      <c r="AA86">
        <v>0</v>
      </c>
      <c r="AB86">
        <v>0</v>
      </c>
      <c r="AC86">
        <v>0</v>
      </c>
      <c r="AD86">
        <v>0</v>
      </c>
      <c r="AE86">
        <v>0</v>
      </c>
      <c r="AF86">
        <v>1</v>
      </c>
      <c r="AG86">
        <v>0</v>
      </c>
      <c r="AH86">
        <v>1</v>
      </c>
      <c r="AI86">
        <v>0</v>
      </c>
      <c r="AJ86" t="s">
        <v>339</v>
      </c>
      <c r="AK86" t="s">
        <v>37</v>
      </c>
      <c r="AL86">
        <v>1</v>
      </c>
      <c r="AM86">
        <v>0</v>
      </c>
      <c r="AN86">
        <v>0</v>
      </c>
      <c r="AO86">
        <v>0</v>
      </c>
      <c r="AP86" t="s">
        <v>748</v>
      </c>
      <c r="AQ86">
        <v>0</v>
      </c>
      <c r="AR86">
        <v>1</v>
      </c>
      <c r="AS86">
        <v>0</v>
      </c>
      <c r="AT86">
        <v>266</v>
      </c>
      <c r="AU86" t="s">
        <v>217</v>
      </c>
      <c r="AY86">
        <v>1</v>
      </c>
      <c r="BB86">
        <v>1</v>
      </c>
      <c r="BC86">
        <v>34</v>
      </c>
      <c r="BD86">
        <v>6</v>
      </c>
      <c r="BE86">
        <v>4</v>
      </c>
      <c r="BF86">
        <v>7</v>
      </c>
      <c r="BG86">
        <v>4</v>
      </c>
      <c r="BH86">
        <v>3</v>
      </c>
      <c r="BI86">
        <v>5</v>
      </c>
      <c r="BJ86">
        <v>5</v>
      </c>
      <c r="BK86">
        <v>0</v>
      </c>
      <c r="BL86">
        <v>0</v>
      </c>
      <c r="BM86">
        <v>0</v>
      </c>
      <c r="BN86">
        <v>0</v>
      </c>
      <c r="BQ86">
        <v>1</v>
      </c>
      <c r="BR86" t="s">
        <v>749</v>
      </c>
      <c r="BS86" t="s">
        <v>109</v>
      </c>
    </row>
    <row r="87" spans="1:72" ht="20.25" customHeight="1" x14ac:dyDescent="0.35">
      <c r="A87" t="s">
        <v>750</v>
      </c>
      <c r="B87" s="4" t="s">
        <v>242</v>
      </c>
      <c r="C87" s="5">
        <v>0</v>
      </c>
      <c r="D87" s="5">
        <v>1</v>
      </c>
      <c r="E87" s="5">
        <v>0</v>
      </c>
      <c r="F87" t="s">
        <v>751</v>
      </c>
      <c r="G87">
        <v>2015</v>
      </c>
      <c r="H87" t="s">
        <v>121</v>
      </c>
      <c r="I87" t="s">
        <v>752</v>
      </c>
      <c r="K87">
        <v>1</v>
      </c>
      <c r="L87" t="s">
        <v>753</v>
      </c>
      <c r="M87">
        <v>0</v>
      </c>
      <c r="N87">
        <v>0</v>
      </c>
      <c r="O87">
        <v>1</v>
      </c>
      <c r="P87">
        <v>0</v>
      </c>
      <c r="Q87">
        <v>1</v>
      </c>
      <c r="R87">
        <v>1</v>
      </c>
      <c r="S87">
        <v>0</v>
      </c>
      <c r="T87">
        <v>1</v>
      </c>
      <c r="U87">
        <v>0</v>
      </c>
      <c r="V87">
        <v>0</v>
      </c>
      <c r="W87">
        <v>0</v>
      </c>
      <c r="X87">
        <v>0</v>
      </c>
      <c r="Y87" t="s">
        <v>754</v>
      </c>
      <c r="Z87" t="s">
        <v>152</v>
      </c>
      <c r="AA87">
        <v>0</v>
      </c>
      <c r="AB87">
        <v>0</v>
      </c>
      <c r="AC87">
        <v>1</v>
      </c>
      <c r="AD87">
        <v>0</v>
      </c>
      <c r="AE87">
        <v>0</v>
      </c>
      <c r="AF87">
        <v>0</v>
      </c>
      <c r="AG87">
        <v>0</v>
      </c>
      <c r="AH87">
        <v>1</v>
      </c>
      <c r="AI87">
        <v>0</v>
      </c>
      <c r="AJ87" t="s">
        <v>103</v>
      </c>
      <c r="AK87" t="s">
        <v>39</v>
      </c>
      <c r="AL87">
        <v>0</v>
      </c>
      <c r="AM87">
        <v>0</v>
      </c>
      <c r="AN87">
        <v>1</v>
      </c>
      <c r="AO87">
        <v>0</v>
      </c>
      <c r="AP87" t="s">
        <v>755</v>
      </c>
      <c r="AQ87">
        <v>1</v>
      </c>
      <c r="AR87">
        <v>0</v>
      </c>
      <c r="AS87">
        <v>0</v>
      </c>
      <c r="AT87">
        <v>219</v>
      </c>
      <c r="AU87" t="s">
        <v>135</v>
      </c>
      <c r="BA87">
        <v>1</v>
      </c>
      <c r="BB87">
        <v>1</v>
      </c>
      <c r="BC87">
        <v>0</v>
      </c>
      <c r="BD87">
        <v>0</v>
      </c>
      <c r="BE87">
        <v>0</v>
      </c>
      <c r="BF87">
        <v>0</v>
      </c>
      <c r="BG87">
        <v>0</v>
      </c>
      <c r="BH87">
        <v>0</v>
      </c>
      <c r="BI87">
        <v>0</v>
      </c>
      <c r="BJ87">
        <v>0</v>
      </c>
      <c r="BK87">
        <v>0</v>
      </c>
      <c r="BL87">
        <v>0</v>
      </c>
      <c r="BM87">
        <v>0</v>
      </c>
      <c r="BN87">
        <v>0</v>
      </c>
      <c r="BO87" t="s">
        <v>756</v>
      </c>
      <c r="BQ87">
        <v>1</v>
      </c>
      <c r="BR87" t="s">
        <v>757</v>
      </c>
    </row>
    <row r="88" spans="1:72" ht="20.25" customHeight="1" x14ac:dyDescent="0.35">
      <c r="A88" t="s">
        <v>758</v>
      </c>
      <c r="B88" s="4" t="s">
        <v>242</v>
      </c>
      <c r="C88" s="5">
        <v>0</v>
      </c>
      <c r="D88" s="5">
        <v>1</v>
      </c>
      <c r="E88" s="5">
        <v>0</v>
      </c>
      <c r="F88" t="s">
        <v>759</v>
      </c>
      <c r="G88">
        <v>2014</v>
      </c>
      <c r="H88" t="s">
        <v>121</v>
      </c>
      <c r="I88" t="s">
        <v>232</v>
      </c>
      <c r="K88">
        <v>0</v>
      </c>
      <c r="L88">
        <v>0</v>
      </c>
      <c r="M88">
        <v>0</v>
      </c>
      <c r="N88">
        <v>0</v>
      </c>
      <c r="O88">
        <v>1</v>
      </c>
      <c r="P88">
        <v>0</v>
      </c>
      <c r="Q88">
        <v>0</v>
      </c>
      <c r="R88">
        <v>0</v>
      </c>
      <c r="S88">
        <v>0</v>
      </c>
      <c r="T88">
        <v>0</v>
      </c>
      <c r="U88">
        <v>0</v>
      </c>
      <c r="V88">
        <v>0</v>
      </c>
      <c r="W88">
        <v>1</v>
      </c>
      <c r="X88">
        <v>0</v>
      </c>
      <c r="Y88">
        <v>0</v>
      </c>
      <c r="Z88" t="s">
        <v>760</v>
      </c>
      <c r="AA88">
        <v>0</v>
      </c>
      <c r="AB88">
        <v>1</v>
      </c>
      <c r="AC88">
        <v>1</v>
      </c>
      <c r="AD88">
        <v>0</v>
      </c>
      <c r="AE88">
        <v>0</v>
      </c>
      <c r="AF88">
        <v>0</v>
      </c>
      <c r="AG88">
        <v>0</v>
      </c>
      <c r="AH88">
        <v>1</v>
      </c>
      <c r="AI88">
        <v>0</v>
      </c>
      <c r="AK88" t="s">
        <v>38</v>
      </c>
      <c r="AL88">
        <v>0</v>
      </c>
      <c r="AM88">
        <v>1</v>
      </c>
      <c r="AN88">
        <v>0</v>
      </c>
      <c r="AO88">
        <v>0</v>
      </c>
      <c r="AP88" t="s">
        <v>761</v>
      </c>
      <c r="AQ88">
        <v>1</v>
      </c>
      <c r="AR88">
        <v>1</v>
      </c>
      <c r="AS88">
        <v>0</v>
      </c>
      <c r="AT88">
        <v>6</v>
      </c>
      <c r="AU88" t="s">
        <v>235</v>
      </c>
      <c r="AY88">
        <v>1</v>
      </c>
      <c r="BB88">
        <v>0</v>
      </c>
      <c r="BC88">
        <v>0</v>
      </c>
      <c r="BD88">
        <v>0</v>
      </c>
      <c r="BE88">
        <v>0</v>
      </c>
      <c r="BF88">
        <v>0</v>
      </c>
      <c r="BG88">
        <v>0</v>
      </c>
      <c r="BH88">
        <v>0</v>
      </c>
      <c r="BI88">
        <v>0</v>
      </c>
      <c r="BJ88">
        <v>0</v>
      </c>
      <c r="BK88">
        <v>0</v>
      </c>
      <c r="BL88">
        <v>0</v>
      </c>
      <c r="BM88">
        <v>1</v>
      </c>
      <c r="BN88">
        <v>1</v>
      </c>
      <c r="BO88" t="s">
        <v>762</v>
      </c>
      <c r="BQ88">
        <v>1</v>
      </c>
      <c r="BR88" t="s">
        <v>763</v>
      </c>
      <c r="BS88" t="s">
        <v>109</v>
      </c>
      <c r="BT88" t="s">
        <v>764</v>
      </c>
    </row>
    <row r="89" spans="1:72" ht="20.25" customHeight="1" x14ac:dyDescent="0.35">
      <c r="A89" t="s">
        <v>389</v>
      </c>
      <c r="B89" s="4"/>
      <c r="C89" s="5">
        <v>0</v>
      </c>
      <c r="D89" s="5">
        <v>1</v>
      </c>
      <c r="E89" s="5">
        <v>0</v>
      </c>
      <c r="F89" t="s">
        <v>765</v>
      </c>
      <c r="G89">
        <v>2011</v>
      </c>
      <c r="H89" t="s">
        <v>121</v>
      </c>
      <c r="I89" t="s">
        <v>766</v>
      </c>
      <c r="K89">
        <v>1</v>
      </c>
      <c r="L89" t="s">
        <v>767</v>
      </c>
      <c r="M89">
        <v>0</v>
      </c>
      <c r="N89">
        <v>0</v>
      </c>
      <c r="O89">
        <v>1</v>
      </c>
      <c r="P89">
        <v>0</v>
      </c>
      <c r="Q89">
        <v>0</v>
      </c>
      <c r="R89">
        <v>0</v>
      </c>
      <c r="S89">
        <v>0</v>
      </c>
      <c r="T89">
        <v>0</v>
      </c>
      <c r="U89">
        <v>0</v>
      </c>
      <c r="V89">
        <v>0</v>
      </c>
      <c r="W89">
        <v>1</v>
      </c>
      <c r="X89">
        <v>0</v>
      </c>
      <c r="Y89">
        <v>0</v>
      </c>
      <c r="Z89" t="s">
        <v>430</v>
      </c>
      <c r="AA89">
        <v>0</v>
      </c>
      <c r="AB89">
        <v>0</v>
      </c>
      <c r="AC89">
        <v>0</v>
      </c>
      <c r="AD89">
        <v>0</v>
      </c>
      <c r="AE89">
        <v>0</v>
      </c>
      <c r="AF89">
        <v>1</v>
      </c>
      <c r="AG89">
        <v>0</v>
      </c>
      <c r="AH89">
        <v>1</v>
      </c>
      <c r="AI89">
        <v>0</v>
      </c>
      <c r="AJ89" t="s">
        <v>768</v>
      </c>
      <c r="AK89" t="s">
        <v>38</v>
      </c>
      <c r="AL89">
        <v>0</v>
      </c>
      <c r="AM89">
        <v>1</v>
      </c>
      <c r="AN89">
        <v>0</v>
      </c>
      <c r="AO89">
        <v>0</v>
      </c>
      <c r="AP89" t="s">
        <v>769</v>
      </c>
      <c r="AQ89">
        <v>1</v>
      </c>
      <c r="AR89">
        <v>0</v>
      </c>
      <c r="AS89">
        <v>0</v>
      </c>
      <c r="AT89">
        <v>74</v>
      </c>
      <c r="AU89" t="s">
        <v>217</v>
      </c>
      <c r="AY89">
        <v>1</v>
      </c>
      <c r="BB89">
        <v>1</v>
      </c>
      <c r="BC89">
        <v>20</v>
      </c>
      <c r="BD89">
        <v>0</v>
      </c>
      <c r="BE89">
        <v>0</v>
      </c>
      <c r="BF89">
        <v>0</v>
      </c>
      <c r="BG89">
        <v>0</v>
      </c>
      <c r="BH89">
        <v>0</v>
      </c>
      <c r="BI89">
        <v>0</v>
      </c>
      <c r="BJ89">
        <v>0</v>
      </c>
      <c r="BK89">
        <v>0</v>
      </c>
      <c r="BL89">
        <v>0</v>
      </c>
      <c r="BM89">
        <v>0</v>
      </c>
      <c r="BN89">
        <v>0</v>
      </c>
      <c r="BO89" t="s">
        <v>770</v>
      </c>
      <c r="BQ89">
        <v>1</v>
      </c>
      <c r="BR89" t="s">
        <v>771</v>
      </c>
      <c r="BT89" t="s">
        <v>772</v>
      </c>
    </row>
    <row r="90" spans="1:72" ht="20.25" customHeight="1" x14ac:dyDescent="0.35">
      <c r="A90" t="s">
        <v>773</v>
      </c>
      <c r="B90" s="4" t="s">
        <v>774</v>
      </c>
      <c r="C90" s="5">
        <v>1</v>
      </c>
      <c r="D90" s="5">
        <v>0</v>
      </c>
      <c r="E90" s="5">
        <v>0</v>
      </c>
      <c r="F90" t="s">
        <v>775</v>
      </c>
      <c r="G90">
        <v>2011</v>
      </c>
      <c r="H90" t="s">
        <v>121</v>
      </c>
      <c r="I90" t="s">
        <v>509</v>
      </c>
      <c r="K90">
        <v>1</v>
      </c>
      <c r="L90">
        <v>0</v>
      </c>
      <c r="M90">
        <v>1</v>
      </c>
      <c r="N90">
        <v>0</v>
      </c>
      <c r="O90">
        <v>1</v>
      </c>
      <c r="P90">
        <v>0</v>
      </c>
      <c r="Q90">
        <v>0</v>
      </c>
      <c r="R90">
        <v>0</v>
      </c>
      <c r="S90">
        <v>0</v>
      </c>
      <c r="T90">
        <v>0</v>
      </c>
      <c r="U90">
        <v>0</v>
      </c>
      <c r="V90">
        <v>0</v>
      </c>
      <c r="W90">
        <v>1</v>
      </c>
      <c r="X90">
        <v>0</v>
      </c>
      <c r="Y90">
        <v>0</v>
      </c>
      <c r="Z90" t="s">
        <v>430</v>
      </c>
      <c r="AA90">
        <v>0</v>
      </c>
      <c r="AB90">
        <v>0</v>
      </c>
      <c r="AC90">
        <v>0</v>
      </c>
      <c r="AD90">
        <v>0</v>
      </c>
      <c r="AE90">
        <v>0</v>
      </c>
      <c r="AF90">
        <v>1</v>
      </c>
      <c r="AG90">
        <v>0</v>
      </c>
      <c r="AH90">
        <v>1</v>
      </c>
      <c r="AI90">
        <v>0</v>
      </c>
      <c r="AJ90" t="s">
        <v>768</v>
      </c>
      <c r="AK90" t="s">
        <v>38</v>
      </c>
      <c r="AL90">
        <v>0</v>
      </c>
      <c r="AM90">
        <v>1</v>
      </c>
      <c r="AN90">
        <v>0</v>
      </c>
      <c r="AO90">
        <v>0</v>
      </c>
      <c r="AP90" t="s">
        <v>776</v>
      </c>
      <c r="AQ90">
        <v>0</v>
      </c>
      <c r="AR90">
        <v>1</v>
      </c>
      <c r="AS90">
        <v>0</v>
      </c>
      <c r="AT90">
        <v>24</v>
      </c>
      <c r="AU90" t="s">
        <v>248</v>
      </c>
      <c r="AY90">
        <v>1</v>
      </c>
      <c r="BB90">
        <v>1</v>
      </c>
      <c r="BC90">
        <v>0</v>
      </c>
      <c r="BD90">
        <v>0</v>
      </c>
      <c r="BE90">
        <v>0</v>
      </c>
      <c r="BF90">
        <v>0</v>
      </c>
      <c r="BG90">
        <v>0</v>
      </c>
      <c r="BH90">
        <v>0</v>
      </c>
      <c r="BI90">
        <v>0</v>
      </c>
      <c r="BJ90">
        <v>0</v>
      </c>
      <c r="BK90">
        <v>0</v>
      </c>
      <c r="BL90">
        <v>0</v>
      </c>
      <c r="BM90">
        <v>0</v>
      </c>
      <c r="BN90">
        <v>0</v>
      </c>
      <c r="BO90" t="s">
        <v>777</v>
      </c>
      <c r="BQ90">
        <v>1</v>
      </c>
      <c r="BR90" t="s">
        <v>778</v>
      </c>
      <c r="BS90" t="s">
        <v>96</v>
      </c>
      <c r="BT90" t="s">
        <v>779</v>
      </c>
    </row>
    <row r="91" spans="1:72" ht="20.25" customHeight="1" x14ac:dyDescent="0.35">
      <c r="A91" t="s">
        <v>780</v>
      </c>
      <c r="B91" s="4" t="s">
        <v>781</v>
      </c>
      <c r="C91" s="5">
        <v>0</v>
      </c>
      <c r="D91" s="5">
        <v>1</v>
      </c>
      <c r="E91" s="5">
        <v>0</v>
      </c>
      <c r="F91" t="s">
        <v>782</v>
      </c>
      <c r="G91">
        <v>2015</v>
      </c>
      <c r="H91" t="s">
        <v>121</v>
      </c>
      <c r="I91" t="s">
        <v>399</v>
      </c>
      <c r="K91">
        <v>1</v>
      </c>
      <c r="L91" t="s">
        <v>740</v>
      </c>
      <c r="M91">
        <v>1</v>
      </c>
      <c r="N91">
        <v>0</v>
      </c>
      <c r="O91">
        <v>1</v>
      </c>
      <c r="P91">
        <v>0</v>
      </c>
      <c r="Q91">
        <v>0</v>
      </c>
      <c r="R91">
        <v>0</v>
      </c>
      <c r="S91">
        <v>0</v>
      </c>
      <c r="T91">
        <v>0</v>
      </c>
      <c r="U91">
        <v>0</v>
      </c>
      <c r="V91">
        <v>0</v>
      </c>
      <c r="W91">
        <v>1</v>
      </c>
      <c r="X91">
        <v>0</v>
      </c>
      <c r="Y91">
        <v>0</v>
      </c>
      <c r="Z91" t="s">
        <v>152</v>
      </c>
      <c r="AA91">
        <v>0</v>
      </c>
      <c r="AB91">
        <v>0</v>
      </c>
      <c r="AC91">
        <v>1</v>
      </c>
      <c r="AD91">
        <v>0</v>
      </c>
      <c r="AE91">
        <v>0</v>
      </c>
      <c r="AF91">
        <v>0</v>
      </c>
      <c r="AG91">
        <v>0</v>
      </c>
      <c r="AH91">
        <v>0</v>
      </c>
      <c r="AI91">
        <v>1</v>
      </c>
      <c r="AJ91" t="s">
        <v>339</v>
      </c>
      <c r="AK91" t="s">
        <v>39</v>
      </c>
      <c r="AL91">
        <v>0</v>
      </c>
      <c r="AM91">
        <v>0</v>
      </c>
      <c r="AN91">
        <v>1</v>
      </c>
      <c r="AO91">
        <v>0</v>
      </c>
      <c r="AP91" t="s">
        <v>783</v>
      </c>
      <c r="AQ91">
        <v>0</v>
      </c>
      <c r="AR91">
        <v>1</v>
      </c>
      <c r="AS91">
        <v>0</v>
      </c>
      <c r="AT91">
        <v>22</v>
      </c>
      <c r="AU91" t="s">
        <v>784</v>
      </c>
      <c r="AX91">
        <v>1</v>
      </c>
      <c r="BB91">
        <v>1</v>
      </c>
      <c r="BC91">
        <v>39</v>
      </c>
      <c r="BD91">
        <v>0</v>
      </c>
      <c r="BE91">
        <v>0</v>
      </c>
      <c r="BF91">
        <v>10</v>
      </c>
      <c r="BG91">
        <v>0</v>
      </c>
      <c r="BH91">
        <v>9</v>
      </c>
      <c r="BI91">
        <v>11</v>
      </c>
      <c r="BJ91">
        <v>9</v>
      </c>
      <c r="BK91">
        <v>0</v>
      </c>
      <c r="BL91">
        <v>0</v>
      </c>
      <c r="BM91">
        <v>1</v>
      </c>
      <c r="BN91">
        <v>1</v>
      </c>
      <c r="BO91" t="s">
        <v>785</v>
      </c>
      <c r="BP91" t="s">
        <v>83</v>
      </c>
      <c r="BQ91">
        <v>0</v>
      </c>
      <c r="BR91" t="s">
        <v>270</v>
      </c>
      <c r="BS91" t="s">
        <v>109</v>
      </c>
      <c r="BT91" t="s">
        <v>786</v>
      </c>
    </row>
    <row r="92" spans="1:72" ht="20.25" customHeight="1" x14ac:dyDescent="0.35">
      <c r="A92" t="s">
        <v>312</v>
      </c>
      <c r="B92" s="4" t="s">
        <v>787</v>
      </c>
      <c r="C92" s="5">
        <v>0</v>
      </c>
      <c r="D92" s="5">
        <v>0</v>
      </c>
      <c r="E92" s="5">
        <v>1</v>
      </c>
      <c r="F92" t="s">
        <v>788</v>
      </c>
      <c r="G92">
        <v>2014</v>
      </c>
      <c r="H92" t="s">
        <v>121</v>
      </c>
      <c r="I92" t="s">
        <v>789</v>
      </c>
      <c r="K92">
        <v>1</v>
      </c>
      <c r="L92" t="s">
        <v>790</v>
      </c>
      <c r="M92">
        <v>1</v>
      </c>
      <c r="N92">
        <v>1</v>
      </c>
      <c r="O92">
        <v>1</v>
      </c>
      <c r="P92">
        <v>1</v>
      </c>
      <c r="Q92">
        <v>1</v>
      </c>
      <c r="R92">
        <v>1</v>
      </c>
      <c r="S92">
        <v>1</v>
      </c>
      <c r="T92">
        <v>0</v>
      </c>
      <c r="U92">
        <v>0</v>
      </c>
      <c r="V92">
        <v>0</v>
      </c>
      <c r="W92">
        <v>0</v>
      </c>
      <c r="X92">
        <v>0</v>
      </c>
      <c r="Y92">
        <v>0</v>
      </c>
      <c r="Z92" t="s">
        <v>791</v>
      </c>
      <c r="AA92">
        <v>0</v>
      </c>
      <c r="AB92">
        <v>0</v>
      </c>
      <c r="AC92">
        <v>1</v>
      </c>
      <c r="AD92">
        <v>0</v>
      </c>
      <c r="AE92">
        <v>0</v>
      </c>
      <c r="AF92">
        <v>0</v>
      </c>
      <c r="AG92">
        <v>0</v>
      </c>
      <c r="AH92">
        <v>0</v>
      </c>
      <c r="AI92">
        <v>1</v>
      </c>
      <c r="AJ92" t="s">
        <v>792</v>
      </c>
      <c r="AK92" t="s">
        <v>39</v>
      </c>
      <c r="AL92">
        <v>0</v>
      </c>
      <c r="AM92">
        <v>0</v>
      </c>
      <c r="AN92">
        <v>1</v>
      </c>
      <c r="AO92">
        <v>0</v>
      </c>
      <c r="AP92" t="s">
        <v>793</v>
      </c>
      <c r="AQ92">
        <v>0</v>
      </c>
      <c r="AR92">
        <v>1</v>
      </c>
      <c r="AS92">
        <v>0</v>
      </c>
      <c r="AT92">
        <v>44</v>
      </c>
      <c r="AU92" t="s">
        <v>105</v>
      </c>
      <c r="AV92">
        <v>1</v>
      </c>
      <c r="BB92">
        <v>1</v>
      </c>
      <c r="BC92">
        <v>28</v>
      </c>
      <c r="BD92">
        <v>7</v>
      </c>
      <c r="BE92">
        <v>3</v>
      </c>
      <c r="BF92">
        <v>6</v>
      </c>
      <c r="BG92">
        <v>1</v>
      </c>
      <c r="BH92">
        <v>1</v>
      </c>
      <c r="BI92">
        <v>9</v>
      </c>
      <c r="BJ92">
        <v>1</v>
      </c>
      <c r="BK92">
        <v>1</v>
      </c>
      <c r="BL92">
        <v>0</v>
      </c>
      <c r="BM92">
        <v>0</v>
      </c>
      <c r="BN92">
        <v>0</v>
      </c>
      <c r="BO92" t="s">
        <v>794</v>
      </c>
      <c r="BP92" t="s">
        <v>83</v>
      </c>
      <c r="BQ92">
        <v>0</v>
      </c>
      <c r="BR92" t="s">
        <v>795</v>
      </c>
      <c r="BS92" t="s">
        <v>109</v>
      </c>
      <c r="BT92" t="s">
        <v>796</v>
      </c>
    </row>
    <row r="93" spans="1:72" ht="20.25" customHeight="1" x14ac:dyDescent="0.35">
      <c r="A93" t="s">
        <v>426</v>
      </c>
      <c r="B93" s="4" t="s">
        <v>797</v>
      </c>
      <c r="C93" s="5">
        <v>1</v>
      </c>
      <c r="D93" s="5">
        <v>0</v>
      </c>
      <c r="E93" s="5">
        <v>0</v>
      </c>
      <c r="F93" t="s">
        <v>798</v>
      </c>
      <c r="G93">
        <v>2014</v>
      </c>
      <c r="H93" t="s">
        <v>121</v>
      </c>
      <c r="I93" t="s">
        <v>213</v>
      </c>
      <c r="K93">
        <v>1</v>
      </c>
      <c r="L93" t="s">
        <v>430</v>
      </c>
      <c r="M93">
        <v>0</v>
      </c>
      <c r="N93">
        <v>0</v>
      </c>
      <c r="O93">
        <v>1</v>
      </c>
      <c r="P93">
        <v>1</v>
      </c>
      <c r="Q93">
        <v>0</v>
      </c>
      <c r="R93">
        <v>1</v>
      </c>
      <c r="S93">
        <v>0</v>
      </c>
      <c r="T93">
        <v>0</v>
      </c>
      <c r="U93">
        <v>1</v>
      </c>
      <c r="V93">
        <v>0</v>
      </c>
      <c r="W93">
        <v>0</v>
      </c>
      <c r="X93">
        <v>0</v>
      </c>
      <c r="Y93">
        <v>0</v>
      </c>
      <c r="Z93" t="s">
        <v>430</v>
      </c>
      <c r="AA93">
        <v>0</v>
      </c>
      <c r="AB93">
        <v>0</v>
      </c>
      <c r="AC93">
        <v>0</v>
      </c>
      <c r="AD93">
        <v>0</v>
      </c>
      <c r="AE93">
        <v>0</v>
      </c>
      <c r="AF93">
        <v>1</v>
      </c>
      <c r="AG93">
        <v>0</v>
      </c>
      <c r="AH93">
        <v>0</v>
      </c>
      <c r="AI93">
        <v>1</v>
      </c>
      <c r="AJ93" t="s">
        <v>103</v>
      </c>
      <c r="AK93" t="s">
        <v>39</v>
      </c>
      <c r="AL93">
        <v>0</v>
      </c>
      <c r="AM93">
        <v>0</v>
      </c>
      <c r="AN93">
        <v>1</v>
      </c>
      <c r="AO93">
        <v>0</v>
      </c>
      <c r="AP93" t="s">
        <v>799</v>
      </c>
      <c r="AQ93">
        <v>0</v>
      </c>
      <c r="AR93">
        <v>1</v>
      </c>
      <c r="AS93">
        <v>0</v>
      </c>
      <c r="AT93">
        <v>15</v>
      </c>
      <c r="AU93" t="s">
        <v>105</v>
      </c>
      <c r="AV93">
        <v>1</v>
      </c>
      <c r="BB93">
        <v>1</v>
      </c>
      <c r="BC93">
        <v>55</v>
      </c>
      <c r="BD93">
        <v>9</v>
      </c>
      <c r="BE93">
        <v>8</v>
      </c>
      <c r="BF93">
        <v>16</v>
      </c>
      <c r="BG93">
        <v>7</v>
      </c>
      <c r="BH93">
        <v>6</v>
      </c>
      <c r="BI93">
        <v>5</v>
      </c>
      <c r="BJ93">
        <v>4</v>
      </c>
      <c r="BK93">
        <v>0</v>
      </c>
      <c r="BL93">
        <v>0</v>
      </c>
      <c r="BM93">
        <v>0</v>
      </c>
      <c r="BN93">
        <v>1</v>
      </c>
      <c r="BO93" t="s">
        <v>800</v>
      </c>
      <c r="BQ93">
        <v>1</v>
      </c>
      <c r="BR93" t="s">
        <v>801</v>
      </c>
      <c r="BS93" t="s">
        <v>218</v>
      </c>
      <c r="BT93" t="s">
        <v>802</v>
      </c>
    </row>
    <row r="94" spans="1:72" ht="20.25" customHeight="1" x14ac:dyDescent="0.35">
      <c r="A94" t="s">
        <v>803</v>
      </c>
      <c r="B94" s="4" t="s">
        <v>804</v>
      </c>
      <c r="C94" s="5">
        <v>0</v>
      </c>
      <c r="D94" s="5">
        <v>1</v>
      </c>
      <c r="E94" s="5">
        <v>0</v>
      </c>
      <c r="F94" t="s">
        <v>805</v>
      </c>
      <c r="G94">
        <v>2014</v>
      </c>
      <c r="H94" t="s">
        <v>121</v>
      </c>
      <c r="I94" t="s">
        <v>806</v>
      </c>
      <c r="K94">
        <v>1</v>
      </c>
      <c r="L94" t="s">
        <v>430</v>
      </c>
      <c r="M94">
        <v>0</v>
      </c>
      <c r="N94">
        <v>1</v>
      </c>
      <c r="O94">
        <v>0</v>
      </c>
      <c r="P94">
        <v>1</v>
      </c>
      <c r="Q94">
        <v>0</v>
      </c>
      <c r="R94">
        <v>1</v>
      </c>
      <c r="S94">
        <v>0</v>
      </c>
      <c r="T94">
        <v>0</v>
      </c>
      <c r="U94">
        <v>0</v>
      </c>
      <c r="V94">
        <v>0</v>
      </c>
      <c r="W94">
        <v>0</v>
      </c>
      <c r="X94">
        <v>0</v>
      </c>
      <c r="Y94">
        <v>0</v>
      </c>
      <c r="Z94" t="s">
        <v>807</v>
      </c>
      <c r="AA94">
        <v>0</v>
      </c>
      <c r="AB94">
        <v>0</v>
      </c>
      <c r="AC94">
        <v>1</v>
      </c>
      <c r="AD94">
        <v>0</v>
      </c>
      <c r="AE94">
        <v>0</v>
      </c>
      <c r="AF94">
        <v>0</v>
      </c>
      <c r="AG94">
        <v>0</v>
      </c>
      <c r="AH94">
        <v>0</v>
      </c>
      <c r="AI94">
        <v>1</v>
      </c>
      <c r="AJ94" t="s">
        <v>808</v>
      </c>
      <c r="AK94" t="s">
        <v>37</v>
      </c>
      <c r="AL94">
        <v>1</v>
      </c>
      <c r="AM94">
        <v>0</v>
      </c>
      <c r="AN94">
        <v>0</v>
      </c>
      <c r="AO94">
        <v>0</v>
      </c>
      <c r="AP94" t="s">
        <v>42</v>
      </c>
      <c r="AQ94">
        <v>1</v>
      </c>
      <c r="AR94">
        <v>0</v>
      </c>
      <c r="AS94">
        <v>0</v>
      </c>
      <c r="AT94">
        <v>117</v>
      </c>
      <c r="AU94" t="s">
        <v>82</v>
      </c>
      <c r="BB94">
        <v>0</v>
      </c>
      <c r="BC94">
        <v>0</v>
      </c>
      <c r="BD94">
        <v>0</v>
      </c>
      <c r="BE94">
        <v>0</v>
      </c>
      <c r="BF94">
        <v>0</v>
      </c>
      <c r="BG94">
        <v>0</v>
      </c>
      <c r="BH94">
        <v>0</v>
      </c>
      <c r="BI94">
        <v>0</v>
      </c>
      <c r="BJ94">
        <v>0</v>
      </c>
      <c r="BK94">
        <v>0</v>
      </c>
      <c r="BL94">
        <v>0</v>
      </c>
      <c r="BM94">
        <v>0</v>
      </c>
      <c r="BN94">
        <v>0</v>
      </c>
      <c r="BQ94">
        <v>1</v>
      </c>
      <c r="BR94" t="s">
        <v>809</v>
      </c>
      <c r="BS94" t="s">
        <v>109</v>
      </c>
    </row>
    <row r="95" spans="1:72" ht="20.25" customHeight="1" x14ac:dyDescent="0.35">
      <c r="A95" t="s">
        <v>810</v>
      </c>
      <c r="B95" s="4" t="s">
        <v>811</v>
      </c>
      <c r="C95" s="5">
        <v>1</v>
      </c>
      <c r="D95" s="5">
        <v>0</v>
      </c>
      <c r="E95" s="5">
        <v>0</v>
      </c>
      <c r="F95" t="s">
        <v>812</v>
      </c>
      <c r="G95">
        <v>2014</v>
      </c>
      <c r="H95" t="s">
        <v>121</v>
      </c>
      <c r="I95" t="s">
        <v>161</v>
      </c>
      <c r="K95">
        <v>1</v>
      </c>
      <c r="L95" t="s">
        <v>740</v>
      </c>
      <c r="M95">
        <v>1</v>
      </c>
      <c r="N95">
        <v>0</v>
      </c>
      <c r="O95">
        <v>0</v>
      </c>
      <c r="P95">
        <v>0</v>
      </c>
      <c r="Q95">
        <v>1</v>
      </c>
      <c r="R95">
        <v>1</v>
      </c>
      <c r="S95">
        <v>0</v>
      </c>
      <c r="T95">
        <v>1</v>
      </c>
      <c r="U95">
        <v>0</v>
      </c>
      <c r="V95">
        <v>0</v>
      </c>
      <c r="W95">
        <v>0</v>
      </c>
      <c r="X95">
        <v>0</v>
      </c>
      <c r="Y95">
        <v>0</v>
      </c>
      <c r="Z95" t="s">
        <v>813</v>
      </c>
      <c r="AA95">
        <v>0</v>
      </c>
      <c r="AB95">
        <v>0</v>
      </c>
      <c r="AC95">
        <v>0</v>
      </c>
      <c r="AD95">
        <v>0</v>
      </c>
      <c r="AE95">
        <v>0</v>
      </c>
      <c r="AF95">
        <v>0</v>
      </c>
      <c r="AG95">
        <v>1</v>
      </c>
      <c r="AH95">
        <v>1</v>
      </c>
      <c r="AI95">
        <v>0</v>
      </c>
      <c r="AJ95" t="s">
        <v>814</v>
      </c>
      <c r="AK95" t="s">
        <v>37</v>
      </c>
      <c r="AL95">
        <v>1</v>
      </c>
      <c r="AM95">
        <v>0</v>
      </c>
      <c r="AN95">
        <v>0</v>
      </c>
      <c r="AO95">
        <v>0</v>
      </c>
      <c r="AP95" t="s">
        <v>42</v>
      </c>
      <c r="AQ95">
        <v>1</v>
      </c>
      <c r="AR95">
        <v>0</v>
      </c>
      <c r="AS95">
        <v>0</v>
      </c>
      <c r="AT95">
        <v>104</v>
      </c>
      <c r="AU95" t="s">
        <v>105</v>
      </c>
      <c r="AV95">
        <v>1</v>
      </c>
      <c r="BB95">
        <v>1</v>
      </c>
      <c r="BC95">
        <v>28</v>
      </c>
      <c r="BD95">
        <v>6</v>
      </c>
      <c r="BE95">
        <v>0</v>
      </c>
      <c r="BF95">
        <v>6</v>
      </c>
      <c r="BG95">
        <v>7</v>
      </c>
      <c r="BH95">
        <v>0</v>
      </c>
      <c r="BI95">
        <v>4</v>
      </c>
      <c r="BJ95">
        <v>5</v>
      </c>
      <c r="BK95">
        <v>0</v>
      </c>
      <c r="BL95">
        <v>0</v>
      </c>
      <c r="BM95">
        <v>0</v>
      </c>
      <c r="BN95">
        <v>0</v>
      </c>
      <c r="BO95" t="s">
        <v>815</v>
      </c>
      <c r="BP95" t="s">
        <v>83</v>
      </c>
      <c r="BQ95">
        <v>1</v>
      </c>
      <c r="BR95" t="s">
        <v>816</v>
      </c>
      <c r="BS95" t="s">
        <v>96</v>
      </c>
      <c r="BT95" t="s">
        <v>817</v>
      </c>
    </row>
    <row r="96" spans="1:72" ht="20.25" customHeight="1" x14ac:dyDescent="0.35">
      <c r="A96" t="s">
        <v>818</v>
      </c>
      <c r="B96" s="4" t="s">
        <v>819</v>
      </c>
      <c r="C96" s="5">
        <v>0</v>
      </c>
      <c r="D96" s="5">
        <v>1</v>
      </c>
      <c r="E96" s="5">
        <v>0</v>
      </c>
      <c r="F96" t="s">
        <v>820</v>
      </c>
      <c r="G96">
        <v>2013</v>
      </c>
      <c r="H96" t="s">
        <v>121</v>
      </c>
      <c r="I96" t="s">
        <v>821</v>
      </c>
      <c r="K96">
        <v>1</v>
      </c>
      <c r="L96" t="s">
        <v>430</v>
      </c>
      <c r="M96">
        <v>0</v>
      </c>
      <c r="N96">
        <v>0</v>
      </c>
      <c r="O96">
        <v>1</v>
      </c>
      <c r="P96">
        <v>0</v>
      </c>
      <c r="Q96">
        <v>0</v>
      </c>
      <c r="R96">
        <v>0</v>
      </c>
      <c r="S96">
        <v>0</v>
      </c>
      <c r="T96">
        <v>0</v>
      </c>
      <c r="U96">
        <v>1</v>
      </c>
      <c r="V96">
        <v>0</v>
      </c>
      <c r="W96">
        <v>0</v>
      </c>
      <c r="X96">
        <v>0</v>
      </c>
      <c r="Y96">
        <v>0</v>
      </c>
      <c r="AA96">
        <v>0</v>
      </c>
      <c r="AB96">
        <v>0</v>
      </c>
      <c r="AC96">
        <v>0</v>
      </c>
      <c r="AD96">
        <v>0</v>
      </c>
      <c r="AE96">
        <v>0</v>
      </c>
      <c r="AF96">
        <v>1</v>
      </c>
      <c r="AG96">
        <v>0</v>
      </c>
      <c r="AH96">
        <v>1</v>
      </c>
      <c r="AI96">
        <v>0</v>
      </c>
      <c r="AJ96" t="s">
        <v>822</v>
      </c>
      <c r="AK96" t="s">
        <v>37</v>
      </c>
      <c r="AL96">
        <v>1</v>
      </c>
      <c r="AM96">
        <v>0</v>
      </c>
      <c r="AN96">
        <v>0</v>
      </c>
      <c r="AO96">
        <v>0</v>
      </c>
      <c r="AP96" t="s">
        <v>42</v>
      </c>
      <c r="AQ96">
        <v>1</v>
      </c>
      <c r="AR96">
        <v>0</v>
      </c>
      <c r="AS96">
        <v>0</v>
      </c>
      <c r="AT96">
        <v>869</v>
      </c>
      <c r="AU96" t="s">
        <v>217</v>
      </c>
      <c r="AY96">
        <v>1</v>
      </c>
      <c r="BB96">
        <v>1</v>
      </c>
      <c r="BC96">
        <v>30</v>
      </c>
      <c r="BD96">
        <v>6</v>
      </c>
      <c r="BE96">
        <v>3</v>
      </c>
      <c r="BF96">
        <v>5</v>
      </c>
      <c r="BG96">
        <v>3</v>
      </c>
      <c r="BH96">
        <v>3</v>
      </c>
      <c r="BI96">
        <v>5</v>
      </c>
      <c r="BJ96">
        <v>3</v>
      </c>
      <c r="BK96">
        <v>0</v>
      </c>
      <c r="BL96">
        <v>0</v>
      </c>
      <c r="BM96">
        <v>0</v>
      </c>
      <c r="BN96">
        <v>0</v>
      </c>
      <c r="BO96" t="s">
        <v>823</v>
      </c>
      <c r="BP96" t="s">
        <v>83</v>
      </c>
      <c r="BQ96">
        <v>1</v>
      </c>
      <c r="BR96" t="s">
        <v>824</v>
      </c>
      <c r="BS96" t="s">
        <v>96</v>
      </c>
      <c r="BT96" t="s">
        <v>825</v>
      </c>
    </row>
    <row r="97" spans="1:73" ht="20.25" customHeight="1" x14ac:dyDescent="0.35">
      <c r="A97" t="s">
        <v>826</v>
      </c>
      <c r="B97" s="4" t="s">
        <v>827</v>
      </c>
      <c r="C97" s="5">
        <v>1</v>
      </c>
      <c r="D97" s="5">
        <v>0</v>
      </c>
      <c r="E97" s="5">
        <v>0</v>
      </c>
      <c r="F97" t="s">
        <v>828</v>
      </c>
      <c r="G97">
        <v>2013</v>
      </c>
      <c r="H97" t="s">
        <v>121</v>
      </c>
      <c r="I97" t="s">
        <v>829</v>
      </c>
      <c r="K97">
        <v>1</v>
      </c>
      <c r="L97" t="s">
        <v>430</v>
      </c>
      <c r="M97">
        <v>0</v>
      </c>
      <c r="N97">
        <v>0</v>
      </c>
      <c r="O97">
        <v>1</v>
      </c>
      <c r="P97">
        <v>0</v>
      </c>
      <c r="Q97">
        <v>0</v>
      </c>
      <c r="R97">
        <v>1</v>
      </c>
      <c r="S97">
        <v>0</v>
      </c>
      <c r="T97">
        <v>0</v>
      </c>
      <c r="U97">
        <v>0</v>
      </c>
      <c r="V97">
        <v>0</v>
      </c>
      <c r="W97">
        <v>1</v>
      </c>
      <c r="X97">
        <v>0</v>
      </c>
      <c r="Y97">
        <v>0</v>
      </c>
      <c r="Z97" t="s">
        <v>91</v>
      </c>
      <c r="AA97">
        <v>0</v>
      </c>
      <c r="AB97">
        <v>0</v>
      </c>
      <c r="AC97">
        <v>0</v>
      </c>
      <c r="AD97">
        <v>0</v>
      </c>
      <c r="AE97">
        <v>0</v>
      </c>
      <c r="AF97">
        <v>1</v>
      </c>
      <c r="AG97">
        <v>0</v>
      </c>
      <c r="AH97">
        <v>0</v>
      </c>
      <c r="AI97">
        <v>1</v>
      </c>
      <c r="AJ97" t="s">
        <v>709</v>
      </c>
      <c r="AK97" t="s">
        <v>37</v>
      </c>
      <c r="AL97">
        <v>1</v>
      </c>
      <c r="AM97">
        <v>0</v>
      </c>
      <c r="AN97">
        <v>0</v>
      </c>
      <c r="AO97">
        <v>0</v>
      </c>
      <c r="AP97" s="16" t="s">
        <v>830</v>
      </c>
      <c r="AQ97">
        <v>0</v>
      </c>
      <c r="AR97">
        <v>0</v>
      </c>
      <c r="AS97">
        <v>1</v>
      </c>
      <c r="AT97">
        <v>67</v>
      </c>
      <c r="AU97" t="s">
        <v>831</v>
      </c>
      <c r="AZ97">
        <v>1</v>
      </c>
      <c r="BB97">
        <v>1</v>
      </c>
      <c r="BC97" t="s">
        <v>832</v>
      </c>
      <c r="BD97" t="s">
        <v>833</v>
      </c>
      <c r="BE97">
        <v>0</v>
      </c>
      <c r="BF97">
        <v>0</v>
      </c>
      <c r="BG97">
        <v>1</v>
      </c>
      <c r="BH97">
        <v>3</v>
      </c>
      <c r="BI97" t="s">
        <v>834</v>
      </c>
      <c r="BJ97">
        <v>11</v>
      </c>
      <c r="BK97">
        <v>0</v>
      </c>
      <c r="BL97">
        <v>0</v>
      </c>
      <c r="BM97">
        <v>0</v>
      </c>
      <c r="BN97">
        <v>0</v>
      </c>
      <c r="BO97" t="s">
        <v>835</v>
      </c>
      <c r="BP97" t="s">
        <v>83</v>
      </c>
      <c r="BQ97">
        <v>0</v>
      </c>
      <c r="BR97" t="s">
        <v>836</v>
      </c>
      <c r="BS97" t="s">
        <v>109</v>
      </c>
      <c r="BT97" t="s">
        <v>837</v>
      </c>
    </row>
    <row r="98" spans="1:73" ht="20.25" customHeight="1" x14ac:dyDescent="0.35">
      <c r="A98" t="s">
        <v>838</v>
      </c>
      <c r="B98" s="4" t="s">
        <v>839</v>
      </c>
      <c r="C98" s="5">
        <v>1</v>
      </c>
      <c r="D98" s="5">
        <v>0</v>
      </c>
      <c r="E98" s="5">
        <v>0</v>
      </c>
      <c r="F98" t="s">
        <v>840</v>
      </c>
      <c r="G98">
        <v>2013</v>
      </c>
      <c r="H98" t="s">
        <v>121</v>
      </c>
      <c r="I98" t="s">
        <v>841</v>
      </c>
      <c r="K98">
        <v>1</v>
      </c>
      <c r="L98" t="s">
        <v>430</v>
      </c>
      <c r="M98">
        <v>0</v>
      </c>
      <c r="N98">
        <v>0</v>
      </c>
      <c r="O98">
        <v>0</v>
      </c>
      <c r="P98">
        <v>1</v>
      </c>
      <c r="Q98">
        <v>1</v>
      </c>
      <c r="R98">
        <v>1</v>
      </c>
      <c r="S98">
        <v>0</v>
      </c>
      <c r="T98">
        <v>0</v>
      </c>
      <c r="U98">
        <v>0</v>
      </c>
      <c r="V98">
        <v>1</v>
      </c>
      <c r="W98">
        <v>0</v>
      </c>
      <c r="X98">
        <v>0</v>
      </c>
      <c r="Y98">
        <v>0</v>
      </c>
      <c r="Z98" t="s">
        <v>430</v>
      </c>
      <c r="AA98">
        <v>0</v>
      </c>
      <c r="AB98">
        <v>0</v>
      </c>
      <c r="AC98">
        <v>0</v>
      </c>
      <c r="AD98">
        <v>0</v>
      </c>
      <c r="AE98">
        <v>0</v>
      </c>
      <c r="AF98">
        <v>1</v>
      </c>
      <c r="AG98">
        <v>0</v>
      </c>
      <c r="AH98">
        <v>1</v>
      </c>
      <c r="AI98">
        <v>0</v>
      </c>
      <c r="AJ98" t="s">
        <v>696</v>
      </c>
      <c r="AK98" t="s">
        <v>37</v>
      </c>
      <c r="AL98">
        <v>1</v>
      </c>
      <c r="AM98">
        <v>0</v>
      </c>
      <c r="AN98">
        <v>0</v>
      </c>
      <c r="AO98">
        <v>0</v>
      </c>
      <c r="AP98" t="s">
        <v>42</v>
      </c>
      <c r="AQ98">
        <v>1</v>
      </c>
      <c r="AR98">
        <v>0</v>
      </c>
      <c r="AS98">
        <v>0</v>
      </c>
      <c r="AT98">
        <v>101</v>
      </c>
      <c r="AU98" t="s">
        <v>82</v>
      </c>
      <c r="BB98">
        <v>1</v>
      </c>
      <c r="BC98">
        <v>31</v>
      </c>
      <c r="BD98">
        <v>0</v>
      </c>
      <c r="BE98">
        <v>0</v>
      </c>
      <c r="BF98">
        <v>11</v>
      </c>
      <c r="BG98">
        <v>0</v>
      </c>
      <c r="BH98">
        <v>5</v>
      </c>
      <c r="BI98">
        <v>7</v>
      </c>
      <c r="BJ98">
        <v>8</v>
      </c>
      <c r="BK98">
        <v>0</v>
      </c>
      <c r="BL98">
        <v>0</v>
      </c>
      <c r="BM98">
        <v>0</v>
      </c>
      <c r="BN98">
        <v>0</v>
      </c>
      <c r="BP98" t="s">
        <v>83</v>
      </c>
      <c r="BQ98">
        <v>1</v>
      </c>
      <c r="BR98" t="s">
        <v>842</v>
      </c>
    </row>
    <row r="99" spans="1:73" ht="20.25" customHeight="1" x14ac:dyDescent="0.35">
      <c r="A99" t="s">
        <v>843</v>
      </c>
      <c r="B99" s="4" t="s">
        <v>844</v>
      </c>
      <c r="C99" s="5">
        <v>0</v>
      </c>
      <c r="D99" s="5">
        <v>1</v>
      </c>
      <c r="E99" s="5">
        <v>0</v>
      </c>
      <c r="F99" t="s">
        <v>845</v>
      </c>
      <c r="G99">
        <v>2012</v>
      </c>
      <c r="H99" t="s">
        <v>846</v>
      </c>
      <c r="K99">
        <v>1</v>
      </c>
      <c r="L99" t="s">
        <v>430</v>
      </c>
      <c r="M99">
        <v>1</v>
      </c>
      <c r="N99">
        <v>0</v>
      </c>
      <c r="O99">
        <v>1</v>
      </c>
      <c r="P99">
        <v>0</v>
      </c>
      <c r="Q99">
        <v>0</v>
      </c>
      <c r="R99">
        <v>0</v>
      </c>
      <c r="S99">
        <v>0</v>
      </c>
      <c r="T99">
        <v>0</v>
      </c>
      <c r="U99">
        <v>0</v>
      </c>
      <c r="V99">
        <v>0</v>
      </c>
      <c r="W99">
        <v>1</v>
      </c>
      <c r="X99">
        <v>0</v>
      </c>
      <c r="Y99">
        <v>0</v>
      </c>
      <c r="Z99" t="s">
        <v>847</v>
      </c>
      <c r="AA99">
        <v>1</v>
      </c>
      <c r="AB99">
        <v>0</v>
      </c>
      <c r="AC99">
        <v>0</v>
      </c>
      <c r="AD99">
        <v>0</v>
      </c>
      <c r="AE99">
        <v>0</v>
      </c>
      <c r="AF99">
        <v>0</v>
      </c>
      <c r="AG99">
        <v>0</v>
      </c>
      <c r="AH99">
        <v>1</v>
      </c>
      <c r="AI99">
        <v>0</v>
      </c>
      <c r="AJ99" t="s">
        <v>848</v>
      </c>
      <c r="AK99" t="s">
        <v>849</v>
      </c>
      <c r="AL99">
        <v>1</v>
      </c>
      <c r="AM99">
        <v>0</v>
      </c>
      <c r="AN99">
        <v>0</v>
      </c>
      <c r="AO99">
        <v>0</v>
      </c>
      <c r="AP99" t="s">
        <v>850</v>
      </c>
      <c r="AQ99">
        <v>0</v>
      </c>
      <c r="AR99">
        <v>0</v>
      </c>
      <c r="AS99">
        <v>1</v>
      </c>
      <c r="AT99">
        <v>26</v>
      </c>
      <c r="AU99" t="s">
        <v>569</v>
      </c>
      <c r="AY99">
        <v>1</v>
      </c>
      <c r="BB99">
        <v>0</v>
      </c>
      <c r="BC99">
        <v>0</v>
      </c>
      <c r="BD99">
        <v>0</v>
      </c>
      <c r="BE99">
        <v>0</v>
      </c>
      <c r="BF99">
        <v>0</v>
      </c>
      <c r="BG99">
        <v>0</v>
      </c>
      <c r="BH99">
        <v>0</v>
      </c>
      <c r="BI99">
        <v>0</v>
      </c>
      <c r="BJ99">
        <v>0</v>
      </c>
      <c r="BK99">
        <v>0</v>
      </c>
      <c r="BL99">
        <v>0</v>
      </c>
      <c r="BM99">
        <v>0</v>
      </c>
      <c r="BN99">
        <v>0</v>
      </c>
      <c r="BO99" t="s">
        <v>851</v>
      </c>
      <c r="BQ99">
        <v>0</v>
      </c>
      <c r="BR99" t="s">
        <v>852</v>
      </c>
      <c r="BS99" t="s">
        <v>109</v>
      </c>
      <c r="BT99" t="s">
        <v>853</v>
      </c>
      <c r="BU99" t="s">
        <v>854</v>
      </c>
    </row>
    <row r="100" spans="1:73" ht="20.25" customHeight="1" x14ac:dyDescent="0.35">
      <c r="A100" t="s">
        <v>855</v>
      </c>
      <c r="B100" s="4" t="s">
        <v>856</v>
      </c>
      <c r="C100" s="5">
        <v>0</v>
      </c>
      <c r="D100" s="5">
        <v>0</v>
      </c>
      <c r="E100" s="5">
        <v>1</v>
      </c>
      <c r="F100" t="s">
        <v>857</v>
      </c>
      <c r="G100">
        <v>2012</v>
      </c>
      <c r="H100" t="s">
        <v>121</v>
      </c>
      <c r="I100" t="s">
        <v>161</v>
      </c>
      <c r="K100">
        <v>1</v>
      </c>
      <c r="L100" t="s">
        <v>858</v>
      </c>
      <c r="M100">
        <v>1</v>
      </c>
      <c r="N100">
        <v>0</v>
      </c>
      <c r="O100">
        <v>0</v>
      </c>
      <c r="P100">
        <v>1</v>
      </c>
      <c r="Q100">
        <v>0</v>
      </c>
      <c r="R100">
        <v>1</v>
      </c>
      <c r="S100">
        <v>0</v>
      </c>
      <c r="T100">
        <v>0</v>
      </c>
      <c r="U100">
        <v>0</v>
      </c>
      <c r="V100">
        <v>1</v>
      </c>
      <c r="W100">
        <v>0</v>
      </c>
      <c r="X100">
        <v>0</v>
      </c>
      <c r="Y100">
        <v>0</v>
      </c>
      <c r="Z100" t="s">
        <v>859</v>
      </c>
      <c r="AA100">
        <v>0</v>
      </c>
      <c r="AB100">
        <v>1</v>
      </c>
      <c r="AC100">
        <v>0</v>
      </c>
      <c r="AD100">
        <v>0</v>
      </c>
      <c r="AE100">
        <v>0</v>
      </c>
      <c r="AF100">
        <v>0</v>
      </c>
      <c r="AG100">
        <v>0</v>
      </c>
      <c r="AH100">
        <v>1</v>
      </c>
      <c r="AI100">
        <v>0</v>
      </c>
      <c r="AJ100" t="s">
        <v>860</v>
      </c>
      <c r="AK100" t="s">
        <v>38</v>
      </c>
      <c r="AL100">
        <v>0</v>
      </c>
      <c r="AM100">
        <v>1</v>
      </c>
      <c r="AN100">
        <v>0</v>
      </c>
      <c r="AO100">
        <v>0</v>
      </c>
      <c r="AP100" t="s">
        <v>861</v>
      </c>
      <c r="AQ100">
        <v>1</v>
      </c>
      <c r="AR100">
        <v>0</v>
      </c>
      <c r="AS100">
        <v>0</v>
      </c>
      <c r="AT100">
        <v>4</v>
      </c>
      <c r="AU100" t="s">
        <v>698</v>
      </c>
      <c r="AX100">
        <v>1</v>
      </c>
      <c r="BB100">
        <v>1</v>
      </c>
      <c r="BC100">
        <v>0</v>
      </c>
      <c r="BD100">
        <v>0</v>
      </c>
      <c r="BE100">
        <v>0</v>
      </c>
      <c r="BF100" t="s">
        <v>219</v>
      </c>
      <c r="BG100">
        <v>0</v>
      </c>
      <c r="BH100" t="s">
        <v>219</v>
      </c>
      <c r="BI100" t="s">
        <v>219</v>
      </c>
      <c r="BJ100" t="s">
        <v>219</v>
      </c>
      <c r="BK100">
        <v>0</v>
      </c>
      <c r="BL100">
        <v>0</v>
      </c>
      <c r="BM100">
        <v>1</v>
      </c>
      <c r="BN100">
        <v>0</v>
      </c>
      <c r="BO100" t="s">
        <v>862</v>
      </c>
      <c r="BQ100">
        <v>1</v>
      </c>
      <c r="BR100" t="s">
        <v>270</v>
      </c>
      <c r="BS100" t="s">
        <v>109</v>
      </c>
    </row>
    <row r="101" spans="1:73" ht="20.25" customHeight="1" x14ac:dyDescent="0.35">
      <c r="A101" t="s">
        <v>498</v>
      </c>
      <c r="B101" s="4"/>
      <c r="C101" s="5">
        <v>1</v>
      </c>
      <c r="D101" s="5">
        <v>0</v>
      </c>
      <c r="E101" s="5">
        <v>0</v>
      </c>
      <c r="F101" t="s">
        <v>863</v>
      </c>
      <c r="G101">
        <v>2014</v>
      </c>
      <c r="H101" t="s">
        <v>121</v>
      </c>
      <c r="I101" t="s">
        <v>864</v>
      </c>
      <c r="K101">
        <v>1</v>
      </c>
      <c r="L101" t="s">
        <v>865</v>
      </c>
      <c r="M101">
        <v>1</v>
      </c>
      <c r="N101">
        <v>0</v>
      </c>
      <c r="O101">
        <v>1</v>
      </c>
      <c r="P101">
        <v>0</v>
      </c>
      <c r="Q101">
        <v>0</v>
      </c>
      <c r="R101">
        <v>1</v>
      </c>
      <c r="S101">
        <v>0</v>
      </c>
      <c r="T101">
        <v>0</v>
      </c>
      <c r="U101">
        <v>0</v>
      </c>
      <c r="V101">
        <v>0</v>
      </c>
      <c r="W101">
        <v>1</v>
      </c>
      <c r="X101">
        <v>0</v>
      </c>
      <c r="Y101">
        <v>0</v>
      </c>
      <c r="Z101" t="s">
        <v>866</v>
      </c>
      <c r="AA101">
        <v>0</v>
      </c>
      <c r="AB101">
        <v>0</v>
      </c>
      <c r="AC101">
        <v>0</v>
      </c>
      <c r="AD101">
        <v>0</v>
      </c>
      <c r="AE101">
        <v>0</v>
      </c>
      <c r="AF101">
        <v>1</v>
      </c>
      <c r="AG101">
        <v>0</v>
      </c>
      <c r="AH101">
        <v>1</v>
      </c>
      <c r="AI101">
        <v>0</v>
      </c>
      <c r="AJ101" t="s">
        <v>867</v>
      </c>
      <c r="AK101" t="s">
        <v>38</v>
      </c>
      <c r="AL101">
        <v>0</v>
      </c>
      <c r="AM101">
        <v>1</v>
      </c>
      <c r="AN101">
        <v>0</v>
      </c>
      <c r="AO101">
        <v>0</v>
      </c>
      <c r="AP101" t="s">
        <v>868</v>
      </c>
      <c r="AQ101">
        <v>1</v>
      </c>
      <c r="AR101">
        <v>0</v>
      </c>
      <c r="AS101">
        <v>0</v>
      </c>
      <c r="AT101">
        <v>21</v>
      </c>
      <c r="AU101" t="s">
        <v>82</v>
      </c>
      <c r="BB101">
        <v>0</v>
      </c>
      <c r="BC101">
        <v>0</v>
      </c>
      <c r="BD101">
        <v>0</v>
      </c>
      <c r="BE101">
        <v>0</v>
      </c>
      <c r="BF101">
        <v>0</v>
      </c>
      <c r="BG101">
        <v>0</v>
      </c>
      <c r="BH101">
        <v>0</v>
      </c>
      <c r="BI101">
        <v>0</v>
      </c>
      <c r="BJ101">
        <v>0</v>
      </c>
      <c r="BK101">
        <v>0</v>
      </c>
      <c r="BL101">
        <v>0</v>
      </c>
      <c r="BM101">
        <v>1</v>
      </c>
      <c r="BN101">
        <v>1</v>
      </c>
      <c r="BO101" t="s">
        <v>869</v>
      </c>
      <c r="BQ101">
        <v>1</v>
      </c>
      <c r="BR101" t="s">
        <v>870</v>
      </c>
    </row>
    <row r="102" spans="1:73" ht="20.25" customHeight="1" x14ac:dyDescent="0.35">
      <c r="A102" t="s">
        <v>871</v>
      </c>
      <c r="B102" s="4" t="s">
        <v>872</v>
      </c>
      <c r="C102" s="5">
        <v>1</v>
      </c>
      <c r="D102" s="5">
        <v>0</v>
      </c>
      <c r="E102" s="5">
        <v>0</v>
      </c>
      <c r="F102" t="s">
        <v>873</v>
      </c>
      <c r="G102">
        <v>2015</v>
      </c>
      <c r="H102" t="s">
        <v>121</v>
      </c>
      <c r="I102" t="s">
        <v>841</v>
      </c>
      <c r="J102" t="s">
        <v>874</v>
      </c>
      <c r="K102">
        <v>1</v>
      </c>
      <c r="L102" t="s">
        <v>875</v>
      </c>
      <c r="M102">
        <v>0</v>
      </c>
      <c r="N102">
        <v>1</v>
      </c>
      <c r="O102">
        <v>1</v>
      </c>
      <c r="P102">
        <v>1</v>
      </c>
      <c r="R102">
        <v>1</v>
      </c>
      <c r="S102">
        <v>0</v>
      </c>
      <c r="T102">
        <v>0</v>
      </c>
      <c r="U102">
        <v>1</v>
      </c>
      <c r="V102">
        <v>1</v>
      </c>
      <c r="W102">
        <v>0</v>
      </c>
      <c r="X102">
        <v>0</v>
      </c>
      <c r="Y102" t="s">
        <v>876</v>
      </c>
      <c r="Z102" t="s">
        <v>877</v>
      </c>
      <c r="AA102">
        <v>0</v>
      </c>
      <c r="AB102">
        <v>0</v>
      </c>
      <c r="AC102">
        <v>0</v>
      </c>
      <c r="AD102">
        <v>0</v>
      </c>
      <c r="AE102">
        <v>0</v>
      </c>
      <c r="AF102">
        <v>0</v>
      </c>
      <c r="AG102">
        <v>1</v>
      </c>
      <c r="AH102">
        <v>1</v>
      </c>
      <c r="AI102">
        <v>0</v>
      </c>
      <c r="AJ102" t="s">
        <v>492</v>
      </c>
      <c r="AK102" t="s">
        <v>39</v>
      </c>
      <c r="AL102">
        <v>0</v>
      </c>
      <c r="AM102">
        <v>0</v>
      </c>
      <c r="AN102">
        <v>1</v>
      </c>
      <c r="AO102">
        <v>0</v>
      </c>
      <c r="AP102" t="s">
        <v>878</v>
      </c>
      <c r="AQ102">
        <v>0</v>
      </c>
      <c r="AR102">
        <v>1</v>
      </c>
      <c r="AS102">
        <v>0</v>
      </c>
      <c r="AT102">
        <v>46</v>
      </c>
      <c r="AU102" t="s">
        <v>235</v>
      </c>
      <c r="AY102">
        <v>1</v>
      </c>
      <c r="BB102" t="s">
        <v>879</v>
      </c>
      <c r="BC102">
        <v>0</v>
      </c>
      <c r="BD102">
        <v>0</v>
      </c>
      <c r="BE102">
        <v>0</v>
      </c>
      <c r="BF102">
        <v>1</v>
      </c>
      <c r="BG102">
        <v>0</v>
      </c>
      <c r="BH102">
        <v>0</v>
      </c>
      <c r="BI102" t="s">
        <v>219</v>
      </c>
      <c r="BJ102" t="s">
        <v>219</v>
      </c>
      <c r="BK102">
        <v>0</v>
      </c>
      <c r="BL102">
        <v>0</v>
      </c>
      <c r="BM102">
        <v>0</v>
      </c>
      <c r="BN102">
        <v>0</v>
      </c>
      <c r="BO102" t="s">
        <v>880</v>
      </c>
      <c r="BP102" t="s">
        <v>83</v>
      </c>
      <c r="BQ102">
        <v>1</v>
      </c>
      <c r="BR102" t="s">
        <v>881</v>
      </c>
    </row>
    <row r="103" spans="1:73" ht="20.25" customHeight="1" x14ac:dyDescent="0.35">
      <c r="A103" t="s">
        <v>882</v>
      </c>
      <c r="B103" s="4" t="s">
        <v>883</v>
      </c>
      <c r="C103" s="5">
        <v>0</v>
      </c>
      <c r="D103" s="5">
        <v>0</v>
      </c>
      <c r="E103" s="5">
        <v>1</v>
      </c>
      <c r="F103" t="s">
        <v>884</v>
      </c>
      <c r="G103">
        <v>2011</v>
      </c>
      <c r="H103" t="s">
        <v>121</v>
      </c>
      <c r="I103" t="s">
        <v>885</v>
      </c>
      <c r="K103">
        <v>1</v>
      </c>
      <c r="M103">
        <v>0</v>
      </c>
      <c r="N103">
        <v>1</v>
      </c>
      <c r="O103">
        <v>1</v>
      </c>
      <c r="P103">
        <v>1</v>
      </c>
      <c r="Q103">
        <v>0</v>
      </c>
      <c r="R103">
        <v>1</v>
      </c>
      <c r="S103">
        <v>0</v>
      </c>
      <c r="T103">
        <v>0</v>
      </c>
      <c r="U103">
        <v>0</v>
      </c>
      <c r="V103">
        <v>1</v>
      </c>
      <c r="W103">
        <v>0</v>
      </c>
      <c r="X103">
        <v>0</v>
      </c>
      <c r="Y103">
        <v>0</v>
      </c>
      <c r="Z103" t="s">
        <v>886</v>
      </c>
      <c r="AA103">
        <v>0</v>
      </c>
      <c r="AB103">
        <v>0</v>
      </c>
      <c r="AC103">
        <v>0</v>
      </c>
      <c r="AD103">
        <v>1</v>
      </c>
      <c r="AE103">
        <v>0</v>
      </c>
      <c r="AF103">
        <v>0</v>
      </c>
      <c r="AG103">
        <v>0</v>
      </c>
      <c r="AH103">
        <v>1</v>
      </c>
      <c r="AI103">
        <v>0</v>
      </c>
      <c r="AJ103" t="s">
        <v>887</v>
      </c>
      <c r="AK103" t="s">
        <v>887</v>
      </c>
      <c r="AL103">
        <v>0</v>
      </c>
      <c r="AM103">
        <v>0</v>
      </c>
      <c r="AN103">
        <v>0</v>
      </c>
      <c r="AO103">
        <v>1</v>
      </c>
      <c r="AP103" t="s">
        <v>887</v>
      </c>
      <c r="AQ103">
        <v>0</v>
      </c>
      <c r="AR103">
        <v>0</v>
      </c>
      <c r="AS103">
        <v>0</v>
      </c>
      <c r="AT103" t="s">
        <v>887</v>
      </c>
      <c r="AU103" t="s">
        <v>887</v>
      </c>
      <c r="BB103">
        <v>0</v>
      </c>
      <c r="BC103">
        <v>0</v>
      </c>
      <c r="BD103">
        <v>0</v>
      </c>
      <c r="BE103">
        <v>0</v>
      </c>
      <c r="BF103">
        <v>0</v>
      </c>
      <c r="BG103">
        <v>0</v>
      </c>
      <c r="BH103">
        <v>0</v>
      </c>
      <c r="BI103">
        <v>0</v>
      </c>
      <c r="BJ103">
        <v>0</v>
      </c>
      <c r="BK103">
        <v>0</v>
      </c>
      <c r="BL103">
        <v>0</v>
      </c>
      <c r="BM103">
        <v>0</v>
      </c>
      <c r="BN103">
        <v>0</v>
      </c>
      <c r="BQ103">
        <v>1</v>
      </c>
      <c r="BR103" s="16" t="s">
        <v>888</v>
      </c>
      <c r="BS103" t="s">
        <v>218</v>
      </c>
    </row>
    <row r="104" spans="1:73" ht="20.25" customHeight="1" x14ac:dyDescent="0.35">
      <c r="A104" t="s">
        <v>889</v>
      </c>
      <c r="B104" s="4" t="s">
        <v>890</v>
      </c>
      <c r="C104" s="5">
        <v>0</v>
      </c>
      <c r="D104" s="5">
        <v>0</v>
      </c>
      <c r="E104" s="5">
        <v>1</v>
      </c>
      <c r="F104" t="s">
        <v>891</v>
      </c>
      <c r="G104">
        <v>2014</v>
      </c>
      <c r="H104" t="s">
        <v>121</v>
      </c>
      <c r="I104" t="s">
        <v>892</v>
      </c>
      <c r="K104">
        <v>1</v>
      </c>
      <c r="M104">
        <v>0</v>
      </c>
      <c r="N104">
        <v>1</v>
      </c>
      <c r="O104">
        <v>1</v>
      </c>
      <c r="P104">
        <v>0</v>
      </c>
      <c r="Q104">
        <v>1</v>
      </c>
      <c r="R104">
        <v>1</v>
      </c>
      <c r="S104">
        <v>0</v>
      </c>
      <c r="T104">
        <v>1</v>
      </c>
      <c r="U104">
        <v>0</v>
      </c>
      <c r="V104">
        <v>0</v>
      </c>
      <c r="W104">
        <v>0</v>
      </c>
      <c r="X104">
        <v>0</v>
      </c>
      <c r="Y104">
        <v>0</v>
      </c>
      <c r="Z104" t="s">
        <v>893</v>
      </c>
      <c r="AA104">
        <v>0</v>
      </c>
      <c r="AB104">
        <v>0</v>
      </c>
      <c r="AC104">
        <v>0</v>
      </c>
      <c r="AD104">
        <v>0</v>
      </c>
      <c r="AE104">
        <v>0</v>
      </c>
      <c r="AF104">
        <v>0</v>
      </c>
      <c r="AG104">
        <v>1</v>
      </c>
      <c r="AH104">
        <v>1</v>
      </c>
      <c r="AI104">
        <v>0</v>
      </c>
      <c r="AJ104" t="s">
        <v>354</v>
      </c>
      <c r="AK104" t="s">
        <v>37</v>
      </c>
      <c r="AL104">
        <v>1</v>
      </c>
      <c r="AM104">
        <v>0</v>
      </c>
      <c r="AN104">
        <v>0</v>
      </c>
      <c r="AO104">
        <v>0</v>
      </c>
      <c r="AP104" t="s">
        <v>861</v>
      </c>
      <c r="AQ104">
        <v>1</v>
      </c>
      <c r="AR104">
        <v>0</v>
      </c>
      <c r="AS104">
        <v>0</v>
      </c>
      <c r="AT104">
        <v>42</v>
      </c>
      <c r="AU104" t="s">
        <v>82</v>
      </c>
      <c r="BB104">
        <v>1</v>
      </c>
      <c r="BC104">
        <v>58</v>
      </c>
      <c r="BD104">
        <v>0</v>
      </c>
      <c r="BE104" t="s">
        <v>219</v>
      </c>
      <c r="BF104" t="s">
        <v>219</v>
      </c>
      <c r="BG104" t="s">
        <v>894</v>
      </c>
      <c r="BH104">
        <v>0</v>
      </c>
      <c r="BI104" t="s">
        <v>895</v>
      </c>
      <c r="BJ104" t="s">
        <v>219</v>
      </c>
      <c r="BK104">
        <v>0</v>
      </c>
      <c r="BL104">
        <v>0</v>
      </c>
      <c r="BM104">
        <v>0</v>
      </c>
      <c r="BN104">
        <v>0</v>
      </c>
      <c r="BO104" t="s">
        <v>896</v>
      </c>
      <c r="BQ104">
        <v>1</v>
      </c>
      <c r="BR104" s="16" t="s">
        <v>897</v>
      </c>
      <c r="BS104" t="s">
        <v>218</v>
      </c>
    </row>
    <row r="105" spans="1:73" ht="20.25" customHeight="1" x14ac:dyDescent="0.35">
      <c r="A105" t="s">
        <v>898</v>
      </c>
      <c r="B105" s="4" t="s">
        <v>242</v>
      </c>
      <c r="C105" s="5">
        <v>0</v>
      </c>
      <c r="D105" s="5">
        <v>1</v>
      </c>
      <c r="E105" s="5">
        <v>0</v>
      </c>
      <c r="F105" t="s">
        <v>899</v>
      </c>
      <c r="G105">
        <v>2010</v>
      </c>
      <c r="H105" t="s">
        <v>121</v>
      </c>
      <c r="I105" t="s">
        <v>75</v>
      </c>
      <c r="K105">
        <v>1</v>
      </c>
      <c r="L105" t="s">
        <v>900</v>
      </c>
      <c r="M105">
        <v>0</v>
      </c>
      <c r="N105">
        <v>1</v>
      </c>
      <c r="O105">
        <v>0</v>
      </c>
      <c r="P105">
        <v>0</v>
      </c>
      <c r="Q105">
        <v>1</v>
      </c>
      <c r="R105">
        <v>1</v>
      </c>
      <c r="S105">
        <v>0</v>
      </c>
      <c r="T105">
        <v>1</v>
      </c>
      <c r="U105">
        <v>0</v>
      </c>
      <c r="V105">
        <v>0</v>
      </c>
      <c r="W105">
        <v>0</v>
      </c>
      <c r="X105">
        <v>0</v>
      </c>
      <c r="Y105" t="s">
        <v>901</v>
      </c>
      <c r="Z105" t="s">
        <v>152</v>
      </c>
      <c r="AA105">
        <v>0</v>
      </c>
      <c r="AB105">
        <v>0</v>
      </c>
      <c r="AC105">
        <v>1</v>
      </c>
      <c r="AD105">
        <v>0</v>
      </c>
      <c r="AE105">
        <v>0</v>
      </c>
      <c r="AF105">
        <v>0</v>
      </c>
      <c r="AG105">
        <v>0</v>
      </c>
      <c r="AH105">
        <v>1</v>
      </c>
      <c r="AI105">
        <v>0</v>
      </c>
      <c r="AJ105" t="s">
        <v>902</v>
      </c>
      <c r="AK105" t="s">
        <v>38</v>
      </c>
      <c r="AL105">
        <v>0</v>
      </c>
      <c r="AM105">
        <v>1</v>
      </c>
      <c r="AN105">
        <v>0</v>
      </c>
      <c r="AO105">
        <v>0</v>
      </c>
      <c r="AP105" t="s">
        <v>903</v>
      </c>
      <c r="AQ105">
        <v>0</v>
      </c>
      <c r="AR105">
        <v>1</v>
      </c>
      <c r="AS105">
        <v>0</v>
      </c>
      <c r="AT105">
        <v>4</v>
      </c>
      <c r="AU105" t="s">
        <v>235</v>
      </c>
      <c r="AY105">
        <v>1</v>
      </c>
      <c r="BB105">
        <v>0</v>
      </c>
      <c r="BC105">
        <v>0</v>
      </c>
      <c r="BD105">
        <v>0</v>
      </c>
      <c r="BE105">
        <v>0</v>
      </c>
      <c r="BF105">
        <v>0</v>
      </c>
      <c r="BG105">
        <v>0</v>
      </c>
      <c r="BH105">
        <v>0</v>
      </c>
      <c r="BI105">
        <v>0</v>
      </c>
      <c r="BJ105">
        <v>0</v>
      </c>
      <c r="BK105">
        <v>0</v>
      </c>
      <c r="BL105">
        <v>0</v>
      </c>
      <c r="BM105">
        <v>1</v>
      </c>
      <c r="BN105">
        <v>0</v>
      </c>
      <c r="BO105" t="s">
        <v>904</v>
      </c>
      <c r="BQ105">
        <v>0</v>
      </c>
      <c r="BR105" t="s">
        <v>218</v>
      </c>
      <c r="BS105" t="s">
        <v>109</v>
      </c>
      <c r="BT105" t="s">
        <v>905</v>
      </c>
    </row>
    <row r="106" spans="1:73" ht="20.25" customHeight="1" x14ac:dyDescent="0.35">
      <c r="A106" t="s">
        <v>906</v>
      </c>
      <c r="B106" s="4" t="s">
        <v>907</v>
      </c>
      <c r="C106" s="5">
        <v>1</v>
      </c>
      <c r="D106" s="5">
        <v>0</v>
      </c>
      <c r="E106" s="5">
        <v>0</v>
      </c>
      <c r="F106" t="s">
        <v>908</v>
      </c>
      <c r="G106">
        <v>2010</v>
      </c>
      <c r="H106" t="s">
        <v>121</v>
      </c>
      <c r="I106" t="s">
        <v>75</v>
      </c>
      <c r="K106">
        <v>1</v>
      </c>
      <c r="M106">
        <v>0</v>
      </c>
      <c r="N106">
        <v>0</v>
      </c>
      <c r="O106">
        <v>0</v>
      </c>
      <c r="P106">
        <v>1</v>
      </c>
      <c r="Q106">
        <v>1</v>
      </c>
      <c r="R106">
        <v>1</v>
      </c>
      <c r="S106">
        <v>0</v>
      </c>
      <c r="T106">
        <v>1</v>
      </c>
      <c r="U106">
        <v>0</v>
      </c>
      <c r="V106">
        <v>0</v>
      </c>
      <c r="W106">
        <v>0</v>
      </c>
      <c r="X106">
        <v>0</v>
      </c>
      <c r="Y106" t="s">
        <v>909</v>
      </c>
      <c r="Z106" t="s">
        <v>152</v>
      </c>
      <c r="AA106">
        <v>0</v>
      </c>
      <c r="AB106">
        <v>0</v>
      </c>
      <c r="AC106">
        <v>1</v>
      </c>
      <c r="AD106">
        <v>0</v>
      </c>
      <c r="AE106">
        <v>0</v>
      </c>
      <c r="AF106">
        <v>0</v>
      </c>
      <c r="AG106">
        <v>0</v>
      </c>
      <c r="AH106">
        <v>1</v>
      </c>
      <c r="AI106">
        <v>0</v>
      </c>
      <c r="AJ106" t="s">
        <v>860</v>
      </c>
      <c r="AK106" t="s">
        <v>38</v>
      </c>
      <c r="AL106">
        <v>0</v>
      </c>
      <c r="AM106">
        <v>1</v>
      </c>
      <c r="AN106">
        <v>0</v>
      </c>
      <c r="AO106">
        <v>0</v>
      </c>
      <c r="AP106" t="s">
        <v>910</v>
      </c>
      <c r="AQ106">
        <v>0</v>
      </c>
      <c r="AR106">
        <v>0</v>
      </c>
      <c r="AS106">
        <v>1</v>
      </c>
      <c r="AT106">
        <v>4</v>
      </c>
      <c r="AU106" t="s">
        <v>468</v>
      </c>
      <c r="AZ106">
        <v>1</v>
      </c>
      <c r="BB106">
        <v>0</v>
      </c>
      <c r="BC106">
        <v>0</v>
      </c>
      <c r="BD106">
        <v>0</v>
      </c>
      <c r="BE106">
        <v>0</v>
      </c>
      <c r="BF106">
        <v>0</v>
      </c>
      <c r="BG106">
        <v>0</v>
      </c>
      <c r="BH106">
        <v>0</v>
      </c>
      <c r="BI106">
        <v>0</v>
      </c>
      <c r="BJ106">
        <v>0</v>
      </c>
      <c r="BK106">
        <v>0</v>
      </c>
      <c r="BL106">
        <v>0</v>
      </c>
      <c r="BM106">
        <v>1</v>
      </c>
      <c r="BN106">
        <v>0</v>
      </c>
      <c r="BQ106">
        <v>0</v>
      </c>
      <c r="BR106" t="s">
        <v>911</v>
      </c>
      <c r="BS106" t="s">
        <v>109</v>
      </c>
    </row>
    <row r="107" spans="1:73" ht="20.25" customHeight="1" x14ac:dyDescent="0.35">
      <c r="A107" t="s">
        <v>912</v>
      </c>
      <c r="B107" s="4" t="s">
        <v>913</v>
      </c>
      <c r="C107" s="5">
        <v>0</v>
      </c>
      <c r="D107" s="5">
        <v>1</v>
      </c>
      <c r="E107" s="5">
        <v>0</v>
      </c>
      <c r="F107" t="s">
        <v>914</v>
      </c>
      <c r="G107">
        <v>2017</v>
      </c>
      <c r="H107" t="s">
        <v>121</v>
      </c>
      <c r="I107" t="s">
        <v>915</v>
      </c>
      <c r="K107">
        <v>1</v>
      </c>
      <c r="M107">
        <v>1</v>
      </c>
      <c r="N107">
        <v>0</v>
      </c>
      <c r="O107">
        <v>1</v>
      </c>
      <c r="P107">
        <v>0</v>
      </c>
      <c r="Q107">
        <v>0</v>
      </c>
      <c r="R107">
        <v>1</v>
      </c>
      <c r="S107">
        <v>0</v>
      </c>
      <c r="T107">
        <v>0</v>
      </c>
      <c r="U107">
        <v>1</v>
      </c>
      <c r="V107">
        <v>0</v>
      </c>
      <c r="W107">
        <v>0</v>
      </c>
      <c r="X107">
        <v>0</v>
      </c>
      <c r="Y107" t="s">
        <v>887</v>
      </c>
      <c r="Z107" t="s">
        <v>430</v>
      </c>
      <c r="AA107">
        <v>0</v>
      </c>
      <c r="AB107">
        <v>0</v>
      </c>
      <c r="AC107">
        <v>0</v>
      </c>
      <c r="AD107">
        <v>0</v>
      </c>
      <c r="AE107">
        <v>0</v>
      </c>
      <c r="AF107">
        <v>1</v>
      </c>
      <c r="AG107">
        <v>0</v>
      </c>
      <c r="AH107">
        <v>1</v>
      </c>
      <c r="AI107">
        <v>0</v>
      </c>
      <c r="AJ107" t="s">
        <v>822</v>
      </c>
      <c r="AK107" t="s">
        <v>37</v>
      </c>
      <c r="AL107">
        <v>1</v>
      </c>
      <c r="AM107">
        <v>0</v>
      </c>
      <c r="AN107">
        <v>0</v>
      </c>
      <c r="AO107">
        <v>0</v>
      </c>
      <c r="AP107" t="s">
        <v>146</v>
      </c>
      <c r="AQ107">
        <v>0</v>
      </c>
      <c r="AR107">
        <v>1</v>
      </c>
      <c r="AS107">
        <v>0</v>
      </c>
      <c r="AT107">
        <v>285</v>
      </c>
      <c r="AU107" t="s">
        <v>217</v>
      </c>
      <c r="AY107">
        <v>1</v>
      </c>
      <c r="BB107">
        <v>1</v>
      </c>
      <c r="BC107">
        <v>0</v>
      </c>
      <c r="BD107">
        <v>0</v>
      </c>
      <c r="BE107">
        <v>0</v>
      </c>
      <c r="BF107">
        <v>3</v>
      </c>
      <c r="BG107">
        <v>0</v>
      </c>
      <c r="BH107">
        <v>4</v>
      </c>
      <c r="BI107">
        <v>5</v>
      </c>
      <c r="BJ107">
        <v>6</v>
      </c>
      <c r="BK107">
        <v>0</v>
      </c>
      <c r="BL107">
        <v>0</v>
      </c>
      <c r="BM107">
        <v>0</v>
      </c>
      <c r="BN107">
        <v>0</v>
      </c>
      <c r="BO107" t="s">
        <v>916</v>
      </c>
      <c r="BQ107">
        <v>1</v>
      </c>
      <c r="BR107" t="s">
        <v>587</v>
      </c>
      <c r="BS107" t="s">
        <v>96</v>
      </c>
      <c r="BT107" t="s">
        <v>917</v>
      </c>
    </row>
    <row r="108" spans="1:73" ht="20.25" customHeight="1" x14ac:dyDescent="0.35">
      <c r="A108" t="s">
        <v>918</v>
      </c>
      <c r="B108" s="4" t="s">
        <v>919</v>
      </c>
      <c r="C108" s="5">
        <v>0</v>
      </c>
      <c r="D108" s="5">
        <v>0</v>
      </c>
      <c r="E108" s="5">
        <v>1</v>
      </c>
      <c r="F108" t="s">
        <v>920</v>
      </c>
      <c r="G108">
        <v>2016</v>
      </c>
      <c r="H108" t="s">
        <v>121</v>
      </c>
      <c r="I108" t="s">
        <v>921</v>
      </c>
      <c r="K108">
        <v>1</v>
      </c>
      <c r="L108" t="s">
        <v>922</v>
      </c>
      <c r="M108">
        <v>0</v>
      </c>
      <c r="N108">
        <v>0</v>
      </c>
      <c r="O108">
        <v>0</v>
      </c>
      <c r="P108">
        <v>1</v>
      </c>
      <c r="Q108">
        <v>1</v>
      </c>
      <c r="R108">
        <v>1</v>
      </c>
      <c r="S108">
        <v>0</v>
      </c>
      <c r="T108">
        <v>1</v>
      </c>
      <c r="U108">
        <v>0</v>
      </c>
      <c r="V108">
        <v>0</v>
      </c>
      <c r="W108">
        <v>0</v>
      </c>
      <c r="X108">
        <v>0</v>
      </c>
      <c r="Y108" t="s">
        <v>923</v>
      </c>
      <c r="Z108" t="s">
        <v>152</v>
      </c>
      <c r="AA108">
        <v>0</v>
      </c>
      <c r="AB108">
        <v>0</v>
      </c>
      <c r="AC108">
        <v>1</v>
      </c>
      <c r="AD108">
        <v>0</v>
      </c>
      <c r="AE108">
        <v>0</v>
      </c>
      <c r="AF108">
        <v>0</v>
      </c>
      <c r="AG108">
        <v>0</v>
      </c>
      <c r="AH108">
        <v>1</v>
      </c>
      <c r="AI108">
        <v>0</v>
      </c>
      <c r="AJ108" t="s">
        <v>924</v>
      </c>
      <c r="AK108" t="s">
        <v>37</v>
      </c>
      <c r="AL108">
        <v>1</v>
      </c>
      <c r="AM108">
        <v>0</v>
      </c>
      <c r="AN108">
        <v>0</v>
      </c>
      <c r="AO108">
        <v>0</v>
      </c>
      <c r="AP108" t="s">
        <v>925</v>
      </c>
      <c r="AQ108">
        <v>1</v>
      </c>
      <c r="AR108">
        <v>0</v>
      </c>
      <c r="AS108">
        <v>0</v>
      </c>
      <c r="AT108">
        <v>36</v>
      </c>
      <c r="AU108" t="s">
        <v>926</v>
      </c>
      <c r="AZ108">
        <v>1</v>
      </c>
      <c r="BB108">
        <v>1</v>
      </c>
      <c r="BC108">
        <v>29</v>
      </c>
      <c r="BD108">
        <v>8</v>
      </c>
      <c r="BE108">
        <v>7</v>
      </c>
      <c r="BF108">
        <v>8</v>
      </c>
      <c r="BG108">
        <v>0</v>
      </c>
      <c r="BH108">
        <v>0</v>
      </c>
      <c r="BI108">
        <v>0</v>
      </c>
      <c r="BJ108">
        <v>6</v>
      </c>
      <c r="BK108">
        <v>0</v>
      </c>
      <c r="BL108">
        <v>0</v>
      </c>
      <c r="BM108">
        <v>0</v>
      </c>
      <c r="BN108">
        <v>0</v>
      </c>
      <c r="BO108" s="16" t="s">
        <v>927</v>
      </c>
      <c r="BQ108">
        <v>1</v>
      </c>
      <c r="BR108" t="s">
        <v>928</v>
      </c>
      <c r="BS108" t="s">
        <v>109</v>
      </c>
    </row>
    <row r="109" spans="1:73" ht="20.25" customHeight="1" x14ac:dyDescent="0.35">
      <c r="A109" t="s">
        <v>929</v>
      </c>
      <c r="B109" s="4" t="s">
        <v>930</v>
      </c>
      <c r="C109" s="5">
        <v>0</v>
      </c>
      <c r="D109" s="5">
        <v>1</v>
      </c>
      <c r="E109" s="5">
        <v>0</v>
      </c>
      <c r="F109" t="s">
        <v>931</v>
      </c>
      <c r="G109">
        <v>2016</v>
      </c>
      <c r="H109" t="s">
        <v>121</v>
      </c>
      <c r="I109" t="s">
        <v>932</v>
      </c>
      <c r="K109">
        <v>1</v>
      </c>
      <c r="M109">
        <v>0</v>
      </c>
      <c r="N109">
        <v>0</v>
      </c>
      <c r="O109">
        <v>0</v>
      </c>
      <c r="P109">
        <v>1</v>
      </c>
      <c r="Q109">
        <v>0</v>
      </c>
      <c r="R109">
        <v>1</v>
      </c>
      <c r="S109">
        <v>0</v>
      </c>
      <c r="T109">
        <v>1</v>
      </c>
      <c r="U109">
        <v>0</v>
      </c>
      <c r="V109">
        <v>0</v>
      </c>
      <c r="W109">
        <v>0</v>
      </c>
      <c r="X109">
        <v>0</v>
      </c>
      <c r="Y109">
        <v>0</v>
      </c>
      <c r="Z109" t="s">
        <v>152</v>
      </c>
      <c r="AA109">
        <v>0</v>
      </c>
      <c r="AB109">
        <v>0</v>
      </c>
      <c r="AC109">
        <v>1</v>
      </c>
      <c r="AD109">
        <v>0</v>
      </c>
      <c r="AE109">
        <v>0</v>
      </c>
      <c r="AF109">
        <v>0</v>
      </c>
      <c r="AG109">
        <v>0</v>
      </c>
      <c r="AH109">
        <v>1</v>
      </c>
      <c r="AI109">
        <v>0</v>
      </c>
      <c r="AJ109" t="s">
        <v>246</v>
      </c>
      <c r="AK109" t="s">
        <v>933</v>
      </c>
      <c r="AL109">
        <v>1</v>
      </c>
      <c r="AM109">
        <v>0</v>
      </c>
      <c r="AN109">
        <v>0</v>
      </c>
      <c r="AO109">
        <v>0</v>
      </c>
      <c r="AP109" t="s">
        <v>793</v>
      </c>
      <c r="AQ109">
        <v>0</v>
      </c>
      <c r="AR109">
        <v>1</v>
      </c>
      <c r="AS109">
        <v>0</v>
      </c>
      <c r="AT109">
        <v>24</v>
      </c>
      <c r="AU109" t="s">
        <v>82</v>
      </c>
      <c r="BB109">
        <v>0</v>
      </c>
      <c r="BC109">
        <v>0</v>
      </c>
      <c r="BD109">
        <v>0</v>
      </c>
      <c r="BE109">
        <v>0</v>
      </c>
      <c r="BF109">
        <v>0</v>
      </c>
      <c r="BG109">
        <v>0</v>
      </c>
      <c r="BH109">
        <v>0</v>
      </c>
      <c r="BI109">
        <v>0</v>
      </c>
      <c r="BJ109">
        <v>0</v>
      </c>
      <c r="BK109">
        <v>0</v>
      </c>
      <c r="BL109">
        <v>0</v>
      </c>
      <c r="BM109">
        <v>0</v>
      </c>
      <c r="BN109">
        <v>0</v>
      </c>
      <c r="BO109" t="s">
        <v>934</v>
      </c>
      <c r="BQ109">
        <v>0</v>
      </c>
      <c r="BR109" t="s">
        <v>270</v>
      </c>
      <c r="BS109" t="s">
        <v>109</v>
      </c>
    </row>
    <row r="110" spans="1:73" ht="20.25" customHeight="1" x14ac:dyDescent="0.35">
      <c r="A110" t="s">
        <v>935</v>
      </c>
      <c r="B110" s="4" t="s">
        <v>936</v>
      </c>
      <c r="C110" s="5">
        <v>0</v>
      </c>
      <c r="D110" s="5">
        <v>0</v>
      </c>
      <c r="E110" s="5">
        <v>1</v>
      </c>
      <c r="F110" t="s">
        <v>937</v>
      </c>
      <c r="G110">
        <v>2019</v>
      </c>
      <c r="H110" t="s">
        <v>121</v>
      </c>
      <c r="I110" t="s">
        <v>681</v>
      </c>
      <c r="K110">
        <v>1</v>
      </c>
      <c r="M110">
        <v>0</v>
      </c>
      <c r="N110">
        <v>1</v>
      </c>
      <c r="O110">
        <v>1</v>
      </c>
      <c r="P110">
        <v>1</v>
      </c>
      <c r="Q110">
        <v>0</v>
      </c>
      <c r="R110">
        <v>1</v>
      </c>
      <c r="S110">
        <v>0</v>
      </c>
      <c r="T110">
        <v>0</v>
      </c>
      <c r="U110">
        <v>0</v>
      </c>
      <c r="V110">
        <v>1</v>
      </c>
      <c r="W110">
        <v>0</v>
      </c>
      <c r="X110">
        <v>0</v>
      </c>
      <c r="Y110">
        <v>0</v>
      </c>
      <c r="Z110" t="s">
        <v>708</v>
      </c>
      <c r="AA110">
        <v>0</v>
      </c>
      <c r="AB110">
        <v>0</v>
      </c>
      <c r="AC110">
        <v>0</v>
      </c>
      <c r="AD110">
        <v>1</v>
      </c>
      <c r="AE110">
        <v>0</v>
      </c>
      <c r="AF110">
        <v>0</v>
      </c>
      <c r="AG110">
        <v>0</v>
      </c>
      <c r="AH110">
        <v>1</v>
      </c>
      <c r="AI110">
        <v>0</v>
      </c>
      <c r="AJ110" t="s">
        <v>246</v>
      </c>
      <c r="AK110" t="s">
        <v>38</v>
      </c>
      <c r="AL110">
        <v>0</v>
      </c>
      <c r="AM110">
        <v>1</v>
      </c>
      <c r="AN110">
        <v>0</v>
      </c>
      <c r="AO110">
        <v>0</v>
      </c>
      <c r="AP110" t="s">
        <v>793</v>
      </c>
      <c r="AQ110">
        <v>0</v>
      </c>
      <c r="AR110">
        <v>1</v>
      </c>
      <c r="AS110">
        <v>0</v>
      </c>
      <c r="AT110">
        <v>18</v>
      </c>
      <c r="AU110" t="s">
        <v>165</v>
      </c>
      <c r="AZ110">
        <v>1</v>
      </c>
      <c r="BB110">
        <v>0</v>
      </c>
      <c r="BC110">
        <v>0</v>
      </c>
      <c r="BD110">
        <v>0</v>
      </c>
      <c r="BE110">
        <v>0</v>
      </c>
      <c r="BF110">
        <v>0</v>
      </c>
      <c r="BG110">
        <v>0</v>
      </c>
      <c r="BH110">
        <v>0</v>
      </c>
      <c r="BI110">
        <v>0</v>
      </c>
      <c r="BJ110">
        <v>0</v>
      </c>
      <c r="BK110">
        <v>0</v>
      </c>
      <c r="BL110">
        <v>0</v>
      </c>
      <c r="BM110">
        <v>1</v>
      </c>
      <c r="BN110">
        <v>1</v>
      </c>
      <c r="BQ110">
        <v>0</v>
      </c>
      <c r="BR110" s="16" t="s">
        <v>938</v>
      </c>
      <c r="BS110" t="s">
        <v>109</v>
      </c>
    </row>
    <row r="111" spans="1:73" ht="20.25" customHeight="1" x14ac:dyDescent="0.35">
      <c r="A111" t="s">
        <v>939</v>
      </c>
      <c r="B111" s="4"/>
      <c r="C111" s="5">
        <v>0</v>
      </c>
      <c r="D111" s="5">
        <v>0</v>
      </c>
      <c r="E111" s="5">
        <v>1</v>
      </c>
      <c r="F111" t="s">
        <v>940</v>
      </c>
      <c r="G111">
        <v>2018</v>
      </c>
      <c r="H111" t="s">
        <v>613</v>
      </c>
      <c r="I111" t="s">
        <v>941</v>
      </c>
      <c r="K111">
        <v>1</v>
      </c>
      <c r="M111">
        <v>0</v>
      </c>
      <c r="N111">
        <v>0</v>
      </c>
      <c r="O111">
        <v>1</v>
      </c>
      <c r="P111">
        <v>1</v>
      </c>
      <c r="Q111">
        <v>0</v>
      </c>
      <c r="R111">
        <v>1</v>
      </c>
      <c r="S111">
        <v>0</v>
      </c>
      <c r="T111">
        <v>1</v>
      </c>
      <c r="U111">
        <v>0</v>
      </c>
      <c r="V111">
        <v>0</v>
      </c>
      <c r="W111">
        <v>0</v>
      </c>
      <c r="X111">
        <v>0</v>
      </c>
      <c r="Y111">
        <v>0</v>
      </c>
      <c r="Z111" t="s">
        <v>367</v>
      </c>
      <c r="AA111">
        <v>0</v>
      </c>
      <c r="AB111">
        <v>0</v>
      </c>
      <c r="AC111">
        <v>0</v>
      </c>
      <c r="AD111">
        <v>0</v>
      </c>
      <c r="AE111">
        <v>0</v>
      </c>
      <c r="AF111">
        <v>1</v>
      </c>
      <c r="AG111">
        <v>0</v>
      </c>
      <c r="AH111">
        <v>1</v>
      </c>
      <c r="AI111">
        <v>0</v>
      </c>
      <c r="AJ111" t="s">
        <v>354</v>
      </c>
      <c r="AK111" t="s">
        <v>39</v>
      </c>
      <c r="AL111">
        <v>0</v>
      </c>
      <c r="AM111">
        <v>0</v>
      </c>
      <c r="AN111">
        <v>1</v>
      </c>
      <c r="AO111">
        <v>0</v>
      </c>
      <c r="AP111" t="s">
        <v>942</v>
      </c>
      <c r="AQ111">
        <v>1</v>
      </c>
      <c r="AR111">
        <v>0</v>
      </c>
      <c r="AS111">
        <v>0</v>
      </c>
      <c r="AU111" t="s">
        <v>105</v>
      </c>
      <c r="AV111">
        <v>1</v>
      </c>
      <c r="BB111">
        <v>0</v>
      </c>
      <c r="BC111">
        <v>0</v>
      </c>
      <c r="BD111">
        <v>0</v>
      </c>
      <c r="BE111">
        <v>0</v>
      </c>
      <c r="BF111">
        <v>0</v>
      </c>
      <c r="BG111">
        <v>0</v>
      </c>
      <c r="BH111">
        <v>0</v>
      </c>
      <c r="BI111">
        <v>0</v>
      </c>
      <c r="BJ111">
        <v>0</v>
      </c>
      <c r="BK111">
        <v>0</v>
      </c>
      <c r="BL111">
        <v>1</v>
      </c>
      <c r="BM111">
        <v>0</v>
      </c>
      <c r="BN111">
        <v>0</v>
      </c>
      <c r="BO111" t="s">
        <v>943</v>
      </c>
      <c r="BQ111">
        <v>1</v>
      </c>
      <c r="BR111" s="16" t="s">
        <v>944</v>
      </c>
      <c r="BS111" t="s">
        <v>96</v>
      </c>
    </row>
    <row r="112" spans="1:73" ht="20.25" customHeight="1" x14ac:dyDescent="0.35">
      <c r="A112" t="s">
        <v>945</v>
      </c>
      <c r="B112" s="4" t="s">
        <v>946</v>
      </c>
      <c r="C112" s="5">
        <v>0</v>
      </c>
      <c r="D112" s="5">
        <v>0</v>
      </c>
      <c r="E112" s="5">
        <v>1</v>
      </c>
      <c r="F112" t="s">
        <v>947</v>
      </c>
      <c r="G112">
        <v>2015</v>
      </c>
      <c r="H112" t="s">
        <v>121</v>
      </c>
      <c r="I112" t="s">
        <v>948</v>
      </c>
      <c r="K112">
        <v>1</v>
      </c>
      <c r="L112" t="s">
        <v>949</v>
      </c>
      <c r="M112">
        <v>0</v>
      </c>
      <c r="N112">
        <v>0</v>
      </c>
      <c r="O112">
        <v>1</v>
      </c>
      <c r="P112">
        <v>0</v>
      </c>
      <c r="Q112">
        <v>1</v>
      </c>
      <c r="R112">
        <v>1</v>
      </c>
      <c r="S112">
        <v>0</v>
      </c>
      <c r="T112">
        <v>1</v>
      </c>
      <c r="U112">
        <v>0</v>
      </c>
      <c r="V112">
        <v>0</v>
      </c>
      <c r="W112">
        <v>0</v>
      </c>
      <c r="X112">
        <v>0</v>
      </c>
      <c r="Y112">
        <v>0</v>
      </c>
      <c r="Z112" t="s">
        <v>152</v>
      </c>
      <c r="AA112">
        <v>0</v>
      </c>
      <c r="AB112">
        <v>0</v>
      </c>
      <c r="AC112">
        <v>1</v>
      </c>
      <c r="AD112">
        <v>0</v>
      </c>
      <c r="AE112">
        <v>0</v>
      </c>
      <c r="AF112">
        <v>0</v>
      </c>
      <c r="AG112">
        <v>0</v>
      </c>
      <c r="AH112">
        <v>1</v>
      </c>
      <c r="AI112">
        <v>0</v>
      </c>
      <c r="AJ112" t="s">
        <v>246</v>
      </c>
      <c r="AK112" t="s">
        <v>38</v>
      </c>
      <c r="AL112">
        <v>0</v>
      </c>
      <c r="AM112">
        <v>1</v>
      </c>
      <c r="AN112">
        <v>0</v>
      </c>
      <c r="AO112">
        <v>0</v>
      </c>
      <c r="AP112" t="s">
        <v>146</v>
      </c>
      <c r="AQ112">
        <v>0</v>
      </c>
      <c r="AR112">
        <v>1</v>
      </c>
      <c r="AS112">
        <v>0</v>
      </c>
      <c r="AT112">
        <v>3</v>
      </c>
      <c r="AU112" t="s">
        <v>950</v>
      </c>
      <c r="AV112">
        <v>1</v>
      </c>
      <c r="BB112">
        <v>0</v>
      </c>
      <c r="BC112">
        <v>0</v>
      </c>
      <c r="BD112">
        <v>0</v>
      </c>
      <c r="BE112">
        <v>0</v>
      </c>
      <c r="BF112">
        <v>0</v>
      </c>
      <c r="BG112">
        <v>0</v>
      </c>
      <c r="BH112">
        <v>0</v>
      </c>
      <c r="BI112">
        <v>0</v>
      </c>
      <c r="BJ112">
        <v>0</v>
      </c>
      <c r="BK112">
        <v>0</v>
      </c>
      <c r="BL112">
        <v>0</v>
      </c>
      <c r="BM112">
        <v>1</v>
      </c>
      <c r="BN112">
        <v>1</v>
      </c>
      <c r="BO112" t="s">
        <v>951</v>
      </c>
      <c r="BQ112">
        <v>0</v>
      </c>
      <c r="BR112" t="s">
        <v>952</v>
      </c>
      <c r="BS112" t="s">
        <v>109</v>
      </c>
      <c r="BT112" t="s">
        <v>953</v>
      </c>
    </row>
    <row r="113" spans="1:73" ht="20.25" customHeight="1" x14ac:dyDescent="0.35">
      <c r="A113" t="s">
        <v>954</v>
      </c>
      <c r="B113" s="4" t="s">
        <v>78</v>
      </c>
      <c r="C113" s="5">
        <v>0</v>
      </c>
      <c r="D113" s="5">
        <v>0</v>
      </c>
      <c r="E113" s="5">
        <v>1</v>
      </c>
      <c r="F113" t="s">
        <v>955</v>
      </c>
      <c r="G113">
        <v>2010</v>
      </c>
      <c r="H113" t="s">
        <v>121</v>
      </c>
      <c r="I113" t="s">
        <v>475</v>
      </c>
      <c r="K113">
        <v>1</v>
      </c>
      <c r="L113" t="s">
        <v>956</v>
      </c>
      <c r="M113">
        <v>0</v>
      </c>
      <c r="N113">
        <v>1</v>
      </c>
      <c r="O113">
        <v>0</v>
      </c>
      <c r="P113">
        <v>1</v>
      </c>
      <c r="Q113">
        <v>1</v>
      </c>
      <c r="R113">
        <v>1</v>
      </c>
      <c r="S113">
        <v>0</v>
      </c>
      <c r="T113">
        <v>1</v>
      </c>
      <c r="U113">
        <v>0</v>
      </c>
      <c r="V113">
        <v>0</v>
      </c>
      <c r="W113">
        <v>0</v>
      </c>
      <c r="X113">
        <v>0</v>
      </c>
      <c r="Y113">
        <v>0</v>
      </c>
      <c r="Z113" t="s">
        <v>78</v>
      </c>
      <c r="AA113">
        <v>0</v>
      </c>
      <c r="AB113">
        <v>1</v>
      </c>
      <c r="AC113">
        <v>0</v>
      </c>
      <c r="AD113">
        <v>0</v>
      </c>
      <c r="AE113">
        <v>0</v>
      </c>
      <c r="AF113">
        <v>0</v>
      </c>
      <c r="AG113">
        <v>0</v>
      </c>
      <c r="AH113">
        <v>1</v>
      </c>
      <c r="AI113">
        <v>0</v>
      </c>
      <c r="AJ113" t="s">
        <v>902</v>
      </c>
      <c r="AK113" t="s">
        <v>39</v>
      </c>
      <c r="AL113">
        <v>0</v>
      </c>
      <c r="AM113">
        <v>0</v>
      </c>
      <c r="AN113">
        <v>1</v>
      </c>
      <c r="AO113">
        <v>0</v>
      </c>
      <c r="AP113" t="s">
        <v>861</v>
      </c>
      <c r="AQ113">
        <v>1</v>
      </c>
      <c r="AR113">
        <v>0</v>
      </c>
      <c r="AS113">
        <v>0</v>
      </c>
      <c r="AT113">
        <v>40</v>
      </c>
      <c r="AU113" t="s">
        <v>82</v>
      </c>
      <c r="BB113">
        <v>0</v>
      </c>
      <c r="BC113">
        <v>0</v>
      </c>
      <c r="BD113">
        <v>0</v>
      </c>
      <c r="BE113">
        <v>0</v>
      </c>
      <c r="BF113">
        <v>0</v>
      </c>
      <c r="BG113">
        <v>0</v>
      </c>
      <c r="BH113">
        <v>0</v>
      </c>
      <c r="BI113">
        <v>0</v>
      </c>
      <c r="BJ113">
        <v>0</v>
      </c>
      <c r="BK113">
        <v>1</v>
      </c>
      <c r="BL113">
        <v>0</v>
      </c>
      <c r="BM113">
        <v>1</v>
      </c>
      <c r="BN113">
        <v>0</v>
      </c>
      <c r="BO113" t="s">
        <v>957</v>
      </c>
      <c r="BP113" t="s">
        <v>175</v>
      </c>
      <c r="BQ113">
        <v>1</v>
      </c>
      <c r="BR113" s="16" t="s">
        <v>958</v>
      </c>
      <c r="BS113" t="s">
        <v>96</v>
      </c>
    </row>
    <row r="114" spans="1:73" ht="20.25" customHeight="1" x14ac:dyDescent="0.35">
      <c r="A114" t="s">
        <v>959</v>
      </c>
      <c r="B114" s="4" t="s">
        <v>960</v>
      </c>
      <c r="C114" s="5">
        <v>0</v>
      </c>
      <c r="D114" s="5">
        <v>1</v>
      </c>
      <c r="E114" s="5">
        <v>0</v>
      </c>
      <c r="F114" t="s">
        <v>961</v>
      </c>
      <c r="G114">
        <v>2019</v>
      </c>
      <c r="H114" t="s">
        <v>962</v>
      </c>
      <c r="I114" t="s">
        <v>607</v>
      </c>
      <c r="K114">
        <v>0</v>
      </c>
      <c r="L114" t="s">
        <v>963</v>
      </c>
      <c r="M114">
        <v>0</v>
      </c>
      <c r="N114">
        <v>1</v>
      </c>
      <c r="O114">
        <v>0</v>
      </c>
      <c r="P114">
        <v>1</v>
      </c>
      <c r="Q114">
        <v>1</v>
      </c>
      <c r="R114">
        <v>1</v>
      </c>
      <c r="S114">
        <v>0</v>
      </c>
      <c r="T114">
        <v>1</v>
      </c>
      <c r="U114">
        <v>0</v>
      </c>
      <c r="V114">
        <v>0</v>
      </c>
      <c r="W114">
        <v>0</v>
      </c>
      <c r="X114">
        <v>0</v>
      </c>
      <c r="Y114">
        <v>0</v>
      </c>
      <c r="Z114" t="s">
        <v>281</v>
      </c>
      <c r="AA114">
        <v>0</v>
      </c>
      <c r="AB114">
        <v>1</v>
      </c>
      <c r="AC114">
        <v>0</v>
      </c>
      <c r="AD114">
        <v>0</v>
      </c>
      <c r="AE114">
        <v>0</v>
      </c>
      <c r="AF114">
        <v>0</v>
      </c>
      <c r="AG114">
        <v>0</v>
      </c>
      <c r="AH114">
        <v>1</v>
      </c>
      <c r="AI114">
        <v>0</v>
      </c>
      <c r="AJ114" t="s">
        <v>964</v>
      </c>
      <c r="AK114" t="s">
        <v>38</v>
      </c>
      <c r="AL114">
        <v>0</v>
      </c>
      <c r="AM114">
        <v>1</v>
      </c>
      <c r="AN114">
        <v>0</v>
      </c>
      <c r="AO114">
        <v>0</v>
      </c>
      <c r="AP114" t="s">
        <v>965</v>
      </c>
      <c r="AQ114">
        <v>1</v>
      </c>
      <c r="AR114">
        <v>0</v>
      </c>
      <c r="AS114">
        <v>0</v>
      </c>
      <c r="AT114">
        <v>88</v>
      </c>
      <c r="AU114" t="s">
        <v>82</v>
      </c>
      <c r="BB114">
        <v>1</v>
      </c>
      <c r="BC114">
        <v>0</v>
      </c>
      <c r="BD114">
        <v>0</v>
      </c>
      <c r="BE114">
        <v>1</v>
      </c>
      <c r="BF114">
        <v>0</v>
      </c>
      <c r="BG114">
        <v>1</v>
      </c>
      <c r="BH114">
        <v>1</v>
      </c>
      <c r="BI114">
        <v>0</v>
      </c>
      <c r="BJ114">
        <v>1</v>
      </c>
      <c r="BK114">
        <v>0</v>
      </c>
      <c r="BL114">
        <v>0</v>
      </c>
      <c r="BM114">
        <v>0</v>
      </c>
      <c r="BN114">
        <v>0</v>
      </c>
      <c r="BO114" t="s">
        <v>966</v>
      </c>
      <c r="BQ114">
        <v>1</v>
      </c>
      <c r="BR114" t="s">
        <v>967</v>
      </c>
      <c r="BS114" t="s">
        <v>218</v>
      </c>
      <c r="BT114" t="s">
        <v>968</v>
      </c>
    </row>
    <row r="115" spans="1:73" ht="20.25" customHeight="1" x14ac:dyDescent="0.35">
      <c r="A115" t="s">
        <v>969</v>
      </c>
      <c r="B115" s="4" t="s">
        <v>242</v>
      </c>
      <c r="C115" s="5">
        <v>0</v>
      </c>
      <c r="D115" s="5">
        <v>1</v>
      </c>
      <c r="E115" s="5">
        <v>0</v>
      </c>
      <c r="F115" t="s">
        <v>970</v>
      </c>
      <c r="G115">
        <v>2020</v>
      </c>
      <c r="H115" t="s">
        <v>962</v>
      </c>
      <c r="I115" t="s">
        <v>971</v>
      </c>
      <c r="K115">
        <v>1</v>
      </c>
      <c r="L115" t="s">
        <v>972</v>
      </c>
      <c r="M115">
        <v>0</v>
      </c>
      <c r="N115">
        <v>0</v>
      </c>
      <c r="O115">
        <v>1</v>
      </c>
      <c r="P115">
        <v>1</v>
      </c>
      <c r="Q115">
        <v>0</v>
      </c>
      <c r="R115">
        <v>1</v>
      </c>
      <c r="S115">
        <v>0</v>
      </c>
      <c r="T115">
        <v>0</v>
      </c>
      <c r="U115">
        <v>0</v>
      </c>
      <c r="V115">
        <v>1</v>
      </c>
      <c r="W115">
        <v>0</v>
      </c>
      <c r="X115">
        <v>0</v>
      </c>
      <c r="Y115">
        <v>0</v>
      </c>
      <c r="Z115" t="s">
        <v>26</v>
      </c>
      <c r="AA115">
        <v>1</v>
      </c>
      <c r="AB115">
        <v>0</v>
      </c>
      <c r="AC115">
        <v>0</v>
      </c>
      <c r="AD115">
        <v>0</v>
      </c>
      <c r="AE115">
        <v>0</v>
      </c>
      <c r="AF115">
        <v>0</v>
      </c>
      <c r="AG115">
        <v>0</v>
      </c>
      <c r="AH115">
        <v>1</v>
      </c>
      <c r="AI115">
        <v>0</v>
      </c>
      <c r="AJ115" t="s">
        <v>902</v>
      </c>
      <c r="AK115" t="s">
        <v>39</v>
      </c>
      <c r="AL115">
        <v>0</v>
      </c>
      <c r="AM115">
        <v>0</v>
      </c>
      <c r="AN115">
        <v>1</v>
      </c>
      <c r="AO115">
        <v>0</v>
      </c>
      <c r="AP115" t="s">
        <v>42</v>
      </c>
      <c r="AQ115">
        <v>1</v>
      </c>
      <c r="AR115">
        <v>0</v>
      </c>
      <c r="AS115">
        <v>0</v>
      </c>
      <c r="AT115">
        <v>53</v>
      </c>
      <c r="AU115" t="s">
        <v>82</v>
      </c>
      <c r="BB115">
        <v>1</v>
      </c>
      <c r="BC115">
        <v>31</v>
      </c>
      <c r="BD115">
        <v>0</v>
      </c>
      <c r="BE115">
        <v>0</v>
      </c>
      <c r="BF115">
        <v>0</v>
      </c>
      <c r="BG115">
        <v>0</v>
      </c>
      <c r="BH115">
        <v>0</v>
      </c>
      <c r="BI115">
        <v>0</v>
      </c>
      <c r="BJ115">
        <v>0</v>
      </c>
      <c r="BK115">
        <v>0</v>
      </c>
      <c r="BL115">
        <v>0</v>
      </c>
      <c r="BM115">
        <v>0</v>
      </c>
      <c r="BN115">
        <v>0</v>
      </c>
      <c r="BO115" t="s">
        <v>973</v>
      </c>
      <c r="BQ115">
        <v>1</v>
      </c>
      <c r="BR115" t="s">
        <v>974</v>
      </c>
      <c r="BS115" t="s">
        <v>218</v>
      </c>
    </row>
    <row r="116" spans="1:73" ht="20.25" customHeight="1" x14ac:dyDescent="0.35">
      <c r="A116" t="s">
        <v>975</v>
      </c>
      <c r="B116" s="4" t="s">
        <v>976</v>
      </c>
      <c r="C116" s="5">
        <v>0</v>
      </c>
      <c r="D116" s="5">
        <v>0</v>
      </c>
      <c r="E116" s="5">
        <v>1</v>
      </c>
      <c r="F116" t="s">
        <v>977</v>
      </c>
      <c r="G116">
        <v>2016</v>
      </c>
      <c r="H116" t="s">
        <v>121</v>
      </c>
      <c r="I116" t="s">
        <v>978</v>
      </c>
      <c r="K116">
        <v>0</v>
      </c>
      <c r="L116" t="s">
        <v>979</v>
      </c>
      <c r="M116">
        <v>1</v>
      </c>
      <c r="N116">
        <v>1</v>
      </c>
      <c r="O116">
        <v>0</v>
      </c>
      <c r="P116">
        <v>1</v>
      </c>
      <c r="Q116">
        <v>1</v>
      </c>
      <c r="R116">
        <v>1</v>
      </c>
      <c r="S116">
        <v>0</v>
      </c>
      <c r="T116">
        <v>1</v>
      </c>
      <c r="U116">
        <v>0</v>
      </c>
      <c r="V116">
        <v>0</v>
      </c>
      <c r="W116">
        <v>0</v>
      </c>
      <c r="X116">
        <v>0</v>
      </c>
      <c r="Y116">
        <v>0</v>
      </c>
      <c r="Z116" t="s">
        <v>152</v>
      </c>
      <c r="AA116">
        <v>0</v>
      </c>
      <c r="AB116">
        <v>0</v>
      </c>
      <c r="AC116">
        <v>1</v>
      </c>
      <c r="AD116">
        <v>0</v>
      </c>
      <c r="AE116">
        <v>0</v>
      </c>
      <c r="AF116">
        <v>0</v>
      </c>
      <c r="AG116">
        <v>0</v>
      </c>
      <c r="AH116">
        <v>0</v>
      </c>
      <c r="AI116">
        <v>1</v>
      </c>
      <c r="AJ116" t="s">
        <v>902</v>
      </c>
      <c r="AK116" t="s">
        <v>39</v>
      </c>
      <c r="AL116">
        <v>0</v>
      </c>
      <c r="AM116">
        <v>0</v>
      </c>
      <c r="AN116">
        <v>1</v>
      </c>
      <c r="AO116">
        <v>0</v>
      </c>
      <c r="AP116" t="s">
        <v>980</v>
      </c>
      <c r="AQ116">
        <v>0</v>
      </c>
      <c r="AR116">
        <v>1</v>
      </c>
      <c r="AS116">
        <v>0</v>
      </c>
      <c r="AT116">
        <v>17</v>
      </c>
      <c r="AU116" t="s">
        <v>981</v>
      </c>
      <c r="BB116">
        <v>0</v>
      </c>
      <c r="BC116">
        <v>0</v>
      </c>
      <c r="BD116">
        <v>0</v>
      </c>
      <c r="BE116">
        <v>0</v>
      </c>
      <c r="BF116">
        <v>0</v>
      </c>
      <c r="BG116">
        <v>0</v>
      </c>
      <c r="BH116">
        <v>0</v>
      </c>
      <c r="BI116">
        <v>0</v>
      </c>
      <c r="BJ116">
        <v>0</v>
      </c>
      <c r="BK116">
        <v>0</v>
      </c>
      <c r="BL116">
        <v>0</v>
      </c>
      <c r="BM116">
        <v>1</v>
      </c>
      <c r="BN116">
        <v>0</v>
      </c>
      <c r="BO116" t="s">
        <v>982</v>
      </c>
      <c r="BQ116">
        <v>0</v>
      </c>
      <c r="BR116" t="s">
        <v>270</v>
      </c>
      <c r="BS116" t="s">
        <v>109</v>
      </c>
      <c r="BT116" t="s">
        <v>983</v>
      </c>
    </row>
    <row r="117" spans="1:73" ht="20.25" customHeight="1" x14ac:dyDescent="0.35">
      <c r="A117" t="s">
        <v>984</v>
      </c>
      <c r="B117" s="4" t="s">
        <v>985</v>
      </c>
      <c r="C117" s="5">
        <v>1</v>
      </c>
      <c r="D117" s="5">
        <v>0</v>
      </c>
      <c r="E117" s="5">
        <v>0</v>
      </c>
      <c r="F117" t="s">
        <v>986</v>
      </c>
      <c r="G117">
        <v>2018</v>
      </c>
      <c r="H117" t="s">
        <v>987</v>
      </c>
      <c r="I117" t="s">
        <v>988</v>
      </c>
      <c r="K117">
        <v>1</v>
      </c>
      <c r="M117">
        <v>0</v>
      </c>
      <c r="N117">
        <v>0</v>
      </c>
      <c r="O117">
        <v>1</v>
      </c>
      <c r="P117">
        <v>0</v>
      </c>
      <c r="Q117">
        <v>1</v>
      </c>
      <c r="R117">
        <v>1</v>
      </c>
      <c r="S117">
        <v>0</v>
      </c>
      <c r="T117">
        <v>1</v>
      </c>
      <c r="U117">
        <v>0</v>
      </c>
      <c r="V117">
        <v>0</v>
      </c>
      <c r="W117">
        <v>0</v>
      </c>
      <c r="X117">
        <v>0</v>
      </c>
      <c r="Y117">
        <v>0</v>
      </c>
      <c r="Z117" t="s">
        <v>367</v>
      </c>
      <c r="AA117">
        <v>0</v>
      </c>
      <c r="AB117">
        <v>0</v>
      </c>
      <c r="AC117">
        <v>0</v>
      </c>
      <c r="AD117">
        <v>0</v>
      </c>
      <c r="AE117">
        <v>0</v>
      </c>
      <c r="AF117">
        <v>1</v>
      </c>
      <c r="AG117">
        <v>0</v>
      </c>
      <c r="AH117">
        <v>1</v>
      </c>
      <c r="AI117">
        <v>0</v>
      </c>
      <c r="AJ117" t="s">
        <v>989</v>
      </c>
      <c r="AK117" t="s">
        <v>39</v>
      </c>
      <c r="AL117">
        <v>0</v>
      </c>
      <c r="AM117">
        <v>0</v>
      </c>
      <c r="AN117">
        <v>1</v>
      </c>
      <c r="AO117">
        <v>0</v>
      </c>
      <c r="AP117" t="s">
        <v>42</v>
      </c>
      <c r="AQ117">
        <v>1</v>
      </c>
      <c r="AR117">
        <v>0</v>
      </c>
      <c r="AS117">
        <v>0</v>
      </c>
      <c r="AT117">
        <v>28</v>
      </c>
      <c r="AU117" t="s">
        <v>82</v>
      </c>
      <c r="BB117">
        <v>1</v>
      </c>
      <c r="BC117">
        <v>33</v>
      </c>
      <c r="BD117">
        <v>0</v>
      </c>
      <c r="BE117">
        <v>0</v>
      </c>
      <c r="BF117">
        <v>0</v>
      </c>
      <c r="BG117">
        <v>0</v>
      </c>
      <c r="BH117">
        <v>0</v>
      </c>
      <c r="BI117">
        <v>0</v>
      </c>
      <c r="BJ117">
        <v>0</v>
      </c>
      <c r="BK117">
        <v>1</v>
      </c>
      <c r="BL117">
        <v>0</v>
      </c>
      <c r="BM117">
        <v>0</v>
      </c>
      <c r="BN117">
        <v>0</v>
      </c>
      <c r="BO117" t="s">
        <v>990</v>
      </c>
      <c r="BQ117">
        <v>1</v>
      </c>
      <c r="BR117" t="s">
        <v>991</v>
      </c>
      <c r="BS117" t="s">
        <v>218</v>
      </c>
      <c r="BT117" t="s">
        <v>228</v>
      </c>
    </row>
    <row r="118" spans="1:73" ht="20.25" customHeight="1" x14ac:dyDescent="0.35">
      <c r="A118" t="s">
        <v>992</v>
      </c>
      <c r="B118" s="4" t="s">
        <v>993</v>
      </c>
      <c r="C118" s="5">
        <v>1</v>
      </c>
      <c r="D118" s="5">
        <v>0</v>
      </c>
      <c r="E118" s="5">
        <v>0</v>
      </c>
      <c r="F118" t="s">
        <v>994</v>
      </c>
      <c r="G118">
        <v>2020</v>
      </c>
      <c r="H118" t="s">
        <v>121</v>
      </c>
      <c r="I118" t="s">
        <v>995</v>
      </c>
      <c r="K118">
        <v>1</v>
      </c>
      <c r="L118">
        <v>0</v>
      </c>
      <c r="M118">
        <v>0</v>
      </c>
      <c r="N118">
        <v>0</v>
      </c>
      <c r="O118">
        <v>1</v>
      </c>
      <c r="P118">
        <v>0</v>
      </c>
      <c r="Q118">
        <v>0</v>
      </c>
      <c r="R118">
        <v>0</v>
      </c>
      <c r="S118">
        <v>0</v>
      </c>
      <c r="T118">
        <v>0</v>
      </c>
      <c r="U118">
        <v>0</v>
      </c>
      <c r="V118">
        <v>0</v>
      </c>
      <c r="W118">
        <v>1</v>
      </c>
      <c r="X118">
        <v>0</v>
      </c>
      <c r="Y118">
        <v>0</v>
      </c>
      <c r="Z118" t="s">
        <v>367</v>
      </c>
      <c r="AA118">
        <v>0</v>
      </c>
      <c r="AB118">
        <v>0</v>
      </c>
      <c r="AC118">
        <v>0</v>
      </c>
      <c r="AD118">
        <v>0</v>
      </c>
      <c r="AE118">
        <v>0</v>
      </c>
      <c r="AF118">
        <v>1</v>
      </c>
      <c r="AG118">
        <v>0</v>
      </c>
      <c r="AH118">
        <v>1</v>
      </c>
      <c r="AI118">
        <v>0</v>
      </c>
      <c r="AJ118" t="s">
        <v>996</v>
      </c>
      <c r="AK118" t="s">
        <v>39</v>
      </c>
      <c r="AL118">
        <v>0</v>
      </c>
      <c r="AM118">
        <v>0</v>
      </c>
      <c r="AN118">
        <v>11</v>
      </c>
      <c r="AO118">
        <v>0</v>
      </c>
      <c r="AP118" t="s">
        <v>42</v>
      </c>
      <c r="AQ118">
        <v>1</v>
      </c>
      <c r="AR118">
        <v>0</v>
      </c>
      <c r="AS118">
        <v>0</v>
      </c>
      <c r="AT118">
        <v>32</v>
      </c>
      <c r="AU118" t="s">
        <v>105</v>
      </c>
      <c r="AV118">
        <v>1</v>
      </c>
      <c r="BB118">
        <v>1</v>
      </c>
      <c r="BC118">
        <v>54</v>
      </c>
      <c r="BD118">
        <v>7</v>
      </c>
      <c r="BE118">
        <v>12</v>
      </c>
      <c r="BF118">
        <v>6</v>
      </c>
      <c r="BG118">
        <v>4</v>
      </c>
      <c r="BH118">
        <v>4</v>
      </c>
      <c r="BI118">
        <v>5</v>
      </c>
      <c r="BJ118">
        <v>8</v>
      </c>
      <c r="BK118">
        <v>0</v>
      </c>
      <c r="BL118">
        <v>0</v>
      </c>
      <c r="BM118">
        <v>0</v>
      </c>
      <c r="BN118">
        <v>0</v>
      </c>
      <c r="BO118" t="s">
        <v>997</v>
      </c>
      <c r="BQ118">
        <v>1</v>
      </c>
      <c r="BR118" s="16" t="s">
        <v>998</v>
      </c>
      <c r="BS118" t="s">
        <v>96</v>
      </c>
      <c r="BT118" t="s">
        <v>999</v>
      </c>
    </row>
    <row r="119" spans="1:73" ht="20.25" customHeight="1" x14ac:dyDescent="0.35">
      <c r="A119" t="s">
        <v>1000</v>
      </c>
      <c r="B119" s="4" t="s">
        <v>1001</v>
      </c>
      <c r="C119" s="5">
        <v>0</v>
      </c>
      <c r="D119" s="5">
        <v>1</v>
      </c>
      <c r="E119" s="5">
        <v>0</v>
      </c>
      <c r="F119" t="s">
        <v>1002</v>
      </c>
      <c r="G119">
        <v>2019</v>
      </c>
      <c r="H119" t="s">
        <v>962</v>
      </c>
      <c r="I119" t="s">
        <v>1003</v>
      </c>
      <c r="K119">
        <v>1</v>
      </c>
      <c r="M119">
        <v>1</v>
      </c>
      <c r="N119">
        <v>1</v>
      </c>
      <c r="O119">
        <v>1</v>
      </c>
      <c r="P119">
        <v>0</v>
      </c>
      <c r="Q119">
        <v>1</v>
      </c>
      <c r="R119">
        <v>1</v>
      </c>
      <c r="S119">
        <v>0</v>
      </c>
      <c r="T119">
        <v>1</v>
      </c>
      <c r="U119">
        <v>0</v>
      </c>
      <c r="V119">
        <v>0</v>
      </c>
      <c r="W119">
        <v>0</v>
      </c>
      <c r="X119">
        <v>0</v>
      </c>
      <c r="Y119">
        <v>0</v>
      </c>
      <c r="Z119" t="s">
        <v>1004</v>
      </c>
      <c r="AA119">
        <v>0</v>
      </c>
      <c r="AB119">
        <v>0</v>
      </c>
      <c r="AC119">
        <v>0</v>
      </c>
      <c r="AD119">
        <v>1</v>
      </c>
      <c r="AE119">
        <v>0</v>
      </c>
      <c r="AF119">
        <v>0</v>
      </c>
      <c r="AG119">
        <v>0</v>
      </c>
      <c r="AH119">
        <v>1</v>
      </c>
      <c r="AI119">
        <v>0</v>
      </c>
      <c r="AJ119" t="s">
        <v>814</v>
      </c>
      <c r="AK119" t="s">
        <v>37</v>
      </c>
      <c r="AL119">
        <v>1</v>
      </c>
      <c r="AM119">
        <v>0</v>
      </c>
      <c r="AN119">
        <v>0</v>
      </c>
      <c r="AO119">
        <v>0</v>
      </c>
      <c r="AP119" t="s">
        <v>42</v>
      </c>
      <c r="AQ119">
        <v>1</v>
      </c>
      <c r="AR119">
        <v>0</v>
      </c>
      <c r="AS119">
        <v>0</v>
      </c>
      <c r="AT119">
        <v>28</v>
      </c>
      <c r="AU119" t="s">
        <v>1005</v>
      </c>
      <c r="AZ119">
        <v>1</v>
      </c>
      <c r="BB119">
        <v>1</v>
      </c>
      <c r="BC119">
        <v>47</v>
      </c>
      <c r="BD119">
        <v>7</v>
      </c>
      <c r="BE119">
        <v>6</v>
      </c>
      <c r="BF119">
        <v>15</v>
      </c>
      <c r="BG119">
        <v>7</v>
      </c>
      <c r="BH119">
        <v>4</v>
      </c>
      <c r="BI119">
        <v>4</v>
      </c>
      <c r="BJ119">
        <v>5</v>
      </c>
      <c r="BK119">
        <v>0</v>
      </c>
      <c r="BL119">
        <v>0</v>
      </c>
      <c r="BM119">
        <v>0</v>
      </c>
      <c r="BN119">
        <v>0</v>
      </c>
      <c r="BQ119">
        <v>1</v>
      </c>
      <c r="BR119" t="s">
        <v>1006</v>
      </c>
      <c r="BS119" t="s">
        <v>218</v>
      </c>
    </row>
    <row r="120" spans="1:73" ht="20.25" customHeight="1" x14ac:dyDescent="0.35">
      <c r="A120" t="s">
        <v>1007</v>
      </c>
      <c r="B120" s="4" t="s">
        <v>1008</v>
      </c>
      <c r="C120" s="5">
        <v>0</v>
      </c>
      <c r="D120" s="5">
        <v>1</v>
      </c>
      <c r="E120" s="5">
        <v>0</v>
      </c>
      <c r="F120" t="s">
        <v>1009</v>
      </c>
      <c r="G120">
        <v>2019</v>
      </c>
      <c r="H120" t="s">
        <v>613</v>
      </c>
      <c r="K120">
        <v>0</v>
      </c>
      <c r="M120">
        <v>1</v>
      </c>
      <c r="N120">
        <v>0</v>
      </c>
      <c r="O120">
        <v>1</v>
      </c>
      <c r="P120">
        <v>0</v>
      </c>
      <c r="Q120">
        <v>0</v>
      </c>
      <c r="R120">
        <v>1</v>
      </c>
      <c r="S120">
        <v>0</v>
      </c>
      <c r="T120">
        <v>0</v>
      </c>
      <c r="U120">
        <v>1</v>
      </c>
      <c r="V120">
        <v>0</v>
      </c>
      <c r="W120">
        <v>0</v>
      </c>
      <c r="X120">
        <v>0</v>
      </c>
      <c r="Y120">
        <v>0</v>
      </c>
      <c r="Z120" t="s">
        <v>430</v>
      </c>
      <c r="AA120">
        <v>0</v>
      </c>
      <c r="AB120">
        <v>0</v>
      </c>
      <c r="AC120">
        <v>0</v>
      </c>
      <c r="AD120">
        <v>0</v>
      </c>
      <c r="AE120">
        <v>0</v>
      </c>
      <c r="AF120">
        <v>1</v>
      </c>
      <c r="AG120">
        <v>0</v>
      </c>
      <c r="AH120">
        <v>1</v>
      </c>
      <c r="AI120">
        <v>0</v>
      </c>
      <c r="AJ120" t="s">
        <v>1010</v>
      </c>
      <c r="AK120" t="s">
        <v>38</v>
      </c>
      <c r="AL120">
        <v>0</v>
      </c>
      <c r="AM120">
        <v>1</v>
      </c>
      <c r="AN120">
        <v>0</v>
      </c>
      <c r="AO120">
        <v>0</v>
      </c>
      <c r="AP120" t="s">
        <v>793</v>
      </c>
      <c r="AQ120">
        <v>0</v>
      </c>
      <c r="AR120">
        <v>1</v>
      </c>
      <c r="AS120">
        <v>0</v>
      </c>
      <c r="AT120">
        <v>9</v>
      </c>
      <c r="AU120" t="s">
        <v>105</v>
      </c>
      <c r="AV120">
        <v>1</v>
      </c>
      <c r="BB120">
        <v>0</v>
      </c>
      <c r="BC120">
        <v>0</v>
      </c>
      <c r="BD120">
        <v>0</v>
      </c>
      <c r="BE120">
        <v>0</v>
      </c>
      <c r="BF120">
        <v>0</v>
      </c>
      <c r="BG120">
        <v>0</v>
      </c>
      <c r="BH120">
        <v>0</v>
      </c>
      <c r="BI120">
        <v>0</v>
      </c>
      <c r="BJ120">
        <v>0</v>
      </c>
      <c r="BK120">
        <v>0</v>
      </c>
      <c r="BL120">
        <v>0</v>
      </c>
      <c r="BM120">
        <v>1</v>
      </c>
      <c r="BN120">
        <v>1</v>
      </c>
      <c r="BO120" t="s">
        <v>174</v>
      </c>
      <c r="BQ120">
        <v>0</v>
      </c>
      <c r="BR120" t="s">
        <v>1011</v>
      </c>
      <c r="BS120" t="s">
        <v>109</v>
      </c>
    </row>
    <row r="121" spans="1:73" ht="20.25" customHeight="1" x14ac:dyDescent="0.35">
      <c r="A121" t="s">
        <v>1012</v>
      </c>
      <c r="B121" s="4" t="s">
        <v>1013</v>
      </c>
      <c r="C121" s="5">
        <v>1</v>
      </c>
      <c r="D121" s="5">
        <v>0</v>
      </c>
      <c r="E121" s="5">
        <v>0</v>
      </c>
      <c r="F121" t="s">
        <v>1014</v>
      </c>
      <c r="G121">
        <v>2016</v>
      </c>
      <c r="H121" t="s">
        <v>1015</v>
      </c>
      <c r="I121" t="s">
        <v>1016</v>
      </c>
      <c r="K121">
        <v>0</v>
      </c>
      <c r="M121">
        <v>1</v>
      </c>
      <c r="N121">
        <v>1</v>
      </c>
      <c r="O121">
        <v>1</v>
      </c>
      <c r="P121">
        <v>0</v>
      </c>
      <c r="Q121">
        <v>1</v>
      </c>
      <c r="R121">
        <v>1</v>
      </c>
      <c r="S121">
        <v>0</v>
      </c>
      <c r="T121">
        <v>1</v>
      </c>
      <c r="U121">
        <v>0</v>
      </c>
      <c r="V121">
        <v>0</v>
      </c>
      <c r="W121">
        <v>0</v>
      </c>
      <c r="X121">
        <v>0</v>
      </c>
      <c r="Y121">
        <v>0</v>
      </c>
      <c r="Z121" t="s">
        <v>430</v>
      </c>
      <c r="AA121">
        <v>0</v>
      </c>
      <c r="AB121">
        <v>0</v>
      </c>
      <c r="AC121">
        <v>0</v>
      </c>
      <c r="AD121">
        <v>0</v>
      </c>
      <c r="AE121">
        <v>0</v>
      </c>
      <c r="AF121">
        <v>1</v>
      </c>
      <c r="AG121">
        <v>0</v>
      </c>
      <c r="AH121">
        <v>0</v>
      </c>
      <c r="AI121">
        <v>1</v>
      </c>
      <c r="AJ121" t="s">
        <v>246</v>
      </c>
      <c r="AK121" t="s">
        <v>38</v>
      </c>
      <c r="AL121">
        <v>0</v>
      </c>
      <c r="AM121">
        <v>1</v>
      </c>
      <c r="AN121">
        <v>0</v>
      </c>
      <c r="AO121">
        <v>0</v>
      </c>
      <c r="AP121" t="s">
        <v>1017</v>
      </c>
      <c r="AQ121">
        <v>1</v>
      </c>
      <c r="AR121">
        <v>0</v>
      </c>
      <c r="AS121">
        <v>0</v>
      </c>
      <c r="AT121" t="s">
        <v>981</v>
      </c>
      <c r="AU121" t="s">
        <v>1018</v>
      </c>
      <c r="AY121">
        <v>1</v>
      </c>
      <c r="BB121">
        <v>0</v>
      </c>
      <c r="BC121">
        <v>0</v>
      </c>
      <c r="BD121">
        <v>0</v>
      </c>
      <c r="BE121">
        <v>0</v>
      </c>
      <c r="BF121">
        <v>0</v>
      </c>
      <c r="BG121">
        <v>0</v>
      </c>
      <c r="BH121">
        <v>0</v>
      </c>
      <c r="BI121">
        <v>0</v>
      </c>
      <c r="BJ121">
        <v>0</v>
      </c>
      <c r="BK121">
        <v>0</v>
      </c>
      <c r="BL121">
        <v>0</v>
      </c>
      <c r="BM121">
        <v>1</v>
      </c>
      <c r="BN121">
        <v>1</v>
      </c>
      <c r="BO121" t="s">
        <v>1019</v>
      </c>
      <c r="BQ121">
        <v>1</v>
      </c>
      <c r="BR121" t="s">
        <v>1020</v>
      </c>
      <c r="BS121" t="s">
        <v>96</v>
      </c>
      <c r="BT121" t="s">
        <v>1021</v>
      </c>
    </row>
    <row r="122" spans="1:73" ht="20.25" customHeight="1" x14ac:dyDescent="0.35">
      <c r="A122" t="s">
        <v>1022</v>
      </c>
      <c r="B122" s="4" t="s">
        <v>1023</v>
      </c>
      <c r="C122" s="5">
        <v>1</v>
      </c>
      <c r="D122" s="5">
        <v>0</v>
      </c>
      <c r="E122" s="5">
        <v>0</v>
      </c>
      <c r="F122" t="s">
        <v>1024</v>
      </c>
      <c r="G122">
        <v>2018</v>
      </c>
      <c r="H122" t="s">
        <v>74</v>
      </c>
      <c r="I122" t="s">
        <v>995</v>
      </c>
      <c r="K122">
        <v>1</v>
      </c>
      <c r="M122">
        <v>0</v>
      </c>
      <c r="N122">
        <v>0</v>
      </c>
      <c r="O122">
        <v>1</v>
      </c>
      <c r="P122">
        <v>0</v>
      </c>
      <c r="Q122">
        <v>0</v>
      </c>
      <c r="R122">
        <v>0</v>
      </c>
      <c r="S122">
        <v>0</v>
      </c>
      <c r="T122">
        <v>0</v>
      </c>
      <c r="U122">
        <v>0</v>
      </c>
      <c r="V122">
        <v>0</v>
      </c>
      <c r="W122">
        <v>1</v>
      </c>
      <c r="X122">
        <v>0</v>
      </c>
      <c r="Y122">
        <v>0</v>
      </c>
      <c r="Z122" t="s">
        <v>430</v>
      </c>
      <c r="AA122">
        <v>0</v>
      </c>
      <c r="AB122">
        <v>0</v>
      </c>
      <c r="AC122">
        <v>0</v>
      </c>
      <c r="AD122">
        <v>0</v>
      </c>
      <c r="AE122">
        <v>0</v>
      </c>
      <c r="AF122">
        <v>1</v>
      </c>
      <c r="AG122">
        <v>0</v>
      </c>
      <c r="AH122">
        <v>1</v>
      </c>
      <c r="AI122">
        <v>0</v>
      </c>
      <c r="AJ122" t="s">
        <v>354</v>
      </c>
      <c r="AK122" t="s">
        <v>39</v>
      </c>
      <c r="AL122">
        <v>0</v>
      </c>
      <c r="AM122">
        <v>0</v>
      </c>
      <c r="AN122">
        <v>1</v>
      </c>
      <c r="AO122">
        <v>0</v>
      </c>
      <c r="AP122" t="s">
        <v>1025</v>
      </c>
      <c r="AQ122">
        <v>1</v>
      </c>
      <c r="AR122">
        <v>0</v>
      </c>
      <c r="AS122">
        <v>0</v>
      </c>
      <c r="AT122">
        <v>24</v>
      </c>
      <c r="AU122" t="s">
        <v>105</v>
      </c>
      <c r="AV122">
        <v>1</v>
      </c>
      <c r="BB122">
        <v>1</v>
      </c>
      <c r="BC122">
        <v>0</v>
      </c>
      <c r="BD122" t="s">
        <v>219</v>
      </c>
      <c r="BE122">
        <v>0</v>
      </c>
      <c r="BF122" t="s">
        <v>219</v>
      </c>
      <c r="BG122">
        <v>0</v>
      </c>
      <c r="BH122">
        <v>0</v>
      </c>
      <c r="BI122" t="s">
        <v>219</v>
      </c>
      <c r="BJ122">
        <v>0</v>
      </c>
      <c r="BK122">
        <v>0</v>
      </c>
      <c r="BL122">
        <v>0</v>
      </c>
      <c r="BM122">
        <v>0</v>
      </c>
      <c r="BN122">
        <v>0</v>
      </c>
      <c r="BO122" t="s">
        <v>1026</v>
      </c>
      <c r="BP122" t="s">
        <v>83</v>
      </c>
      <c r="BQ122">
        <v>1</v>
      </c>
      <c r="BR122" t="s">
        <v>801</v>
      </c>
      <c r="BS122" t="s">
        <v>218</v>
      </c>
      <c r="BT122" t="s">
        <v>1027</v>
      </c>
    </row>
    <row r="123" spans="1:73" ht="20.25" customHeight="1" x14ac:dyDescent="0.35">
      <c r="A123" t="s">
        <v>1028</v>
      </c>
      <c r="B123" s="4" t="s">
        <v>1029</v>
      </c>
      <c r="C123" s="5">
        <v>0</v>
      </c>
      <c r="D123" s="5">
        <v>0</v>
      </c>
      <c r="E123" s="5">
        <v>1</v>
      </c>
      <c r="F123" t="s">
        <v>1030</v>
      </c>
      <c r="G123">
        <v>2015</v>
      </c>
      <c r="H123" t="s">
        <v>121</v>
      </c>
      <c r="I123" t="s">
        <v>789</v>
      </c>
      <c r="K123">
        <v>1</v>
      </c>
      <c r="L123" t="s">
        <v>1031</v>
      </c>
      <c r="M123">
        <v>1</v>
      </c>
      <c r="N123">
        <v>1</v>
      </c>
      <c r="O123">
        <v>0</v>
      </c>
      <c r="P123">
        <v>1</v>
      </c>
      <c r="Q123">
        <v>0</v>
      </c>
      <c r="R123">
        <v>1</v>
      </c>
      <c r="S123">
        <v>0</v>
      </c>
      <c r="T123">
        <v>0</v>
      </c>
      <c r="U123">
        <v>0</v>
      </c>
      <c r="V123">
        <v>1</v>
      </c>
      <c r="W123">
        <v>0</v>
      </c>
      <c r="X123">
        <v>0</v>
      </c>
      <c r="Y123">
        <v>0</v>
      </c>
      <c r="Z123" t="s">
        <v>26</v>
      </c>
      <c r="AA123">
        <v>1</v>
      </c>
      <c r="AB123">
        <v>0</v>
      </c>
      <c r="AC123">
        <v>0</v>
      </c>
      <c r="AD123">
        <v>0</v>
      </c>
      <c r="AE123">
        <v>0</v>
      </c>
      <c r="AF123">
        <v>0</v>
      </c>
      <c r="AG123">
        <v>0</v>
      </c>
      <c r="AJ123" t="s">
        <v>374</v>
      </c>
      <c r="AK123" t="s">
        <v>38</v>
      </c>
      <c r="AL123">
        <v>0</v>
      </c>
      <c r="AM123">
        <v>1</v>
      </c>
      <c r="AN123">
        <v>0</v>
      </c>
      <c r="AO123">
        <v>0</v>
      </c>
      <c r="AP123" t="s">
        <v>793</v>
      </c>
      <c r="AQ123">
        <v>0</v>
      </c>
      <c r="AR123">
        <v>1</v>
      </c>
      <c r="AS123">
        <v>0</v>
      </c>
      <c r="AT123" s="18" t="s">
        <v>1032</v>
      </c>
      <c r="AU123" t="s">
        <v>105</v>
      </c>
      <c r="AV123">
        <v>1</v>
      </c>
      <c r="BB123">
        <v>0</v>
      </c>
      <c r="BC123">
        <v>0</v>
      </c>
      <c r="BD123">
        <v>0</v>
      </c>
      <c r="BE123">
        <v>0</v>
      </c>
      <c r="BF123">
        <v>0</v>
      </c>
      <c r="BG123">
        <v>0</v>
      </c>
      <c r="BH123">
        <v>0</v>
      </c>
      <c r="BI123">
        <v>0</v>
      </c>
      <c r="BJ123">
        <v>0</v>
      </c>
      <c r="BK123">
        <v>0</v>
      </c>
      <c r="BL123">
        <v>0</v>
      </c>
      <c r="BM123">
        <v>0</v>
      </c>
      <c r="BN123">
        <v>1</v>
      </c>
      <c r="BO123" t="s">
        <v>1033</v>
      </c>
      <c r="BQ123">
        <v>0</v>
      </c>
      <c r="BR123" t="s">
        <v>1034</v>
      </c>
      <c r="BS123" t="s">
        <v>109</v>
      </c>
      <c r="BU123" t="s">
        <v>1035</v>
      </c>
    </row>
    <row r="124" spans="1:73" ht="20.25" customHeight="1" x14ac:dyDescent="0.35">
      <c r="A124" t="s">
        <v>1036</v>
      </c>
      <c r="B124" s="4" t="s">
        <v>1037</v>
      </c>
      <c r="C124" s="5">
        <v>0</v>
      </c>
      <c r="D124" s="5">
        <v>1</v>
      </c>
      <c r="E124" s="5">
        <v>0</v>
      </c>
      <c r="F124" t="s">
        <v>1038</v>
      </c>
      <c r="G124">
        <v>2014</v>
      </c>
      <c r="H124" t="s">
        <v>74</v>
      </c>
      <c r="I124" t="s">
        <v>1039</v>
      </c>
      <c r="K124">
        <v>1</v>
      </c>
      <c r="M124">
        <v>0</v>
      </c>
      <c r="N124">
        <v>0</v>
      </c>
      <c r="O124">
        <v>1</v>
      </c>
      <c r="P124">
        <v>1</v>
      </c>
      <c r="Q124">
        <v>0</v>
      </c>
      <c r="R124">
        <v>1</v>
      </c>
      <c r="S124">
        <v>0</v>
      </c>
      <c r="T124">
        <v>0</v>
      </c>
      <c r="U124">
        <v>0</v>
      </c>
      <c r="V124">
        <v>1</v>
      </c>
      <c r="W124">
        <v>0</v>
      </c>
      <c r="X124">
        <v>0</v>
      </c>
      <c r="Y124">
        <v>0</v>
      </c>
      <c r="Z124" t="s">
        <v>78</v>
      </c>
      <c r="AA124">
        <v>0</v>
      </c>
      <c r="AB124">
        <v>1</v>
      </c>
      <c r="AC124">
        <v>0</v>
      </c>
      <c r="AD124">
        <v>0</v>
      </c>
      <c r="AE124">
        <v>0</v>
      </c>
      <c r="AF124">
        <v>0</v>
      </c>
      <c r="AG124">
        <v>0</v>
      </c>
      <c r="AJ124" t="s">
        <v>193</v>
      </c>
      <c r="AK124" t="s">
        <v>37</v>
      </c>
      <c r="AL124">
        <v>1</v>
      </c>
      <c r="AM124">
        <v>0</v>
      </c>
      <c r="AN124">
        <v>0</v>
      </c>
      <c r="AO124">
        <v>0</v>
      </c>
      <c r="AP124" t="s">
        <v>1040</v>
      </c>
      <c r="AQ124">
        <v>1</v>
      </c>
      <c r="AR124">
        <v>0</v>
      </c>
      <c r="AS124">
        <v>0</v>
      </c>
      <c r="AT124">
        <v>87</v>
      </c>
      <c r="AU124" t="s">
        <v>105</v>
      </c>
      <c r="AV124">
        <v>1</v>
      </c>
      <c r="BB124">
        <v>1</v>
      </c>
      <c r="BC124">
        <v>37</v>
      </c>
      <c r="BD124" t="s">
        <v>219</v>
      </c>
      <c r="BE124" t="s">
        <v>219</v>
      </c>
      <c r="BF124" t="s">
        <v>219</v>
      </c>
      <c r="BG124" t="s">
        <v>219</v>
      </c>
      <c r="BH124" t="s">
        <v>219</v>
      </c>
      <c r="BI124" t="s">
        <v>219</v>
      </c>
      <c r="BJ124" t="s">
        <v>219</v>
      </c>
      <c r="BK124">
        <v>0</v>
      </c>
      <c r="BL124">
        <v>0</v>
      </c>
      <c r="BM124">
        <v>0</v>
      </c>
      <c r="BN124">
        <v>0</v>
      </c>
      <c r="BQ124">
        <v>1</v>
      </c>
      <c r="BR124" t="s">
        <v>1041</v>
      </c>
      <c r="BS124" t="s">
        <v>96</v>
      </c>
    </row>
    <row r="125" spans="1:73" ht="20.25" customHeight="1" x14ac:dyDescent="0.35">
      <c r="A125" t="s">
        <v>1042</v>
      </c>
      <c r="B125" s="4"/>
      <c r="C125" s="5">
        <v>0</v>
      </c>
      <c r="D125" s="5">
        <v>0</v>
      </c>
      <c r="E125" s="5">
        <v>1</v>
      </c>
      <c r="F125" t="s">
        <v>1043</v>
      </c>
      <c r="G125" s="5">
        <v>2011</v>
      </c>
      <c r="H125" s="5" t="s">
        <v>74</v>
      </c>
      <c r="I125" t="s">
        <v>1044</v>
      </c>
      <c r="J125" s="5"/>
      <c r="K125" s="5">
        <v>1</v>
      </c>
      <c r="L125" s="5" t="s">
        <v>963</v>
      </c>
      <c r="M125" s="5">
        <v>0</v>
      </c>
      <c r="N125" s="5">
        <v>0</v>
      </c>
      <c r="O125" s="5">
        <v>0</v>
      </c>
      <c r="P125" s="5">
        <v>1</v>
      </c>
      <c r="Q125" s="5">
        <v>1</v>
      </c>
      <c r="R125" s="5">
        <v>1</v>
      </c>
      <c r="S125" s="5">
        <v>0</v>
      </c>
      <c r="T125" s="5">
        <v>0</v>
      </c>
      <c r="U125" s="5">
        <v>0</v>
      </c>
      <c r="V125" s="5">
        <v>1</v>
      </c>
      <c r="W125" s="5">
        <v>0</v>
      </c>
      <c r="X125" s="5">
        <v>0</v>
      </c>
      <c r="Y125" s="5">
        <v>0</v>
      </c>
      <c r="Z125" s="5" t="s">
        <v>78</v>
      </c>
      <c r="AA125" s="5">
        <v>0</v>
      </c>
      <c r="AB125" s="5">
        <v>1</v>
      </c>
      <c r="AC125" s="5">
        <v>0</v>
      </c>
      <c r="AD125" s="5">
        <v>0</v>
      </c>
      <c r="AE125" s="5">
        <v>0</v>
      </c>
      <c r="AF125" s="5">
        <v>0</v>
      </c>
      <c r="AG125" s="5">
        <v>0</v>
      </c>
      <c r="AH125" s="5"/>
      <c r="AI125" s="5"/>
      <c r="AJ125" s="5" t="s">
        <v>193</v>
      </c>
      <c r="AK125" s="5" t="s">
        <v>38</v>
      </c>
      <c r="AL125">
        <v>0</v>
      </c>
      <c r="AM125">
        <v>1</v>
      </c>
      <c r="AN125">
        <v>0</v>
      </c>
      <c r="AO125">
        <v>0</v>
      </c>
      <c r="AP125" s="5" t="s">
        <v>1045</v>
      </c>
      <c r="AQ125">
        <v>1</v>
      </c>
      <c r="AR125">
        <v>0</v>
      </c>
      <c r="AS125">
        <v>0</v>
      </c>
      <c r="AT125" s="5">
        <v>68</v>
      </c>
      <c r="AU125" s="5" t="s">
        <v>105</v>
      </c>
      <c r="AV125">
        <v>1</v>
      </c>
      <c r="BB125">
        <v>0</v>
      </c>
      <c r="BC125">
        <v>0</v>
      </c>
      <c r="BD125">
        <v>0</v>
      </c>
      <c r="BE125">
        <v>0</v>
      </c>
      <c r="BF125">
        <v>0</v>
      </c>
      <c r="BG125">
        <v>0</v>
      </c>
      <c r="BH125">
        <v>0</v>
      </c>
      <c r="BI125">
        <v>0</v>
      </c>
      <c r="BJ125">
        <v>0</v>
      </c>
      <c r="BK125">
        <v>0</v>
      </c>
      <c r="BL125">
        <v>0</v>
      </c>
      <c r="BM125">
        <v>0</v>
      </c>
      <c r="BN125">
        <v>1</v>
      </c>
      <c r="BO125" s="5" t="s">
        <v>1046</v>
      </c>
      <c r="BP125" s="5"/>
      <c r="BQ125" s="5">
        <v>1</v>
      </c>
      <c r="BR125" s="5" t="s">
        <v>1047</v>
      </c>
      <c r="BS125" s="5" t="s">
        <v>96</v>
      </c>
      <c r="BT125" s="5" t="s">
        <v>1048</v>
      </c>
      <c r="BU125" s="5"/>
    </row>
    <row r="126" spans="1:73" ht="20.25" customHeight="1" x14ac:dyDescent="0.35">
      <c r="A126" t="s">
        <v>1049</v>
      </c>
      <c r="B126" s="4" t="s">
        <v>1050</v>
      </c>
      <c r="C126" s="5">
        <v>0</v>
      </c>
      <c r="D126" s="5">
        <v>1</v>
      </c>
      <c r="E126" s="5">
        <v>0</v>
      </c>
      <c r="F126" t="s">
        <v>1051</v>
      </c>
      <c r="G126" s="5">
        <v>2011</v>
      </c>
      <c r="H126" s="5" t="s">
        <v>74</v>
      </c>
      <c r="I126" t="s">
        <v>995</v>
      </c>
      <c r="J126" s="5"/>
      <c r="K126" s="5">
        <v>0</v>
      </c>
      <c r="L126" s="5" t="s">
        <v>1052</v>
      </c>
      <c r="M126" s="5">
        <v>0</v>
      </c>
      <c r="N126" s="5">
        <v>0</v>
      </c>
      <c r="O126" s="5">
        <v>0</v>
      </c>
      <c r="P126" s="5">
        <v>1</v>
      </c>
      <c r="Q126" s="5">
        <v>0</v>
      </c>
      <c r="R126" s="5">
        <v>1</v>
      </c>
      <c r="S126" s="5">
        <v>0</v>
      </c>
      <c r="T126" s="5">
        <v>0</v>
      </c>
      <c r="U126" s="5">
        <v>0</v>
      </c>
      <c r="V126" s="5">
        <v>1</v>
      </c>
      <c r="W126" s="5">
        <v>0</v>
      </c>
      <c r="X126" s="5">
        <v>0</v>
      </c>
      <c r="Y126" s="5">
        <v>0</v>
      </c>
      <c r="Z126" s="5" t="s">
        <v>275</v>
      </c>
      <c r="AA126" s="5">
        <v>0</v>
      </c>
      <c r="AB126" s="5">
        <v>1</v>
      </c>
      <c r="AC126" s="5">
        <v>1</v>
      </c>
      <c r="AD126" s="5">
        <v>0</v>
      </c>
      <c r="AE126" s="5">
        <v>0</v>
      </c>
      <c r="AF126" s="5">
        <v>0</v>
      </c>
      <c r="AG126" s="5">
        <v>0</v>
      </c>
      <c r="AH126" s="5"/>
      <c r="AI126" s="5"/>
      <c r="AJ126" s="5" t="s">
        <v>1053</v>
      </c>
      <c r="AK126" s="5" t="s">
        <v>39</v>
      </c>
      <c r="AL126">
        <v>0</v>
      </c>
      <c r="AM126">
        <v>0</v>
      </c>
      <c r="AN126">
        <v>1</v>
      </c>
      <c r="AO126">
        <v>0</v>
      </c>
      <c r="AP126" s="5" t="s">
        <v>146</v>
      </c>
      <c r="AQ126">
        <v>0</v>
      </c>
      <c r="AR126">
        <v>1</v>
      </c>
      <c r="AS126">
        <v>0</v>
      </c>
      <c r="AT126" s="5"/>
      <c r="AU126" s="5" t="s">
        <v>105</v>
      </c>
      <c r="AV126">
        <v>1</v>
      </c>
      <c r="BB126">
        <v>0</v>
      </c>
      <c r="BC126">
        <v>0</v>
      </c>
      <c r="BD126">
        <v>0</v>
      </c>
      <c r="BE126">
        <v>0</v>
      </c>
      <c r="BF126">
        <v>0</v>
      </c>
      <c r="BG126">
        <v>0</v>
      </c>
      <c r="BH126">
        <v>0</v>
      </c>
      <c r="BI126">
        <v>0</v>
      </c>
      <c r="BJ126">
        <v>0</v>
      </c>
      <c r="BK126">
        <v>0</v>
      </c>
      <c r="BL126">
        <v>0</v>
      </c>
      <c r="BM126">
        <v>1</v>
      </c>
      <c r="BN126">
        <v>1</v>
      </c>
      <c r="BO126" s="5" t="s">
        <v>1054</v>
      </c>
      <c r="BP126" s="5"/>
      <c r="BQ126" s="5">
        <v>1</v>
      </c>
      <c r="BR126" s="5" t="s">
        <v>1055</v>
      </c>
      <c r="BS126" s="5" t="s">
        <v>218</v>
      </c>
      <c r="BT126" s="5"/>
      <c r="BU126" s="5"/>
    </row>
    <row r="127" spans="1:73" ht="20.25" customHeight="1" x14ac:dyDescent="0.35">
      <c r="A127" t="s">
        <v>1056</v>
      </c>
      <c r="B127" s="4" t="s">
        <v>1057</v>
      </c>
      <c r="C127" s="5">
        <v>0</v>
      </c>
      <c r="D127" s="5">
        <v>1</v>
      </c>
      <c r="E127" s="5">
        <v>0</v>
      </c>
      <c r="F127" t="s">
        <v>1058</v>
      </c>
      <c r="G127" s="5">
        <v>2011</v>
      </c>
      <c r="H127" s="5" t="s">
        <v>74</v>
      </c>
      <c r="I127" t="s">
        <v>1059</v>
      </c>
      <c r="J127" s="5"/>
      <c r="K127" s="5">
        <v>1</v>
      </c>
      <c r="L127" s="5"/>
      <c r="M127" s="5">
        <v>0</v>
      </c>
      <c r="N127" s="5">
        <v>0</v>
      </c>
      <c r="O127" s="5">
        <v>0</v>
      </c>
      <c r="P127" s="5">
        <v>0</v>
      </c>
      <c r="Q127" s="5">
        <v>0</v>
      </c>
      <c r="R127" s="5">
        <v>1</v>
      </c>
      <c r="S127" s="5">
        <v>0</v>
      </c>
      <c r="T127" s="5">
        <v>1</v>
      </c>
      <c r="U127" s="5">
        <v>0</v>
      </c>
      <c r="V127" s="5">
        <v>0</v>
      </c>
      <c r="W127" s="5">
        <v>0</v>
      </c>
      <c r="X127" s="5">
        <v>0</v>
      </c>
      <c r="Y127" s="5">
        <v>0</v>
      </c>
      <c r="Z127" s="5" t="s">
        <v>367</v>
      </c>
      <c r="AA127" s="5">
        <v>0</v>
      </c>
      <c r="AB127" s="5">
        <v>0</v>
      </c>
      <c r="AC127" s="5">
        <v>0</v>
      </c>
      <c r="AD127" s="5">
        <v>0</v>
      </c>
      <c r="AE127" s="5">
        <v>0</v>
      </c>
      <c r="AF127" s="5">
        <v>1</v>
      </c>
      <c r="AG127" s="5">
        <v>0</v>
      </c>
      <c r="AH127" s="5"/>
      <c r="AI127" s="5"/>
      <c r="AJ127" s="5" t="s">
        <v>1060</v>
      </c>
      <c r="AK127" s="5" t="s">
        <v>39</v>
      </c>
      <c r="AL127">
        <v>0</v>
      </c>
      <c r="AM127">
        <v>0</v>
      </c>
      <c r="AN127">
        <v>1</v>
      </c>
      <c r="AO127">
        <v>0</v>
      </c>
      <c r="AP127" s="5" t="s">
        <v>1061</v>
      </c>
      <c r="AQ127">
        <v>0</v>
      </c>
      <c r="AR127">
        <v>1</v>
      </c>
      <c r="AS127">
        <v>0</v>
      </c>
      <c r="AT127" s="5">
        <v>13</v>
      </c>
      <c r="AU127" s="5" t="s">
        <v>105</v>
      </c>
      <c r="AV127">
        <v>1</v>
      </c>
      <c r="BB127">
        <v>1</v>
      </c>
      <c r="BC127">
        <v>0</v>
      </c>
      <c r="BD127">
        <v>0</v>
      </c>
      <c r="BE127">
        <v>0</v>
      </c>
      <c r="BF127">
        <v>0</v>
      </c>
      <c r="BG127">
        <v>0</v>
      </c>
      <c r="BH127">
        <v>0</v>
      </c>
      <c r="BI127">
        <v>0</v>
      </c>
      <c r="BJ127">
        <v>0</v>
      </c>
      <c r="BK127">
        <v>0</v>
      </c>
      <c r="BL127">
        <v>0</v>
      </c>
      <c r="BM127">
        <v>1</v>
      </c>
      <c r="BN127">
        <v>1</v>
      </c>
      <c r="BO127" s="5" t="s">
        <v>1062</v>
      </c>
      <c r="BP127" s="5"/>
      <c r="BQ127" s="5">
        <v>0</v>
      </c>
      <c r="BR127" s="5" t="s">
        <v>270</v>
      </c>
      <c r="BS127" s="5" t="s">
        <v>109</v>
      </c>
      <c r="BT127" s="5" t="s">
        <v>1063</v>
      </c>
      <c r="BU127" s="5"/>
    </row>
    <row r="128" spans="1:73" ht="20.25" customHeight="1" x14ac:dyDescent="0.35">
      <c r="A128" t="s">
        <v>1064</v>
      </c>
      <c r="B128" s="4" t="s">
        <v>1065</v>
      </c>
      <c r="C128" s="5">
        <v>1</v>
      </c>
      <c r="D128" s="5">
        <v>0</v>
      </c>
      <c r="E128" s="5">
        <v>0</v>
      </c>
      <c r="F128" t="s">
        <v>1066</v>
      </c>
      <c r="G128" s="5">
        <v>2013</v>
      </c>
      <c r="H128" s="5" t="s">
        <v>74</v>
      </c>
      <c r="I128" t="s">
        <v>1067</v>
      </c>
      <c r="J128" s="5"/>
      <c r="K128" s="5">
        <v>0</v>
      </c>
      <c r="L128" s="5"/>
      <c r="M128" s="5">
        <v>1</v>
      </c>
      <c r="N128" s="5">
        <v>1</v>
      </c>
      <c r="O128" s="5">
        <v>0</v>
      </c>
      <c r="P128" s="5">
        <v>0</v>
      </c>
      <c r="Q128" s="5">
        <v>1</v>
      </c>
      <c r="R128" s="5">
        <v>0</v>
      </c>
      <c r="S128" s="5">
        <v>0</v>
      </c>
      <c r="T128" s="5">
        <v>0</v>
      </c>
      <c r="U128" s="5">
        <v>0</v>
      </c>
      <c r="V128" s="5">
        <v>0</v>
      </c>
      <c r="W128" s="5">
        <v>0</v>
      </c>
      <c r="X128" s="5">
        <v>0</v>
      </c>
      <c r="Y128" s="5" t="s">
        <v>16</v>
      </c>
      <c r="Z128" s="5" t="s">
        <v>1068</v>
      </c>
      <c r="AA128" s="5">
        <v>0</v>
      </c>
      <c r="AB128" s="5">
        <v>0</v>
      </c>
      <c r="AC128" s="5">
        <v>1</v>
      </c>
      <c r="AD128" s="5">
        <v>0</v>
      </c>
      <c r="AE128" s="5">
        <v>0</v>
      </c>
      <c r="AF128" s="5">
        <v>0</v>
      </c>
      <c r="AG128" s="5">
        <v>0</v>
      </c>
      <c r="AH128" s="5">
        <v>0</v>
      </c>
      <c r="AI128" s="5">
        <v>1</v>
      </c>
      <c r="AJ128" s="5" t="s">
        <v>559</v>
      </c>
      <c r="AK128" s="5" t="s">
        <v>39</v>
      </c>
      <c r="AL128">
        <v>0</v>
      </c>
      <c r="AM128">
        <v>0</v>
      </c>
      <c r="AN128">
        <v>1</v>
      </c>
      <c r="AO128">
        <v>0</v>
      </c>
      <c r="AP128" s="5" t="s">
        <v>1069</v>
      </c>
      <c r="AQ128">
        <v>0</v>
      </c>
      <c r="AR128">
        <v>1</v>
      </c>
      <c r="AS128">
        <v>0</v>
      </c>
      <c r="AT128" s="5">
        <v>10</v>
      </c>
      <c r="AU128" s="5" t="s">
        <v>105</v>
      </c>
      <c r="AV128">
        <v>1</v>
      </c>
      <c r="BB128">
        <v>1</v>
      </c>
      <c r="BC128">
        <v>0</v>
      </c>
      <c r="BD128" t="s">
        <v>219</v>
      </c>
      <c r="BE128" t="s">
        <v>219</v>
      </c>
      <c r="BF128" t="s">
        <v>219</v>
      </c>
      <c r="BG128" t="s">
        <v>219</v>
      </c>
      <c r="BH128" t="s">
        <v>219</v>
      </c>
      <c r="BI128" t="s">
        <v>219</v>
      </c>
      <c r="BJ128" t="s">
        <v>219</v>
      </c>
      <c r="BK128">
        <v>0</v>
      </c>
      <c r="BL128">
        <v>0</v>
      </c>
      <c r="BM128">
        <v>1</v>
      </c>
      <c r="BN128">
        <v>0</v>
      </c>
      <c r="BO128" s="19" t="s">
        <v>1070</v>
      </c>
      <c r="BP128" s="5"/>
      <c r="BQ128" s="5">
        <v>0</v>
      </c>
      <c r="BR128" s="5" t="s">
        <v>270</v>
      </c>
      <c r="BS128" s="5" t="s">
        <v>109</v>
      </c>
      <c r="BT128" s="5"/>
      <c r="BU128" s="5"/>
    </row>
    <row r="129" spans="1:73" ht="20.25" customHeight="1" x14ac:dyDescent="0.35">
      <c r="A129" t="s">
        <v>1071</v>
      </c>
      <c r="B129" s="4"/>
      <c r="C129" s="5">
        <v>1</v>
      </c>
      <c r="D129" s="5">
        <v>0</v>
      </c>
      <c r="E129" s="5">
        <v>0</v>
      </c>
      <c r="F129" t="s">
        <v>1072</v>
      </c>
      <c r="G129" s="5">
        <v>2013</v>
      </c>
      <c r="H129" s="5" t="s">
        <v>74</v>
      </c>
      <c r="I129" t="s">
        <v>1073</v>
      </c>
      <c r="J129" s="5"/>
      <c r="K129" s="5">
        <v>1</v>
      </c>
      <c r="L129" s="5"/>
      <c r="M129" s="5">
        <v>1</v>
      </c>
      <c r="N129" s="5">
        <v>1</v>
      </c>
      <c r="O129" s="5">
        <v>1</v>
      </c>
      <c r="P129" s="5">
        <v>1</v>
      </c>
      <c r="Q129" s="5">
        <v>0</v>
      </c>
      <c r="R129" s="5">
        <v>1</v>
      </c>
      <c r="S129" s="5">
        <v>0</v>
      </c>
      <c r="T129" s="5">
        <v>0</v>
      </c>
      <c r="U129" s="5">
        <v>0</v>
      </c>
      <c r="V129" s="5">
        <v>1</v>
      </c>
      <c r="W129" s="5">
        <v>0</v>
      </c>
      <c r="X129" s="5">
        <v>0</v>
      </c>
      <c r="Y129" s="5">
        <v>0</v>
      </c>
      <c r="Z129" s="5" t="s">
        <v>1074</v>
      </c>
      <c r="AA129" s="5">
        <v>0</v>
      </c>
      <c r="AB129" s="5">
        <v>0</v>
      </c>
      <c r="AC129" s="5">
        <v>0</v>
      </c>
      <c r="AD129" s="5">
        <v>1</v>
      </c>
      <c r="AE129" s="5">
        <v>0</v>
      </c>
      <c r="AF129" s="5">
        <v>0</v>
      </c>
      <c r="AG129" s="5">
        <v>0</v>
      </c>
      <c r="AH129" s="5"/>
      <c r="AI129" s="5"/>
      <c r="AJ129" s="5" t="s">
        <v>246</v>
      </c>
      <c r="AK129" s="5" t="s">
        <v>38</v>
      </c>
      <c r="AL129">
        <v>0</v>
      </c>
      <c r="AM129">
        <v>1</v>
      </c>
      <c r="AN129">
        <v>0</v>
      </c>
      <c r="AO129">
        <v>0</v>
      </c>
      <c r="AP129" s="5" t="s">
        <v>1075</v>
      </c>
      <c r="AQ129">
        <v>0</v>
      </c>
      <c r="AR129">
        <v>1</v>
      </c>
      <c r="AS129">
        <v>0</v>
      </c>
      <c r="AT129" s="5">
        <v>14</v>
      </c>
      <c r="AU129" s="5" t="s">
        <v>105</v>
      </c>
      <c r="AV129">
        <v>1</v>
      </c>
      <c r="BB129">
        <v>0</v>
      </c>
      <c r="BC129">
        <v>0</v>
      </c>
      <c r="BD129">
        <v>0</v>
      </c>
      <c r="BE129">
        <v>0</v>
      </c>
      <c r="BF129">
        <v>0</v>
      </c>
      <c r="BG129">
        <v>0</v>
      </c>
      <c r="BH129">
        <v>0</v>
      </c>
      <c r="BI129">
        <v>0</v>
      </c>
      <c r="BJ129">
        <v>0</v>
      </c>
      <c r="BK129">
        <v>0</v>
      </c>
      <c r="BL129">
        <v>0</v>
      </c>
      <c r="BM129">
        <v>1</v>
      </c>
      <c r="BN129">
        <v>0</v>
      </c>
      <c r="BO129" s="5" t="s">
        <v>1076</v>
      </c>
      <c r="BP129" s="5"/>
      <c r="BQ129" s="5">
        <v>0</v>
      </c>
      <c r="BR129" s="5" t="s">
        <v>1077</v>
      </c>
      <c r="BS129" s="5" t="s">
        <v>109</v>
      </c>
      <c r="BT129" s="5" t="s">
        <v>1078</v>
      </c>
      <c r="BU129" s="5"/>
    </row>
    <row r="130" spans="1:73" ht="20.25" customHeight="1" x14ac:dyDescent="0.35">
      <c r="A130" t="s">
        <v>1079</v>
      </c>
      <c r="B130" s="4" t="s">
        <v>1080</v>
      </c>
      <c r="C130" s="5">
        <v>0</v>
      </c>
      <c r="D130" s="5">
        <v>1</v>
      </c>
      <c r="E130" s="5">
        <v>0</v>
      </c>
      <c r="F130" t="s">
        <v>1081</v>
      </c>
      <c r="G130" s="5">
        <v>2014</v>
      </c>
      <c r="H130" s="5" t="s">
        <v>74</v>
      </c>
      <c r="I130" t="s">
        <v>1082</v>
      </c>
      <c r="J130" s="5"/>
      <c r="K130" s="5">
        <v>0</v>
      </c>
      <c r="L130" s="5"/>
      <c r="M130" s="5">
        <v>1</v>
      </c>
      <c r="N130" s="5">
        <v>0</v>
      </c>
      <c r="O130" s="5">
        <v>0</v>
      </c>
      <c r="P130" s="5">
        <v>0</v>
      </c>
      <c r="Q130" s="5">
        <v>1</v>
      </c>
      <c r="R130" s="5">
        <v>1</v>
      </c>
      <c r="S130" s="5">
        <v>0</v>
      </c>
      <c r="T130" s="5">
        <v>1</v>
      </c>
      <c r="U130" s="5">
        <v>0</v>
      </c>
      <c r="V130" s="5">
        <v>0</v>
      </c>
      <c r="W130" s="5">
        <v>0</v>
      </c>
      <c r="X130" s="5">
        <v>0</v>
      </c>
      <c r="Y130" s="5">
        <v>0</v>
      </c>
      <c r="Z130" s="5" t="s">
        <v>1083</v>
      </c>
      <c r="AA130" s="5">
        <v>0</v>
      </c>
      <c r="AB130" s="5">
        <v>0</v>
      </c>
      <c r="AC130" s="5">
        <v>0</v>
      </c>
      <c r="AD130" s="5">
        <v>1</v>
      </c>
      <c r="AE130" s="5">
        <v>0</v>
      </c>
      <c r="AF130" s="5">
        <v>0</v>
      </c>
      <c r="AG130" s="5">
        <v>0</v>
      </c>
      <c r="AH130" s="5"/>
      <c r="AI130" s="5"/>
      <c r="AJ130" s="5" t="s">
        <v>1084</v>
      </c>
      <c r="AK130" s="5" t="s">
        <v>39</v>
      </c>
      <c r="AL130">
        <v>0</v>
      </c>
      <c r="AM130">
        <v>0</v>
      </c>
      <c r="AN130">
        <v>1</v>
      </c>
      <c r="AO130">
        <v>0</v>
      </c>
      <c r="AP130" s="5" t="s">
        <v>288</v>
      </c>
      <c r="AQ130">
        <v>1</v>
      </c>
      <c r="AR130">
        <v>0</v>
      </c>
      <c r="AS130">
        <v>0</v>
      </c>
      <c r="AT130" s="5">
        <v>15</v>
      </c>
      <c r="AU130" s="5" t="s">
        <v>1085</v>
      </c>
      <c r="AY130">
        <v>1</v>
      </c>
      <c r="BB130">
        <v>1</v>
      </c>
      <c r="BC130">
        <v>46</v>
      </c>
      <c r="BD130" t="s">
        <v>219</v>
      </c>
      <c r="BE130" t="s">
        <v>219</v>
      </c>
      <c r="BF130" t="s">
        <v>219</v>
      </c>
      <c r="BG130" t="s">
        <v>219</v>
      </c>
      <c r="BH130" t="s">
        <v>219</v>
      </c>
      <c r="BI130" t="s">
        <v>219</v>
      </c>
      <c r="BJ130" t="s">
        <v>219</v>
      </c>
      <c r="BK130">
        <v>0</v>
      </c>
      <c r="BL130">
        <v>0</v>
      </c>
      <c r="BM130">
        <v>0</v>
      </c>
      <c r="BN130">
        <v>0</v>
      </c>
      <c r="BO130" s="5" t="s">
        <v>1086</v>
      </c>
      <c r="BP130" s="5"/>
      <c r="BQ130" s="5" t="s">
        <v>218</v>
      </c>
      <c r="BR130" s="5" t="s">
        <v>218</v>
      </c>
      <c r="BS130" s="5" t="s">
        <v>109</v>
      </c>
      <c r="BT130" s="5" t="s">
        <v>388</v>
      </c>
      <c r="BU130" s="5"/>
    </row>
    <row r="131" spans="1:73" ht="20.25" customHeight="1" x14ac:dyDescent="0.35">
      <c r="A131" t="s">
        <v>1087</v>
      </c>
      <c r="B131" s="4"/>
      <c r="C131" s="5">
        <v>0</v>
      </c>
      <c r="D131" s="5">
        <v>0</v>
      </c>
      <c r="E131" s="5">
        <v>1</v>
      </c>
      <c r="F131" t="s">
        <v>1088</v>
      </c>
      <c r="G131" s="5">
        <v>2014</v>
      </c>
      <c r="H131" s="5" t="s">
        <v>74</v>
      </c>
      <c r="I131" t="s">
        <v>607</v>
      </c>
      <c r="J131" s="5"/>
      <c r="K131" s="5">
        <v>1</v>
      </c>
      <c r="L131" s="5"/>
      <c r="M131" s="5">
        <v>1</v>
      </c>
      <c r="N131" s="5">
        <v>0</v>
      </c>
      <c r="O131" s="5">
        <v>0</v>
      </c>
      <c r="P131" s="5">
        <v>1</v>
      </c>
      <c r="Q131" s="5">
        <v>0</v>
      </c>
      <c r="R131" s="5">
        <v>1</v>
      </c>
      <c r="S131" s="5">
        <v>0</v>
      </c>
      <c r="T131" s="5">
        <v>0</v>
      </c>
      <c r="U131" s="5">
        <v>0</v>
      </c>
      <c r="V131" s="5">
        <v>1</v>
      </c>
      <c r="W131" s="5">
        <v>0</v>
      </c>
      <c r="X131" s="5">
        <v>0</v>
      </c>
      <c r="Y131" s="5">
        <v>0</v>
      </c>
      <c r="Z131" s="5" t="s">
        <v>859</v>
      </c>
      <c r="AA131" s="5">
        <v>0</v>
      </c>
      <c r="AB131" s="5">
        <v>1</v>
      </c>
      <c r="AC131" s="5">
        <v>0</v>
      </c>
      <c r="AD131" s="5">
        <v>0</v>
      </c>
      <c r="AE131" s="5">
        <v>0</v>
      </c>
      <c r="AF131" s="5">
        <v>0</v>
      </c>
      <c r="AG131" s="5">
        <v>0</v>
      </c>
      <c r="AH131" s="5">
        <v>1</v>
      </c>
      <c r="AI131" s="5">
        <v>0</v>
      </c>
      <c r="AJ131" s="5"/>
      <c r="AK131" s="5" t="s">
        <v>39</v>
      </c>
      <c r="AL131">
        <v>0</v>
      </c>
      <c r="AM131">
        <v>0</v>
      </c>
      <c r="AN131">
        <v>1</v>
      </c>
      <c r="AO131">
        <v>0</v>
      </c>
      <c r="AP131" s="5" t="s">
        <v>288</v>
      </c>
      <c r="AQ131">
        <v>1</v>
      </c>
      <c r="AR131">
        <v>0</v>
      </c>
      <c r="AS131">
        <v>0</v>
      </c>
      <c r="AT131" s="5">
        <v>104</v>
      </c>
      <c r="AU131" s="5" t="s">
        <v>698</v>
      </c>
      <c r="AX131">
        <v>1</v>
      </c>
      <c r="BB131">
        <v>1</v>
      </c>
      <c r="BC131">
        <v>0</v>
      </c>
      <c r="BD131">
        <v>0</v>
      </c>
      <c r="BE131">
        <v>0</v>
      </c>
      <c r="BF131">
        <v>0</v>
      </c>
      <c r="BG131">
        <v>0</v>
      </c>
      <c r="BH131">
        <v>0</v>
      </c>
      <c r="BI131">
        <v>0</v>
      </c>
      <c r="BJ131">
        <v>0</v>
      </c>
      <c r="BK131">
        <v>0</v>
      </c>
      <c r="BL131">
        <v>1</v>
      </c>
      <c r="BM131">
        <v>0</v>
      </c>
      <c r="BN131">
        <v>1</v>
      </c>
      <c r="BO131" s="5" t="s">
        <v>1089</v>
      </c>
      <c r="BP131" s="5"/>
      <c r="BQ131" s="5">
        <v>1</v>
      </c>
      <c r="BR131" s="5" t="s">
        <v>218</v>
      </c>
      <c r="BS131" s="5" t="s">
        <v>96</v>
      </c>
      <c r="BT131" s="5"/>
      <c r="BU131" s="5"/>
    </row>
    <row r="132" spans="1:73" ht="20.25" customHeight="1" x14ac:dyDescent="0.35">
      <c r="A132" t="s">
        <v>1090</v>
      </c>
      <c r="B132" s="4" t="s">
        <v>1091</v>
      </c>
      <c r="C132" s="5">
        <v>0</v>
      </c>
      <c r="D132" s="5">
        <v>1</v>
      </c>
      <c r="E132" s="5">
        <v>0</v>
      </c>
      <c r="F132" t="s">
        <v>1092</v>
      </c>
      <c r="G132" s="5">
        <v>2016</v>
      </c>
      <c r="H132" s="5" t="s">
        <v>74</v>
      </c>
      <c r="I132" t="s">
        <v>1093</v>
      </c>
      <c r="J132" s="5"/>
      <c r="K132" s="5">
        <v>1</v>
      </c>
      <c r="L132" s="5"/>
      <c r="M132" s="5">
        <v>1</v>
      </c>
      <c r="N132" s="5">
        <v>1</v>
      </c>
      <c r="O132" s="5">
        <v>0</v>
      </c>
      <c r="P132" s="5">
        <v>1</v>
      </c>
      <c r="Q132" s="5">
        <v>1</v>
      </c>
      <c r="R132" s="5">
        <v>0</v>
      </c>
      <c r="S132" s="5">
        <v>1</v>
      </c>
      <c r="T132" s="5">
        <v>0</v>
      </c>
      <c r="U132" s="5">
        <v>0</v>
      </c>
      <c r="V132" s="5">
        <v>0</v>
      </c>
      <c r="W132" s="5">
        <v>0</v>
      </c>
      <c r="X132" s="5">
        <v>0</v>
      </c>
      <c r="Y132" s="5">
        <v>0</v>
      </c>
      <c r="Z132" s="5" t="s">
        <v>1094</v>
      </c>
      <c r="AA132" s="5">
        <v>1</v>
      </c>
      <c r="AB132" s="5">
        <v>0</v>
      </c>
      <c r="AC132" s="5">
        <v>0</v>
      </c>
      <c r="AD132" s="5">
        <v>1</v>
      </c>
      <c r="AE132" s="5">
        <v>0</v>
      </c>
      <c r="AF132" s="5">
        <v>0</v>
      </c>
      <c r="AG132" s="5">
        <v>0</v>
      </c>
      <c r="AH132" s="5"/>
      <c r="AI132" s="5"/>
      <c r="AJ132" s="5" t="s">
        <v>559</v>
      </c>
      <c r="AK132" s="5" t="s">
        <v>37</v>
      </c>
      <c r="AL132">
        <v>1</v>
      </c>
      <c r="AM132">
        <v>0</v>
      </c>
      <c r="AN132">
        <v>0</v>
      </c>
      <c r="AO132">
        <v>0</v>
      </c>
      <c r="AP132" s="5" t="s">
        <v>793</v>
      </c>
      <c r="AQ132">
        <v>0</v>
      </c>
      <c r="AR132">
        <v>1</v>
      </c>
      <c r="AS132">
        <v>0</v>
      </c>
      <c r="AT132" s="5">
        <v>16</v>
      </c>
      <c r="AU132" s="5" t="s">
        <v>105</v>
      </c>
      <c r="AV132">
        <v>1</v>
      </c>
      <c r="BB132">
        <v>1</v>
      </c>
      <c r="BC132">
        <v>27</v>
      </c>
      <c r="BD132" t="s">
        <v>219</v>
      </c>
      <c r="BE132" t="s">
        <v>219</v>
      </c>
      <c r="BF132" t="s">
        <v>219</v>
      </c>
      <c r="BG132" t="s">
        <v>219</v>
      </c>
      <c r="BH132" t="s">
        <v>219</v>
      </c>
      <c r="BI132" t="s">
        <v>219</v>
      </c>
      <c r="BJ132" t="s">
        <v>219</v>
      </c>
      <c r="BK132">
        <v>0</v>
      </c>
      <c r="BL132">
        <v>0</v>
      </c>
      <c r="BM132">
        <v>0</v>
      </c>
      <c r="BN132">
        <v>0</v>
      </c>
      <c r="BO132" s="5" t="s">
        <v>1095</v>
      </c>
      <c r="BP132" s="5"/>
      <c r="BQ132" s="5">
        <v>0</v>
      </c>
      <c r="BR132" s="5" t="s">
        <v>1096</v>
      </c>
      <c r="BS132" s="5" t="s">
        <v>109</v>
      </c>
      <c r="BT132" s="5" t="s">
        <v>1097</v>
      </c>
      <c r="BU132" s="5"/>
    </row>
    <row r="133" spans="1:73" ht="20.25" customHeight="1" x14ac:dyDescent="0.35">
      <c r="A133" t="s">
        <v>1098</v>
      </c>
      <c r="B133" s="4"/>
      <c r="C133" s="5">
        <v>0</v>
      </c>
      <c r="D133" s="5">
        <v>1</v>
      </c>
      <c r="E133" s="5">
        <v>0</v>
      </c>
      <c r="F133" t="s">
        <v>1099</v>
      </c>
      <c r="G133" s="5">
        <v>2017</v>
      </c>
      <c r="H133" s="5" t="s">
        <v>74</v>
      </c>
      <c r="I133" t="s">
        <v>161</v>
      </c>
      <c r="J133" s="5"/>
      <c r="K133" s="5">
        <v>1</v>
      </c>
      <c r="L133" s="5"/>
      <c r="M133" s="5">
        <v>0</v>
      </c>
      <c r="N133" s="5">
        <v>0</v>
      </c>
      <c r="O133" s="5">
        <v>1</v>
      </c>
      <c r="P133" s="5">
        <v>0</v>
      </c>
      <c r="Q133" s="5">
        <v>1</v>
      </c>
      <c r="R133" s="5">
        <v>1</v>
      </c>
      <c r="S133" s="5">
        <v>0</v>
      </c>
      <c r="T133" s="5">
        <v>1</v>
      </c>
      <c r="U133" s="5">
        <v>0</v>
      </c>
      <c r="V133" s="5">
        <v>0</v>
      </c>
      <c r="W133" s="5">
        <v>0</v>
      </c>
      <c r="X133" s="5">
        <v>0</v>
      </c>
      <c r="Y133" s="5">
        <v>0</v>
      </c>
      <c r="Z133" s="5" t="s">
        <v>367</v>
      </c>
      <c r="AA133" s="5">
        <v>0</v>
      </c>
      <c r="AB133" s="5">
        <v>0</v>
      </c>
      <c r="AC133" s="5">
        <v>0</v>
      </c>
      <c r="AD133" s="5">
        <v>0</v>
      </c>
      <c r="AE133" s="5">
        <v>0</v>
      </c>
      <c r="AF133" s="5">
        <v>1</v>
      </c>
      <c r="AG133" s="5">
        <v>0</v>
      </c>
      <c r="AH133" s="5"/>
      <c r="AI133" s="5"/>
      <c r="AJ133" s="5" t="s">
        <v>1084</v>
      </c>
      <c r="AK133" s="5" t="s">
        <v>38</v>
      </c>
      <c r="AL133">
        <v>0</v>
      </c>
      <c r="AM133">
        <v>1</v>
      </c>
      <c r="AN133">
        <v>0</v>
      </c>
      <c r="AO133">
        <v>0</v>
      </c>
      <c r="AP133" s="5" t="s">
        <v>1100</v>
      </c>
      <c r="AQ133">
        <v>0</v>
      </c>
      <c r="AR133">
        <v>1</v>
      </c>
      <c r="AS133">
        <v>0</v>
      </c>
      <c r="AT133" s="5">
        <v>7</v>
      </c>
      <c r="AU133" s="5" t="s">
        <v>105</v>
      </c>
      <c r="AV133">
        <v>1</v>
      </c>
      <c r="BB133">
        <v>0</v>
      </c>
      <c r="BC133">
        <v>0</v>
      </c>
      <c r="BD133">
        <v>0</v>
      </c>
      <c r="BE133">
        <v>0</v>
      </c>
      <c r="BF133">
        <v>0</v>
      </c>
      <c r="BG133">
        <v>0</v>
      </c>
      <c r="BH133">
        <v>0</v>
      </c>
      <c r="BI133">
        <v>0</v>
      </c>
      <c r="BJ133">
        <v>0</v>
      </c>
      <c r="BK133">
        <v>0</v>
      </c>
      <c r="BL133">
        <v>0</v>
      </c>
      <c r="BM133">
        <v>0</v>
      </c>
      <c r="BN133">
        <v>0</v>
      </c>
      <c r="BO133" s="5" t="s">
        <v>1101</v>
      </c>
      <c r="BP133" s="5"/>
      <c r="BQ133" s="5">
        <v>1</v>
      </c>
      <c r="BR133" s="5" t="s">
        <v>1102</v>
      </c>
      <c r="BS133" s="5" t="s">
        <v>218</v>
      </c>
      <c r="BT133" s="5" t="s">
        <v>1103</v>
      </c>
      <c r="BU133" s="5"/>
    </row>
    <row r="134" spans="1:73" ht="20.25" customHeight="1" x14ac:dyDescent="0.35">
      <c r="A134" t="s">
        <v>1104</v>
      </c>
      <c r="B134" s="4" t="s">
        <v>1105</v>
      </c>
      <c r="C134" s="5">
        <v>0</v>
      </c>
      <c r="D134" s="5">
        <v>1</v>
      </c>
      <c r="E134" s="5">
        <v>0</v>
      </c>
      <c r="F134" t="s">
        <v>1106</v>
      </c>
      <c r="G134" s="5">
        <v>2018</v>
      </c>
      <c r="H134" s="5" t="s">
        <v>74</v>
      </c>
      <c r="I134" t="s">
        <v>1107</v>
      </c>
      <c r="J134" s="5"/>
      <c r="K134" s="5">
        <v>0</v>
      </c>
      <c r="L134" s="5" t="s">
        <v>963</v>
      </c>
      <c r="M134" s="5">
        <v>0</v>
      </c>
      <c r="N134" s="5">
        <v>0</v>
      </c>
      <c r="O134" s="5">
        <v>0</v>
      </c>
      <c r="P134" s="5">
        <v>1</v>
      </c>
      <c r="Q134" s="5">
        <v>1</v>
      </c>
      <c r="R134" s="5">
        <v>1</v>
      </c>
      <c r="S134" s="5">
        <v>0</v>
      </c>
      <c r="T134" s="5">
        <v>1</v>
      </c>
      <c r="U134" s="5">
        <v>0</v>
      </c>
      <c r="V134" s="5">
        <v>0</v>
      </c>
      <c r="W134" s="5">
        <v>0</v>
      </c>
      <c r="X134" s="5">
        <v>0</v>
      </c>
      <c r="Y134" s="5">
        <v>0</v>
      </c>
      <c r="Z134" s="5" t="s">
        <v>281</v>
      </c>
      <c r="AA134" s="5">
        <v>0</v>
      </c>
      <c r="AB134" s="5">
        <v>1</v>
      </c>
      <c r="AC134" s="5">
        <v>0</v>
      </c>
      <c r="AD134" s="5">
        <v>0</v>
      </c>
      <c r="AE134" s="5">
        <v>0</v>
      </c>
      <c r="AF134" s="5">
        <v>0</v>
      </c>
      <c r="AG134" s="5">
        <v>0</v>
      </c>
      <c r="AH134" s="5"/>
      <c r="AI134" s="5"/>
      <c r="AJ134" s="5" t="s">
        <v>1108</v>
      </c>
      <c r="AK134" s="5" t="s">
        <v>38</v>
      </c>
      <c r="AL134">
        <v>0</v>
      </c>
      <c r="AM134">
        <v>1</v>
      </c>
      <c r="AN134">
        <v>0</v>
      </c>
      <c r="AO134">
        <v>0</v>
      </c>
      <c r="AP134" s="5" t="s">
        <v>1100</v>
      </c>
      <c r="AQ134">
        <v>0</v>
      </c>
      <c r="AR134">
        <v>1</v>
      </c>
      <c r="AS134">
        <v>0</v>
      </c>
      <c r="AT134" s="5">
        <v>1</v>
      </c>
      <c r="AU134" s="5" t="s">
        <v>82</v>
      </c>
      <c r="BB134">
        <v>0</v>
      </c>
      <c r="BC134">
        <v>0</v>
      </c>
      <c r="BD134">
        <v>0</v>
      </c>
      <c r="BE134">
        <v>0</v>
      </c>
      <c r="BF134">
        <v>0</v>
      </c>
      <c r="BG134">
        <v>0</v>
      </c>
      <c r="BH134">
        <v>0</v>
      </c>
      <c r="BI134">
        <v>0</v>
      </c>
      <c r="BJ134">
        <v>0</v>
      </c>
      <c r="BK134">
        <v>1</v>
      </c>
      <c r="BL134">
        <v>0</v>
      </c>
      <c r="BM134">
        <v>1</v>
      </c>
      <c r="BN134">
        <v>1</v>
      </c>
      <c r="BO134" s="5" t="s">
        <v>1109</v>
      </c>
      <c r="BP134" s="5"/>
      <c r="BQ134" s="5">
        <v>0</v>
      </c>
      <c r="BR134" s="5" t="s">
        <v>270</v>
      </c>
      <c r="BS134" s="5" t="s">
        <v>109</v>
      </c>
      <c r="BT134" s="5"/>
      <c r="BU134" s="5"/>
    </row>
    <row r="135" spans="1:73" ht="20.25" customHeight="1" x14ac:dyDescent="0.35">
      <c r="A135" t="s">
        <v>1110</v>
      </c>
      <c r="B135" s="4" t="s">
        <v>872</v>
      </c>
      <c r="C135" s="5">
        <v>1</v>
      </c>
      <c r="D135" s="5">
        <v>0</v>
      </c>
      <c r="E135" s="5">
        <v>0</v>
      </c>
      <c r="F135" t="s">
        <v>1111</v>
      </c>
      <c r="G135" s="5">
        <v>2015</v>
      </c>
      <c r="H135" s="5" t="s">
        <v>74</v>
      </c>
      <c r="I135" t="s">
        <v>1112</v>
      </c>
      <c r="J135" s="5"/>
      <c r="K135" s="5">
        <v>1</v>
      </c>
      <c r="L135" s="5"/>
      <c r="M135" s="5">
        <v>1</v>
      </c>
      <c r="N135" s="5">
        <v>1</v>
      </c>
      <c r="O135" s="5">
        <v>0</v>
      </c>
      <c r="P135" s="5">
        <v>1</v>
      </c>
      <c r="Q135" s="5">
        <v>1</v>
      </c>
      <c r="R135" s="5">
        <v>1</v>
      </c>
      <c r="S135" s="5">
        <v>0</v>
      </c>
      <c r="T135" s="5">
        <v>1</v>
      </c>
      <c r="U135" s="5">
        <v>0</v>
      </c>
      <c r="V135" s="5">
        <v>0</v>
      </c>
      <c r="W135" s="5">
        <v>0</v>
      </c>
      <c r="X135" s="5">
        <v>0</v>
      </c>
      <c r="Y135" s="5">
        <v>0</v>
      </c>
      <c r="Z135" s="5" t="s">
        <v>1113</v>
      </c>
      <c r="AA135" s="5">
        <v>0</v>
      </c>
      <c r="AB135" s="5">
        <v>0</v>
      </c>
      <c r="AC135" s="5">
        <v>1</v>
      </c>
      <c r="AD135" s="5">
        <v>0</v>
      </c>
      <c r="AE135" s="5">
        <v>0</v>
      </c>
      <c r="AF135" s="5">
        <v>0</v>
      </c>
      <c r="AG135" s="5">
        <v>0</v>
      </c>
      <c r="AH135" s="5">
        <v>1</v>
      </c>
      <c r="AI135" s="5">
        <v>0</v>
      </c>
      <c r="AJ135" s="5" t="s">
        <v>1114</v>
      </c>
      <c r="AK135" s="5" t="s">
        <v>38</v>
      </c>
      <c r="AL135">
        <v>0</v>
      </c>
      <c r="AM135">
        <v>1</v>
      </c>
      <c r="AN135">
        <v>0</v>
      </c>
      <c r="AO135">
        <v>0</v>
      </c>
      <c r="AP135" s="5" t="s">
        <v>104</v>
      </c>
      <c r="AQ135">
        <v>0</v>
      </c>
      <c r="AR135">
        <v>1</v>
      </c>
      <c r="AS135">
        <v>0</v>
      </c>
      <c r="AT135" s="5">
        <v>13</v>
      </c>
      <c r="AU135" s="5" t="s">
        <v>195</v>
      </c>
      <c r="AZ135">
        <v>1</v>
      </c>
      <c r="BB135">
        <v>0</v>
      </c>
      <c r="BC135">
        <v>0</v>
      </c>
      <c r="BD135">
        <v>0</v>
      </c>
      <c r="BE135">
        <v>0</v>
      </c>
      <c r="BF135">
        <v>0</v>
      </c>
      <c r="BG135">
        <v>0</v>
      </c>
      <c r="BH135">
        <v>0</v>
      </c>
      <c r="BI135">
        <v>0</v>
      </c>
      <c r="BJ135">
        <v>0</v>
      </c>
      <c r="BK135">
        <v>0</v>
      </c>
      <c r="BL135">
        <v>0</v>
      </c>
      <c r="BM135">
        <v>0</v>
      </c>
      <c r="BN135">
        <v>0</v>
      </c>
      <c r="BO135" s="5" t="s">
        <v>676</v>
      </c>
      <c r="BP135" s="5"/>
      <c r="BQ135" s="5">
        <v>0</v>
      </c>
      <c r="BR135" s="5" t="s">
        <v>1115</v>
      </c>
      <c r="BS135" s="5" t="s">
        <v>109</v>
      </c>
      <c r="BT135" s="5" t="s">
        <v>1116</v>
      </c>
      <c r="BU135" s="5"/>
    </row>
    <row r="136" spans="1:73" ht="20.25" customHeight="1" x14ac:dyDescent="0.35">
      <c r="A136" t="s">
        <v>1117</v>
      </c>
      <c r="B136" s="4" t="s">
        <v>1118</v>
      </c>
      <c r="C136" s="5">
        <v>0</v>
      </c>
      <c r="D136" s="5">
        <v>0</v>
      </c>
      <c r="E136" s="5">
        <v>1</v>
      </c>
      <c r="F136" t="s">
        <v>1119</v>
      </c>
      <c r="G136" s="5">
        <v>2018</v>
      </c>
      <c r="H136" s="5" t="s">
        <v>1120</v>
      </c>
      <c r="I136" t="s">
        <v>1121</v>
      </c>
      <c r="J136" s="5"/>
      <c r="K136" s="5">
        <v>0</v>
      </c>
      <c r="L136" s="5"/>
      <c r="M136" s="5">
        <v>0</v>
      </c>
      <c r="N136" s="5">
        <v>1</v>
      </c>
      <c r="O136" s="5">
        <v>0</v>
      </c>
      <c r="P136" s="5">
        <v>1</v>
      </c>
      <c r="Q136" s="5">
        <v>1</v>
      </c>
      <c r="R136" s="5">
        <v>1</v>
      </c>
      <c r="S136" s="5">
        <v>0</v>
      </c>
      <c r="T136" s="5">
        <v>1</v>
      </c>
      <c r="U136" s="5">
        <v>0</v>
      </c>
      <c r="V136" s="5">
        <v>0</v>
      </c>
      <c r="W136" s="5">
        <v>0</v>
      </c>
      <c r="X136" s="5">
        <v>0</v>
      </c>
      <c r="Y136" s="5">
        <v>0</v>
      </c>
      <c r="Z136" s="5" t="s">
        <v>78</v>
      </c>
      <c r="AA136" s="5">
        <v>0</v>
      </c>
      <c r="AB136" s="5">
        <v>1</v>
      </c>
      <c r="AC136" s="5">
        <v>0</v>
      </c>
      <c r="AD136" s="5">
        <v>0</v>
      </c>
      <c r="AE136" s="5">
        <v>0</v>
      </c>
      <c r="AF136" s="5">
        <v>0</v>
      </c>
      <c r="AG136" s="5">
        <v>0</v>
      </c>
      <c r="AH136" s="5"/>
      <c r="AI136" s="5"/>
      <c r="AJ136" s="5" t="s">
        <v>1122</v>
      </c>
      <c r="AK136" s="5" t="s">
        <v>218</v>
      </c>
      <c r="AL136">
        <v>0</v>
      </c>
      <c r="AM136">
        <v>0</v>
      </c>
      <c r="AN136">
        <v>0</v>
      </c>
      <c r="AO136">
        <v>1</v>
      </c>
      <c r="AP136" s="5" t="s">
        <v>93</v>
      </c>
      <c r="AQ136">
        <v>1</v>
      </c>
      <c r="AR136">
        <v>0</v>
      </c>
      <c r="AS136">
        <v>0</v>
      </c>
      <c r="AT136" s="5" t="s">
        <v>218</v>
      </c>
      <c r="AU136" s="5" t="s">
        <v>105</v>
      </c>
      <c r="AV136">
        <v>1</v>
      </c>
      <c r="BB136">
        <v>0</v>
      </c>
      <c r="BC136">
        <v>0</v>
      </c>
      <c r="BD136">
        <v>0</v>
      </c>
      <c r="BE136">
        <v>0</v>
      </c>
      <c r="BF136">
        <v>0</v>
      </c>
      <c r="BG136">
        <v>0</v>
      </c>
      <c r="BH136">
        <v>0</v>
      </c>
      <c r="BI136">
        <v>0</v>
      </c>
      <c r="BJ136">
        <v>0</v>
      </c>
      <c r="BK136">
        <v>0</v>
      </c>
      <c r="BL136">
        <v>0</v>
      </c>
      <c r="BM136">
        <v>0</v>
      </c>
      <c r="BN136">
        <v>0</v>
      </c>
      <c r="BO136" s="5"/>
      <c r="BP136" s="5"/>
      <c r="BQ136" s="5" t="s">
        <v>218</v>
      </c>
      <c r="BR136" s="5" t="s">
        <v>218</v>
      </c>
      <c r="BS136" s="5" t="s">
        <v>218</v>
      </c>
      <c r="BT136" s="5" t="s">
        <v>1123</v>
      </c>
      <c r="BU136" s="5"/>
    </row>
    <row r="137" spans="1:73" ht="20.25" customHeight="1" x14ac:dyDescent="0.35">
      <c r="A137" t="s">
        <v>1124</v>
      </c>
      <c r="B137" s="4" t="s">
        <v>1125</v>
      </c>
      <c r="C137" s="5">
        <v>0</v>
      </c>
      <c r="D137" s="5">
        <v>1</v>
      </c>
      <c r="E137" s="5">
        <v>0</v>
      </c>
      <c r="F137" t="s">
        <v>1126</v>
      </c>
      <c r="G137">
        <v>2010</v>
      </c>
      <c r="H137" t="s">
        <v>121</v>
      </c>
      <c r="I137" t="s">
        <v>1127</v>
      </c>
      <c r="K137">
        <v>1</v>
      </c>
      <c r="M137">
        <v>0</v>
      </c>
      <c r="N137">
        <v>1</v>
      </c>
      <c r="O137">
        <v>0</v>
      </c>
      <c r="P137">
        <v>0</v>
      </c>
      <c r="Q137">
        <v>1</v>
      </c>
      <c r="R137">
        <v>1</v>
      </c>
      <c r="S137">
        <v>0</v>
      </c>
      <c r="T137">
        <v>1</v>
      </c>
      <c r="U137">
        <v>0</v>
      </c>
      <c r="V137">
        <v>0</v>
      </c>
      <c r="W137">
        <v>0</v>
      </c>
      <c r="X137">
        <v>0</v>
      </c>
      <c r="Y137">
        <v>0</v>
      </c>
      <c r="Z137" t="s">
        <v>152</v>
      </c>
      <c r="AA137">
        <v>0</v>
      </c>
      <c r="AB137">
        <v>1</v>
      </c>
      <c r="AC137">
        <v>0</v>
      </c>
      <c r="AD137">
        <v>0</v>
      </c>
      <c r="AE137">
        <v>0</v>
      </c>
      <c r="AF137">
        <v>0</v>
      </c>
      <c r="AG137">
        <v>0</v>
      </c>
      <c r="AH137">
        <v>1</v>
      </c>
      <c r="AJ137" s="5" t="s">
        <v>218</v>
      </c>
      <c r="AK137" t="s">
        <v>38</v>
      </c>
      <c r="AL137">
        <v>0</v>
      </c>
      <c r="AM137">
        <v>1</v>
      </c>
      <c r="AN137">
        <v>0</v>
      </c>
      <c r="AO137">
        <v>0</v>
      </c>
      <c r="AP137" t="s">
        <v>42</v>
      </c>
      <c r="AQ137">
        <v>1</v>
      </c>
      <c r="AR137">
        <v>0</v>
      </c>
      <c r="AS137">
        <v>0</v>
      </c>
      <c r="AT137">
        <v>12</v>
      </c>
      <c r="AU137" t="s">
        <v>235</v>
      </c>
      <c r="AY137">
        <v>1</v>
      </c>
      <c r="BB137">
        <v>0</v>
      </c>
      <c r="BC137">
        <v>0</v>
      </c>
      <c r="BD137">
        <v>0</v>
      </c>
      <c r="BE137">
        <v>0</v>
      </c>
      <c r="BF137">
        <v>0</v>
      </c>
      <c r="BG137">
        <v>0</v>
      </c>
      <c r="BH137">
        <v>0</v>
      </c>
      <c r="BI137">
        <v>0</v>
      </c>
      <c r="BJ137">
        <v>0</v>
      </c>
      <c r="BK137">
        <v>0</v>
      </c>
      <c r="BL137">
        <v>0</v>
      </c>
      <c r="BM137">
        <v>1</v>
      </c>
      <c r="BN137">
        <v>1</v>
      </c>
      <c r="BO137" t="s">
        <v>1128</v>
      </c>
      <c r="BQ137">
        <v>1</v>
      </c>
      <c r="BR137" t="s">
        <v>1129</v>
      </c>
      <c r="BS137" s="5" t="s">
        <v>218</v>
      </c>
      <c r="BT137" t="s">
        <v>1130</v>
      </c>
    </row>
    <row r="138" spans="1:73" ht="20.25" customHeight="1" x14ac:dyDescent="0.35">
      <c r="A138" t="s">
        <v>1131</v>
      </c>
      <c r="B138" s="4" t="s">
        <v>128</v>
      </c>
      <c r="C138" s="5">
        <v>0</v>
      </c>
      <c r="D138" s="5">
        <v>1</v>
      </c>
      <c r="E138" s="5">
        <v>0</v>
      </c>
      <c r="F138" t="s">
        <v>1132</v>
      </c>
      <c r="G138">
        <v>2010</v>
      </c>
      <c r="H138" t="s">
        <v>121</v>
      </c>
      <c r="I138" t="s">
        <v>1133</v>
      </c>
      <c r="K138">
        <v>1</v>
      </c>
      <c r="L138" t="s">
        <v>1134</v>
      </c>
      <c r="M138">
        <v>0</v>
      </c>
      <c r="N138">
        <v>1</v>
      </c>
      <c r="O138">
        <v>0</v>
      </c>
      <c r="P138">
        <v>1</v>
      </c>
      <c r="Q138">
        <v>0</v>
      </c>
      <c r="R138">
        <v>0</v>
      </c>
      <c r="S138">
        <v>0</v>
      </c>
      <c r="T138">
        <v>0</v>
      </c>
      <c r="U138">
        <v>0</v>
      </c>
      <c r="V138">
        <v>0</v>
      </c>
      <c r="W138">
        <v>0</v>
      </c>
      <c r="X138">
        <v>0</v>
      </c>
      <c r="Y138" t="s">
        <v>1135</v>
      </c>
      <c r="Z138" t="s">
        <v>1136</v>
      </c>
      <c r="AA138">
        <v>0</v>
      </c>
      <c r="AB138">
        <v>0</v>
      </c>
      <c r="AC138">
        <v>0</v>
      </c>
      <c r="AD138">
        <v>0</v>
      </c>
      <c r="AE138">
        <v>0</v>
      </c>
      <c r="AF138">
        <v>0</v>
      </c>
      <c r="AG138">
        <v>1</v>
      </c>
      <c r="AJ138" t="s">
        <v>1137</v>
      </c>
      <c r="AK138" t="s">
        <v>38</v>
      </c>
      <c r="AL138">
        <v>0</v>
      </c>
      <c r="AM138">
        <v>1</v>
      </c>
      <c r="AN138">
        <v>0</v>
      </c>
      <c r="AO138">
        <v>0</v>
      </c>
      <c r="AP138" t="s">
        <v>1138</v>
      </c>
      <c r="AQ138">
        <v>0</v>
      </c>
      <c r="AR138">
        <v>1</v>
      </c>
      <c r="AS138">
        <v>0</v>
      </c>
      <c r="AT138">
        <v>7</v>
      </c>
      <c r="AU138" t="s">
        <v>135</v>
      </c>
      <c r="BA138">
        <v>1</v>
      </c>
      <c r="BB138">
        <v>0</v>
      </c>
      <c r="BC138">
        <v>0</v>
      </c>
      <c r="BD138">
        <v>0</v>
      </c>
      <c r="BE138">
        <v>0</v>
      </c>
      <c r="BF138">
        <v>0</v>
      </c>
      <c r="BG138">
        <v>0</v>
      </c>
      <c r="BH138">
        <v>0</v>
      </c>
      <c r="BI138">
        <v>0</v>
      </c>
      <c r="BJ138">
        <v>0</v>
      </c>
      <c r="BK138">
        <v>0</v>
      </c>
      <c r="BL138">
        <v>0</v>
      </c>
      <c r="BM138">
        <v>1</v>
      </c>
      <c r="BN138">
        <v>1</v>
      </c>
      <c r="BQ138" s="5">
        <v>0</v>
      </c>
      <c r="BR138" t="s">
        <v>270</v>
      </c>
      <c r="BS138" s="5" t="s">
        <v>109</v>
      </c>
    </row>
    <row r="139" spans="1:73" ht="20.25" customHeight="1" x14ac:dyDescent="0.35">
      <c r="A139" t="s">
        <v>1139</v>
      </c>
      <c r="B139" s="4" t="s">
        <v>1140</v>
      </c>
      <c r="C139" s="5">
        <v>1</v>
      </c>
      <c r="D139" s="5">
        <v>0</v>
      </c>
      <c r="E139" s="5">
        <v>0</v>
      </c>
      <c r="F139" t="s">
        <v>1141</v>
      </c>
      <c r="G139">
        <v>2009</v>
      </c>
      <c r="H139" t="s">
        <v>121</v>
      </c>
      <c r="I139" t="s">
        <v>1142</v>
      </c>
      <c r="K139">
        <v>1</v>
      </c>
      <c r="M139">
        <v>0</v>
      </c>
      <c r="N139">
        <v>1</v>
      </c>
      <c r="O139">
        <v>0</v>
      </c>
      <c r="P139">
        <v>1</v>
      </c>
      <c r="Q139">
        <v>1</v>
      </c>
      <c r="R139">
        <v>1</v>
      </c>
      <c r="S139">
        <v>0</v>
      </c>
      <c r="T139">
        <v>1</v>
      </c>
      <c r="U139">
        <v>0</v>
      </c>
      <c r="V139">
        <v>0</v>
      </c>
      <c r="W139">
        <v>0</v>
      </c>
      <c r="Y139">
        <v>0</v>
      </c>
      <c r="Z139" t="s">
        <v>1143</v>
      </c>
      <c r="AA139">
        <v>0</v>
      </c>
      <c r="AB139">
        <v>0</v>
      </c>
      <c r="AC139">
        <v>1</v>
      </c>
      <c r="AD139">
        <v>0</v>
      </c>
      <c r="AE139">
        <v>0</v>
      </c>
      <c r="AF139">
        <v>0</v>
      </c>
      <c r="AG139">
        <v>0</v>
      </c>
      <c r="AJ139" t="s">
        <v>1144</v>
      </c>
      <c r="AK139" t="s">
        <v>39</v>
      </c>
      <c r="AL139">
        <v>0</v>
      </c>
      <c r="AM139">
        <v>0</v>
      </c>
      <c r="AN139">
        <v>1</v>
      </c>
      <c r="AO139">
        <v>0</v>
      </c>
      <c r="AP139" t="s">
        <v>104</v>
      </c>
      <c r="AQ139">
        <v>0</v>
      </c>
      <c r="AR139">
        <v>1</v>
      </c>
      <c r="AS139">
        <v>0</v>
      </c>
      <c r="AT139">
        <v>15</v>
      </c>
      <c r="AU139" t="s">
        <v>105</v>
      </c>
      <c r="AV139">
        <v>1</v>
      </c>
      <c r="BB139">
        <v>1</v>
      </c>
      <c r="BC139">
        <v>31</v>
      </c>
      <c r="BD139">
        <v>0</v>
      </c>
      <c r="BE139">
        <v>0</v>
      </c>
      <c r="BF139">
        <v>11</v>
      </c>
      <c r="BG139">
        <v>0</v>
      </c>
      <c r="BH139">
        <v>5</v>
      </c>
      <c r="BI139">
        <v>7</v>
      </c>
      <c r="BJ139">
        <v>8</v>
      </c>
      <c r="BK139">
        <v>1</v>
      </c>
      <c r="BL139">
        <v>0</v>
      </c>
      <c r="BM139">
        <v>0</v>
      </c>
      <c r="BN139">
        <v>0</v>
      </c>
      <c r="BP139" t="s">
        <v>83</v>
      </c>
      <c r="BQ139">
        <v>0</v>
      </c>
      <c r="BR139" t="s">
        <v>1145</v>
      </c>
      <c r="BS139" t="s">
        <v>109</v>
      </c>
    </row>
    <row r="140" spans="1:73" ht="20.25" customHeight="1" x14ac:dyDescent="0.35">
      <c r="A140" t="s">
        <v>1146</v>
      </c>
      <c r="B140" s="4" t="s">
        <v>1147</v>
      </c>
      <c r="C140" s="5">
        <v>0</v>
      </c>
      <c r="D140" s="5">
        <v>1</v>
      </c>
      <c r="E140" s="5">
        <v>0</v>
      </c>
      <c r="F140" t="s">
        <v>1148</v>
      </c>
      <c r="G140">
        <v>2014</v>
      </c>
      <c r="H140" t="s">
        <v>1149</v>
      </c>
      <c r="I140" t="s">
        <v>1150</v>
      </c>
      <c r="K140">
        <v>0</v>
      </c>
      <c r="M140">
        <v>0</v>
      </c>
      <c r="N140">
        <v>0</v>
      </c>
      <c r="O140">
        <v>1</v>
      </c>
      <c r="P140">
        <v>1</v>
      </c>
      <c r="Q140">
        <v>1</v>
      </c>
      <c r="R140">
        <v>1</v>
      </c>
      <c r="S140">
        <v>0</v>
      </c>
      <c r="T140">
        <v>1</v>
      </c>
      <c r="U140">
        <v>0</v>
      </c>
      <c r="V140">
        <v>0</v>
      </c>
      <c r="W140">
        <v>0</v>
      </c>
      <c r="X140">
        <v>0</v>
      </c>
      <c r="Y140">
        <v>0</v>
      </c>
      <c r="Z140" t="s">
        <v>26</v>
      </c>
      <c r="AA140">
        <v>1</v>
      </c>
      <c r="AB140">
        <v>0</v>
      </c>
      <c r="AC140">
        <v>0</v>
      </c>
      <c r="AD140">
        <v>0</v>
      </c>
      <c r="AE140">
        <v>0</v>
      </c>
      <c r="AF140">
        <v>0</v>
      </c>
      <c r="AG140">
        <v>0</v>
      </c>
      <c r="AJ140" t="s">
        <v>1151</v>
      </c>
      <c r="AK140" t="s">
        <v>39</v>
      </c>
      <c r="AL140">
        <v>0</v>
      </c>
      <c r="AM140">
        <v>0</v>
      </c>
      <c r="AN140">
        <v>1</v>
      </c>
      <c r="AO140">
        <v>0</v>
      </c>
      <c r="AP140" t="s">
        <v>1152</v>
      </c>
      <c r="AQ140">
        <v>1</v>
      </c>
      <c r="AR140">
        <v>0</v>
      </c>
      <c r="AS140">
        <v>0</v>
      </c>
      <c r="AT140">
        <v>42</v>
      </c>
      <c r="AU140" t="s">
        <v>105</v>
      </c>
      <c r="AV140">
        <v>1</v>
      </c>
      <c r="BB140">
        <v>1</v>
      </c>
      <c r="BC140">
        <v>58</v>
      </c>
      <c r="BD140">
        <v>7</v>
      </c>
      <c r="BE140">
        <v>18</v>
      </c>
      <c r="BF140">
        <v>6</v>
      </c>
      <c r="BG140">
        <v>6</v>
      </c>
      <c r="BH140">
        <v>6</v>
      </c>
      <c r="BI140">
        <v>9</v>
      </c>
      <c r="BJ140">
        <v>6</v>
      </c>
      <c r="BK140">
        <v>0</v>
      </c>
      <c r="BL140">
        <v>0</v>
      </c>
      <c r="BM140">
        <v>0</v>
      </c>
      <c r="BN140">
        <v>1</v>
      </c>
      <c r="BO140" t="s">
        <v>1153</v>
      </c>
      <c r="BP140" t="s">
        <v>83</v>
      </c>
      <c r="BQ140">
        <v>1</v>
      </c>
      <c r="BR140" t="s">
        <v>1154</v>
      </c>
      <c r="BS140" s="5" t="s">
        <v>96</v>
      </c>
      <c r="BT140" t="s">
        <v>1155</v>
      </c>
    </row>
    <row r="142" spans="1:73" ht="20.25" customHeight="1" x14ac:dyDescent="0.35">
      <c r="C142">
        <f t="shared" ref="C142:D142" si="0">SUM(C2:C140)</f>
        <v>48</v>
      </c>
      <c r="D142">
        <f t="shared" si="0"/>
        <v>50</v>
      </c>
      <c r="E142">
        <f>SUM(E2:E140)</f>
        <v>40</v>
      </c>
    </row>
  </sheetData>
  <customSheetViews>
    <customSheetView guid="{2DDDD8D8-AFCB-4231-86A1-76AEB4C6855D}" scale="90" topLeftCell="I28">
      <selection activeCell="Q36" sqref="Q36"/>
      <pageMargins left="0" right="0" top="0" bottom="0" header="0" footer="0"/>
      <pageSetup paperSize="9" orientation="portrait" r:id="rId1"/>
    </customSheetView>
  </customSheetViews>
  <hyperlinks>
    <hyperlink ref="B117" r:id="rId2" display="https://nigde.academia.edu/Departments/Computer_Education_and_Instructional_Technology/Documents" xr:uid="{D8BFA00A-994F-4248-8E21-1B4407A5BF5C}"/>
    <hyperlink ref="B119" r:id="rId3" display="https://www.researchgate.net/institution/West_University_of_Timisoara/department/Department_of_Teacher_Training" xr:uid="{B5586468-67E6-4611-AA24-751A6224CA50}"/>
    <hyperlink ref="B126" r:id="rId4" display="https://www.researchgate.net/institution/Oregon_State_University/department/College_of_Education" xr:uid="{C7189B5D-E478-4D77-9B48-AB453FA17860}"/>
    <hyperlink ref="B127" r:id="rId5" display="https://www.researchgate.net/institution/Oakland-University/department/Department-of-Reading-and-Language-Arts" xr:uid="{E6E95BA3-6E8E-4EEE-BF62-F70F0CD78352}"/>
    <hyperlink ref="B138" r:id="rId6" display="https://www.researchgate.net/institution/La_Trobe_University/department/School_of_Education" xr:uid="{7FC1A18F-EF75-4419-B26B-4471D6CDEBF2}"/>
  </hyperlinks>
  <pageMargins left="0.7" right="0.7" top="0.78740157499999996" bottom="0.78740157499999996"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981D-54A3-484F-8A98-529030E8793C}">
  <dimension ref="A1:BW140"/>
  <sheetViews>
    <sheetView tabSelected="1" topLeftCell="F1" zoomScale="108" zoomScaleNormal="115" workbookViewId="0">
      <pane ySplit="1" topLeftCell="A15" activePane="bottomLeft" state="frozen"/>
      <selection activeCell="AA1" sqref="AA1"/>
      <selection pane="bottomLeft" activeCell="H9" sqref="H9"/>
    </sheetView>
  </sheetViews>
  <sheetFormatPr baseColWidth="10" defaultColWidth="10.7265625" defaultRowHeight="15.5" x14ac:dyDescent="0.35"/>
  <cols>
    <col min="1" max="1" width="26" style="58" customWidth="1"/>
    <col min="2" max="6" width="19" style="58" customWidth="1"/>
    <col min="7" max="7" width="34.453125" style="58" hidden="1" customWidth="1"/>
    <col min="8" max="8" width="34.453125" style="58" customWidth="1"/>
    <col min="9" max="9" width="10.7265625" style="58"/>
    <col min="10" max="18" width="0" style="58" hidden="1" customWidth="1"/>
    <col min="19" max="19" width="42.1796875" style="58" customWidth="1"/>
    <col min="20" max="26" width="0" style="58" hidden="1" customWidth="1"/>
    <col min="27" max="27" width="12.7265625" style="58" customWidth="1"/>
    <col min="28" max="28" width="23.26953125" style="58" customWidth="1"/>
    <col min="29" max="37" width="10.7265625" style="58" customWidth="1"/>
    <col min="38" max="38" width="42.7265625" style="58" customWidth="1"/>
    <col min="39" max="43" width="10.7265625" style="58" customWidth="1"/>
    <col min="44" max="44" width="10.7265625" style="58"/>
    <col min="45" max="48" width="10.7265625" style="58" customWidth="1"/>
    <col min="49" max="51" width="10.7265625" style="58"/>
    <col min="52" max="57" width="10.7265625" style="58" hidden="1" customWidth="1"/>
    <col min="58" max="58" width="14" style="58" customWidth="1"/>
    <col min="59" max="72" width="10.7265625" style="58" customWidth="1"/>
    <col min="73" max="73" width="53.453125" style="58" customWidth="1"/>
    <col min="74" max="16384" width="10.7265625" style="58"/>
  </cols>
  <sheetData>
    <row r="1" spans="1:75" x14ac:dyDescent="0.35">
      <c r="A1" s="38" t="s">
        <v>0</v>
      </c>
      <c r="B1" s="38" t="s">
        <v>1</v>
      </c>
      <c r="C1" s="38" t="s">
        <v>2</v>
      </c>
      <c r="D1" s="38" t="s">
        <v>3</v>
      </c>
      <c r="E1" s="38" t="s">
        <v>4</v>
      </c>
      <c r="F1" s="38" t="s">
        <v>1156</v>
      </c>
      <c r="G1" s="39" t="s">
        <v>5</v>
      </c>
      <c r="H1" s="39" t="s">
        <v>5</v>
      </c>
      <c r="I1" s="40" t="s">
        <v>6</v>
      </c>
      <c r="J1" s="40" t="s">
        <v>7</v>
      </c>
      <c r="K1" s="41" t="s">
        <v>8</v>
      </c>
      <c r="L1" s="43" t="s">
        <v>10</v>
      </c>
      <c r="M1" s="43" t="s">
        <v>12</v>
      </c>
      <c r="N1" s="43" t="s">
        <v>13</v>
      </c>
      <c r="O1" s="43" t="s">
        <v>14</v>
      </c>
      <c r="P1" s="43" t="s">
        <v>15</v>
      </c>
      <c r="Q1" s="43" t="s">
        <v>16</v>
      </c>
      <c r="R1" s="43" t="s">
        <v>17</v>
      </c>
      <c r="S1" s="43" t="s">
        <v>1157</v>
      </c>
      <c r="T1" s="44" t="s">
        <v>18</v>
      </c>
      <c r="U1" s="44" t="s">
        <v>19</v>
      </c>
      <c r="V1" s="44" t="s">
        <v>20</v>
      </c>
      <c r="W1" s="44" t="s">
        <v>21</v>
      </c>
      <c r="X1" s="44" t="s">
        <v>22</v>
      </c>
      <c r="Y1" s="44" t="s">
        <v>23</v>
      </c>
      <c r="Z1" s="44" t="s">
        <v>24</v>
      </c>
      <c r="AA1" s="44"/>
      <c r="AB1" s="43" t="s">
        <v>25</v>
      </c>
      <c r="AC1" s="43" t="s">
        <v>26</v>
      </c>
      <c r="AD1" s="43" t="s">
        <v>27</v>
      </c>
      <c r="AE1" s="43" t="s">
        <v>28</v>
      </c>
      <c r="AF1" s="43" t="s">
        <v>29</v>
      </c>
      <c r="AG1" s="43" t="s">
        <v>30</v>
      </c>
      <c r="AH1" s="43" t="s">
        <v>31</v>
      </c>
      <c r="AI1" s="43" t="s">
        <v>91</v>
      </c>
      <c r="AJ1" s="43" t="s">
        <v>32</v>
      </c>
      <c r="AK1" s="43" t="s">
        <v>1162</v>
      </c>
      <c r="AL1" s="42" t="s">
        <v>35</v>
      </c>
      <c r="AM1" s="45" t="s">
        <v>36</v>
      </c>
      <c r="AN1" s="45" t="s">
        <v>37</v>
      </c>
      <c r="AO1" s="45" t="s">
        <v>38</v>
      </c>
      <c r="AP1" s="45" t="s">
        <v>39</v>
      </c>
      <c r="AQ1" s="45" t="s">
        <v>40</v>
      </c>
      <c r="AR1" s="45" t="s">
        <v>1158</v>
      </c>
      <c r="AS1" s="46" t="s">
        <v>41</v>
      </c>
      <c r="AT1" s="46" t="s">
        <v>42</v>
      </c>
      <c r="AU1" s="46" t="s">
        <v>43</v>
      </c>
      <c r="AV1" s="46" t="s">
        <v>44</v>
      </c>
      <c r="AW1" s="46"/>
      <c r="AX1" s="47" t="s">
        <v>45</v>
      </c>
      <c r="AY1" s="48" t="s">
        <v>46</v>
      </c>
      <c r="AZ1" s="48" t="s">
        <v>47</v>
      </c>
      <c r="BA1" s="48" t="s">
        <v>48</v>
      </c>
      <c r="BB1" s="48" t="s">
        <v>49</v>
      </c>
      <c r="BC1" s="48" t="s">
        <v>50</v>
      </c>
      <c r="BD1" s="48" t="s">
        <v>51</v>
      </c>
      <c r="BE1" s="48" t="s">
        <v>52</v>
      </c>
      <c r="BF1" s="48"/>
      <c r="BG1" s="49" t="s">
        <v>53</v>
      </c>
      <c r="BH1" s="50" t="s">
        <v>54</v>
      </c>
      <c r="BI1" s="49" t="s">
        <v>55</v>
      </c>
      <c r="BJ1" s="49" t="s">
        <v>56</v>
      </c>
      <c r="BK1" s="49" t="s">
        <v>57</v>
      </c>
      <c r="BL1" s="49" t="s">
        <v>58</v>
      </c>
      <c r="BM1" s="49" t="s">
        <v>59</v>
      </c>
      <c r="BN1" s="49" t="s">
        <v>60</v>
      </c>
      <c r="BO1" s="49" t="s">
        <v>61</v>
      </c>
      <c r="BP1" s="49" t="s">
        <v>62</v>
      </c>
      <c r="BQ1" s="49" t="s">
        <v>63</v>
      </c>
      <c r="BR1" s="49" t="s">
        <v>64</v>
      </c>
      <c r="BS1" s="49" t="s">
        <v>65</v>
      </c>
      <c r="BT1" s="49" t="s">
        <v>1164</v>
      </c>
      <c r="BU1" s="49" t="s">
        <v>1165</v>
      </c>
      <c r="BV1" s="63" t="s">
        <v>1163</v>
      </c>
      <c r="BW1" s="63"/>
    </row>
    <row r="2" spans="1:75" x14ac:dyDescent="0.35">
      <c r="A2" s="51" t="s">
        <v>959</v>
      </c>
      <c r="B2" s="42" t="s">
        <v>960</v>
      </c>
      <c r="C2" s="52">
        <v>0</v>
      </c>
      <c r="D2" s="52">
        <v>1</v>
      </c>
      <c r="E2" s="52">
        <v>0</v>
      </c>
      <c r="F2" s="52" t="str">
        <f t="shared" ref="F2:F33" si="0">(IF(C2=1,"ICT",)&amp;""&amp;(IF(D2=1,"Educational",))&amp;""&amp;(IF(E2=1,"Subject",)))</f>
        <v>Educational</v>
      </c>
      <c r="G2" s="51" t="s">
        <v>961</v>
      </c>
      <c r="H2" t="s">
        <v>961</v>
      </c>
      <c r="I2" s="51">
        <v>2019</v>
      </c>
      <c r="J2" s="51" t="s">
        <v>962</v>
      </c>
      <c r="K2" s="51" t="s">
        <v>607</v>
      </c>
      <c r="L2" s="51">
        <v>0</v>
      </c>
      <c r="M2" s="51">
        <v>0</v>
      </c>
      <c r="N2" s="51">
        <v>1</v>
      </c>
      <c r="O2" s="51">
        <v>0</v>
      </c>
      <c r="P2" s="51">
        <v>1</v>
      </c>
      <c r="Q2" s="51">
        <v>1</v>
      </c>
      <c r="R2" s="51">
        <v>1</v>
      </c>
      <c r="S2" s="52" t="str">
        <f t="shared" ref="S2:S33" si="1">(IF(L2=1,"TK, ",)&amp;""&amp;(IF(M2=1,"PK, ",))&amp;""&amp;(IF(N2=1,"CK, ",))&amp;""&amp;(IF(O2=1,"TPK, ",))&amp;""&amp;(IF(P2=1,"TCK, ",))&amp;""&amp;(IF(Q2=1,"PCK, ",))&amp;""&amp;(IF(R2=1,"TPCK",)))</f>
        <v>CK, TCK, PCK, TPCK</v>
      </c>
      <c r="T2" s="51">
        <v>0</v>
      </c>
      <c r="U2" s="51">
        <v>1</v>
      </c>
      <c r="V2" s="51">
        <v>0</v>
      </c>
      <c r="W2" s="51">
        <v>0</v>
      </c>
      <c r="X2" s="51">
        <v>0</v>
      </c>
      <c r="Y2" s="51">
        <v>0</v>
      </c>
      <c r="Z2" s="51">
        <v>0</v>
      </c>
      <c r="AA2" s="53" t="str">
        <f t="shared" ref="AA2:AA33" si="2">(IF(T2=1,"PK + TK + CK",))&amp;""&amp;(IF(U2=1,"PCK + TK",))&amp;""&amp;(IF(V2=1,"TPK + CK",))&amp;""&amp;(IF(W2=1,"TCK + PK",))&amp;""&amp;(IF(X2=1,"TPK = TPCK",))&amp;""&amp;(IF(Y2=1,"TPCK",))</f>
        <v>PCK + TK</v>
      </c>
      <c r="AB2" s="51" t="s">
        <v>281</v>
      </c>
      <c r="AC2" s="51">
        <v>0</v>
      </c>
      <c r="AD2" s="51">
        <v>1</v>
      </c>
      <c r="AE2" s="51">
        <v>0</v>
      </c>
      <c r="AF2" s="51">
        <v>0</v>
      </c>
      <c r="AG2" s="51">
        <v>0</v>
      </c>
      <c r="AH2" s="51">
        <v>0</v>
      </c>
      <c r="AI2" s="51">
        <v>0</v>
      </c>
      <c r="AJ2" s="51">
        <v>0</v>
      </c>
      <c r="AK2" s="42">
        <f t="shared" ref="AK2:AK33" si="3">COUNTIF(AC2:AJ2,"1")</f>
        <v>1</v>
      </c>
      <c r="AL2" s="51" t="s">
        <v>964</v>
      </c>
      <c r="AM2" s="51" t="s">
        <v>38</v>
      </c>
      <c r="AN2" s="51">
        <v>0</v>
      </c>
      <c r="AO2" s="51">
        <v>1</v>
      </c>
      <c r="AP2" s="51">
        <v>0</v>
      </c>
      <c r="AQ2" s="51">
        <v>0</v>
      </c>
      <c r="AR2" s="51" t="str">
        <f t="shared" ref="AR2:AR33" si="4">(IF(AN2=1,"quantitative",))&amp;""&amp;(IF(AO2=1,"qualitative",))&amp;""&amp;(IF(AP2=1,"mixed",)&amp;""&amp;(IF(AQ2=1,"non-empirical",)))</f>
        <v>qualitative</v>
      </c>
      <c r="AS2" s="51" t="s">
        <v>965</v>
      </c>
      <c r="AT2" s="51">
        <v>1</v>
      </c>
      <c r="AU2" s="51">
        <v>0</v>
      </c>
      <c r="AV2" s="51">
        <v>0</v>
      </c>
      <c r="AW2" s="51" t="str">
        <f t="shared" ref="AW2:AW33" si="5">(IF(AT2=1,"Pre-service",))&amp;""&amp;(IF(AU2=1,"In-service",))&amp;""&amp;(IF(AV2=1,"Teacher Educator",))</f>
        <v>Pre-service</v>
      </c>
      <c r="AX2" s="51">
        <v>88</v>
      </c>
      <c r="AY2" s="51" t="s">
        <v>82</v>
      </c>
      <c r="AZ2" s="51"/>
      <c r="BA2" s="51"/>
      <c r="BB2" s="51"/>
      <c r="BC2" s="51"/>
      <c r="BD2" s="51"/>
      <c r="BE2" s="51"/>
      <c r="BF2" s="51" t="s">
        <v>50</v>
      </c>
      <c r="BG2" s="51">
        <v>1</v>
      </c>
      <c r="BH2" s="51">
        <v>0</v>
      </c>
      <c r="BI2" s="51">
        <v>0</v>
      </c>
      <c r="BJ2" s="51">
        <v>1</v>
      </c>
      <c r="BK2" s="51">
        <v>0</v>
      </c>
      <c r="BL2" s="51">
        <v>1</v>
      </c>
      <c r="BM2" s="51">
        <v>1</v>
      </c>
      <c r="BN2" s="51">
        <v>0</v>
      </c>
      <c r="BO2" s="51">
        <v>1</v>
      </c>
      <c r="BP2" s="51">
        <v>0</v>
      </c>
      <c r="BQ2" s="51">
        <v>0</v>
      </c>
      <c r="BR2" s="51">
        <v>0</v>
      </c>
      <c r="BS2" s="51">
        <v>0</v>
      </c>
      <c r="BT2" s="51" t="str">
        <f>IF(NOT(EXACT(BU2,"0")),"1","0")</f>
        <v>1</v>
      </c>
      <c r="BU2" s="59" t="s">
        <v>966</v>
      </c>
      <c r="BV2" s="58" t="str">
        <f t="shared" ref="BV2:BV33" si="6">IF(BG2=1,"TPCK self report, "&amp;IF(BH2&lt;&gt;0,VALUE(BH2)&amp;" Items ("&amp;IF(BI2&lt;&gt;0,"PK "&amp;VALUE(BI2),)&amp;""&amp;IF(BJ2&lt;&gt;0,", CK "&amp;VALUE(BJ2),)&amp;""&amp;IF(BK2&lt;&gt;0,", TK "&amp;VALUE(BK2),)&amp;""&amp;IF(BL2&lt;&gt;0,", PCK "&amp;VALUE(BL2),)&amp;""&amp;IF(BM2&lt;&gt;0,", TCK "&amp;VALUE(BM2),)&amp;""&amp;IF(BN2&lt;&gt;0,", TPK "&amp;VALUE(BN2),)&amp;""&amp;IF(BO2&lt;&gt;0,", TPCK "&amp;VALUE(BO2),)&amp;"); ",),)&amp;""&amp;IF(BP2=1,"open-ended questionnaire; ",)&amp;""&amp;IF(BQ2=1,"performance test; ",)&amp;""&amp;IF(BR2=1,"interviews; ",)&amp;""&amp;IF(BS2=1,"observation; ",)&amp;""&amp;IF(BU2&lt;&gt;0,"Other",)</f>
        <v>TPCK self report, Other</v>
      </c>
    </row>
    <row r="3" spans="1:75" x14ac:dyDescent="0.35">
      <c r="A3" s="51" t="s">
        <v>1087</v>
      </c>
      <c r="B3" s="42"/>
      <c r="C3" s="52">
        <v>0</v>
      </c>
      <c r="D3" s="52">
        <v>0</v>
      </c>
      <c r="E3" s="52">
        <v>1</v>
      </c>
      <c r="F3" s="52" t="str">
        <f t="shared" si="0"/>
        <v>Subject</v>
      </c>
      <c r="G3" s="51" t="s">
        <v>1088</v>
      </c>
      <c r="H3" s="5" t="s">
        <v>1088</v>
      </c>
      <c r="I3" s="52">
        <v>2014</v>
      </c>
      <c r="J3" s="52" t="s">
        <v>74</v>
      </c>
      <c r="K3" s="51" t="s">
        <v>607</v>
      </c>
      <c r="L3" s="52">
        <v>1</v>
      </c>
      <c r="M3" s="52">
        <v>1</v>
      </c>
      <c r="N3" s="52">
        <v>0</v>
      </c>
      <c r="O3" s="52">
        <v>0</v>
      </c>
      <c r="P3" s="52">
        <v>1</v>
      </c>
      <c r="Q3" s="52">
        <v>0</v>
      </c>
      <c r="R3" s="52">
        <v>1</v>
      </c>
      <c r="S3" s="52" t="str">
        <f t="shared" si="1"/>
        <v>TK, PK, TCK, TPCK</v>
      </c>
      <c r="T3" s="52">
        <v>0</v>
      </c>
      <c r="U3" s="52">
        <v>0</v>
      </c>
      <c r="V3" s="52">
        <v>0</v>
      </c>
      <c r="W3" s="52">
        <v>1</v>
      </c>
      <c r="X3" s="52">
        <v>0</v>
      </c>
      <c r="Y3" s="52">
        <v>0</v>
      </c>
      <c r="Z3" s="52">
        <v>0</v>
      </c>
      <c r="AA3" s="53" t="str">
        <f t="shared" si="2"/>
        <v>TCK + PK</v>
      </c>
      <c r="AB3" s="52" t="s">
        <v>859</v>
      </c>
      <c r="AC3" s="52">
        <v>0</v>
      </c>
      <c r="AD3" s="52">
        <v>1</v>
      </c>
      <c r="AE3" s="52">
        <v>0</v>
      </c>
      <c r="AF3" s="52">
        <v>0</v>
      </c>
      <c r="AG3" s="52">
        <v>0</v>
      </c>
      <c r="AH3" s="52">
        <v>0</v>
      </c>
      <c r="AI3" s="52">
        <v>0</v>
      </c>
      <c r="AJ3" s="52">
        <v>0</v>
      </c>
      <c r="AK3" s="42">
        <f t="shared" si="3"/>
        <v>1</v>
      </c>
      <c r="AL3" s="52"/>
      <c r="AM3" s="52" t="s">
        <v>39</v>
      </c>
      <c r="AN3" s="51">
        <v>0</v>
      </c>
      <c r="AO3" s="51">
        <v>0</v>
      </c>
      <c r="AP3" s="51">
        <v>1</v>
      </c>
      <c r="AQ3" s="51">
        <v>0</v>
      </c>
      <c r="AR3" s="51" t="str">
        <f t="shared" si="4"/>
        <v>mixed</v>
      </c>
      <c r="AS3" s="52" t="s">
        <v>288</v>
      </c>
      <c r="AT3" s="51">
        <v>1</v>
      </c>
      <c r="AU3" s="51">
        <v>0</v>
      </c>
      <c r="AV3" s="51">
        <v>0</v>
      </c>
      <c r="AW3" s="51" t="str">
        <f t="shared" si="5"/>
        <v>Pre-service</v>
      </c>
      <c r="AX3" s="52">
        <v>104</v>
      </c>
      <c r="AY3" s="52" t="s">
        <v>698</v>
      </c>
      <c r="AZ3" s="51"/>
      <c r="BA3" s="51"/>
      <c r="BB3" s="51">
        <v>1</v>
      </c>
      <c r="BC3" s="51"/>
      <c r="BD3" s="51"/>
      <c r="BE3" s="51"/>
      <c r="BF3" s="51" t="str">
        <f>(IF(AZ3=1,"North-America",))&amp;""&amp;(IF(BA3=1,"South-America",))&amp;""&amp;(IF(BB3=1,"Africa",)&amp;""&amp;(IF(BC3=1,"Asia",))&amp;""&amp;(IF(BD3=1,"Europe",))&amp;""&amp;(IF(BE3=1,"Oceania",)))</f>
        <v>Africa</v>
      </c>
      <c r="BG3" s="51">
        <v>1</v>
      </c>
      <c r="BH3" s="51">
        <v>0</v>
      </c>
      <c r="BI3" s="51">
        <v>0</v>
      </c>
      <c r="BJ3" s="51">
        <v>0</v>
      </c>
      <c r="BK3" s="51">
        <v>0</v>
      </c>
      <c r="BL3" s="51">
        <v>0</v>
      </c>
      <c r="BM3" s="51">
        <v>0</v>
      </c>
      <c r="BN3" s="51">
        <v>0</v>
      </c>
      <c r="BO3" s="51">
        <v>0</v>
      </c>
      <c r="BP3" s="51">
        <v>0</v>
      </c>
      <c r="BQ3" s="51">
        <v>1</v>
      </c>
      <c r="BR3" s="51">
        <v>0</v>
      </c>
      <c r="BS3" s="51">
        <v>1</v>
      </c>
      <c r="BT3" s="51" t="str">
        <f t="shared" ref="BT3:BT66" si="7">IF(NOT(EXACT(BU3,"0")),"1","0")</f>
        <v>1</v>
      </c>
      <c r="BU3" s="60" t="s">
        <v>1089</v>
      </c>
      <c r="BV3" s="58" t="str">
        <f t="shared" si="6"/>
        <v>TPCK self report, performance test; observation; Other</v>
      </c>
    </row>
    <row r="4" spans="1:75" x14ac:dyDescent="0.35">
      <c r="A4" s="51" t="s">
        <v>855</v>
      </c>
      <c r="B4" s="42" t="s">
        <v>856</v>
      </c>
      <c r="C4" s="52">
        <v>0</v>
      </c>
      <c r="D4" s="52">
        <v>0</v>
      </c>
      <c r="E4" s="52">
        <v>1</v>
      </c>
      <c r="F4" s="52" t="str">
        <f t="shared" si="0"/>
        <v>Subject</v>
      </c>
      <c r="G4" s="51" t="s">
        <v>857</v>
      </c>
      <c r="H4" t="s">
        <v>857</v>
      </c>
      <c r="I4" s="51">
        <v>2012</v>
      </c>
      <c r="J4" s="51" t="s">
        <v>121</v>
      </c>
      <c r="K4" s="51" t="s">
        <v>161</v>
      </c>
      <c r="L4" s="51">
        <v>1</v>
      </c>
      <c r="M4" s="51">
        <v>1</v>
      </c>
      <c r="N4" s="51">
        <v>0</v>
      </c>
      <c r="O4" s="51">
        <v>0</v>
      </c>
      <c r="P4" s="51">
        <v>1</v>
      </c>
      <c r="Q4" s="51">
        <v>0</v>
      </c>
      <c r="R4" s="51">
        <v>1</v>
      </c>
      <c r="S4" s="52" t="str">
        <f t="shared" si="1"/>
        <v>TK, PK, TCK, TPCK</v>
      </c>
      <c r="T4" s="51">
        <v>0</v>
      </c>
      <c r="U4" s="51">
        <v>0</v>
      </c>
      <c r="V4" s="51">
        <v>0</v>
      </c>
      <c r="W4" s="51">
        <v>1</v>
      </c>
      <c r="X4" s="51">
        <v>0</v>
      </c>
      <c r="Y4" s="51">
        <v>0</v>
      </c>
      <c r="Z4" s="51">
        <v>0</v>
      </c>
      <c r="AA4" s="53" t="str">
        <f t="shared" si="2"/>
        <v>TCK + PK</v>
      </c>
      <c r="AB4" s="51" t="s">
        <v>859</v>
      </c>
      <c r="AC4" s="51">
        <v>0</v>
      </c>
      <c r="AD4" s="51">
        <v>1</v>
      </c>
      <c r="AE4" s="51">
        <v>0</v>
      </c>
      <c r="AF4" s="51">
        <v>0</v>
      </c>
      <c r="AG4" s="51">
        <v>0</v>
      </c>
      <c r="AH4" s="51">
        <v>0</v>
      </c>
      <c r="AI4" s="51">
        <v>0</v>
      </c>
      <c r="AJ4" s="51">
        <v>0</v>
      </c>
      <c r="AK4" s="42">
        <f t="shared" si="3"/>
        <v>1</v>
      </c>
      <c r="AL4" s="51" t="s">
        <v>860</v>
      </c>
      <c r="AM4" s="51" t="s">
        <v>38</v>
      </c>
      <c r="AN4" s="51">
        <v>0</v>
      </c>
      <c r="AO4" s="51">
        <v>1</v>
      </c>
      <c r="AP4" s="51">
        <v>0</v>
      </c>
      <c r="AQ4" s="51">
        <v>0</v>
      </c>
      <c r="AR4" s="51" t="str">
        <f t="shared" si="4"/>
        <v>qualitative</v>
      </c>
      <c r="AS4" s="51" t="s">
        <v>861</v>
      </c>
      <c r="AT4" s="51">
        <v>1</v>
      </c>
      <c r="AU4" s="51">
        <v>0</v>
      </c>
      <c r="AV4" s="51">
        <v>0</v>
      </c>
      <c r="AW4" s="51" t="str">
        <f t="shared" si="5"/>
        <v>Pre-service</v>
      </c>
      <c r="AX4" s="51">
        <v>4</v>
      </c>
      <c r="AY4" s="51" t="s">
        <v>698</v>
      </c>
      <c r="AZ4" s="51"/>
      <c r="BA4" s="51"/>
      <c r="BB4" s="51">
        <v>1</v>
      </c>
      <c r="BC4" s="51"/>
      <c r="BD4" s="51"/>
      <c r="BE4" s="51"/>
      <c r="BF4" s="51" t="str">
        <f>(IF(AZ4=1,"North-America",))&amp;""&amp;(IF(BA4=1,"South-America",))&amp;""&amp;(IF(BB4=1,"Africa",)&amp;""&amp;(IF(BC4=1,"Asia",))&amp;""&amp;(IF(BD4=1,"Europe",))&amp;""&amp;(IF(BE4=1,"Oceania",)))</f>
        <v>Africa</v>
      </c>
      <c r="BG4" s="51">
        <v>1</v>
      </c>
      <c r="BH4" s="51">
        <v>0</v>
      </c>
      <c r="BI4" s="51">
        <v>0</v>
      </c>
      <c r="BJ4" s="51">
        <v>0</v>
      </c>
      <c r="BK4" s="51" t="s">
        <v>219</v>
      </c>
      <c r="BL4" s="51">
        <v>0</v>
      </c>
      <c r="BM4" s="51" t="s">
        <v>219</v>
      </c>
      <c r="BN4" s="51" t="s">
        <v>219</v>
      </c>
      <c r="BO4" s="51" t="s">
        <v>219</v>
      </c>
      <c r="BP4" s="51">
        <v>0</v>
      </c>
      <c r="BQ4" s="51">
        <v>0</v>
      </c>
      <c r="BR4" s="51">
        <v>1</v>
      </c>
      <c r="BS4" s="51">
        <v>0</v>
      </c>
      <c r="BT4" s="51" t="str">
        <f t="shared" si="7"/>
        <v>1</v>
      </c>
      <c r="BU4" s="59" t="s">
        <v>862</v>
      </c>
      <c r="BV4" s="58" t="str">
        <f t="shared" si="6"/>
        <v>TPCK self report, interviews; Other</v>
      </c>
    </row>
    <row r="5" spans="1:75" x14ac:dyDescent="0.35">
      <c r="A5" s="51" t="s">
        <v>71</v>
      </c>
      <c r="B5" s="42" t="s">
        <v>72</v>
      </c>
      <c r="C5" s="52">
        <v>0</v>
      </c>
      <c r="D5" s="52">
        <v>0</v>
      </c>
      <c r="E5" s="52">
        <v>1</v>
      </c>
      <c r="F5" s="52" t="str">
        <f t="shared" si="0"/>
        <v>Subject</v>
      </c>
      <c r="G5" s="51" t="s">
        <v>73</v>
      </c>
      <c r="H5" s="4" t="s">
        <v>73</v>
      </c>
      <c r="I5" s="51">
        <v>2018</v>
      </c>
      <c r="J5" s="42" t="s">
        <v>74</v>
      </c>
      <c r="K5" s="51" t="s">
        <v>75</v>
      </c>
      <c r="L5" s="52">
        <v>1</v>
      </c>
      <c r="M5" s="52">
        <v>1</v>
      </c>
      <c r="N5" s="52">
        <v>1</v>
      </c>
      <c r="O5" s="52">
        <v>0</v>
      </c>
      <c r="P5" s="52">
        <v>1</v>
      </c>
      <c r="Q5" s="52">
        <v>0</v>
      </c>
      <c r="R5" s="52">
        <v>1</v>
      </c>
      <c r="S5" s="52" t="str">
        <f t="shared" si="1"/>
        <v>TK, PK, CK, TCK, TPCK</v>
      </c>
      <c r="T5" s="42">
        <v>0</v>
      </c>
      <c r="U5" s="42">
        <v>0</v>
      </c>
      <c r="V5" s="42">
        <v>0</v>
      </c>
      <c r="W5" s="53">
        <v>1</v>
      </c>
      <c r="X5" s="53">
        <v>0</v>
      </c>
      <c r="Y5" s="53">
        <v>0</v>
      </c>
      <c r="Z5" s="53">
        <v>0</v>
      </c>
      <c r="AA5" s="53" t="str">
        <f t="shared" si="2"/>
        <v>TCK + PK</v>
      </c>
      <c r="AB5" s="42" t="s">
        <v>78</v>
      </c>
      <c r="AC5" s="42">
        <v>0</v>
      </c>
      <c r="AD5" s="42">
        <v>1</v>
      </c>
      <c r="AE5" s="42">
        <v>0</v>
      </c>
      <c r="AF5" s="42">
        <v>0</v>
      </c>
      <c r="AG5" s="42">
        <v>0</v>
      </c>
      <c r="AH5" s="42">
        <v>0</v>
      </c>
      <c r="AI5" s="42">
        <v>0</v>
      </c>
      <c r="AJ5" s="42">
        <v>0</v>
      </c>
      <c r="AK5" s="42">
        <f t="shared" si="3"/>
        <v>1</v>
      </c>
      <c r="AL5" s="42" t="s">
        <v>79</v>
      </c>
      <c r="AM5" s="42" t="s">
        <v>80</v>
      </c>
      <c r="AN5" s="51">
        <v>0</v>
      </c>
      <c r="AO5" s="51">
        <v>0</v>
      </c>
      <c r="AP5" s="51">
        <v>1</v>
      </c>
      <c r="AQ5" s="51">
        <v>0</v>
      </c>
      <c r="AR5" s="51" t="str">
        <f t="shared" si="4"/>
        <v>mixed</v>
      </c>
      <c r="AS5" s="42" t="s">
        <v>81</v>
      </c>
      <c r="AT5" s="51">
        <v>1</v>
      </c>
      <c r="AU5" s="51">
        <v>0</v>
      </c>
      <c r="AV5" s="51">
        <v>0</v>
      </c>
      <c r="AW5" s="51" t="str">
        <f t="shared" si="5"/>
        <v>Pre-service</v>
      </c>
      <c r="AX5" s="42">
        <v>138</v>
      </c>
      <c r="AY5" s="54" t="s">
        <v>82</v>
      </c>
      <c r="AZ5" s="51"/>
      <c r="BA5" s="51"/>
      <c r="BB5" s="51"/>
      <c r="BC5" s="51"/>
      <c r="BD5" s="51"/>
      <c r="BE5" s="51"/>
      <c r="BF5" s="51" t="s">
        <v>50</v>
      </c>
      <c r="BG5" s="51">
        <v>1</v>
      </c>
      <c r="BH5" s="51">
        <v>21</v>
      </c>
      <c r="BI5" s="51">
        <v>3</v>
      </c>
      <c r="BJ5" s="51">
        <v>3</v>
      </c>
      <c r="BK5" s="51">
        <v>3</v>
      </c>
      <c r="BL5" s="51">
        <v>3</v>
      </c>
      <c r="BM5" s="51">
        <v>3</v>
      </c>
      <c r="BN5" s="51">
        <v>3</v>
      </c>
      <c r="BO5" s="51">
        <v>3</v>
      </c>
      <c r="BP5" s="51">
        <v>0</v>
      </c>
      <c r="BQ5" s="51">
        <v>1</v>
      </c>
      <c r="BR5" s="51">
        <v>0</v>
      </c>
      <c r="BS5" s="51">
        <v>0</v>
      </c>
      <c r="BT5" s="51" t="str">
        <f t="shared" si="7"/>
        <v>0</v>
      </c>
      <c r="BU5" s="55">
        <f>0</f>
        <v>0</v>
      </c>
      <c r="BV5" s="58" t="str">
        <f t="shared" si="6"/>
        <v xml:space="preserve">TPCK self report, 21 Items (PK 3, CK 3, TK 3, PCK 3, TCK 3, TPK 3, TPCK 3); performance test; </v>
      </c>
    </row>
    <row r="6" spans="1:75" x14ac:dyDescent="0.35">
      <c r="A6" s="51" t="s">
        <v>564</v>
      </c>
      <c r="B6" s="42" t="s">
        <v>358</v>
      </c>
      <c r="C6" s="52">
        <v>1</v>
      </c>
      <c r="D6" s="52">
        <v>0</v>
      </c>
      <c r="E6" s="52">
        <v>0</v>
      </c>
      <c r="F6" s="52" t="str">
        <f t="shared" si="0"/>
        <v>ICT</v>
      </c>
      <c r="G6" s="51" t="s">
        <v>565</v>
      </c>
      <c r="H6" t="s">
        <v>565</v>
      </c>
      <c r="I6" s="51">
        <v>2018</v>
      </c>
      <c r="J6" s="51" t="s">
        <v>121</v>
      </c>
      <c r="K6" s="51" t="s">
        <v>566</v>
      </c>
      <c r="L6" s="51">
        <v>1</v>
      </c>
      <c r="M6" s="51">
        <v>0</v>
      </c>
      <c r="N6" s="51">
        <v>1</v>
      </c>
      <c r="O6" s="51">
        <v>0</v>
      </c>
      <c r="P6" s="51">
        <v>1</v>
      </c>
      <c r="Q6" s="51">
        <v>1</v>
      </c>
      <c r="R6" s="51">
        <v>1</v>
      </c>
      <c r="S6" s="52" t="str">
        <f t="shared" si="1"/>
        <v>TK, CK, TCK, PCK, TPCK</v>
      </c>
      <c r="T6" s="51">
        <v>0</v>
      </c>
      <c r="U6" s="51">
        <v>1</v>
      </c>
      <c r="V6" s="51">
        <v>0</v>
      </c>
      <c r="W6" s="51">
        <v>0</v>
      </c>
      <c r="X6" s="53">
        <v>0</v>
      </c>
      <c r="Y6" s="51">
        <v>0</v>
      </c>
      <c r="Z6" s="51">
        <v>0</v>
      </c>
      <c r="AA6" s="53" t="str">
        <f t="shared" si="2"/>
        <v>PCK + TK</v>
      </c>
      <c r="AB6" s="51" t="s">
        <v>367</v>
      </c>
      <c r="AC6" s="51">
        <v>0</v>
      </c>
      <c r="AD6" s="51">
        <v>0</v>
      </c>
      <c r="AE6" s="51">
        <v>0</v>
      </c>
      <c r="AF6" s="51">
        <v>0</v>
      </c>
      <c r="AG6" s="51">
        <v>0</v>
      </c>
      <c r="AH6" s="51">
        <v>1</v>
      </c>
      <c r="AI6" s="51">
        <v>0</v>
      </c>
      <c r="AJ6" s="51">
        <v>0</v>
      </c>
      <c r="AK6" s="42">
        <f t="shared" si="3"/>
        <v>1</v>
      </c>
      <c r="AL6" s="51" t="s">
        <v>567</v>
      </c>
      <c r="AM6" s="51" t="s">
        <v>39</v>
      </c>
      <c r="AN6" s="51">
        <v>0</v>
      </c>
      <c r="AO6" s="51">
        <v>0</v>
      </c>
      <c r="AP6" s="51">
        <v>1</v>
      </c>
      <c r="AQ6" s="51">
        <v>0</v>
      </c>
      <c r="AR6" s="51" t="str">
        <f t="shared" si="4"/>
        <v>mixed</v>
      </c>
      <c r="AS6" s="51" t="s">
        <v>568</v>
      </c>
      <c r="AT6" s="51">
        <v>1</v>
      </c>
      <c r="AU6" s="51">
        <v>1</v>
      </c>
      <c r="AV6" s="51">
        <v>0</v>
      </c>
      <c r="AW6" s="51" t="str">
        <f t="shared" si="5"/>
        <v>Pre-serviceIn-service</v>
      </c>
      <c r="AX6" s="51">
        <v>85</v>
      </c>
      <c r="AY6" s="51" t="s">
        <v>569</v>
      </c>
      <c r="AZ6" s="51"/>
      <c r="BA6" s="51"/>
      <c r="BB6" s="51"/>
      <c r="BC6" s="51">
        <v>1</v>
      </c>
      <c r="BD6" s="51"/>
      <c r="BE6" s="51"/>
      <c r="BF6" s="51" t="str">
        <f>(IF(AZ6=1,"North-America",))&amp;""&amp;(IF(BA6=1,"South-America",))&amp;""&amp;(IF(BB6=1,"Africa",)&amp;""&amp;(IF(BC6=1,"Asia",))&amp;""&amp;(IF(BD6=1,"Europe",))&amp;""&amp;(IF(BE6=1,"Oceania",)))</f>
        <v>Asia</v>
      </c>
      <c r="BG6" s="51">
        <v>1</v>
      </c>
      <c r="BH6" s="51">
        <v>0</v>
      </c>
      <c r="BI6" s="51">
        <v>0</v>
      </c>
      <c r="BJ6" s="51">
        <v>0</v>
      </c>
      <c r="BK6" s="51">
        <v>0</v>
      </c>
      <c r="BL6" s="51">
        <v>0</v>
      </c>
      <c r="BM6" s="51">
        <v>0</v>
      </c>
      <c r="BN6" s="51">
        <v>0</v>
      </c>
      <c r="BO6" s="51">
        <v>0</v>
      </c>
      <c r="BP6" s="51">
        <v>0</v>
      </c>
      <c r="BQ6" s="51">
        <v>0</v>
      </c>
      <c r="BR6" s="51">
        <v>0</v>
      </c>
      <c r="BS6" s="51">
        <v>0</v>
      </c>
      <c r="BT6" s="51" t="str">
        <f t="shared" si="7"/>
        <v>1</v>
      </c>
      <c r="BU6" s="51" t="s">
        <v>570</v>
      </c>
      <c r="BV6" s="58" t="str">
        <f t="shared" si="6"/>
        <v>TPCK self report, Other</v>
      </c>
    </row>
    <row r="7" spans="1:75" x14ac:dyDescent="0.35">
      <c r="A7" s="51" t="s">
        <v>525</v>
      </c>
      <c r="B7" s="42" t="s">
        <v>526</v>
      </c>
      <c r="C7" s="52">
        <v>0</v>
      </c>
      <c r="D7" s="52">
        <v>1</v>
      </c>
      <c r="E7" s="52">
        <v>0</v>
      </c>
      <c r="F7" s="52" t="str">
        <f t="shared" si="0"/>
        <v>Educational</v>
      </c>
      <c r="G7" s="51" t="s">
        <v>527</v>
      </c>
      <c r="H7" t="s">
        <v>527</v>
      </c>
      <c r="I7" s="51">
        <v>2012</v>
      </c>
      <c r="J7" s="51" t="s">
        <v>121</v>
      </c>
      <c r="K7" s="51" t="s">
        <v>528</v>
      </c>
      <c r="L7" s="51">
        <v>1</v>
      </c>
      <c r="M7" s="51">
        <v>0</v>
      </c>
      <c r="N7" s="51">
        <v>0</v>
      </c>
      <c r="O7" s="51">
        <v>0</v>
      </c>
      <c r="P7" s="51">
        <v>0</v>
      </c>
      <c r="Q7" s="51">
        <v>0</v>
      </c>
      <c r="R7" s="51">
        <v>1</v>
      </c>
      <c r="S7" s="52" t="str">
        <f t="shared" si="1"/>
        <v>TK, TPCK</v>
      </c>
      <c r="T7" s="51">
        <v>0</v>
      </c>
      <c r="U7" s="51">
        <v>1</v>
      </c>
      <c r="V7" s="51">
        <v>0</v>
      </c>
      <c r="W7" s="51">
        <v>0</v>
      </c>
      <c r="X7" s="53">
        <v>0</v>
      </c>
      <c r="Y7" s="51">
        <v>0</v>
      </c>
      <c r="Z7" s="51">
        <v>0</v>
      </c>
      <c r="AA7" s="53" t="str">
        <f t="shared" si="2"/>
        <v>PCK + TK</v>
      </c>
      <c r="AB7" s="51" t="s">
        <v>152</v>
      </c>
      <c r="AC7" s="51">
        <v>0</v>
      </c>
      <c r="AD7" s="51">
        <v>0</v>
      </c>
      <c r="AE7" s="51">
        <v>1</v>
      </c>
      <c r="AF7" s="51">
        <v>0</v>
      </c>
      <c r="AG7" s="51">
        <v>0</v>
      </c>
      <c r="AH7" s="51">
        <v>0</v>
      </c>
      <c r="AI7" s="51">
        <v>0</v>
      </c>
      <c r="AJ7" s="51">
        <v>0</v>
      </c>
      <c r="AK7" s="42">
        <f t="shared" si="3"/>
        <v>1</v>
      </c>
      <c r="AL7" s="51" t="s">
        <v>529</v>
      </c>
      <c r="AM7" s="51" t="s">
        <v>39</v>
      </c>
      <c r="AN7" s="51">
        <v>0</v>
      </c>
      <c r="AO7" s="51">
        <v>0</v>
      </c>
      <c r="AP7" s="51">
        <v>1</v>
      </c>
      <c r="AQ7" s="51">
        <v>0</v>
      </c>
      <c r="AR7" s="51" t="str">
        <f t="shared" si="4"/>
        <v>mixed</v>
      </c>
      <c r="AS7" s="51" t="s">
        <v>530</v>
      </c>
      <c r="AT7" s="51">
        <v>0</v>
      </c>
      <c r="AU7" s="51">
        <v>1</v>
      </c>
      <c r="AV7" s="51">
        <v>0</v>
      </c>
      <c r="AW7" s="51" t="str">
        <f t="shared" si="5"/>
        <v>In-service</v>
      </c>
      <c r="AX7" s="59">
        <v>78</v>
      </c>
      <c r="AY7" s="51" t="s">
        <v>478</v>
      </c>
      <c r="AZ7" s="51"/>
      <c r="BA7" s="51"/>
      <c r="BB7" s="51"/>
      <c r="BC7" s="51">
        <v>1</v>
      </c>
      <c r="BD7" s="51"/>
      <c r="BE7" s="51"/>
      <c r="BF7" s="51" t="str">
        <f>(IF(AZ7=1,"North-America",))&amp;""&amp;(IF(BA7=1,"South-America",))&amp;""&amp;(IF(BB7=1,"Africa",)&amp;""&amp;(IF(BC7=1,"Asia",))&amp;""&amp;(IF(BD7=1,"Europe",))&amp;""&amp;(IF(BE7=1,"Oceania",)))</f>
        <v>Asia</v>
      </c>
      <c r="BG7" s="51">
        <v>1</v>
      </c>
      <c r="BH7" s="51">
        <v>0</v>
      </c>
      <c r="BI7" s="51">
        <v>0</v>
      </c>
      <c r="BJ7" s="51">
        <v>0</v>
      </c>
      <c r="BK7" s="51">
        <v>0</v>
      </c>
      <c r="BL7" s="51">
        <v>0</v>
      </c>
      <c r="BM7" s="51">
        <v>0</v>
      </c>
      <c r="BN7" s="51">
        <v>0</v>
      </c>
      <c r="BO7" s="51">
        <v>0</v>
      </c>
      <c r="BP7" s="51">
        <v>1</v>
      </c>
      <c r="BQ7" s="51">
        <v>0</v>
      </c>
      <c r="BR7" s="51">
        <v>1</v>
      </c>
      <c r="BS7" s="51">
        <v>0</v>
      </c>
      <c r="BT7" s="51" t="str">
        <f t="shared" si="7"/>
        <v>1</v>
      </c>
      <c r="BU7" s="51" t="s">
        <v>531</v>
      </c>
      <c r="BV7" s="58" t="str">
        <f t="shared" si="6"/>
        <v>TPCK self report, open-ended questionnaire; interviews; Other</v>
      </c>
    </row>
    <row r="8" spans="1:75" x14ac:dyDescent="0.35">
      <c r="A8" s="51" t="s">
        <v>118</v>
      </c>
      <c r="B8" s="42" t="s">
        <v>119</v>
      </c>
      <c r="C8" s="52">
        <v>1</v>
      </c>
      <c r="D8" s="52">
        <v>0</v>
      </c>
      <c r="E8" s="52">
        <v>0</v>
      </c>
      <c r="F8" s="52" t="str">
        <f t="shared" si="0"/>
        <v>ICT</v>
      </c>
      <c r="G8" s="51" t="s">
        <v>120</v>
      </c>
      <c r="H8" s="4" t="s">
        <v>120</v>
      </c>
      <c r="I8" s="51">
        <v>2019</v>
      </c>
      <c r="J8" s="42" t="s">
        <v>121</v>
      </c>
      <c r="K8" s="51" t="s">
        <v>122</v>
      </c>
      <c r="L8" s="42">
        <v>1</v>
      </c>
      <c r="M8" s="42">
        <v>1</v>
      </c>
      <c r="N8" s="42">
        <v>0</v>
      </c>
      <c r="O8" s="42">
        <v>1</v>
      </c>
      <c r="P8" s="42">
        <v>0</v>
      </c>
      <c r="Q8" s="42">
        <v>0</v>
      </c>
      <c r="R8" s="42">
        <v>1</v>
      </c>
      <c r="S8" s="52" t="str">
        <f t="shared" si="1"/>
        <v>TK, PK, TPK, TPCK</v>
      </c>
      <c r="T8" s="42">
        <v>0</v>
      </c>
      <c r="U8" s="42">
        <v>0</v>
      </c>
      <c r="V8" s="42">
        <v>1</v>
      </c>
      <c r="W8" s="53">
        <v>0</v>
      </c>
      <c r="X8" s="53">
        <v>0</v>
      </c>
      <c r="Y8" s="53">
        <v>0</v>
      </c>
      <c r="Z8" s="51" t="s">
        <v>123</v>
      </c>
      <c r="AA8" s="53" t="str">
        <f t="shared" si="2"/>
        <v>TPK + CK</v>
      </c>
      <c r="AB8" s="42" t="s">
        <v>124</v>
      </c>
      <c r="AC8" s="42">
        <v>0</v>
      </c>
      <c r="AD8" s="42">
        <v>0</v>
      </c>
      <c r="AE8" s="42">
        <v>0</v>
      </c>
      <c r="AF8" s="42">
        <v>1</v>
      </c>
      <c r="AG8" s="42">
        <v>0</v>
      </c>
      <c r="AH8" s="42">
        <v>0</v>
      </c>
      <c r="AI8" s="42">
        <v>0</v>
      </c>
      <c r="AJ8" s="42">
        <v>0</v>
      </c>
      <c r="AK8" s="42">
        <f t="shared" si="3"/>
        <v>1</v>
      </c>
      <c r="AL8" s="51" t="s">
        <v>103</v>
      </c>
      <c r="AM8" s="42" t="s">
        <v>39</v>
      </c>
      <c r="AN8" s="51">
        <v>0</v>
      </c>
      <c r="AO8" s="51">
        <v>0</v>
      </c>
      <c r="AP8" s="51">
        <v>1</v>
      </c>
      <c r="AQ8" s="51">
        <v>0</v>
      </c>
      <c r="AR8" s="51" t="str">
        <f t="shared" si="4"/>
        <v>mixed</v>
      </c>
      <c r="AS8" s="51" t="s">
        <v>125</v>
      </c>
      <c r="AT8" s="51">
        <v>0</v>
      </c>
      <c r="AU8" s="51">
        <v>0</v>
      </c>
      <c r="AV8" s="51">
        <v>1</v>
      </c>
      <c r="AW8" s="51" t="str">
        <f t="shared" si="5"/>
        <v>Teacher Educator</v>
      </c>
      <c r="AX8" s="59">
        <v>10</v>
      </c>
      <c r="AY8" s="56" t="s">
        <v>82</v>
      </c>
      <c r="AZ8" s="51"/>
      <c r="BA8" s="51"/>
      <c r="BB8" s="51"/>
      <c r="BC8" s="51"/>
      <c r="BD8" s="51"/>
      <c r="BE8" s="51"/>
      <c r="BF8" s="51" t="s">
        <v>50</v>
      </c>
      <c r="BG8" s="51">
        <v>1</v>
      </c>
      <c r="BH8" s="51">
        <v>0</v>
      </c>
      <c r="BI8" s="51">
        <v>0</v>
      </c>
      <c r="BJ8" s="51">
        <v>0</v>
      </c>
      <c r="BK8" s="51">
        <v>0</v>
      </c>
      <c r="BL8" s="51">
        <v>0</v>
      </c>
      <c r="BM8" s="51">
        <v>0</v>
      </c>
      <c r="BN8" s="51">
        <v>0</v>
      </c>
      <c r="BO8" s="51">
        <v>0</v>
      </c>
      <c r="BP8" s="51">
        <v>0</v>
      </c>
      <c r="BQ8" s="51">
        <v>1</v>
      </c>
      <c r="BR8" s="51">
        <v>1</v>
      </c>
      <c r="BS8" s="51">
        <v>0</v>
      </c>
      <c r="BT8" s="51" t="str">
        <f t="shared" si="7"/>
        <v>0</v>
      </c>
      <c r="BU8" s="42">
        <f>0</f>
        <v>0</v>
      </c>
      <c r="BV8" s="58" t="str">
        <f t="shared" si="6"/>
        <v xml:space="preserve">TPCK self report, performance test; interviews; </v>
      </c>
    </row>
    <row r="9" spans="1:75" x14ac:dyDescent="0.35">
      <c r="A9" s="51" t="s">
        <v>472</v>
      </c>
      <c r="B9" s="42" t="s">
        <v>473</v>
      </c>
      <c r="C9" s="52">
        <v>0</v>
      </c>
      <c r="D9" s="52">
        <v>1</v>
      </c>
      <c r="E9" s="52">
        <v>0</v>
      </c>
      <c r="F9" s="52" t="str">
        <f t="shared" si="0"/>
        <v>Educational</v>
      </c>
      <c r="G9" s="51" t="s">
        <v>474</v>
      </c>
      <c r="H9" t="s">
        <v>474</v>
      </c>
      <c r="I9" s="51">
        <v>2017</v>
      </c>
      <c r="J9" s="51" t="s">
        <v>121</v>
      </c>
      <c r="K9" s="51" t="s">
        <v>475</v>
      </c>
      <c r="L9" s="51">
        <v>1</v>
      </c>
      <c r="M9" s="51">
        <v>0</v>
      </c>
      <c r="N9" s="51">
        <v>0</v>
      </c>
      <c r="O9" s="51">
        <v>0</v>
      </c>
      <c r="P9" s="51">
        <v>0</v>
      </c>
      <c r="Q9" s="51">
        <v>1</v>
      </c>
      <c r="R9" s="51">
        <v>1</v>
      </c>
      <c r="S9" s="52" t="str">
        <f t="shared" si="1"/>
        <v>TK, PCK, TPCK</v>
      </c>
      <c r="T9" s="51">
        <v>0</v>
      </c>
      <c r="U9" s="51">
        <v>1</v>
      </c>
      <c r="V9" s="51">
        <v>0</v>
      </c>
      <c r="W9" s="51">
        <v>0</v>
      </c>
      <c r="X9" s="53">
        <v>0</v>
      </c>
      <c r="Y9" s="51">
        <v>0</v>
      </c>
      <c r="Z9" s="51">
        <v>0</v>
      </c>
      <c r="AA9" s="53" t="str">
        <f t="shared" si="2"/>
        <v>PCK + TK</v>
      </c>
      <c r="AB9" s="51" t="s">
        <v>423</v>
      </c>
      <c r="AC9" s="51">
        <v>0</v>
      </c>
      <c r="AD9" s="51">
        <v>0</v>
      </c>
      <c r="AE9" s="51">
        <v>0</v>
      </c>
      <c r="AF9" s="51">
        <v>0</v>
      </c>
      <c r="AG9" s="51">
        <v>0</v>
      </c>
      <c r="AH9" s="51">
        <v>1</v>
      </c>
      <c r="AI9" s="51">
        <v>0</v>
      </c>
      <c r="AJ9" s="51">
        <v>0</v>
      </c>
      <c r="AK9" s="42">
        <f t="shared" si="3"/>
        <v>1</v>
      </c>
      <c r="AL9" s="51" t="s">
        <v>476</v>
      </c>
      <c r="AM9" s="51" t="s">
        <v>37</v>
      </c>
      <c r="AN9" s="51">
        <v>1</v>
      </c>
      <c r="AO9" s="51">
        <v>0</v>
      </c>
      <c r="AP9" s="51">
        <v>0</v>
      </c>
      <c r="AQ9" s="51">
        <v>0</v>
      </c>
      <c r="AR9" s="51" t="str">
        <f t="shared" si="4"/>
        <v>quantitative</v>
      </c>
      <c r="AS9" s="51" t="s">
        <v>477</v>
      </c>
      <c r="AT9" s="51">
        <v>1</v>
      </c>
      <c r="AU9" s="51">
        <v>1</v>
      </c>
      <c r="AV9" s="51">
        <v>0</v>
      </c>
      <c r="AW9" s="51" t="str">
        <f t="shared" si="5"/>
        <v>Pre-serviceIn-service</v>
      </c>
      <c r="AX9" s="59">
        <v>57</v>
      </c>
      <c r="AY9" s="51" t="s">
        <v>478</v>
      </c>
      <c r="AZ9" s="51"/>
      <c r="BA9" s="51"/>
      <c r="BB9" s="51"/>
      <c r="BC9" s="51">
        <v>1</v>
      </c>
      <c r="BD9" s="51"/>
      <c r="BE9" s="51"/>
      <c r="BF9" s="51" t="str">
        <f t="shared" ref="BF9:BF14" si="8">(IF(AZ9=1,"North-America",))&amp;""&amp;(IF(BA9=1,"South-America",))&amp;""&amp;(IF(BB9=1,"Africa",)&amp;""&amp;(IF(BC9=1,"Asia",))&amp;""&amp;(IF(BD9=1,"Europe",))&amp;""&amp;(IF(BE9=1,"Oceania",)))</f>
        <v>Asia</v>
      </c>
      <c r="BG9" s="51">
        <v>1</v>
      </c>
      <c r="BH9" s="51">
        <v>34</v>
      </c>
      <c r="BI9" s="51" t="s">
        <v>219</v>
      </c>
      <c r="BJ9" s="51" t="s">
        <v>219</v>
      </c>
      <c r="BK9" s="51" t="s">
        <v>219</v>
      </c>
      <c r="BL9" s="51" t="s">
        <v>219</v>
      </c>
      <c r="BM9" s="51" t="s">
        <v>219</v>
      </c>
      <c r="BN9" s="51" t="s">
        <v>219</v>
      </c>
      <c r="BO9" s="51" t="s">
        <v>219</v>
      </c>
      <c r="BP9" s="51">
        <v>0</v>
      </c>
      <c r="BQ9" s="51">
        <v>0</v>
      </c>
      <c r="BR9" s="51">
        <v>0</v>
      </c>
      <c r="BS9" s="51">
        <v>0</v>
      </c>
      <c r="BT9" s="51" t="str">
        <f t="shared" si="7"/>
        <v>0</v>
      </c>
      <c r="BU9" s="51">
        <f>0</f>
        <v>0</v>
      </c>
      <c r="BV9" s="58" t="e">
        <f t="shared" si="6"/>
        <v>#VALUE!</v>
      </c>
    </row>
    <row r="10" spans="1:75" x14ac:dyDescent="0.35">
      <c r="A10" s="51" t="s">
        <v>843</v>
      </c>
      <c r="B10" s="42" t="s">
        <v>844</v>
      </c>
      <c r="C10" s="52">
        <v>0</v>
      </c>
      <c r="D10" s="52">
        <v>1</v>
      </c>
      <c r="E10" s="52">
        <v>0</v>
      </c>
      <c r="F10" s="52" t="str">
        <f t="shared" si="0"/>
        <v>Educational</v>
      </c>
      <c r="G10" s="51" t="s">
        <v>845</v>
      </c>
      <c r="H10" t="s">
        <v>845</v>
      </c>
      <c r="I10" s="51">
        <v>2012</v>
      </c>
      <c r="J10" s="51" t="s">
        <v>846</v>
      </c>
      <c r="K10" s="51"/>
      <c r="L10" s="51">
        <v>1</v>
      </c>
      <c r="M10" s="51">
        <v>1</v>
      </c>
      <c r="N10" s="51">
        <v>0</v>
      </c>
      <c r="O10" s="51">
        <v>1</v>
      </c>
      <c r="P10" s="51">
        <v>0</v>
      </c>
      <c r="Q10" s="51">
        <v>0</v>
      </c>
      <c r="R10" s="51">
        <v>0</v>
      </c>
      <c r="S10" s="52" t="str">
        <f t="shared" si="1"/>
        <v xml:space="preserve">TK, PK, TPK, </v>
      </c>
      <c r="T10" s="51">
        <v>0</v>
      </c>
      <c r="U10" s="51">
        <v>0</v>
      </c>
      <c r="V10" s="51">
        <v>0</v>
      </c>
      <c r="W10" s="51">
        <v>0</v>
      </c>
      <c r="X10" s="51">
        <v>1</v>
      </c>
      <c r="Y10" s="51">
        <v>0</v>
      </c>
      <c r="Z10" s="51">
        <v>0</v>
      </c>
      <c r="AA10" s="53" t="str">
        <f t="shared" si="2"/>
        <v>TPK = TPCK</v>
      </c>
      <c r="AB10" s="51" t="s">
        <v>847</v>
      </c>
      <c r="AC10" s="51">
        <v>1</v>
      </c>
      <c r="AD10" s="51">
        <v>0</v>
      </c>
      <c r="AE10" s="51">
        <v>0</v>
      </c>
      <c r="AF10" s="51">
        <v>0</v>
      </c>
      <c r="AG10" s="51">
        <v>0</v>
      </c>
      <c r="AH10" s="51">
        <v>0</v>
      </c>
      <c r="AI10" s="51">
        <v>0</v>
      </c>
      <c r="AJ10" s="51">
        <v>0</v>
      </c>
      <c r="AK10" s="42">
        <f t="shared" si="3"/>
        <v>1</v>
      </c>
      <c r="AL10" s="51" t="s">
        <v>848</v>
      </c>
      <c r="AM10" s="51" t="s">
        <v>849</v>
      </c>
      <c r="AN10" s="51">
        <v>1</v>
      </c>
      <c r="AO10" s="51">
        <v>0</v>
      </c>
      <c r="AP10" s="51">
        <v>0</v>
      </c>
      <c r="AQ10" s="51">
        <v>0</v>
      </c>
      <c r="AR10" s="51" t="str">
        <f t="shared" si="4"/>
        <v>quantitative</v>
      </c>
      <c r="AS10" s="51" t="s">
        <v>850</v>
      </c>
      <c r="AT10" s="51">
        <v>0</v>
      </c>
      <c r="AU10" s="51">
        <v>0</v>
      </c>
      <c r="AV10" s="51">
        <v>1</v>
      </c>
      <c r="AW10" s="51" t="str">
        <f t="shared" si="5"/>
        <v>Teacher Educator</v>
      </c>
      <c r="AX10" s="51">
        <v>26</v>
      </c>
      <c r="AY10" s="51" t="s">
        <v>569</v>
      </c>
      <c r="AZ10" s="51"/>
      <c r="BA10" s="51"/>
      <c r="BB10" s="51"/>
      <c r="BC10" s="51">
        <v>1</v>
      </c>
      <c r="BD10" s="51"/>
      <c r="BE10" s="51"/>
      <c r="BF10" s="51" t="str">
        <f t="shared" si="8"/>
        <v>Asia</v>
      </c>
      <c r="BG10" s="51">
        <v>0</v>
      </c>
      <c r="BH10" s="51">
        <v>0</v>
      </c>
      <c r="BI10" s="51">
        <v>0</v>
      </c>
      <c r="BJ10" s="51">
        <v>0</v>
      </c>
      <c r="BK10" s="51">
        <v>0</v>
      </c>
      <c r="BL10" s="51">
        <v>0</v>
      </c>
      <c r="BM10" s="51">
        <v>0</v>
      </c>
      <c r="BN10" s="51">
        <v>0</v>
      </c>
      <c r="BO10" s="51">
        <v>0</v>
      </c>
      <c r="BP10" s="51">
        <v>0</v>
      </c>
      <c r="BQ10" s="51">
        <v>0</v>
      </c>
      <c r="BR10" s="51">
        <v>0</v>
      </c>
      <c r="BS10" s="51">
        <v>0</v>
      </c>
      <c r="BT10" s="51" t="str">
        <f t="shared" si="7"/>
        <v>1</v>
      </c>
      <c r="BU10" s="51" t="s">
        <v>851</v>
      </c>
      <c r="BV10" s="58" t="str">
        <f t="shared" si="6"/>
        <v>Other</v>
      </c>
    </row>
    <row r="11" spans="1:75" x14ac:dyDescent="0.35">
      <c r="A11" s="51" t="s">
        <v>178</v>
      </c>
      <c r="B11" s="42" t="s">
        <v>179</v>
      </c>
      <c r="C11" s="52">
        <v>0</v>
      </c>
      <c r="D11" s="52">
        <v>0</v>
      </c>
      <c r="E11" s="52">
        <v>1</v>
      </c>
      <c r="F11" s="52" t="str">
        <f t="shared" si="0"/>
        <v>Subject</v>
      </c>
      <c r="G11" s="51" t="s">
        <v>180</v>
      </c>
      <c r="H11" t="s">
        <v>180</v>
      </c>
      <c r="I11" s="51">
        <v>2019</v>
      </c>
      <c r="J11" s="51" t="s">
        <v>121</v>
      </c>
      <c r="K11" s="51" t="s">
        <v>181</v>
      </c>
      <c r="L11" s="51">
        <v>1</v>
      </c>
      <c r="M11" s="51">
        <v>0</v>
      </c>
      <c r="N11" s="51">
        <v>1</v>
      </c>
      <c r="O11" s="51">
        <v>0</v>
      </c>
      <c r="P11" s="51">
        <v>0</v>
      </c>
      <c r="Q11" s="51">
        <v>1</v>
      </c>
      <c r="R11" s="51">
        <v>1</v>
      </c>
      <c r="S11" s="52" t="str">
        <f t="shared" si="1"/>
        <v>TK, CK, PCK, TPCK</v>
      </c>
      <c r="T11" s="51">
        <v>0</v>
      </c>
      <c r="U11" s="51">
        <v>1</v>
      </c>
      <c r="V11" s="51">
        <v>0</v>
      </c>
      <c r="W11" s="53">
        <v>0</v>
      </c>
      <c r="X11" s="53">
        <v>0</v>
      </c>
      <c r="Y11" s="51">
        <v>0</v>
      </c>
      <c r="Z11" s="51">
        <v>0</v>
      </c>
      <c r="AA11" s="53" t="str">
        <f t="shared" si="2"/>
        <v>PCK + TK</v>
      </c>
      <c r="AB11" s="51" t="s">
        <v>78</v>
      </c>
      <c r="AC11" s="51">
        <v>0</v>
      </c>
      <c r="AD11" s="51">
        <v>1</v>
      </c>
      <c r="AE11" s="51">
        <v>0</v>
      </c>
      <c r="AF11" s="51">
        <v>0</v>
      </c>
      <c r="AG11" s="51">
        <v>0</v>
      </c>
      <c r="AH11" s="51">
        <v>0</v>
      </c>
      <c r="AI11" s="51">
        <v>0</v>
      </c>
      <c r="AJ11" s="51">
        <v>0</v>
      </c>
      <c r="AK11" s="42">
        <f t="shared" si="3"/>
        <v>1</v>
      </c>
      <c r="AL11" s="51" t="s">
        <v>173</v>
      </c>
      <c r="AM11" s="51" t="s">
        <v>183</v>
      </c>
      <c r="AN11" s="51">
        <v>0</v>
      </c>
      <c r="AO11" s="51">
        <v>0</v>
      </c>
      <c r="AP11" s="51">
        <v>1</v>
      </c>
      <c r="AQ11" s="51">
        <v>0</v>
      </c>
      <c r="AR11" s="51" t="str">
        <f t="shared" si="4"/>
        <v>mixed</v>
      </c>
      <c r="AS11" s="51" t="s">
        <v>184</v>
      </c>
      <c r="AT11" s="51">
        <v>1</v>
      </c>
      <c r="AU11" s="51">
        <v>0</v>
      </c>
      <c r="AV11" s="51">
        <v>0</v>
      </c>
      <c r="AW11" s="51" t="str">
        <f t="shared" si="5"/>
        <v>Pre-service</v>
      </c>
      <c r="AX11" s="51">
        <v>29</v>
      </c>
      <c r="AY11" s="56" t="s">
        <v>94</v>
      </c>
      <c r="AZ11" s="51"/>
      <c r="BA11" s="51"/>
      <c r="BB11" s="51"/>
      <c r="BC11" s="51">
        <v>1</v>
      </c>
      <c r="BD11" s="51"/>
      <c r="BE11" s="51"/>
      <c r="BF11" s="51" t="str">
        <f t="shared" si="8"/>
        <v>Asia</v>
      </c>
      <c r="BG11" s="51">
        <v>1</v>
      </c>
      <c r="BH11" s="51">
        <v>0</v>
      </c>
      <c r="BI11" s="51">
        <v>0</v>
      </c>
      <c r="BJ11" s="51">
        <v>0</v>
      </c>
      <c r="BK11" s="51">
        <v>0</v>
      </c>
      <c r="BL11" s="51">
        <v>0</v>
      </c>
      <c r="BM11" s="51">
        <v>0</v>
      </c>
      <c r="BN11" s="51">
        <v>0</v>
      </c>
      <c r="BO11" s="51">
        <v>0</v>
      </c>
      <c r="BP11" s="51">
        <v>0</v>
      </c>
      <c r="BQ11" s="51">
        <v>1</v>
      </c>
      <c r="BR11" s="51">
        <v>0</v>
      </c>
      <c r="BS11" s="51">
        <v>1</v>
      </c>
      <c r="BT11" s="51" t="str">
        <f t="shared" si="7"/>
        <v>0</v>
      </c>
      <c r="BU11" s="51">
        <f>0</f>
        <v>0</v>
      </c>
      <c r="BV11" s="58" t="str">
        <f t="shared" si="6"/>
        <v xml:space="preserve">TPCK self report, performance test; observation; </v>
      </c>
    </row>
    <row r="12" spans="1:75" x14ac:dyDescent="0.35">
      <c r="A12" s="51" t="s">
        <v>1110</v>
      </c>
      <c r="B12" s="42" t="s">
        <v>872</v>
      </c>
      <c r="C12" s="52">
        <v>1</v>
      </c>
      <c r="D12" s="52">
        <v>0</v>
      </c>
      <c r="E12" s="52">
        <v>0</v>
      </c>
      <c r="F12" s="52" t="str">
        <f t="shared" si="0"/>
        <v>ICT</v>
      </c>
      <c r="G12" s="51" t="s">
        <v>1111</v>
      </c>
      <c r="H12" s="5" t="s">
        <v>1111</v>
      </c>
      <c r="I12" s="52">
        <v>2015</v>
      </c>
      <c r="J12" s="52" t="s">
        <v>74</v>
      </c>
      <c r="K12" s="51" t="s">
        <v>1112</v>
      </c>
      <c r="L12" s="52">
        <v>1</v>
      </c>
      <c r="M12" s="52">
        <v>1</v>
      </c>
      <c r="N12" s="52">
        <v>1</v>
      </c>
      <c r="O12" s="52">
        <v>0</v>
      </c>
      <c r="P12" s="52">
        <v>1</v>
      </c>
      <c r="Q12" s="52">
        <v>1</v>
      </c>
      <c r="R12" s="52">
        <v>1</v>
      </c>
      <c r="S12" s="52" t="str">
        <f t="shared" si="1"/>
        <v>TK, PK, CK, TCK, PCK, TPCK</v>
      </c>
      <c r="T12" s="52">
        <v>0</v>
      </c>
      <c r="U12" s="52">
        <v>1</v>
      </c>
      <c r="V12" s="52">
        <v>0</v>
      </c>
      <c r="W12" s="52">
        <v>0</v>
      </c>
      <c r="X12" s="52">
        <v>0</v>
      </c>
      <c r="Y12" s="52">
        <v>0</v>
      </c>
      <c r="Z12" s="52">
        <v>0</v>
      </c>
      <c r="AA12" s="53" t="str">
        <f t="shared" si="2"/>
        <v>PCK + TK</v>
      </c>
      <c r="AB12" s="52" t="s">
        <v>1113</v>
      </c>
      <c r="AC12" s="52">
        <v>0</v>
      </c>
      <c r="AD12" s="52">
        <v>0</v>
      </c>
      <c r="AE12" s="52">
        <v>1</v>
      </c>
      <c r="AF12" s="52">
        <v>0</v>
      </c>
      <c r="AG12" s="52">
        <v>0</v>
      </c>
      <c r="AH12" s="52">
        <v>0</v>
      </c>
      <c r="AI12" s="52">
        <v>0</v>
      </c>
      <c r="AJ12" s="52">
        <v>0</v>
      </c>
      <c r="AK12" s="42">
        <f t="shared" si="3"/>
        <v>1</v>
      </c>
      <c r="AL12" s="52" t="s">
        <v>1114</v>
      </c>
      <c r="AM12" s="52" t="s">
        <v>38</v>
      </c>
      <c r="AN12" s="51">
        <v>0</v>
      </c>
      <c r="AO12" s="51">
        <v>1</v>
      </c>
      <c r="AP12" s="51">
        <v>0</v>
      </c>
      <c r="AQ12" s="51">
        <v>0</v>
      </c>
      <c r="AR12" s="51" t="str">
        <f t="shared" si="4"/>
        <v>qualitative</v>
      </c>
      <c r="AS12" s="52" t="s">
        <v>104</v>
      </c>
      <c r="AT12" s="51">
        <v>0</v>
      </c>
      <c r="AU12" s="51">
        <v>1</v>
      </c>
      <c r="AV12" s="51">
        <v>0</v>
      </c>
      <c r="AW12" s="51" t="str">
        <f t="shared" si="5"/>
        <v>In-service</v>
      </c>
      <c r="AX12" s="52">
        <v>13</v>
      </c>
      <c r="AY12" s="52" t="s">
        <v>195</v>
      </c>
      <c r="AZ12" s="51"/>
      <c r="BA12" s="51"/>
      <c r="BB12" s="51"/>
      <c r="BC12" s="51"/>
      <c r="BD12" s="51">
        <v>1</v>
      </c>
      <c r="BE12" s="51"/>
      <c r="BF12" s="51" t="str">
        <f t="shared" si="8"/>
        <v>Europe</v>
      </c>
      <c r="BG12" s="51">
        <v>0</v>
      </c>
      <c r="BH12" s="51">
        <v>0</v>
      </c>
      <c r="BI12" s="51">
        <v>0</v>
      </c>
      <c r="BJ12" s="51">
        <v>0</v>
      </c>
      <c r="BK12" s="51">
        <v>0</v>
      </c>
      <c r="BL12" s="51">
        <v>0</v>
      </c>
      <c r="BM12" s="51">
        <v>0</v>
      </c>
      <c r="BN12" s="51">
        <v>0</v>
      </c>
      <c r="BO12" s="51">
        <v>0</v>
      </c>
      <c r="BP12" s="51">
        <v>0</v>
      </c>
      <c r="BQ12" s="51">
        <v>1</v>
      </c>
      <c r="BR12" s="51">
        <v>0</v>
      </c>
      <c r="BS12" s="51">
        <v>0</v>
      </c>
      <c r="BT12" s="51" t="str">
        <f t="shared" si="7"/>
        <v>0</v>
      </c>
      <c r="BU12" s="52">
        <v>0</v>
      </c>
      <c r="BV12" s="58" t="str">
        <f t="shared" si="6"/>
        <v xml:space="preserve">performance test; </v>
      </c>
    </row>
    <row r="13" spans="1:75" x14ac:dyDescent="0.35">
      <c r="A13" s="51" t="s">
        <v>719</v>
      </c>
      <c r="B13" s="42" t="s">
        <v>720</v>
      </c>
      <c r="C13" s="52">
        <v>0</v>
      </c>
      <c r="D13" s="52">
        <v>1</v>
      </c>
      <c r="E13" s="52">
        <v>0</v>
      </c>
      <c r="F13" s="52" t="str">
        <f t="shared" si="0"/>
        <v>Educational</v>
      </c>
      <c r="G13" s="51" t="s">
        <v>721</v>
      </c>
      <c r="H13" t="s">
        <v>721</v>
      </c>
      <c r="I13" s="51">
        <v>2015</v>
      </c>
      <c r="J13" s="51" t="s">
        <v>121</v>
      </c>
      <c r="K13" s="51" t="s">
        <v>161</v>
      </c>
      <c r="L13" s="51">
        <v>1</v>
      </c>
      <c r="M13" s="51">
        <v>0</v>
      </c>
      <c r="N13" s="51">
        <v>0</v>
      </c>
      <c r="O13" s="51">
        <v>0</v>
      </c>
      <c r="P13" s="51">
        <v>1</v>
      </c>
      <c r="Q13" s="51">
        <v>1</v>
      </c>
      <c r="R13" s="51">
        <v>1</v>
      </c>
      <c r="S13" s="52" t="str">
        <f t="shared" si="1"/>
        <v>TK, TCK, PCK, TPCK</v>
      </c>
      <c r="T13" s="51">
        <v>0</v>
      </c>
      <c r="U13" s="51">
        <v>1</v>
      </c>
      <c r="V13" s="51">
        <v>0</v>
      </c>
      <c r="W13" s="51">
        <v>0</v>
      </c>
      <c r="X13" s="51">
        <v>0</v>
      </c>
      <c r="Y13" s="51">
        <v>0</v>
      </c>
      <c r="Z13" s="51">
        <v>0</v>
      </c>
      <c r="AA13" s="53" t="str">
        <f t="shared" si="2"/>
        <v>PCK + TK</v>
      </c>
      <c r="AB13" s="51" t="s">
        <v>708</v>
      </c>
      <c r="AC13" s="51">
        <v>0</v>
      </c>
      <c r="AD13" s="51">
        <v>0</v>
      </c>
      <c r="AE13" s="51">
        <v>0</v>
      </c>
      <c r="AF13" s="51">
        <v>1</v>
      </c>
      <c r="AG13" s="51">
        <v>0</v>
      </c>
      <c r="AH13" s="51">
        <v>0</v>
      </c>
      <c r="AI13" s="51">
        <v>0</v>
      </c>
      <c r="AJ13" s="51">
        <v>0</v>
      </c>
      <c r="AK13" s="42">
        <f t="shared" si="3"/>
        <v>1</v>
      </c>
      <c r="AL13" s="51" t="s">
        <v>722</v>
      </c>
      <c r="AM13" s="51" t="s">
        <v>39</v>
      </c>
      <c r="AN13" s="51">
        <v>0</v>
      </c>
      <c r="AO13" s="51">
        <v>0</v>
      </c>
      <c r="AP13" s="51">
        <v>1</v>
      </c>
      <c r="AQ13" s="51">
        <v>0</v>
      </c>
      <c r="AR13" s="51" t="str">
        <f t="shared" si="4"/>
        <v>mixed</v>
      </c>
      <c r="AS13" s="51" t="s">
        <v>723</v>
      </c>
      <c r="AT13" s="51">
        <v>0</v>
      </c>
      <c r="AU13" s="51">
        <v>0</v>
      </c>
      <c r="AV13" s="51">
        <v>1</v>
      </c>
      <c r="AW13" s="51" t="str">
        <f t="shared" si="5"/>
        <v>Teacher Educator</v>
      </c>
      <c r="AX13" s="51">
        <v>12</v>
      </c>
      <c r="AY13" s="51" t="s">
        <v>724</v>
      </c>
      <c r="AZ13" s="51"/>
      <c r="BA13" s="51"/>
      <c r="BB13" s="51"/>
      <c r="BC13" s="51">
        <v>1</v>
      </c>
      <c r="BD13" s="51"/>
      <c r="BE13" s="51"/>
      <c r="BF13" s="51" t="str">
        <f t="shared" si="8"/>
        <v>Asia</v>
      </c>
      <c r="BG13" s="51">
        <v>1</v>
      </c>
      <c r="BH13" s="51">
        <v>0</v>
      </c>
      <c r="BI13" s="51">
        <v>0</v>
      </c>
      <c r="BJ13" s="51">
        <v>0</v>
      </c>
      <c r="BK13" s="51">
        <v>0</v>
      </c>
      <c r="BL13" s="51">
        <v>0</v>
      </c>
      <c r="BM13" s="51">
        <v>0</v>
      </c>
      <c r="BN13" s="51">
        <v>0</v>
      </c>
      <c r="BO13" s="51">
        <v>0</v>
      </c>
      <c r="BP13" s="51">
        <v>0</v>
      </c>
      <c r="BQ13" s="51">
        <v>0</v>
      </c>
      <c r="BR13" s="51">
        <v>1</v>
      </c>
      <c r="BS13" s="51">
        <v>0</v>
      </c>
      <c r="BT13" s="51" t="str">
        <f t="shared" si="7"/>
        <v>1</v>
      </c>
      <c r="BU13" s="51" t="s">
        <v>725</v>
      </c>
      <c r="BV13" s="58" t="str">
        <f t="shared" si="6"/>
        <v>TPCK self report, interviews; Other</v>
      </c>
    </row>
    <row r="14" spans="1:75" x14ac:dyDescent="0.35">
      <c r="A14" s="51" t="s">
        <v>1064</v>
      </c>
      <c r="B14" s="42" t="s">
        <v>1065</v>
      </c>
      <c r="C14" s="52">
        <v>1</v>
      </c>
      <c r="D14" s="52">
        <v>0</v>
      </c>
      <c r="E14" s="52">
        <v>0</v>
      </c>
      <c r="F14" s="52" t="str">
        <f t="shared" si="0"/>
        <v>ICT</v>
      </c>
      <c r="G14" s="51" t="s">
        <v>1066</v>
      </c>
      <c r="H14" s="5" t="s">
        <v>1066</v>
      </c>
      <c r="I14" s="52">
        <v>2013</v>
      </c>
      <c r="J14" s="52" t="s">
        <v>74</v>
      </c>
      <c r="K14" s="51" t="s">
        <v>1067</v>
      </c>
      <c r="L14" s="52">
        <v>0</v>
      </c>
      <c r="M14" s="52">
        <v>1</v>
      </c>
      <c r="N14" s="52">
        <v>1</v>
      </c>
      <c r="O14" s="52">
        <v>0</v>
      </c>
      <c r="P14" s="52">
        <v>0</v>
      </c>
      <c r="Q14" s="52">
        <v>1</v>
      </c>
      <c r="R14" s="52">
        <v>0</v>
      </c>
      <c r="S14" s="52" t="str">
        <f t="shared" si="1"/>
        <v xml:space="preserve">PK, CK, PCK, </v>
      </c>
      <c r="T14" s="52">
        <v>0</v>
      </c>
      <c r="U14" s="52">
        <v>0</v>
      </c>
      <c r="V14" s="52">
        <v>0</v>
      </c>
      <c r="W14" s="52">
        <v>0</v>
      </c>
      <c r="X14" s="52">
        <v>0</v>
      </c>
      <c r="Y14" s="52">
        <v>0</v>
      </c>
      <c r="Z14" s="52" t="s">
        <v>16</v>
      </c>
      <c r="AA14" s="53" t="str">
        <f t="shared" si="2"/>
        <v/>
      </c>
      <c r="AB14" s="52" t="s">
        <v>1068</v>
      </c>
      <c r="AC14" s="52">
        <v>0</v>
      </c>
      <c r="AD14" s="52">
        <v>0</v>
      </c>
      <c r="AE14" s="52">
        <v>1</v>
      </c>
      <c r="AF14" s="52">
        <v>0</v>
      </c>
      <c r="AG14" s="52">
        <v>0</v>
      </c>
      <c r="AH14" s="52">
        <v>0</v>
      </c>
      <c r="AI14" s="52">
        <v>0</v>
      </c>
      <c r="AJ14" s="52">
        <v>0</v>
      </c>
      <c r="AK14" s="42">
        <f t="shared" si="3"/>
        <v>1</v>
      </c>
      <c r="AL14" s="52" t="s">
        <v>559</v>
      </c>
      <c r="AM14" s="52" t="s">
        <v>39</v>
      </c>
      <c r="AN14" s="51">
        <v>0</v>
      </c>
      <c r="AO14" s="51">
        <v>0</v>
      </c>
      <c r="AP14" s="51">
        <v>1</v>
      </c>
      <c r="AQ14" s="51">
        <v>0</v>
      </c>
      <c r="AR14" s="51" t="str">
        <f t="shared" si="4"/>
        <v>mixed</v>
      </c>
      <c r="AS14" s="52" t="s">
        <v>1069</v>
      </c>
      <c r="AT14" s="51">
        <v>0</v>
      </c>
      <c r="AU14" s="51">
        <v>1</v>
      </c>
      <c r="AV14" s="51">
        <v>0</v>
      </c>
      <c r="AW14" s="51" t="str">
        <f t="shared" si="5"/>
        <v>In-service</v>
      </c>
      <c r="AX14" s="52">
        <v>10</v>
      </c>
      <c r="AY14" s="52" t="s">
        <v>105</v>
      </c>
      <c r="AZ14" s="51">
        <v>1</v>
      </c>
      <c r="BA14" s="51"/>
      <c r="BB14" s="51"/>
      <c r="BC14" s="51"/>
      <c r="BD14" s="51"/>
      <c r="BE14" s="51"/>
      <c r="BF14" s="51" t="str">
        <f t="shared" si="8"/>
        <v>North-America</v>
      </c>
      <c r="BG14" s="51">
        <v>1</v>
      </c>
      <c r="BH14" s="51">
        <v>0</v>
      </c>
      <c r="BI14" s="51" t="s">
        <v>219</v>
      </c>
      <c r="BJ14" s="51" t="s">
        <v>219</v>
      </c>
      <c r="BK14" s="51" t="s">
        <v>219</v>
      </c>
      <c r="BL14" s="51" t="s">
        <v>219</v>
      </c>
      <c r="BM14" s="51" t="s">
        <v>219</v>
      </c>
      <c r="BN14" s="51" t="s">
        <v>219</v>
      </c>
      <c r="BO14" s="51" t="s">
        <v>219</v>
      </c>
      <c r="BP14" s="51">
        <v>0</v>
      </c>
      <c r="BQ14" s="51">
        <v>0</v>
      </c>
      <c r="BR14" s="51">
        <v>1</v>
      </c>
      <c r="BS14" s="51">
        <v>0</v>
      </c>
      <c r="BT14" s="51" t="str">
        <f t="shared" si="7"/>
        <v>1</v>
      </c>
      <c r="BU14" s="52" t="s">
        <v>1070</v>
      </c>
      <c r="BV14" s="58" t="str">
        <f t="shared" si="6"/>
        <v>TPCK self report, interviews; Other</v>
      </c>
    </row>
    <row r="15" spans="1:75" x14ac:dyDescent="0.35">
      <c r="A15" s="51" t="s">
        <v>259</v>
      </c>
      <c r="B15" s="42" t="s">
        <v>260</v>
      </c>
      <c r="C15" s="52">
        <v>0</v>
      </c>
      <c r="D15" s="52">
        <v>0</v>
      </c>
      <c r="E15" s="52">
        <v>1</v>
      </c>
      <c r="F15" s="52" t="str">
        <f t="shared" si="0"/>
        <v>Subject</v>
      </c>
      <c r="G15" s="51" t="s">
        <v>261</v>
      </c>
      <c r="H15" t="s">
        <v>261</v>
      </c>
      <c r="I15" s="51">
        <v>2018</v>
      </c>
      <c r="J15" s="51" t="s">
        <v>121</v>
      </c>
      <c r="K15" s="51" t="s">
        <v>262</v>
      </c>
      <c r="L15" s="51">
        <v>1</v>
      </c>
      <c r="M15" s="51">
        <v>0</v>
      </c>
      <c r="N15" s="51">
        <v>1</v>
      </c>
      <c r="O15" s="51">
        <v>0</v>
      </c>
      <c r="P15" s="51">
        <v>0</v>
      </c>
      <c r="Q15" s="51">
        <v>1</v>
      </c>
      <c r="R15" s="51">
        <v>1</v>
      </c>
      <c r="S15" s="52" t="str">
        <f t="shared" si="1"/>
        <v>TK, CK, PCK, TPCK</v>
      </c>
      <c r="T15" s="51">
        <v>0</v>
      </c>
      <c r="U15" s="51">
        <v>1</v>
      </c>
      <c r="V15" s="51">
        <v>0</v>
      </c>
      <c r="W15" s="51">
        <v>0</v>
      </c>
      <c r="X15" s="53">
        <v>0</v>
      </c>
      <c r="Y15" s="51">
        <v>0</v>
      </c>
      <c r="Z15" s="51" t="s">
        <v>263</v>
      </c>
      <c r="AA15" s="53" t="str">
        <f t="shared" si="2"/>
        <v>PCK + TK</v>
      </c>
      <c r="AB15" s="51" t="s">
        <v>264</v>
      </c>
      <c r="AC15" s="51">
        <v>0</v>
      </c>
      <c r="AD15" s="51">
        <v>0</v>
      </c>
      <c r="AE15" s="51">
        <v>0</v>
      </c>
      <c r="AF15" s="51">
        <v>1</v>
      </c>
      <c r="AG15" s="51">
        <v>0</v>
      </c>
      <c r="AH15" s="51">
        <v>0</v>
      </c>
      <c r="AI15" s="51">
        <v>0</v>
      </c>
      <c r="AJ15" s="51">
        <v>0</v>
      </c>
      <c r="AK15" s="42">
        <f t="shared" si="3"/>
        <v>1</v>
      </c>
      <c r="AL15" s="51" t="s">
        <v>173</v>
      </c>
      <c r="AM15" s="51" t="s">
        <v>39</v>
      </c>
      <c r="AN15" s="51">
        <v>0</v>
      </c>
      <c r="AO15" s="51">
        <v>0</v>
      </c>
      <c r="AP15" s="51">
        <v>1</v>
      </c>
      <c r="AQ15" s="51">
        <v>0</v>
      </c>
      <c r="AR15" s="51" t="str">
        <f t="shared" si="4"/>
        <v>mixed</v>
      </c>
      <c r="AS15" s="51" t="s">
        <v>93</v>
      </c>
      <c r="AT15" s="51">
        <v>1</v>
      </c>
      <c r="AU15" s="51">
        <v>0</v>
      </c>
      <c r="AV15" s="51">
        <v>0</v>
      </c>
      <c r="AW15" s="51" t="str">
        <f t="shared" si="5"/>
        <v>Pre-service</v>
      </c>
      <c r="AX15" s="51">
        <v>100</v>
      </c>
      <c r="AY15" s="56" t="s">
        <v>82</v>
      </c>
      <c r="AZ15" s="51"/>
      <c r="BA15" s="51"/>
      <c r="BB15" s="51"/>
      <c r="BC15" s="51"/>
      <c r="BD15" s="51"/>
      <c r="BE15" s="51"/>
      <c r="BF15" s="51" t="s">
        <v>50</v>
      </c>
      <c r="BG15" s="51">
        <v>1</v>
      </c>
      <c r="BH15" s="51">
        <v>39</v>
      </c>
      <c r="BI15" s="51">
        <v>6</v>
      </c>
      <c r="BJ15" s="51">
        <v>5</v>
      </c>
      <c r="BK15" s="51">
        <v>9</v>
      </c>
      <c r="BL15" s="51">
        <v>5</v>
      </c>
      <c r="BM15" s="51">
        <v>3</v>
      </c>
      <c r="BN15" s="51">
        <v>7</v>
      </c>
      <c r="BO15" s="51">
        <v>4</v>
      </c>
      <c r="BP15" s="51">
        <v>0</v>
      </c>
      <c r="BQ15" s="51">
        <v>0</v>
      </c>
      <c r="BR15" s="51">
        <v>1</v>
      </c>
      <c r="BS15" s="51">
        <v>1</v>
      </c>
      <c r="BT15" s="51" t="str">
        <f t="shared" si="7"/>
        <v>0</v>
      </c>
      <c r="BU15" s="51">
        <f>0</f>
        <v>0</v>
      </c>
      <c r="BV15" s="58" t="str">
        <f t="shared" si="6"/>
        <v xml:space="preserve">TPCK self report, 39 Items (PK 6, CK 5, TK 9, PCK 5, TCK 3, TPK 7, TPCK 4); interviews; observation; </v>
      </c>
    </row>
    <row r="16" spans="1:75" x14ac:dyDescent="0.35">
      <c r="A16" s="51" t="s">
        <v>810</v>
      </c>
      <c r="B16" s="42" t="s">
        <v>811</v>
      </c>
      <c r="C16" s="52">
        <v>1</v>
      </c>
      <c r="D16" s="52">
        <v>0</v>
      </c>
      <c r="E16" s="52">
        <v>0</v>
      </c>
      <c r="F16" s="52" t="str">
        <f t="shared" si="0"/>
        <v>ICT</v>
      </c>
      <c r="G16" s="51" t="s">
        <v>812</v>
      </c>
      <c r="H16" t="s">
        <v>812</v>
      </c>
      <c r="I16" s="51">
        <v>2014</v>
      </c>
      <c r="J16" s="51" t="s">
        <v>121</v>
      </c>
      <c r="K16" s="51" t="s">
        <v>161</v>
      </c>
      <c r="L16" s="51">
        <v>1</v>
      </c>
      <c r="M16" s="51">
        <v>1</v>
      </c>
      <c r="N16" s="51">
        <v>0</v>
      </c>
      <c r="O16" s="51">
        <v>0</v>
      </c>
      <c r="P16" s="51">
        <v>0</v>
      </c>
      <c r="Q16" s="51">
        <v>1</v>
      </c>
      <c r="R16" s="51">
        <v>1</v>
      </c>
      <c r="S16" s="52" t="str">
        <f t="shared" si="1"/>
        <v>TK, PK, PCK, TPCK</v>
      </c>
      <c r="T16" s="51">
        <v>0</v>
      </c>
      <c r="U16" s="51">
        <v>1</v>
      </c>
      <c r="V16" s="51">
        <v>0</v>
      </c>
      <c r="W16" s="51">
        <v>0</v>
      </c>
      <c r="X16" s="51">
        <v>0</v>
      </c>
      <c r="Y16" s="51">
        <v>0</v>
      </c>
      <c r="Z16" s="51">
        <v>0</v>
      </c>
      <c r="AA16" s="53" t="str">
        <f t="shared" si="2"/>
        <v>PCK + TK</v>
      </c>
      <c r="AB16" s="51" t="s">
        <v>813</v>
      </c>
      <c r="AC16" s="51">
        <v>0</v>
      </c>
      <c r="AD16" s="51">
        <v>0</v>
      </c>
      <c r="AE16" s="51">
        <v>0</v>
      </c>
      <c r="AF16" s="51">
        <v>0</v>
      </c>
      <c r="AG16" s="51">
        <v>0</v>
      </c>
      <c r="AH16" s="51">
        <v>0</v>
      </c>
      <c r="AI16" s="51">
        <v>0</v>
      </c>
      <c r="AJ16" s="51">
        <v>1</v>
      </c>
      <c r="AK16" s="42">
        <f t="shared" si="3"/>
        <v>1</v>
      </c>
      <c r="AL16" s="51" t="s">
        <v>814</v>
      </c>
      <c r="AM16" s="51" t="s">
        <v>37</v>
      </c>
      <c r="AN16" s="51">
        <v>1</v>
      </c>
      <c r="AO16" s="51">
        <v>0</v>
      </c>
      <c r="AP16" s="51">
        <v>0</v>
      </c>
      <c r="AQ16" s="51">
        <v>0</v>
      </c>
      <c r="AR16" s="51" t="str">
        <f t="shared" si="4"/>
        <v>quantitative</v>
      </c>
      <c r="AS16" s="51" t="s">
        <v>42</v>
      </c>
      <c r="AT16" s="51">
        <v>1</v>
      </c>
      <c r="AU16" s="51">
        <v>0</v>
      </c>
      <c r="AV16" s="51">
        <v>0</v>
      </c>
      <c r="AW16" s="51" t="str">
        <f t="shared" si="5"/>
        <v>Pre-service</v>
      </c>
      <c r="AX16" s="51">
        <v>104</v>
      </c>
      <c r="AY16" s="51" t="s">
        <v>105</v>
      </c>
      <c r="AZ16" s="51">
        <v>1</v>
      </c>
      <c r="BA16" s="51"/>
      <c r="BB16" s="51"/>
      <c r="BC16" s="51"/>
      <c r="BD16" s="51"/>
      <c r="BE16" s="51"/>
      <c r="BF16" s="51" t="str">
        <f>(IF(AZ16=1,"North-America",))&amp;""&amp;(IF(BA16=1,"South-America",))&amp;""&amp;(IF(BB16=1,"Africa",)&amp;""&amp;(IF(BC16=1,"Asia",))&amp;""&amp;(IF(BD16=1,"Europe",))&amp;""&amp;(IF(BE16=1,"Oceania",)))</f>
        <v>North-America</v>
      </c>
      <c r="BG16" s="51">
        <v>1</v>
      </c>
      <c r="BH16" s="51">
        <v>28</v>
      </c>
      <c r="BI16" s="51">
        <v>6</v>
      </c>
      <c r="BJ16" s="51">
        <v>0</v>
      </c>
      <c r="BK16" s="51">
        <v>6</v>
      </c>
      <c r="BL16" s="51">
        <v>7</v>
      </c>
      <c r="BM16" s="51">
        <v>0</v>
      </c>
      <c r="BN16" s="51">
        <v>4</v>
      </c>
      <c r="BO16" s="51">
        <v>5</v>
      </c>
      <c r="BP16" s="51">
        <v>0</v>
      </c>
      <c r="BQ16" s="51">
        <v>0</v>
      </c>
      <c r="BR16" s="51">
        <v>0</v>
      </c>
      <c r="BS16" s="51">
        <v>0</v>
      </c>
      <c r="BT16" s="51" t="str">
        <f t="shared" si="7"/>
        <v>1</v>
      </c>
      <c r="BU16" s="51" t="s">
        <v>815</v>
      </c>
      <c r="BV16" s="58" t="str">
        <f t="shared" si="6"/>
        <v>TPCK self report, 28 Items (PK 6, TK 6, PCK 7, TPK 4, TPCK 5); Other</v>
      </c>
    </row>
    <row r="17" spans="1:74" x14ac:dyDescent="0.35">
      <c r="A17" s="51" t="s">
        <v>1090</v>
      </c>
      <c r="B17" s="42" t="s">
        <v>1091</v>
      </c>
      <c r="C17" s="52">
        <v>0</v>
      </c>
      <c r="D17" s="52">
        <v>1</v>
      </c>
      <c r="E17" s="52">
        <v>0</v>
      </c>
      <c r="F17" s="52" t="str">
        <f t="shared" si="0"/>
        <v>Educational</v>
      </c>
      <c r="G17" s="51" t="s">
        <v>1092</v>
      </c>
      <c r="H17" s="5" t="s">
        <v>1092</v>
      </c>
      <c r="I17" s="52">
        <v>2016</v>
      </c>
      <c r="J17" s="52" t="s">
        <v>74</v>
      </c>
      <c r="K17" s="51" t="s">
        <v>1093</v>
      </c>
      <c r="L17" s="52">
        <v>1</v>
      </c>
      <c r="M17" s="52">
        <v>1</v>
      </c>
      <c r="N17" s="52">
        <v>1</v>
      </c>
      <c r="O17" s="52">
        <v>0</v>
      </c>
      <c r="P17" s="52">
        <v>1</v>
      </c>
      <c r="Q17" s="52">
        <v>1</v>
      </c>
      <c r="R17" s="52">
        <v>0</v>
      </c>
      <c r="S17" s="52" t="str">
        <f t="shared" si="1"/>
        <v xml:space="preserve">TK, PK, CK, TCK, PCK, </v>
      </c>
      <c r="T17" s="52">
        <v>1</v>
      </c>
      <c r="U17" s="52">
        <v>0</v>
      </c>
      <c r="V17" s="52">
        <v>0</v>
      </c>
      <c r="W17" s="52">
        <v>0</v>
      </c>
      <c r="X17" s="52">
        <v>0</v>
      </c>
      <c r="Y17" s="52">
        <v>0</v>
      </c>
      <c r="Z17" s="52">
        <v>0</v>
      </c>
      <c r="AA17" s="53" t="str">
        <f t="shared" si="2"/>
        <v>PK + TK + CK</v>
      </c>
      <c r="AB17" s="52" t="s">
        <v>1094</v>
      </c>
      <c r="AC17" s="52">
        <v>0</v>
      </c>
      <c r="AD17" s="52">
        <v>0</v>
      </c>
      <c r="AE17" s="52">
        <v>0</v>
      </c>
      <c r="AF17" s="52">
        <v>0</v>
      </c>
      <c r="AG17" s="52">
        <v>0</v>
      </c>
      <c r="AH17" s="52">
        <v>1</v>
      </c>
      <c r="AI17" s="52">
        <v>0</v>
      </c>
      <c r="AJ17" s="52">
        <v>0</v>
      </c>
      <c r="AK17" s="42">
        <f t="shared" si="3"/>
        <v>1</v>
      </c>
      <c r="AL17" s="52" t="s">
        <v>559</v>
      </c>
      <c r="AM17" s="52" t="s">
        <v>37</v>
      </c>
      <c r="AN17" s="51">
        <v>1</v>
      </c>
      <c r="AO17" s="51">
        <v>0</v>
      </c>
      <c r="AP17" s="51">
        <v>0</v>
      </c>
      <c r="AQ17" s="51">
        <v>0</v>
      </c>
      <c r="AR17" s="51" t="str">
        <f t="shared" si="4"/>
        <v>quantitative</v>
      </c>
      <c r="AS17" s="52" t="s">
        <v>793</v>
      </c>
      <c r="AT17" s="51">
        <v>0</v>
      </c>
      <c r="AU17" s="51">
        <v>1</v>
      </c>
      <c r="AV17" s="51">
        <v>0</v>
      </c>
      <c r="AW17" s="51" t="str">
        <f t="shared" si="5"/>
        <v>In-service</v>
      </c>
      <c r="AX17" s="52">
        <v>16</v>
      </c>
      <c r="AY17" s="52" t="s">
        <v>105</v>
      </c>
      <c r="AZ17" s="51">
        <v>1</v>
      </c>
      <c r="BA17" s="51"/>
      <c r="BB17" s="51"/>
      <c r="BC17" s="51"/>
      <c r="BD17" s="51"/>
      <c r="BE17" s="51"/>
      <c r="BF17" s="51" t="str">
        <f>(IF(AZ17=1,"North-America",))&amp;""&amp;(IF(BA17=1,"South-America",))&amp;""&amp;(IF(BB17=1,"Africa",)&amp;""&amp;(IF(BC17=1,"Asia",))&amp;""&amp;(IF(BD17=1,"Europe",))&amp;""&amp;(IF(BE17=1,"Oceania",)))</f>
        <v>North-America</v>
      </c>
      <c r="BG17" s="51">
        <v>1</v>
      </c>
      <c r="BH17" s="51">
        <v>27</v>
      </c>
      <c r="BI17" s="51" t="s">
        <v>219</v>
      </c>
      <c r="BJ17" s="51" t="s">
        <v>219</v>
      </c>
      <c r="BK17" s="51" t="s">
        <v>219</v>
      </c>
      <c r="BL17" s="51" t="s">
        <v>219</v>
      </c>
      <c r="BM17" s="51" t="s">
        <v>219</v>
      </c>
      <c r="BN17" s="51" t="s">
        <v>219</v>
      </c>
      <c r="BO17" s="51" t="s">
        <v>219</v>
      </c>
      <c r="BP17" s="51">
        <v>0</v>
      </c>
      <c r="BQ17" s="51">
        <v>0</v>
      </c>
      <c r="BR17" s="51">
        <v>0</v>
      </c>
      <c r="BS17" s="51">
        <v>0</v>
      </c>
      <c r="BT17" s="51" t="str">
        <f t="shared" si="7"/>
        <v>1</v>
      </c>
      <c r="BU17" s="52" t="s">
        <v>1095</v>
      </c>
      <c r="BV17" s="58" t="e">
        <f t="shared" si="6"/>
        <v>#VALUE!</v>
      </c>
    </row>
    <row r="18" spans="1:74" x14ac:dyDescent="0.35">
      <c r="A18" s="51" t="s">
        <v>929</v>
      </c>
      <c r="B18" s="42" t="s">
        <v>930</v>
      </c>
      <c r="C18" s="52">
        <v>0</v>
      </c>
      <c r="D18" s="52">
        <v>1</v>
      </c>
      <c r="E18" s="52">
        <v>0</v>
      </c>
      <c r="F18" s="52" t="str">
        <f t="shared" si="0"/>
        <v>Educational</v>
      </c>
      <c r="G18" s="51" t="s">
        <v>931</v>
      </c>
      <c r="H18" t="s">
        <v>931</v>
      </c>
      <c r="I18" s="51">
        <v>2016</v>
      </c>
      <c r="J18" s="51" t="s">
        <v>121</v>
      </c>
      <c r="K18" s="51" t="s">
        <v>932</v>
      </c>
      <c r="L18" s="51">
        <v>1</v>
      </c>
      <c r="M18" s="51">
        <v>0</v>
      </c>
      <c r="N18" s="51">
        <v>0</v>
      </c>
      <c r="O18" s="51">
        <v>0</v>
      </c>
      <c r="P18" s="51">
        <v>1</v>
      </c>
      <c r="Q18" s="51">
        <v>0</v>
      </c>
      <c r="R18" s="51">
        <v>1</v>
      </c>
      <c r="S18" s="52" t="str">
        <f t="shared" si="1"/>
        <v>TK, TCK, TPCK</v>
      </c>
      <c r="T18" s="51">
        <v>0</v>
      </c>
      <c r="U18" s="51">
        <v>1</v>
      </c>
      <c r="V18" s="51">
        <v>0</v>
      </c>
      <c r="W18" s="51">
        <v>0</v>
      </c>
      <c r="X18" s="51">
        <v>0</v>
      </c>
      <c r="Y18" s="51">
        <v>0</v>
      </c>
      <c r="Z18" s="51">
        <v>0</v>
      </c>
      <c r="AA18" s="53" t="str">
        <f t="shared" si="2"/>
        <v>PCK + TK</v>
      </c>
      <c r="AB18" s="51" t="s">
        <v>152</v>
      </c>
      <c r="AC18" s="51">
        <v>0</v>
      </c>
      <c r="AD18" s="51">
        <v>0</v>
      </c>
      <c r="AE18" s="51">
        <v>1</v>
      </c>
      <c r="AF18" s="51">
        <v>0</v>
      </c>
      <c r="AG18" s="51">
        <v>0</v>
      </c>
      <c r="AH18" s="51">
        <v>0</v>
      </c>
      <c r="AI18" s="51">
        <v>0</v>
      </c>
      <c r="AJ18" s="51">
        <v>0</v>
      </c>
      <c r="AK18" s="42">
        <f t="shared" si="3"/>
        <v>1</v>
      </c>
      <c r="AL18" s="51" t="s">
        <v>246</v>
      </c>
      <c r="AM18" s="51" t="s">
        <v>933</v>
      </c>
      <c r="AN18" s="51">
        <v>1</v>
      </c>
      <c r="AO18" s="51">
        <v>0</v>
      </c>
      <c r="AP18" s="51">
        <v>0</v>
      </c>
      <c r="AQ18" s="51">
        <v>0</v>
      </c>
      <c r="AR18" s="51" t="str">
        <f t="shared" si="4"/>
        <v>quantitative</v>
      </c>
      <c r="AS18" s="51" t="s">
        <v>793</v>
      </c>
      <c r="AT18" s="51">
        <v>0</v>
      </c>
      <c r="AU18" s="51">
        <v>1</v>
      </c>
      <c r="AV18" s="51">
        <v>0</v>
      </c>
      <c r="AW18" s="51" t="str">
        <f t="shared" si="5"/>
        <v>In-service</v>
      </c>
      <c r="AX18" s="51">
        <v>24</v>
      </c>
      <c r="AY18" s="51" t="s">
        <v>82</v>
      </c>
      <c r="AZ18" s="51"/>
      <c r="BA18" s="51"/>
      <c r="BB18" s="51"/>
      <c r="BC18" s="51"/>
      <c r="BD18" s="51"/>
      <c r="BE18" s="51"/>
      <c r="BF18" s="51" t="s">
        <v>50</v>
      </c>
      <c r="BG18" s="51">
        <v>0</v>
      </c>
      <c r="BH18" s="51">
        <v>0</v>
      </c>
      <c r="BI18" s="51">
        <v>0</v>
      </c>
      <c r="BJ18" s="51">
        <v>0</v>
      </c>
      <c r="BK18" s="51">
        <v>0</v>
      </c>
      <c r="BL18" s="51">
        <v>0</v>
      </c>
      <c r="BM18" s="51">
        <v>0</v>
      </c>
      <c r="BN18" s="51">
        <v>0</v>
      </c>
      <c r="BO18" s="51">
        <v>0</v>
      </c>
      <c r="BP18" s="51">
        <v>0</v>
      </c>
      <c r="BQ18" s="51">
        <v>0</v>
      </c>
      <c r="BR18" s="51">
        <v>0</v>
      </c>
      <c r="BS18" s="51">
        <v>0</v>
      </c>
      <c r="BT18" s="51" t="str">
        <f t="shared" si="7"/>
        <v>1</v>
      </c>
      <c r="BU18" s="51" t="s">
        <v>934</v>
      </c>
      <c r="BV18" s="58" t="str">
        <f t="shared" si="6"/>
        <v>Other</v>
      </c>
    </row>
    <row r="19" spans="1:74" x14ac:dyDescent="0.35">
      <c r="A19" s="51" t="s">
        <v>672</v>
      </c>
      <c r="B19" s="42" t="s">
        <v>673</v>
      </c>
      <c r="C19" s="52">
        <v>0</v>
      </c>
      <c r="D19" s="52">
        <v>0</v>
      </c>
      <c r="E19" s="52">
        <v>1</v>
      </c>
      <c r="F19" s="52" t="str">
        <f t="shared" si="0"/>
        <v>Subject</v>
      </c>
      <c r="G19" s="51" t="s">
        <v>674</v>
      </c>
      <c r="H19" t="s">
        <v>674</v>
      </c>
      <c r="I19" s="51">
        <v>2016</v>
      </c>
      <c r="J19" s="51" t="s">
        <v>121</v>
      </c>
      <c r="K19" s="51" t="s">
        <v>675</v>
      </c>
      <c r="L19" s="51">
        <v>1</v>
      </c>
      <c r="M19" s="51">
        <v>0</v>
      </c>
      <c r="N19" s="51">
        <v>0</v>
      </c>
      <c r="O19" s="51">
        <v>0</v>
      </c>
      <c r="P19" s="51">
        <v>0</v>
      </c>
      <c r="Q19" s="51">
        <v>1</v>
      </c>
      <c r="R19" s="51">
        <v>1</v>
      </c>
      <c r="S19" s="52" t="str">
        <f t="shared" si="1"/>
        <v>TK, PCK, TPCK</v>
      </c>
      <c r="T19" s="51">
        <v>0</v>
      </c>
      <c r="U19" s="51">
        <v>1</v>
      </c>
      <c r="V19" s="51">
        <v>0</v>
      </c>
      <c r="W19" s="51">
        <v>0</v>
      </c>
      <c r="X19" s="51">
        <v>0</v>
      </c>
      <c r="Y19" s="51">
        <v>0</v>
      </c>
      <c r="Z19" s="51">
        <v>0</v>
      </c>
      <c r="AA19" s="53" t="str">
        <f t="shared" si="2"/>
        <v>PCK + TK</v>
      </c>
      <c r="AB19" s="51" t="s">
        <v>152</v>
      </c>
      <c r="AC19" s="51">
        <v>0</v>
      </c>
      <c r="AD19" s="51">
        <v>0</v>
      </c>
      <c r="AE19" s="51">
        <v>1</v>
      </c>
      <c r="AF19" s="51">
        <v>0</v>
      </c>
      <c r="AG19" s="51">
        <v>0</v>
      </c>
      <c r="AH19" s="51">
        <v>0</v>
      </c>
      <c r="AI19" s="51">
        <v>0</v>
      </c>
      <c r="AJ19" s="51">
        <v>0</v>
      </c>
      <c r="AK19" s="42">
        <f t="shared" si="3"/>
        <v>1</v>
      </c>
      <c r="AL19" s="51" t="s">
        <v>103</v>
      </c>
      <c r="AM19" s="51" t="s">
        <v>38</v>
      </c>
      <c r="AN19" s="51">
        <v>0</v>
      </c>
      <c r="AO19" s="51">
        <v>1</v>
      </c>
      <c r="AP19" s="51">
        <v>0</v>
      </c>
      <c r="AQ19" s="51">
        <v>0</v>
      </c>
      <c r="AR19" s="51" t="str">
        <f t="shared" si="4"/>
        <v>qualitative</v>
      </c>
      <c r="AS19" s="51" t="s">
        <v>288</v>
      </c>
      <c r="AT19" s="51">
        <v>1</v>
      </c>
      <c r="AU19" s="51">
        <v>0</v>
      </c>
      <c r="AV19" s="51">
        <v>0</v>
      </c>
      <c r="AW19" s="51" t="str">
        <f t="shared" si="5"/>
        <v>Pre-service</v>
      </c>
      <c r="AX19" s="51">
        <v>27</v>
      </c>
      <c r="AY19" s="51" t="s">
        <v>82</v>
      </c>
      <c r="AZ19" s="51"/>
      <c r="BA19" s="51"/>
      <c r="BB19" s="51"/>
      <c r="BC19" s="51"/>
      <c r="BD19" s="51"/>
      <c r="BE19" s="51"/>
      <c r="BF19" s="51" t="s">
        <v>50</v>
      </c>
      <c r="BG19" s="51">
        <v>0</v>
      </c>
      <c r="BH19" s="51">
        <v>0</v>
      </c>
      <c r="BI19" s="51">
        <v>0</v>
      </c>
      <c r="BJ19" s="51">
        <v>0</v>
      </c>
      <c r="BK19" s="51">
        <v>0</v>
      </c>
      <c r="BL19" s="51">
        <v>0</v>
      </c>
      <c r="BM19" s="51">
        <v>0</v>
      </c>
      <c r="BN19" s="51">
        <v>0</v>
      </c>
      <c r="BO19" s="51">
        <v>0</v>
      </c>
      <c r="BP19" s="51">
        <v>0</v>
      </c>
      <c r="BQ19" s="51">
        <v>0</v>
      </c>
      <c r="BR19" s="51">
        <v>1</v>
      </c>
      <c r="BS19" s="51">
        <v>1</v>
      </c>
      <c r="BT19" s="51" t="str">
        <f t="shared" si="7"/>
        <v>0</v>
      </c>
      <c r="BU19" s="51">
        <v>0</v>
      </c>
      <c r="BV19" s="58" t="str">
        <f t="shared" si="6"/>
        <v xml:space="preserve">interviews; observation; </v>
      </c>
    </row>
    <row r="20" spans="1:74" x14ac:dyDescent="0.35">
      <c r="A20" s="51" t="s">
        <v>604</v>
      </c>
      <c r="B20" s="42" t="s">
        <v>605</v>
      </c>
      <c r="C20" s="52">
        <v>0</v>
      </c>
      <c r="D20" s="52">
        <v>0</v>
      </c>
      <c r="E20" s="52">
        <v>1</v>
      </c>
      <c r="F20" s="52" t="str">
        <f t="shared" si="0"/>
        <v>Subject</v>
      </c>
      <c r="G20" s="51" t="s">
        <v>606</v>
      </c>
      <c r="H20" t="s">
        <v>606</v>
      </c>
      <c r="I20" s="51">
        <v>2017</v>
      </c>
      <c r="J20" s="51" t="s">
        <v>121</v>
      </c>
      <c r="K20" s="51" t="s">
        <v>607</v>
      </c>
      <c r="L20" s="51">
        <v>1</v>
      </c>
      <c r="M20" s="51">
        <v>0</v>
      </c>
      <c r="N20" s="51">
        <v>1</v>
      </c>
      <c r="O20" s="51">
        <v>1</v>
      </c>
      <c r="P20" s="51">
        <v>0</v>
      </c>
      <c r="Q20" s="51">
        <v>0</v>
      </c>
      <c r="R20" s="51">
        <v>0</v>
      </c>
      <c r="S20" s="52" t="str">
        <f t="shared" si="1"/>
        <v xml:space="preserve">TK, CK, TPK, </v>
      </c>
      <c r="T20" s="51">
        <v>0</v>
      </c>
      <c r="U20" s="51">
        <v>0</v>
      </c>
      <c r="V20" s="51">
        <v>0</v>
      </c>
      <c r="W20" s="51">
        <v>0</v>
      </c>
      <c r="X20" s="51">
        <v>1</v>
      </c>
      <c r="Y20" s="51">
        <v>0</v>
      </c>
      <c r="Z20" s="51">
        <v>0</v>
      </c>
      <c r="AA20" s="53" t="str">
        <f t="shared" si="2"/>
        <v>TPK = TPCK</v>
      </c>
      <c r="AB20" s="51" t="s">
        <v>601</v>
      </c>
      <c r="AC20" s="51">
        <v>0</v>
      </c>
      <c r="AD20" s="51">
        <v>0</v>
      </c>
      <c r="AE20" s="51">
        <v>1</v>
      </c>
      <c r="AF20" s="51">
        <v>0</v>
      </c>
      <c r="AG20" s="51">
        <v>0</v>
      </c>
      <c r="AH20" s="51">
        <v>0</v>
      </c>
      <c r="AI20" s="51">
        <v>0</v>
      </c>
      <c r="AJ20" s="51">
        <v>0</v>
      </c>
      <c r="AK20" s="42">
        <f t="shared" si="3"/>
        <v>1</v>
      </c>
      <c r="AL20" s="51" t="s">
        <v>192</v>
      </c>
      <c r="AM20" s="51" t="s">
        <v>39</v>
      </c>
      <c r="AN20" s="51">
        <v>0</v>
      </c>
      <c r="AO20" s="51">
        <v>0</v>
      </c>
      <c r="AP20" s="51">
        <v>1</v>
      </c>
      <c r="AQ20" s="51">
        <v>0</v>
      </c>
      <c r="AR20" s="51" t="str">
        <f t="shared" si="4"/>
        <v>mixed</v>
      </c>
      <c r="AS20" s="51" t="s">
        <v>146</v>
      </c>
      <c r="AT20" s="51">
        <v>0</v>
      </c>
      <c r="AU20" s="51">
        <v>1</v>
      </c>
      <c r="AV20" s="51">
        <v>0</v>
      </c>
      <c r="AW20" s="51" t="str">
        <f t="shared" si="5"/>
        <v>In-service</v>
      </c>
      <c r="AX20" s="51">
        <v>3</v>
      </c>
      <c r="AY20" s="51" t="s">
        <v>609</v>
      </c>
      <c r="AZ20" s="51"/>
      <c r="BA20" s="51"/>
      <c r="BB20" s="51"/>
      <c r="BC20" s="51">
        <v>1</v>
      </c>
      <c r="BD20" s="51"/>
      <c r="BE20" s="51"/>
      <c r="BF20" s="51" t="str">
        <f t="shared" ref="BF20:BF25" si="9">(IF(AZ20=1,"North-America",))&amp;""&amp;(IF(BA20=1,"South-America",))&amp;""&amp;(IF(BB20=1,"Africa",)&amp;""&amp;(IF(BC20=1,"Asia",))&amp;""&amp;(IF(BD20=1,"Europe",))&amp;""&amp;(IF(BE20=1,"Oceania",)))</f>
        <v>Asia</v>
      </c>
      <c r="BG20" s="51">
        <v>1</v>
      </c>
      <c r="BH20" s="51">
        <v>0</v>
      </c>
      <c r="BI20" s="51">
        <v>0</v>
      </c>
      <c r="BJ20" s="51">
        <v>0</v>
      </c>
      <c r="BK20" s="51">
        <v>0</v>
      </c>
      <c r="BL20" s="51">
        <v>0</v>
      </c>
      <c r="BM20" s="51">
        <v>0</v>
      </c>
      <c r="BN20" s="51">
        <v>0</v>
      </c>
      <c r="BO20" s="51">
        <v>0</v>
      </c>
      <c r="BP20" s="51">
        <v>0</v>
      </c>
      <c r="BQ20" s="51">
        <v>0</v>
      </c>
      <c r="BR20" s="51">
        <v>1</v>
      </c>
      <c r="BS20" s="51">
        <v>1</v>
      </c>
      <c r="BT20" s="51" t="str">
        <f t="shared" si="7"/>
        <v>0</v>
      </c>
      <c r="BU20" s="51">
        <f>0</f>
        <v>0</v>
      </c>
      <c r="BV20" s="58" t="str">
        <f t="shared" si="6"/>
        <v xml:space="preserve">TPCK self report, interviews; observation; </v>
      </c>
    </row>
    <row r="21" spans="1:74" x14ac:dyDescent="0.35">
      <c r="A21" s="51" t="s">
        <v>515</v>
      </c>
      <c r="B21" s="42" t="s">
        <v>516</v>
      </c>
      <c r="C21" s="52">
        <v>0</v>
      </c>
      <c r="D21" s="52">
        <v>0</v>
      </c>
      <c r="E21" s="52">
        <v>1</v>
      </c>
      <c r="F21" s="52" t="str">
        <f t="shared" si="0"/>
        <v>Subject</v>
      </c>
      <c r="G21" s="51" t="s">
        <v>517</v>
      </c>
      <c r="H21" t="s">
        <v>517</v>
      </c>
      <c r="I21" s="51">
        <v>2013</v>
      </c>
      <c r="J21" s="51" t="s">
        <v>121</v>
      </c>
      <c r="K21" s="51" t="s">
        <v>518</v>
      </c>
      <c r="L21" s="51">
        <v>1</v>
      </c>
      <c r="M21" s="51">
        <v>0</v>
      </c>
      <c r="N21" s="51">
        <v>0</v>
      </c>
      <c r="O21" s="51">
        <v>0</v>
      </c>
      <c r="P21" s="51">
        <v>0</v>
      </c>
      <c r="Q21" s="51">
        <v>0</v>
      </c>
      <c r="R21" s="51">
        <v>1</v>
      </c>
      <c r="S21" s="52" t="str">
        <f t="shared" si="1"/>
        <v>TK, TPCK</v>
      </c>
      <c r="T21" s="51">
        <v>0</v>
      </c>
      <c r="U21" s="51">
        <v>0</v>
      </c>
      <c r="V21" s="51">
        <v>0</v>
      </c>
      <c r="W21" s="51">
        <v>0</v>
      </c>
      <c r="X21" s="53">
        <v>0</v>
      </c>
      <c r="Y21" s="51">
        <v>0</v>
      </c>
      <c r="Z21" s="51" t="s">
        <v>519</v>
      </c>
      <c r="AA21" s="53" t="str">
        <f t="shared" si="2"/>
        <v/>
      </c>
      <c r="AB21" s="51" t="s">
        <v>520</v>
      </c>
      <c r="AC21" s="51">
        <v>0</v>
      </c>
      <c r="AD21" s="51">
        <v>0</v>
      </c>
      <c r="AE21" s="51">
        <v>1</v>
      </c>
      <c r="AF21" s="51">
        <v>0</v>
      </c>
      <c r="AG21" s="51">
        <v>0</v>
      </c>
      <c r="AH21" s="51">
        <v>0</v>
      </c>
      <c r="AI21" s="51">
        <v>0</v>
      </c>
      <c r="AJ21" s="51">
        <v>0</v>
      </c>
      <c r="AK21" s="42">
        <f t="shared" si="3"/>
        <v>1</v>
      </c>
      <c r="AL21" s="51"/>
      <c r="AM21" s="51" t="s">
        <v>39</v>
      </c>
      <c r="AN21" s="51">
        <v>0</v>
      </c>
      <c r="AO21" s="51">
        <v>0</v>
      </c>
      <c r="AP21" s="51">
        <v>1</v>
      </c>
      <c r="AQ21" s="51">
        <v>0</v>
      </c>
      <c r="AR21" s="51" t="str">
        <f t="shared" si="4"/>
        <v>mixed</v>
      </c>
      <c r="AS21" s="51" t="s">
        <v>521</v>
      </c>
      <c r="AT21" s="51">
        <v>0</v>
      </c>
      <c r="AU21" s="51">
        <v>1</v>
      </c>
      <c r="AV21" s="51">
        <v>0</v>
      </c>
      <c r="AW21" s="51" t="str">
        <f t="shared" si="5"/>
        <v>In-service</v>
      </c>
      <c r="AX21" s="51">
        <v>16</v>
      </c>
      <c r="AY21" s="51" t="s">
        <v>522</v>
      </c>
      <c r="AZ21" s="51"/>
      <c r="BA21" s="51"/>
      <c r="BB21" s="51"/>
      <c r="BC21" s="51">
        <v>1</v>
      </c>
      <c r="BD21" s="51"/>
      <c r="BE21" s="51"/>
      <c r="BF21" s="51" t="str">
        <f t="shared" si="9"/>
        <v>Asia</v>
      </c>
      <c r="BG21" s="51">
        <v>1</v>
      </c>
      <c r="BH21" s="51">
        <v>0</v>
      </c>
      <c r="BI21" s="51">
        <v>0</v>
      </c>
      <c r="BJ21" s="51">
        <v>0</v>
      </c>
      <c r="BK21" s="51" t="s">
        <v>219</v>
      </c>
      <c r="BL21" s="51">
        <v>0</v>
      </c>
      <c r="BM21" s="51">
        <v>0</v>
      </c>
      <c r="BN21" s="51">
        <v>0</v>
      </c>
      <c r="BO21" s="51" t="s">
        <v>219</v>
      </c>
      <c r="BP21" s="51">
        <v>1</v>
      </c>
      <c r="BQ21" s="51">
        <v>0</v>
      </c>
      <c r="BR21" s="51">
        <v>1</v>
      </c>
      <c r="BS21" s="51">
        <v>0</v>
      </c>
      <c r="BT21" s="51" t="str">
        <f t="shared" si="7"/>
        <v>1</v>
      </c>
      <c r="BU21" s="51" t="s">
        <v>523</v>
      </c>
      <c r="BV21" s="58" t="str">
        <f t="shared" si="6"/>
        <v>TPCK self report, open-ended questionnaire; interviews; Other</v>
      </c>
    </row>
    <row r="22" spans="1:74" x14ac:dyDescent="0.35">
      <c r="A22" s="51" t="s">
        <v>285</v>
      </c>
      <c r="B22" s="42" t="s">
        <v>286</v>
      </c>
      <c r="C22" s="52">
        <v>0</v>
      </c>
      <c r="D22" s="52">
        <v>0</v>
      </c>
      <c r="E22" s="52">
        <v>1</v>
      </c>
      <c r="F22" s="52" t="str">
        <f t="shared" si="0"/>
        <v>Subject</v>
      </c>
      <c r="G22" s="51" t="s">
        <v>287</v>
      </c>
      <c r="H22" t="s">
        <v>287</v>
      </c>
      <c r="I22" s="51">
        <v>2009</v>
      </c>
      <c r="J22" s="51" t="s">
        <v>121</v>
      </c>
      <c r="K22" s="51" t="s">
        <v>280</v>
      </c>
      <c r="L22" s="51">
        <v>1</v>
      </c>
      <c r="M22" s="51">
        <v>1</v>
      </c>
      <c r="N22" s="51">
        <v>1</v>
      </c>
      <c r="O22" s="51">
        <v>1</v>
      </c>
      <c r="P22" s="51">
        <v>1</v>
      </c>
      <c r="Q22" s="51">
        <v>1</v>
      </c>
      <c r="R22" s="51">
        <v>1</v>
      </c>
      <c r="S22" s="52" t="str">
        <f t="shared" si="1"/>
        <v>TK, PK, CK, TPK, TCK, PCK, TPCK</v>
      </c>
      <c r="T22" s="51">
        <v>0</v>
      </c>
      <c r="U22" s="51">
        <v>1</v>
      </c>
      <c r="V22" s="51">
        <v>0</v>
      </c>
      <c r="W22" s="51">
        <v>0</v>
      </c>
      <c r="X22" s="53">
        <v>0</v>
      </c>
      <c r="Y22" s="51">
        <v>0</v>
      </c>
      <c r="Z22" s="51" t="s">
        <v>263</v>
      </c>
      <c r="AA22" s="53" t="str">
        <f t="shared" si="2"/>
        <v>PCK + TK</v>
      </c>
      <c r="AB22" s="51" t="s">
        <v>26</v>
      </c>
      <c r="AC22" s="51">
        <v>1</v>
      </c>
      <c r="AD22" s="51">
        <v>0</v>
      </c>
      <c r="AE22" s="51">
        <v>0</v>
      </c>
      <c r="AF22" s="51">
        <v>0</v>
      </c>
      <c r="AG22" s="51">
        <v>0</v>
      </c>
      <c r="AH22" s="51">
        <v>0</v>
      </c>
      <c r="AI22" s="51">
        <v>0</v>
      </c>
      <c r="AJ22" s="51">
        <v>0</v>
      </c>
      <c r="AK22" s="42">
        <f t="shared" si="3"/>
        <v>1</v>
      </c>
      <c r="AL22" s="51" t="s">
        <v>282</v>
      </c>
      <c r="AM22" s="51" t="s">
        <v>38</v>
      </c>
      <c r="AN22" s="51">
        <v>0</v>
      </c>
      <c r="AO22" s="51">
        <v>1</v>
      </c>
      <c r="AP22" s="51">
        <v>0</v>
      </c>
      <c r="AQ22" s="51">
        <v>0</v>
      </c>
      <c r="AR22" s="51" t="str">
        <f t="shared" si="4"/>
        <v>qualitative</v>
      </c>
      <c r="AS22" s="51" t="s">
        <v>288</v>
      </c>
      <c r="AT22" s="51">
        <v>1</v>
      </c>
      <c r="AU22" s="51">
        <v>0</v>
      </c>
      <c r="AV22" s="51">
        <v>0</v>
      </c>
      <c r="AW22" s="51" t="str">
        <f t="shared" si="5"/>
        <v>Pre-service</v>
      </c>
      <c r="AX22" s="51" t="s">
        <v>218</v>
      </c>
      <c r="AY22" s="56" t="s">
        <v>105</v>
      </c>
      <c r="AZ22" s="51">
        <v>1</v>
      </c>
      <c r="BA22" s="51"/>
      <c r="BB22" s="51"/>
      <c r="BC22" s="51"/>
      <c r="BD22" s="51"/>
      <c r="BE22" s="51"/>
      <c r="BF22" s="51" t="str">
        <f t="shared" si="9"/>
        <v>North-America</v>
      </c>
      <c r="BG22" s="51">
        <v>0</v>
      </c>
      <c r="BH22" s="51">
        <v>0</v>
      </c>
      <c r="BI22" s="51">
        <v>0</v>
      </c>
      <c r="BJ22" s="51">
        <v>0</v>
      </c>
      <c r="BK22" s="51">
        <v>0</v>
      </c>
      <c r="BL22" s="51">
        <v>0</v>
      </c>
      <c r="BM22" s="51">
        <v>0</v>
      </c>
      <c r="BN22" s="51">
        <v>0</v>
      </c>
      <c r="BO22" s="51">
        <v>0</v>
      </c>
      <c r="BP22" s="51">
        <v>0</v>
      </c>
      <c r="BQ22" s="51">
        <v>0</v>
      </c>
      <c r="BR22" s="51">
        <v>0</v>
      </c>
      <c r="BS22" s="51">
        <v>0</v>
      </c>
      <c r="BT22" s="51" t="str">
        <f t="shared" si="7"/>
        <v>0</v>
      </c>
      <c r="BU22" s="51">
        <f>0</f>
        <v>0</v>
      </c>
      <c r="BV22" s="58" t="str">
        <f t="shared" si="6"/>
        <v/>
      </c>
    </row>
    <row r="23" spans="1:74" x14ac:dyDescent="0.35">
      <c r="A23" s="51" t="s">
        <v>252</v>
      </c>
      <c r="B23" s="42" t="s">
        <v>253</v>
      </c>
      <c r="C23" s="52">
        <v>0</v>
      </c>
      <c r="D23" s="52">
        <v>0</v>
      </c>
      <c r="E23" s="52">
        <v>1</v>
      </c>
      <c r="F23" s="52" t="str">
        <f t="shared" si="0"/>
        <v>Subject</v>
      </c>
      <c r="G23" s="51" t="s">
        <v>254</v>
      </c>
      <c r="H23" t="s">
        <v>254</v>
      </c>
      <c r="I23" s="51">
        <v>2018</v>
      </c>
      <c r="J23" s="51" t="s">
        <v>121</v>
      </c>
      <c r="K23" s="51" t="s">
        <v>130</v>
      </c>
      <c r="L23" s="51">
        <v>0</v>
      </c>
      <c r="M23" s="51">
        <v>1</v>
      </c>
      <c r="N23" s="51">
        <v>1</v>
      </c>
      <c r="O23" s="51">
        <v>0</v>
      </c>
      <c r="P23" s="51">
        <v>0</v>
      </c>
      <c r="Q23" s="51">
        <v>1</v>
      </c>
      <c r="R23" s="51">
        <v>1</v>
      </c>
      <c r="S23" s="52" t="str">
        <f t="shared" si="1"/>
        <v>PK, CK, PCK, TPCK</v>
      </c>
      <c r="T23" s="51">
        <v>0</v>
      </c>
      <c r="U23" s="51">
        <v>1</v>
      </c>
      <c r="V23" s="51">
        <v>0</v>
      </c>
      <c r="W23" s="51">
        <v>0</v>
      </c>
      <c r="X23" s="53">
        <v>0</v>
      </c>
      <c r="Y23" s="51">
        <v>0</v>
      </c>
      <c r="Z23" s="51">
        <v>0</v>
      </c>
      <c r="AA23" s="53" t="str">
        <f t="shared" si="2"/>
        <v>PCK + TK</v>
      </c>
      <c r="AB23" s="51" t="s">
        <v>255</v>
      </c>
      <c r="AC23" s="51">
        <v>0</v>
      </c>
      <c r="AD23" s="51">
        <v>0</v>
      </c>
      <c r="AE23" s="51">
        <v>0</v>
      </c>
      <c r="AF23" s="51">
        <v>0</v>
      </c>
      <c r="AG23" s="51">
        <v>0</v>
      </c>
      <c r="AH23" s="51">
        <v>0</v>
      </c>
      <c r="AI23" s="51">
        <v>0</v>
      </c>
      <c r="AJ23" s="51">
        <v>1</v>
      </c>
      <c r="AK23" s="42">
        <f t="shared" si="3"/>
        <v>1</v>
      </c>
      <c r="AL23" s="51" t="s">
        <v>256</v>
      </c>
      <c r="AM23" s="51" t="s">
        <v>39</v>
      </c>
      <c r="AN23" s="51">
        <v>0</v>
      </c>
      <c r="AO23" s="51">
        <v>0</v>
      </c>
      <c r="AP23" s="51">
        <v>1</v>
      </c>
      <c r="AQ23" s="51">
        <v>0</v>
      </c>
      <c r="AR23" s="51" t="str">
        <f t="shared" si="4"/>
        <v>mixed</v>
      </c>
      <c r="AS23" s="51" t="s">
        <v>93</v>
      </c>
      <c r="AT23" s="51">
        <v>1</v>
      </c>
      <c r="AU23" s="51">
        <v>0</v>
      </c>
      <c r="AV23" s="51">
        <v>0</v>
      </c>
      <c r="AW23" s="51" t="str">
        <f t="shared" si="5"/>
        <v>Pre-service</v>
      </c>
      <c r="AX23" s="51" t="s">
        <v>257</v>
      </c>
      <c r="AY23" s="56" t="s">
        <v>165</v>
      </c>
      <c r="AZ23" s="51"/>
      <c r="BA23" s="51"/>
      <c r="BB23" s="51"/>
      <c r="BC23" s="51"/>
      <c r="BD23" s="51">
        <v>1</v>
      </c>
      <c r="BE23" s="51"/>
      <c r="BF23" s="51" t="str">
        <f t="shared" si="9"/>
        <v>Europe</v>
      </c>
      <c r="BG23" s="51">
        <v>1</v>
      </c>
      <c r="BH23" s="51">
        <v>0</v>
      </c>
      <c r="BI23" s="51">
        <v>0</v>
      </c>
      <c r="BJ23" s="51">
        <v>0</v>
      </c>
      <c r="BK23" s="51">
        <v>0</v>
      </c>
      <c r="BL23" s="51">
        <v>0</v>
      </c>
      <c r="BM23" s="51">
        <v>0</v>
      </c>
      <c r="BN23" s="51">
        <v>0</v>
      </c>
      <c r="BO23" s="51">
        <v>0</v>
      </c>
      <c r="BP23" s="51">
        <v>1</v>
      </c>
      <c r="BQ23" s="51">
        <v>1</v>
      </c>
      <c r="BR23" s="51">
        <v>0</v>
      </c>
      <c r="BS23" s="51">
        <v>1</v>
      </c>
      <c r="BT23" s="51" t="str">
        <f t="shared" si="7"/>
        <v>0</v>
      </c>
      <c r="BU23" s="51">
        <f>0</f>
        <v>0</v>
      </c>
      <c r="BV23" s="58" t="str">
        <f t="shared" si="6"/>
        <v xml:space="preserve">TPCK self report, open-ended questionnaire; performance test; observation; </v>
      </c>
    </row>
    <row r="24" spans="1:74" x14ac:dyDescent="0.35">
      <c r="A24" s="51" t="s">
        <v>935</v>
      </c>
      <c r="B24" s="42" t="s">
        <v>936</v>
      </c>
      <c r="C24" s="52">
        <v>0</v>
      </c>
      <c r="D24" s="52">
        <v>0</v>
      </c>
      <c r="E24" s="52">
        <v>1</v>
      </c>
      <c r="F24" s="52" t="str">
        <f t="shared" si="0"/>
        <v>Subject</v>
      </c>
      <c r="G24" s="51" t="s">
        <v>937</v>
      </c>
      <c r="H24" t="s">
        <v>937</v>
      </c>
      <c r="I24" s="51">
        <v>2019</v>
      </c>
      <c r="J24" s="51" t="s">
        <v>121</v>
      </c>
      <c r="K24" s="51" t="s">
        <v>681</v>
      </c>
      <c r="L24" s="51">
        <v>1</v>
      </c>
      <c r="M24" s="51">
        <v>0</v>
      </c>
      <c r="N24" s="51">
        <v>1</v>
      </c>
      <c r="O24" s="51">
        <v>1</v>
      </c>
      <c r="P24" s="51">
        <v>1</v>
      </c>
      <c r="Q24" s="51">
        <v>0</v>
      </c>
      <c r="R24" s="51">
        <v>1</v>
      </c>
      <c r="S24" s="52" t="str">
        <f t="shared" si="1"/>
        <v>TK, CK, TPK, TCK, TPCK</v>
      </c>
      <c r="T24" s="51">
        <v>0</v>
      </c>
      <c r="U24" s="51">
        <v>0</v>
      </c>
      <c r="V24" s="51">
        <v>0</v>
      </c>
      <c r="W24" s="51">
        <v>1</v>
      </c>
      <c r="X24" s="51">
        <v>0</v>
      </c>
      <c r="Y24" s="51">
        <v>0</v>
      </c>
      <c r="Z24" s="51">
        <v>0</v>
      </c>
      <c r="AA24" s="53" t="str">
        <f t="shared" si="2"/>
        <v>TCK + PK</v>
      </c>
      <c r="AB24" s="51" t="s">
        <v>708</v>
      </c>
      <c r="AC24" s="51">
        <v>0</v>
      </c>
      <c r="AD24" s="51">
        <v>0</v>
      </c>
      <c r="AE24" s="51">
        <v>0</v>
      </c>
      <c r="AF24" s="51">
        <v>1</v>
      </c>
      <c r="AG24" s="51">
        <v>0</v>
      </c>
      <c r="AH24" s="51">
        <v>0</v>
      </c>
      <c r="AI24" s="51">
        <v>0</v>
      </c>
      <c r="AJ24" s="51">
        <v>0</v>
      </c>
      <c r="AK24" s="42">
        <f t="shared" si="3"/>
        <v>1</v>
      </c>
      <c r="AL24" s="51" t="s">
        <v>246</v>
      </c>
      <c r="AM24" s="51" t="s">
        <v>38</v>
      </c>
      <c r="AN24" s="51">
        <v>0</v>
      </c>
      <c r="AO24" s="51">
        <v>1</v>
      </c>
      <c r="AP24" s="51">
        <v>0</v>
      </c>
      <c r="AQ24" s="51">
        <v>0</v>
      </c>
      <c r="AR24" s="51" t="str">
        <f t="shared" si="4"/>
        <v>qualitative</v>
      </c>
      <c r="AS24" s="51" t="s">
        <v>793</v>
      </c>
      <c r="AT24" s="51">
        <v>0</v>
      </c>
      <c r="AU24" s="51">
        <v>1</v>
      </c>
      <c r="AV24" s="51">
        <v>0</v>
      </c>
      <c r="AW24" s="51" t="str">
        <f t="shared" si="5"/>
        <v>In-service</v>
      </c>
      <c r="AX24" s="51">
        <v>18</v>
      </c>
      <c r="AY24" s="51" t="s">
        <v>165</v>
      </c>
      <c r="AZ24" s="51"/>
      <c r="BA24" s="51"/>
      <c r="BB24" s="51"/>
      <c r="BC24" s="51"/>
      <c r="BD24" s="51">
        <v>1</v>
      </c>
      <c r="BE24" s="51"/>
      <c r="BF24" s="51" t="str">
        <f t="shared" si="9"/>
        <v>Europe</v>
      </c>
      <c r="BG24" s="51">
        <v>0</v>
      </c>
      <c r="BH24" s="51">
        <v>0</v>
      </c>
      <c r="BI24" s="51">
        <v>0</v>
      </c>
      <c r="BJ24" s="51">
        <v>0</v>
      </c>
      <c r="BK24" s="51">
        <v>0</v>
      </c>
      <c r="BL24" s="51">
        <v>0</v>
      </c>
      <c r="BM24" s="51">
        <v>0</v>
      </c>
      <c r="BN24" s="51">
        <v>0</v>
      </c>
      <c r="BO24" s="51">
        <v>0</v>
      </c>
      <c r="BP24" s="51">
        <v>0</v>
      </c>
      <c r="BQ24" s="51">
        <v>0</v>
      </c>
      <c r="BR24" s="51">
        <v>1</v>
      </c>
      <c r="BS24" s="51">
        <v>1</v>
      </c>
      <c r="BT24" s="51" t="str">
        <f t="shared" si="7"/>
        <v>0</v>
      </c>
      <c r="BU24" s="51">
        <f>0</f>
        <v>0</v>
      </c>
      <c r="BV24" s="58" t="str">
        <f t="shared" si="6"/>
        <v xml:space="preserve">interviews; observation; </v>
      </c>
    </row>
    <row r="25" spans="1:74" x14ac:dyDescent="0.35">
      <c r="A25" s="51" t="s">
        <v>1071</v>
      </c>
      <c r="B25" s="42"/>
      <c r="C25" s="52">
        <v>1</v>
      </c>
      <c r="D25" s="52">
        <v>0</v>
      </c>
      <c r="E25" s="52">
        <v>0</v>
      </c>
      <c r="F25" s="52" t="str">
        <f t="shared" si="0"/>
        <v>ICT</v>
      </c>
      <c r="G25" s="51" t="s">
        <v>1072</v>
      </c>
      <c r="H25" s="5" t="s">
        <v>1072</v>
      </c>
      <c r="I25" s="52">
        <v>2013</v>
      </c>
      <c r="J25" s="52" t="s">
        <v>74</v>
      </c>
      <c r="K25" s="51" t="s">
        <v>1073</v>
      </c>
      <c r="L25" s="52">
        <v>1</v>
      </c>
      <c r="M25" s="52">
        <v>1</v>
      </c>
      <c r="N25" s="52">
        <v>1</v>
      </c>
      <c r="O25" s="52">
        <v>1</v>
      </c>
      <c r="P25" s="52">
        <v>1</v>
      </c>
      <c r="Q25" s="52">
        <v>0</v>
      </c>
      <c r="R25" s="52">
        <v>1</v>
      </c>
      <c r="S25" s="52" t="str">
        <f t="shared" si="1"/>
        <v>TK, PK, CK, TPK, TCK, TPCK</v>
      </c>
      <c r="T25" s="52">
        <v>0</v>
      </c>
      <c r="U25" s="52">
        <v>0</v>
      </c>
      <c r="V25" s="52">
        <v>0</v>
      </c>
      <c r="W25" s="52">
        <v>1</v>
      </c>
      <c r="X25" s="52">
        <v>0</v>
      </c>
      <c r="Y25" s="52">
        <v>0</v>
      </c>
      <c r="Z25" s="52">
        <v>0</v>
      </c>
      <c r="AA25" s="53" t="str">
        <f t="shared" si="2"/>
        <v>TCK + PK</v>
      </c>
      <c r="AB25" s="52" t="s">
        <v>1074</v>
      </c>
      <c r="AC25" s="52">
        <v>0</v>
      </c>
      <c r="AD25" s="52">
        <v>0</v>
      </c>
      <c r="AE25" s="52">
        <v>0</v>
      </c>
      <c r="AF25" s="52">
        <v>1</v>
      </c>
      <c r="AG25" s="52">
        <v>0</v>
      </c>
      <c r="AH25" s="52">
        <v>0</v>
      </c>
      <c r="AI25" s="52">
        <v>0</v>
      </c>
      <c r="AJ25" s="52">
        <v>0</v>
      </c>
      <c r="AK25" s="42">
        <f t="shared" si="3"/>
        <v>1</v>
      </c>
      <c r="AL25" s="52" t="s">
        <v>246</v>
      </c>
      <c r="AM25" s="52" t="s">
        <v>38</v>
      </c>
      <c r="AN25" s="51">
        <v>0</v>
      </c>
      <c r="AO25" s="51">
        <v>1</v>
      </c>
      <c r="AP25" s="51">
        <v>0</v>
      </c>
      <c r="AQ25" s="51">
        <v>0</v>
      </c>
      <c r="AR25" s="51" t="str">
        <f t="shared" si="4"/>
        <v>qualitative</v>
      </c>
      <c r="AS25" s="52" t="s">
        <v>1075</v>
      </c>
      <c r="AT25" s="51">
        <v>0</v>
      </c>
      <c r="AU25" s="51">
        <v>1</v>
      </c>
      <c r="AV25" s="51">
        <v>0</v>
      </c>
      <c r="AW25" s="51" t="str">
        <f t="shared" si="5"/>
        <v>In-service</v>
      </c>
      <c r="AX25" s="52">
        <v>14</v>
      </c>
      <c r="AY25" s="52" t="s">
        <v>105</v>
      </c>
      <c r="AZ25" s="51">
        <v>1</v>
      </c>
      <c r="BA25" s="51"/>
      <c r="BB25" s="51"/>
      <c r="BC25" s="51"/>
      <c r="BD25" s="51"/>
      <c r="BE25" s="51"/>
      <c r="BF25" s="51" t="str">
        <f t="shared" si="9"/>
        <v>North-America</v>
      </c>
      <c r="BG25" s="51">
        <v>0</v>
      </c>
      <c r="BH25" s="51">
        <v>0</v>
      </c>
      <c r="BI25" s="51">
        <v>0</v>
      </c>
      <c r="BJ25" s="51">
        <v>0</v>
      </c>
      <c r="BK25" s="51">
        <v>0</v>
      </c>
      <c r="BL25" s="51">
        <v>0</v>
      </c>
      <c r="BM25" s="51">
        <v>0</v>
      </c>
      <c r="BN25" s="51">
        <v>0</v>
      </c>
      <c r="BO25" s="51">
        <v>0</v>
      </c>
      <c r="BP25" s="51">
        <v>0</v>
      </c>
      <c r="BQ25" s="51">
        <v>0</v>
      </c>
      <c r="BR25" s="51">
        <v>1</v>
      </c>
      <c r="BS25" s="51">
        <v>0</v>
      </c>
      <c r="BT25" s="51" t="str">
        <f t="shared" si="7"/>
        <v>1</v>
      </c>
      <c r="BU25" s="52" t="s">
        <v>1076</v>
      </c>
      <c r="BV25" s="58" t="str">
        <f t="shared" si="6"/>
        <v>interviews; Other</v>
      </c>
    </row>
    <row r="26" spans="1:74" x14ac:dyDescent="0.35">
      <c r="A26" s="51" t="s">
        <v>803</v>
      </c>
      <c r="B26" s="42" t="s">
        <v>804</v>
      </c>
      <c r="C26" s="52">
        <v>0</v>
      </c>
      <c r="D26" s="52">
        <v>1</v>
      </c>
      <c r="E26" s="52">
        <v>0</v>
      </c>
      <c r="F26" s="52" t="str">
        <f t="shared" si="0"/>
        <v>Educational</v>
      </c>
      <c r="G26" s="51" t="s">
        <v>805</v>
      </c>
      <c r="H26" t="s">
        <v>805</v>
      </c>
      <c r="I26" s="51">
        <v>2014</v>
      </c>
      <c r="J26" s="51" t="s">
        <v>121</v>
      </c>
      <c r="K26" s="51" t="s">
        <v>806</v>
      </c>
      <c r="L26" s="51">
        <v>1</v>
      </c>
      <c r="M26" s="51">
        <v>0</v>
      </c>
      <c r="N26" s="51">
        <v>1</v>
      </c>
      <c r="O26" s="51">
        <v>0</v>
      </c>
      <c r="P26" s="51">
        <v>1</v>
      </c>
      <c r="Q26" s="51">
        <v>0</v>
      </c>
      <c r="R26" s="51">
        <v>1</v>
      </c>
      <c r="S26" s="52" t="str">
        <f t="shared" si="1"/>
        <v>TK, CK, TCK, TPCK</v>
      </c>
      <c r="T26" s="51">
        <v>0</v>
      </c>
      <c r="U26" s="51">
        <v>0</v>
      </c>
      <c r="V26" s="51">
        <v>0</v>
      </c>
      <c r="W26" s="51">
        <v>0</v>
      </c>
      <c r="X26" s="51">
        <v>0</v>
      </c>
      <c r="Y26" s="51">
        <v>0</v>
      </c>
      <c r="Z26" s="51">
        <v>0</v>
      </c>
      <c r="AA26" s="53" t="str">
        <f t="shared" si="2"/>
        <v/>
      </c>
      <c r="AB26" s="51" t="s">
        <v>807</v>
      </c>
      <c r="AC26" s="51">
        <v>0</v>
      </c>
      <c r="AD26" s="51">
        <v>0</v>
      </c>
      <c r="AE26" s="51">
        <v>1</v>
      </c>
      <c r="AF26" s="51">
        <v>0</v>
      </c>
      <c r="AG26" s="51">
        <v>0</v>
      </c>
      <c r="AH26" s="51">
        <v>0</v>
      </c>
      <c r="AI26" s="51">
        <v>0</v>
      </c>
      <c r="AJ26" s="51">
        <v>0</v>
      </c>
      <c r="AK26" s="42">
        <f t="shared" si="3"/>
        <v>1</v>
      </c>
      <c r="AL26" s="51" t="s">
        <v>808</v>
      </c>
      <c r="AM26" s="51" t="s">
        <v>37</v>
      </c>
      <c r="AN26" s="51">
        <v>1</v>
      </c>
      <c r="AO26" s="51">
        <v>0</v>
      </c>
      <c r="AP26" s="51">
        <v>0</v>
      </c>
      <c r="AQ26" s="51">
        <v>0</v>
      </c>
      <c r="AR26" s="51" t="str">
        <f t="shared" si="4"/>
        <v>quantitative</v>
      </c>
      <c r="AS26" s="51" t="s">
        <v>42</v>
      </c>
      <c r="AT26" s="51">
        <v>1</v>
      </c>
      <c r="AU26" s="51">
        <v>0</v>
      </c>
      <c r="AV26" s="51">
        <v>0</v>
      </c>
      <c r="AW26" s="51" t="str">
        <f t="shared" si="5"/>
        <v>Pre-service</v>
      </c>
      <c r="AX26" s="51">
        <v>117</v>
      </c>
      <c r="AY26" s="51" t="s">
        <v>82</v>
      </c>
      <c r="AZ26" s="51"/>
      <c r="BA26" s="51"/>
      <c r="BB26" s="51"/>
      <c r="BC26" s="51"/>
      <c r="BD26" s="51"/>
      <c r="BE26" s="51"/>
      <c r="BF26" s="51" t="s">
        <v>50</v>
      </c>
      <c r="BG26" s="51">
        <v>0</v>
      </c>
      <c r="BH26" s="51">
        <v>0</v>
      </c>
      <c r="BI26" s="51">
        <v>0</v>
      </c>
      <c r="BJ26" s="51">
        <v>0</v>
      </c>
      <c r="BK26" s="51">
        <v>0</v>
      </c>
      <c r="BL26" s="51">
        <v>0</v>
      </c>
      <c r="BM26" s="51">
        <v>0</v>
      </c>
      <c r="BN26" s="51">
        <v>0</v>
      </c>
      <c r="BO26" s="51">
        <v>0</v>
      </c>
      <c r="BP26" s="51">
        <v>0</v>
      </c>
      <c r="BQ26" s="51">
        <v>0</v>
      </c>
      <c r="BR26" s="51">
        <v>0</v>
      </c>
      <c r="BS26" s="51">
        <v>0</v>
      </c>
      <c r="BT26" s="51" t="str">
        <f t="shared" si="7"/>
        <v>0</v>
      </c>
      <c r="BU26" s="51">
        <f>0</f>
        <v>0</v>
      </c>
      <c r="BV26" s="58" t="str">
        <f t="shared" si="6"/>
        <v/>
      </c>
    </row>
    <row r="27" spans="1:74" x14ac:dyDescent="0.35">
      <c r="A27" s="51" t="s">
        <v>889</v>
      </c>
      <c r="B27" s="42" t="s">
        <v>890</v>
      </c>
      <c r="C27" s="52">
        <v>0</v>
      </c>
      <c r="D27" s="52">
        <v>0</v>
      </c>
      <c r="E27" s="52">
        <v>1</v>
      </c>
      <c r="F27" s="52" t="str">
        <f t="shared" si="0"/>
        <v>Subject</v>
      </c>
      <c r="G27" s="51" t="s">
        <v>891</v>
      </c>
      <c r="H27" t="s">
        <v>891</v>
      </c>
      <c r="I27" s="51">
        <v>2014</v>
      </c>
      <c r="J27" s="51" t="s">
        <v>121</v>
      </c>
      <c r="K27" s="51" t="s">
        <v>892</v>
      </c>
      <c r="L27" s="51">
        <v>1</v>
      </c>
      <c r="M27" s="51">
        <v>0</v>
      </c>
      <c r="N27" s="51">
        <v>1</v>
      </c>
      <c r="O27" s="51">
        <v>1</v>
      </c>
      <c r="P27" s="51">
        <v>0</v>
      </c>
      <c r="Q27" s="51">
        <v>1</v>
      </c>
      <c r="R27" s="51">
        <v>1</v>
      </c>
      <c r="S27" s="52" t="str">
        <f t="shared" si="1"/>
        <v>TK, CK, TPK, PCK, TPCK</v>
      </c>
      <c r="T27" s="51">
        <v>0</v>
      </c>
      <c r="U27" s="51">
        <v>1</v>
      </c>
      <c r="V27" s="51">
        <v>0</v>
      </c>
      <c r="W27" s="51">
        <v>0</v>
      </c>
      <c r="X27" s="51">
        <v>0</v>
      </c>
      <c r="Y27" s="51">
        <v>0</v>
      </c>
      <c r="Z27" s="51">
        <v>0</v>
      </c>
      <c r="AA27" s="53" t="str">
        <f t="shared" si="2"/>
        <v>PCK + TK</v>
      </c>
      <c r="AB27" s="51" t="s">
        <v>893</v>
      </c>
      <c r="AC27" s="51">
        <v>0</v>
      </c>
      <c r="AD27" s="51">
        <v>0</v>
      </c>
      <c r="AE27" s="51">
        <v>0</v>
      </c>
      <c r="AF27" s="51">
        <v>0</v>
      </c>
      <c r="AG27" s="51">
        <v>0</v>
      </c>
      <c r="AH27" s="51">
        <v>0</v>
      </c>
      <c r="AI27" s="51">
        <v>0</v>
      </c>
      <c r="AJ27" s="51">
        <v>1</v>
      </c>
      <c r="AK27" s="42">
        <f t="shared" si="3"/>
        <v>1</v>
      </c>
      <c r="AL27" s="51" t="s">
        <v>354</v>
      </c>
      <c r="AM27" s="51" t="s">
        <v>37</v>
      </c>
      <c r="AN27" s="51">
        <v>1</v>
      </c>
      <c r="AO27" s="51">
        <v>0</v>
      </c>
      <c r="AP27" s="51">
        <v>0</v>
      </c>
      <c r="AQ27" s="51">
        <v>0</v>
      </c>
      <c r="AR27" s="51" t="str">
        <f t="shared" si="4"/>
        <v>quantitative</v>
      </c>
      <c r="AS27" s="51" t="s">
        <v>861</v>
      </c>
      <c r="AT27" s="51">
        <v>1</v>
      </c>
      <c r="AU27" s="51">
        <v>0</v>
      </c>
      <c r="AV27" s="51">
        <v>0</v>
      </c>
      <c r="AW27" s="51" t="str">
        <f t="shared" si="5"/>
        <v>Pre-service</v>
      </c>
      <c r="AX27" s="51">
        <v>42</v>
      </c>
      <c r="AY27" s="51" t="s">
        <v>82</v>
      </c>
      <c r="AZ27" s="51"/>
      <c r="BA27" s="51"/>
      <c r="BB27" s="51"/>
      <c r="BC27" s="51"/>
      <c r="BD27" s="51"/>
      <c r="BE27" s="51"/>
      <c r="BF27" s="51" t="s">
        <v>50</v>
      </c>
      <c r="BG27" s="51">
        <v>1</v>
      </c>
      <c r="BH27" s="51">
        <v>58</v>
      </c>
      <c r="BI27" s="51">
        <v>0</v>
      </c>
      <c r="BJ27" s="51" t="s">
        <v>219</v>
      </c>
      <c r="BK27" s="51" t="s">
        <v>219</v>
      </c>
      <c r="BL27" s="51" t="s">
        <v>894</v>
      </c>
      <c r="BM27" s="51">
        <v>0</v>
      </c>
      <c r="BN27" s="51" t="s">
        <v>895</v>
      </c>
      <c r="BO27" s="51" t="s">
        <v>219</v>
      </c>
      <c r="BP27" s="51">
        <v>0</v>
      </c>
      <c r="BQ27" s="51">
        <v>0</v>
      </c>
      <c r="BR27" s="51">
        <v>0</v>
      </c>
      <c r="BS27" s="51">
        <v>0</v>
      </c>
      <c r="BT27" s="51" t="str">
        <f t="shared" si="7"/>
        <v>1</v>
      </c>
      <c r="BU27" s="51" t="s">
        <v>896</v>
      </c>
      <c r="BV27" s="58" t="e">
        <f t="shared" si="6"/>
        <v>#VALUE!</v>
      </c>
    </row>
    <row r="28" spans="1:74" x14ac:dyDescent="0.35">
      <c r="A28" s="51" t="s">
        <v>598</v>
      </c>
      <c r="B28" s="42" t="s">
        <v>599</v>
      </c>
      <c r="C28" s="52">
        <v>0</v>
      </c>
      <c r="D28" s="52">
        <v>0</v>
      </c>
      <c r="E28" s="52">
        <v>1</v>
      </c>
      <c r="F28" s="52" t="str">
        <f t="shared" si="0"/>
        <v>Subject</v>
      </c>
      <c r="G28" s="51" t="s">
        <v>600</v>
      </c>
      <c r="H28" t="s">
        <v>600</v>
      </c>
      <c r="I28" s="51">
        <v>2018</v>
      </c>
      <c r="J28" s="51" t="s">
        <v>121</v>
      </c>
      <c r="K28" s="51" t="s">
        <v>518</v>
      </c>
      <c r="L28" s="51">
        <v>0</v>
      </c>
      <c r="M28" s="51">
        <v>0</v>
      </c>
      <c r="N28" s="51">
        <v>0</v>
      </c>
      <c r="O28" s="51">
        <v>0</v>
      </c>
      <c r="P28" s="51">
        <v>1</v>
      </c>
      <c r="Q28" s="51">
        <v>1</v>
      </c>
      <c r="R28" s="51">
        <v>1</v>
      </c>
      <c r="S28" s="52" t="str">
        <f t="shared" si="1"/>
        <v>TCK, PCK, TPCK</v>
      </c>
      <c r="T28" s="51">
        <v>0</v>
      </c>
      <c r="U28" s="51">
        <v>1</v>
      </c>
      <c r="V28" s="51">
        <v>0</v>
      </c>
      <c r="W28" s="51">
        <v>0</v>
      </c>
      <c r="X28" s="51">
        <v>0</v>
      </c>
      <c r="Y28" s="51">
        <v>0</v>
      </c>
      <c r="Z28" s="51">
        <v>0</v>
      </c>
      <c r="AA28" s="53" t="str">
        <f t="shared" si="2"/>
        <v>PCK + TK</v>
      </c>
      <c r="AB28" s="51" t="s">
        <v>601</v>
      </c>
      <c r="AC28" s="51">
        <v>0</v>
      </c>
      <c r="AD28" s="51">
        <v>0</v>
      </c>
      <c r="AE28" s="51">
        <v>1</v>
      </c>
      <c r="AF28" s="51">
        <v>0</v>
      </c>
      <c r="AG28" s="51">
        <v>0</v>
      </c>
      <c r="AH28" s="51">
        <v>0</v>
      </c>
      <c r="AI28" s="51">
        <v>0</v>
      </c>
      <c r="AJ28" s="51">
        <v>0</v>
      </c>
      <c r="AK28" s="42">
        <f t="shared" si="3"/>
        <v>1</v>
      </c>
      <c r="AL28" s="51" t="s">
        <v>602</v>
      </c>
      <c r="AM28" s="51" t="s">
        <v>39</v>
      </c>
      <c r="AN28" s="51">
        <v>0</v>
      </c>
      <c r="AO28" s="51">
        <v>0</v>
      </c>
      <c r="AP28" s="51">
        <v>1</v>
      </c>
      <c r="AQ28" s="51">
        <v>0</v>
      </c>
      <c r="AR28" s="51" t="str">
        <f t="shared" si="4"/>
        <v>mixed</v>
      </c>
      <c r="AS28" s="51" t="s">
        <v>155</v>
      </c>
      <c r="AT28" s="51">
        <v>1</v>
      </c>
      <c r="AU28" s="51">
        <v>0</v>
      </c>
      <c r="AV28" s="51">
        <v>0</v>
      </c>
      <c r="AW28" s="51" t="str">
        <f t="shared" si="5"/>
        <v>Pre-service</v>
      </c>
      <c r="AX28" s="51">
        <v>17</v>
      </c>
      <c r="AY28" s="51" t="s">
        <v>82</v>
      </c>
      <c r="AZ28" s="51"/>
      <c r="BA28" s="51"/>
      <c r="BB28" s="51"/>
      <c r="BC28" s="51"/>
      <c r="BD28" s="51"/>
      <c r="BE28" s="51"/>
      <c r="BF28" s="51" t="s">
        <v>50</v>
      </c>
      <c r="BG28" s="51">
        <v>1</v>
      </c>
      <c r="BH28" s="51">
        <v>42</v>
      </c>
      <c r="BI28" s="51">
        <v>7</v>
      </c>
      <c r="BJ28" s="51">
        <v>12</v>
      </c>
      <c r="BK28" s="51">
        <v>7</v>
      </c>
      <c r="BL28" s="51">
        <v>3</v>
      </c>
      <c r="BM28" s="51">
        <v>3</v>
      </c>
      <c r="BN28" s="51">
        <v>5</v>
      </c>
      <c r="BO28" s="51">
        <v>5</v>
      </c>
      <c r="BP28" s="51">
        <v>0</v>
      </c>
      <c r="BQ28" s="51">
        <v>0</v>
      </c>
      <c r="BR28" s="51">
        <v>1</v>
      </c>
      <c r="BS28" s="51">
        <v>0</v>
      </c>
      <c r="BT28" s="51" t="str">
        <f t="shared" si="7"/>
        <v>0</v>
      </c>
      <c r="BU28" s="51">
        <f>0</f>
        <v>0</v>
      </c>
      <c r="BV28" s="58" t="str">
        <f t="shared" si="6"/>
        <v xml:space="preserve">TPCK self report, 42 Items (PK 7, CK 12, TK 7, PCK 3, TCK 3, TPK 5, TPCK 5); interviews; </v>
      </c>
    </row>
    <row r="29" spans="1:74" x14ac:dyDescent="0.35">
      <c r="A29" s="51" t="s">
        <v>912</v>
      </c>
      <c r="B29" s="42" t="s">
        <v>913</v>
      </c>
      <c r="C29" s="52">
        <v>0</v>
      </c>
      <c r="D29" s="52">
        <v>1</v>
      </c>
      <c r="E29" s="52">
        <v>0</v>
      </c>
      <c r="F29" s="52" t="str">
        <f t="shared" si="0"/>
        <v>Educational</v>
      </c>
      <c r="G29" s="51" t="s">
        <v>914</v>
      </c>
      <c r="H29" t="s">
        <v>914</v>
      </c>
      <c r="I29" s="51">
        <v>2017</v>
      </c>
      <c r="J29" s="51" t="s">
        <v>121</v>
      </c>
      <c r="K29" s="51" t="s">
        <v>915</v>
      </c>
      <c r="L29" s="51">
        <v>1</v>
      </c>
      <c r="M29" s="51">
        <v>1</v>
      </c>
      <c r="N29" s="51">
        <v>0</v>
      </c>
      <c r="O29" s="51">
        <v>1</v>
      </c>
      <c r="P29" s="51">
        <v>0</v>
      </c>
      <c r="Q29" s="51">
        <v>0</v>
      </c>
      <c r="R29" s="51">
        <v>1</v>
      </c>
      <c r="S29" s="52" t="str">
        <f t="shared" si="1"/>
        <v>TK, PK, TPK, TPCK</v>
      </c>
      <c r="T29" s="51">
        <v>0</v>
      </c>
      <c r="U29" s="51">
        <v>0</v>
      </c>
      <c r="V29" s="51">
        <v>1</v>
      </c>
      <c r="W29" s="51">
        <v>0</v>
      </c>
      <c r="X29" s="51">
        <v>0</v>
      </c>
      <c r="Y29" s="51">
        <v>0</v>
      </c>
      <c r="Z29" s="51" t="s">
        <v>887</v>
      </c>
      <c r="AA29" s="53" t="str">
        <f t="shared" si="2"/>
        <v>TPK + CK</v>
      </c>
      <c r="AB29" s="51" t="s">
        <v>430</v>
      </c>
      <c r="AC29" s="51">
        <v>0</v>
      </c>
      <c r="AD29" s="51">
        <v>0</v>
      </c>
      <c r="AE29" s="51">
        <v>0</v>
      </c>
      <c r="AF29" s="51">
        <v>0</v>
      </c>
      <c r="AG29" s="51">
        <v>0</v>
      </c>
      <c r="AH29" s="51">
        <v>1</v>
      </c>
      <c r="AI29" s="51">
        <v>0</v>
      </c>
      <c r="AJ29" s="51">
        <v>0</v>
      </c>
      <c r="AK29" s="42">
        <f t="shared" si="3"/>
        <v>1</v>
      </c>
      <c r="AL29" s="51" t="s">
        <v>822</v>
      </c>
      <c r="AM29" s="51" t="s">
        <v>37</v>
      </c>
      <c r="AN29" s="51">
        <v>1</v>
      </c>
      <c r="AO29" s="51">
        <v>0</v>
      </c>
      <c r="AP29" s="51">
        <v>0</v>
      </c>
      <c r="AQ29" s="51">
        <v>0</v>
      </c>
      <c r="AR29" s="51" t="str">
        <f t="shared" si="4"/>
        <v>quantitative</v>
      </c>
      <c r="AS29" s="51" t="s">
        <v>146</v>
      </c>
      <c r="AT29" s="51">
        <v>0</v>
      </c>
      <c r="AU29" s="51">
        <v>1</v>
      </c>
      <c r="AV29" s="51">
        <v>0</v>
      </c>
      <c r="AW29" s="51" t="str">
        <f t="shared" si="5"/>
        <v>In-service</v>
      </c>
      <c r="AX29" s="51">
        <v>285</v>
      </c>
      <c r="AY29" s="51" t="s">
        <v>217</v>
      </c>
      <c r="AZ29" s="51"/>
      <c r="BA29" s="51"/>
      <c r="BB29" s="51"/>
      <c r="BC29" s="51">
        <v>1</v>
      </c>
      <c r="BD29" s="51"/>
      <c r="BE29" s="51"/>
      <c r="BF29" s="51" t="str">
        <f t="shared" ref="BF29:BF40" si="10">(IF(AZ29=1,"North-America",))&amp;""&amp;(IF(BA29=1,"South-America",))&amp;""&amp;(IF(BB29=1,"Africa",)&amp;""&amp;(IF(BC29=1,"Asia",))&amp;""&amp;(IF(BD29=1,"Europe",))&amp;""&amp;(IF(BE29=1,"Oceania",)))</f>
        <v>Asia</v>
      </c>
      <c r="BG29" s="51">
        <v>1</v>
      </c>
      <c r="BH29" s="51">
        <v>0</v>
      </c>
      <c r="BI29" s="51">
        <v>0</v>
      </c>
      <c r="BJ29" s="51">
        <v>0</v>
      </c>
      <c r="BK29" s="51">
        <v>3</v>
      </c>
      <c r="BL29" s="51">
        <v>0</v>
      </c>
      <c r="BM29" s="51">
        <v>4</v>
      </c>
      <c r="BN29" s="51">
        <v>5</v>
      </c>
      <c r="BO29" s="51">
        <v>6</v>
      </c>
      <c r="BP29" s="51">
        <v>0</v>
      </c>
      <c r="BQ29" s="51">
        <v>0</v>
      </c>
      <c r="BR29" s="51">
        <v>0</v>
      </c>
      <c r="BS29" s="51">
        <v>0</v>
      </c>
      <c r="BT29" s="51" t="str">
        <f t="shared" si="7"/>
        <v>1</v>
      </c>
      <c r="BU29" s="51" t="s">
        <v>916</v>
      </c>
      <c r="BV29" s="58" t="str">
        <f t="shared" si="6"/>
        <v>TPCK self report, Other</v>
      </c>
    </row>
    <row r="30" spans="1:74" x14ac:dyDescent="0.35">
      <c r="A30" s="51" t="s">
        <v>533</v>
      </c>
      <c r="B30" s="42" t="s">
        <v>534</v>
      </c>
      <c r="C30" s="52">
        <v>1</v>
      </c>
      <c r="D30" s="52">
        <v>0</v>
      </c>
      <c r="E30" s="52">
        <v>0</v>
      </c>
      <c r="F30" s="52" t="str">
        <f t="shared" si="0"/>
        <v>ICT</v>
      </c>
      <c r="G30" s="51" t="s">
        <v>535</v>
      </c>
      <c r="H30" t="s">
        <v>535</v>
      </c>
      <c r="I30" s="51">
        <v>2011</v>
      </c>
      <c r="J30" s="51" t="s">
        <v>121</v>
      </c>
      <c r="K30" s="51" t="s">
        <v>75</v>
      </c>
      <c r="L30" s="51">
        <v>1</v>
      </c>
      <c r="M30" s="51">
        <v>1</v>
      </c>
      <c r="N30" s="51">
        <v>0</v>
      </c>
      <c r="O30" s="51">
        <v>1</v>
      </c>
      <c r="P30" s="51">
        <v>0</v>
      </c>
      <c r="Q30" s="51">
        <v>1</v>
      </c>
      <c r="R30" s="51">
        <v>0</v>
      </c>
      <c r="S30" s="52" t="str">
        <f t="shared" si="1"/>
        <v xml:space="preserve">TK, PK, TPK, PCK, </v>
      </c>
      <c r="T30" s="51">
        <v>0</v>
      </c>
      <c r="U30" s="51">
        <v>0</v>
      </c>
      <c r="V30" s="51">
        <v>0</v>
      </c>
      <c r="W30" s="51">
        <v>0</v>
      </c>
      <c r="X30" s="53">
        <v>0</v>
      </c>
      <c r="Y30" s="51">
        <v>0</v>
      </c>
      <c r="Z30" s="51" t="s">
        <v>294</v>
      </c>
      <c r="AA30" s="53" t="str">
        <f t="shared" si="2"/>
        <v/>
      </c>
      <c r="AB30" s="51" t="s">
        <v>367</v>
      </c>
      <c r="AC30" s="51">
        <v>0</v>
      </c>
      <c r="AD30" s="51">
        <v>0</v>
      </c>
      <c r="AE30" s="51">
        <v>0</v>
      </c>
      <c r="AF30" s="51">
        <v>0</v>
      </c>
      <c r="AG30" s="51">
        <v>0</v>
      </c>
      <c r="AH30" s="51">
        <v>1</v>
      </c>
      <c r="AI30" s="51">
        <v>0</v>
      </c>
      <c r="AJ30" s="51">
        <v>0</v>
      </c>
      <c r="AK30" s="42">
        <f t="shared" si="3"/>
        <v>1</v>
      </c>
      <c r="AL30" s="51" t="s">
        <v>536</v>
      </c>
      <c r="AM30" s="51" t="s">
        <v>37</v>
      </c>
      <c r="AN30" s="51">
        <v>1</v>
      </c>
      <c r="AO30" s="51">
        <v>0</v>
      </c>
      <c r="AP30" s="51">
        <v>0</v>
      </c>
      <c r="AQ30" s="51">
        <v>0</v>
      </c>
      <c r="AR30" s="51" t="str">
        <f t="shared" si="4"/>
        <v>quantitative</v>
      </c>
      <c r="AS30" s="51" t="s">
        <v>537</v>
      </c>
      <c r="AT30" s="51">
        <v>1</v>
      </c>
      <c r="AU30" s="51">
        <v>0</v>
      </c>
      <c r="AV30" s="51">
        <v>0</v>
      </c>
      <c r="AW30" s="51" t="str">
        <f t="shared" si="5"/>
        <v>Pre-service</v>
      </c>
      <c r="AX30" s="51">
        <v>834</v>
      </c>
      <c r="AY30" s="51" t="s">
        <v>217</v>
      </c>
      <c r="AZ30" s="51"/>
      <c r="BA30" s="51"/>
      <c r="BB30" s="51"/>
      <c r="BC30" s="51">
        <v>1</v>
      </c>
      <c r="BD30" s="51"/>
      <c r="BE30" s="51"/>
      <c r="BF30" s="51" t="str">
        <f t="shared" si="10"/>
        <v>Asia</v>
      </c>
      <c r="BG30" s="51">
        <v>1</v>
      </c>
      <c r="BH30" s="51">
        <v>46</v>
      </c>
      <c r="BI30" s="51" t="s">
        <v>219</v>
      </c>
      <c r="BJ30" s="51" t="s">
        <v>219</v>
      </c>
      <c r="BK30" s="51" t="s">
        <v>219</v>
      </c>
      <c r="BL30" s="51" t="s">
        <v>219</v>
      </c>
      <c r="BM30" s="51" t="s">
        <v>219</v>
      </c>
      <c r="BN30" s="51" t="s">
        <v>219</v>
      </c>
      <c r="BO30" s="51" t="s">
        <v>219</v>
      </c>
      <c r="BP30" s="51">
        <v>0</v>
      </c>
      <c r="BQ30" s="51">
        <v>0</v>
      </c>
      <c r="BR30" s="51">
        <v>0</v>
      </c>
      <c r="BS30" s="51">
        <v>0</v>
      </c>
      <c r="BT30" s="51" t="str">
        <f t="shared" si="7"/>
        <v>0</v>
      </c>
      <c r="BU30" s="51">
        <f>0</f>
        <v>0</v>
      </c>
      <c r="BV30" s="58" t="e">
        <f t="shared" si="6"/>
        <v>#VALUE!</v>
      </c>
    </row>
    <row r="31" spans="1:74" x14ac:dyDescent="0.35">
      <c r="A31" s="51" t="s">
        <v>223</v>
      </c>
      <c r="B31" s="42" t="s">
        <v>224</v>
      </c>
      <c r="C31" s="52">
        <v>0</v>
      </c>
      <c r="D31" s="52">
        <v>1</v>
      </c>
      <c r="E31" s="52">
        <v>0</v>
      </c>
      <c r="F31" s="52" t="str">
        <f t="shared" si="0"/>
        <v>Educational</v>
      </c>
      <c r="G31" s="51" t="s">
        <v>225</v>
      </c>
      <c r="H31" t="s">
        <v>225</v>
      </c>
      <c r="I31" s="51">
        <v>2019</v>
      </c>
      <c r="J31" s="51" t="s">
        <v>121</v>
      </c>
      <c r="K31" s="51" t="s">
        <v>113</v>
      </c>
      <c r="L31" s="51">
        <v>1</v>
      </c>
      <c r="M31" s="51">
        <v>1</v>
      </c>
      <c r="N31" s="51">
        <v>0</v>
      </c>
      <c r="O31" s="51">
        <v>1</v>
      </c>
      <c r="P31" s="51">
        <v>0</v>
      </c>
      <c r="Q31" s="51">
        <v>0</v>
      </c>
      <c r="R31" s="51">
        <v>1</v>
      </c>
      <c r="S31" s="52" t="str">
        <f t="shared" si="1"/>
        <v>TK, PK, TPK, TPCK</v>
      </c>
      <c r="T31" s="51">
        <v>0</v>
      </c>
      <c r="U31" s="51">
        <v>0</v>
      </c>
      <c r="V31" s="51">
        <v>1</v>
      </c>
      <c r="W31" s="51">
        <v>0</v>
      </c>
      <c r="X31" s="53">
        <v>0</v>
      </c>
      <c r="Y31" s="51">
        <v>0</v>
      </c>
      <c r="Z31" s="51">
        <v>0</v>
      </c>
      <c r="AA31" s="53" t="str">
        <f t="shared" si="2"/>
        <v>TPK + CK</v>
      </c>
      <c r="AB31" s="51" t="s">
        <v>214</v>
      </c>
      <c r="AC31" s="51">
        <v>0</v>
      </c>
      <c r="AD31" s="51">
        <v>0</v>
      </c>
      <c r="AE31" s="51">
        <v>0</v>
      </c>
      <c r="AF31" s="51">
        <v>0</v>
      </c>
      <c r="AG31" s="51">
        <v>0</v>
      </c>
      <c r="AH31" s="51">
        <v>1</v>
      </c>
      <c r="AI31" s="51">
        <v>0</v>
      </c>
      <c r="AJ31" s="51">
        <v>0</v>
      </c>
      <c r="AK31" s="42">
        <f t="shared" si="3"/>
        <v>1</v>
      </c>
      <c r="AL31" s="51" t="s">
        <v>226</v>
      </c>
      <c r="AM31" s="51" t="s">
        <v>37</v>
      </c>
      <c r="AN31" s="51">
        <v>1</v>
      </c>
      <c r="AO31" s="51">
        <v>0</v>
      </c>
      <c r="AP31" s="51">
        <v>0</v>
      </c>
      <c r="AQ31" s="51">
        <v>0</v>
      </c>
      <c r="AR31" s="51" t="str">
        <f t="shared" si="4"/>
        <v>quantitative</v>
      </c>
      <c r="AS31" s="51" t="s">
        <v>93</v>
      </c>
      <c r="AT31" s="51">
        <v>1</v>
      </c>
      <c r="AU31" s="51">
        <v>0</v>
      </c>
      <c r="AV31" s="51">
        <v>0</v>
      </c>
      <c r="AW31" s="51" t="str">
        <f t="shared" si="5"/>
        <v>Pre-service</v>
      </c>
      <c r="AX31" s="51">
        <v>564</v>
      </c>
      <c r="AY31" s="56" t="s">
        <v>217</v>
      </c>
      <c r="AZ31" s="51"/>
      <c r="BA31" s="51"/>
      <c r="BB31" s="51"/>
      <c r="BC31" s="51">
        <v>1</v>
      </c>
      <c r="BD31" s="51"/>
      <c r="BE31" s="51"/>
      <c r="BF31" s="51" t="str">
        <f t="shared" si="10"/>
        <v>Asia</v>
      </c>
      <c r="BG31" s="51">
        <v>0</v>
      </c>
      <c r="BH31" s="51">
        <v>0</v>
      </c>
      <c r="BI31" s="51">
        <v>0</v>
      </c>
      <c r="BJ31" s="51">
        <v>0</v>
      </c>
      <c r="BK31" s="51">
        <v>0</v>
      </c>
      <c r="BL31" s="51">
        <v>0</v>
      </c>
      <c r="BM31" s="51">
        <v>0</v>
      </c>
      <c r="BN31" s="51">
        <v>0</v>
      </c>
      <c r="BO31" s="51">
        <v>0</v>
      </c>
      <c r="BP31" s="51">
        <v>0</v>
      </c>
      <c r="BQ31" s="51">
        <v>0</v>
      </c>
      <c r="BR31" s="51">
        <v>0</v>
      </c>
      <c r="BS31" s="51">
        <v>0</v>
      </c>
      <c r="BT31" s="51" t="str">
        <f t="shared" si="7"/>
        <v>0</v>
      </c>
      <c r="BU31" s="51">
        <f>0</f>
        <v>0</v>
      </c>
      <c r="BV31" s="58" t="str">
        <f t="shared" si="6"/>
        <v/>
      </c>
    </row>
    <row r="32" spans="1:74" x14ac:dyDescent="0.35">
      <c r="A32" s="51" t="s">
        <v>350</v>
      </c>
      <c r="B32" s="42" t="s">
        <v>351</v>
      </c>
      <c r="C32" s="52">
        <v>0</v>
      </c>
      <c r="D32" s="52">
        <v>1</v>
      </c>
      <c r="E32" s="52">
        <v>0</v>
      </c>
      <c r="F32" s="52" t="str">
        <f t="shared" si="0"/>
        <v>Educational</v>
      </c>
      <c r="G32" s="51" t="s">
        <v>352</v>
      </c>
      <c r="H32" t="s">
        <v>352</v>
      </c>
      <c r="I32" s="51">
        <v>2010</v>
      </c>
      <c r="J32" s="51" t="s">
        <v>121</v>
      </c>
      <c r="K32" s="51" t="s">
        <v>232</v>
      </c>
      <c r="L32" s="51">
        <v>1</v>
      </c>
      <c r="M32" s="51">
        <v>1</v>
      </c>
      <c r="N32" s="51">
        <v>0</v>
      </c>
      <c r="O32" s="51">
        <v>1</v>
      </c>
      <c r="P32" s="51">
        <v>0</v>
      </c>
      <c r="Q32" s="51">
        <v>0</v>
      </c>
      <c r="R32" s="51">
        <v>0</v>
      </c>
      <c r="S32" s="52" t="str">
        <f t="shared" si="1"/>
        <v xml:space="preserve">TK, PK, TPK, </v>
      </c>
      <c r="T32" s="51">
        <v>0</v>
      </c>
      <c r="U32" s="51">
        <v>0</v>
      </c>
      <c r="V32" s="51">
        <v>0</v>
      </c>
      <c r="W32" s="51">
        <v>0</v>
      </c>
      <c r="X32" s="53">
        <v>0</v>
      </c>
      <c r="Y32" s="51">
        <v>0</v>
      </c>
      <c r="Z32" s="51" t="s">
        <v>294</v>
      </c>
      <c r="AA32" s="53" t="str">
        <f t="shared" si="2"/>
        <v/>
      </c>
      <c r="AB32" s="51" t="s">
        <v>353</v>
      </c>
      <c r="AC32" s="51">
        <v>0</v>
      </c>
      <c r="AD32" s="51">
        <v>0</v>
      </c>
      <c r="AE32" s="51">
        <v>0</v>
      </c>
      <c r="AF32" s="51">
        <v>0</v>
      </c>
      <c r="AG32" s="51">
        <v>0</v>
      </c>
      <c r="AH32" s="51">
        <v>1</v>
      </c>
      <c r="AI32" s="51">
        <v>0</v>
      </c>
      <c r="AJ32" s="51">
        <v>0</v>
      </c>
      <c r="AK32" s="42">
        <f t="shared" si="3"/>
        <v>1</v>
      </c>
      <c r="AL32" s="51" t="s">
        <v>354</v>
      </c>
      <c r="AM32" s="51" t="s">
        <v>37</v>
      </c>
      <c r="AN32" s="51">
        <v>1</v>
      </c>
      <c r="AO32" s="51">
        <v>0</v>
      </c>
      <c r="AP32" s="51">
        <v>0</v>
      </c>
      <c r="AQ32" s="51">
        <v>0</v>
      </c>
      <c r="AR32" s="51" t="str">
        <f t="shared" si="4"/>
        <v>quantitative</v>
      </c>
      <c r="AS32" s="51" t="s">
        <v>42</v>
      </c>
      <c r="AT32" s="51">
        <v>1</v>
      </c>
      <c r="AU32" s="51">
        <v>0</v>
      </c>
      <c r="AV32" s="51">
        <v>0</v>
      </c>
      <c r="AW32" s="51" t="str">
        <f t="shared" si="5"/>
        <v>Pre-service</v>
      </c>
      <c r="AX32" s="51" t="s">
        <v>355</v>
      </c>
      <c r="AY32" s="56" t="s">
        <v>217</v>
      </c>
      <c r="AZ32" s="51"/>
      <c r="BA32" s="51"/>
      <c r="BB32" s="51"/>
      <c r="BC32" s="51">
        <v>1</v>
      </c>
      <c r="BD32" s="51"/>
      <c r="BE32" s="51"/>
      <c r="BF32" s="51" t="str">
        <f t="shared" si="10"/>
        <v>Asia</v>
      </c>
      <c r="BG32" s="51">
        <v>1</v>
      </c>
      <c r="BH32" s="51">
        <v>18</v>
      </c>
      <c r="BI32" s="51" t="s">
        <v>219</v>
      </c>
      <c r="BJ32" s="51" t="s">
        <v>219</v>
      </c>
      <c r="BK32" s="51" t="s">
        <v>219</v>
      </c>
      <c r="BL32" s="51">
        <v>0</v>
      </c>
      <c r="BM32" s="51">
        <v>0</v>
      </c>
      <c r="BN32" s="51">
        <v>0</v>
      </c>
      <c r="BO32" s="51" t="s">
        <v>219</v>
      </c>
      <c r="BP32" s="51">
        <v>0</v>
      </c>
      <c r="BQ32" s="51">
        <v>0</v>
      </c>
      <c r="BR32" s="51">
        <v>0</v>
      </c>
      <c r="BS32" s="51">
        <v>0</v>
      </c>
      <c r="BT32" s="51" t="str">
        <f t="shared" si="7"/>
        <v>0</v>
      </c>
      <c r="BU32" s="51">
        <f>0</f>
        <v>0</v>
      </c>
      <c r="BV32" s="58" t="e">
        <f t="shared" si="6"/>
        <v>#VALUE!</v>
      </c>
    </row>
    <row r="33" spans="1:74" x14ac:dyDescent="0.35">
      <c r="A33" s="51" t="s">
        <v>546</v>
      </c>
      <c r="B33" s="42" t="s">
        <v>547</v>
      </c>
      <c r="C33" s="52">
        <v>0</v>
      </c>
      <c r="D33" s="52">
        <v>1</v>
      </c>
      <c r="E33" s="52">
        <v>0</v>
      </c>
      <c r="F33" s="52" t="str">
        <f t="shared" si="0"/>
        <v>Educational</v>
      </c>
      <c r="G33" s="51" t="s">
        <v>548</v>
      </c>
      <c r="H33" t="s">
        <v>548</v>
      </c>
      <c r="I33" s="51">
        <v>2013</v>
      </c>
      <c r="J33" s="51" t="s">
        <v>121</v>
      </c>
      <c r="K33" s="51" t="s">
        <v>549</v>
      </c>
      <c r="L33" s="51">
        <v>1</v>
      </c>
      <c r="M33" s="51">
        <v>0</v>
      </c>
      <c r="N33" s="51">
        <v>1</v>
      </c>
      <c r="O33" s="51">
        <v>0</v>
      </c>
      <c r="P33" s="51">
        <v>1</v>
      </c>
      <c r="Q33" s="51">
        <v>1</v>
      </c>
      <c r="R33" s="51">
        <v>1</v>
      </c>
      <c r="S33" s="52" t="str">
        <f t="shared" si="1"/>
        <v>TK, CK, TCK, PCK, TPCK</v>
      </c>
      <c r="T33" s="51">
        <v>0</v>
      </c>
      <c r="U33" s="51">
        <v>1</v>
      </c>
      <c r="V33" s="51">
        <v>0</v>
      </c>
      <c r="W33" s="51">
        <v>0</v>
      </c>
      <c r="X33" s="53">
        <v>0</v>
      </c>
      <c r="Y33" s="51">
        <v>0</v>
      </c>
      <c r="Z33" s="51" t="s">
        <v>551</v>
      </c>
      <c r="AA33" s="53" t="str">
        <f t="shared" si="2"/>
        <v>PCK + TK</v>
      </c>
      <c r="AB33" s="51" t="s">
        <v>78</v>
      </c>
      <c r="AC33" s="51">
        <v>0</v>
      </c>
      <c r="AD33" s="51">
        <v>1</v>
      </c>
      <c r="AE33" s="51">
        <v>0</v>
      </c>
      <c r="AF33" s="51">
        <v>0</v>
      </c>
      <c r="AG33" s="51">
        <v>0</v>
      </c>
      <c r="AH33" s="51">
        <v>0</v>
      </c>
      <c r="AI33" s="51">
        <v>0</v>
      </c>
      <c r="AJ33" s="51">
        <v>0</v>
      </c>
      <c r="AK33" s="42">
        <f t="shared" si="3"/>
        <v>1</v>
      </c>
      <c r="AL33" s="51" t="s">
        <v>536</v>
      </c>
      <c r="AM33" s="51" t="s">
        <v>37</v>
      </c>
      <c r="AN33" s="51">
        <v>1</v>
      </c>
      <c r="AO33" s="51">
        <v>0</v>
      </c>
      <c r="AP33" s="51">
        <v>0</v>
      </c>
      <c r="AQ33" s="51">
        <v>0</v>
      </c>
      <c r="AR33" s="51" t="str">
        <f t="shared" si="4"/>
        <v>quantitative</v>
      </c>
      <c r="AS33" s="51" t="s">
        <v>493</v>
      </c>
      <c r="AT33" s="51">
        <v>1</v>
      </c>
      <c r="AU33" s="51">
        <v>0</v>
      </c>
      <c r="AV33" s="51">
        <v>0</v>
      </c>
      <c r="AW33" s="51" t="str">
        <f t="shared" si="5"/>
        <v>Pre-service</v>
      </c>
      <c r="AX33" s="51">
        <v>46</v>
      </c>
      <c r="AY33" s="51" t="s">
        <v>248</v>
      </c>
      <c r="AZ33" s="51"/>
      <c r="BA33" s="51"/>
      <c r="BB33" s="51"/>
      <c r="BC33" s="51">
        <v>1</v>
      </c>
      <c r="BD33" s="51"/>
      <c r="BE33" s="51"/>
      <c r="BF33" s="51" t="str">
        <f t="shared" si="10"/>
        <v>Asia</v>
      </c>
      <c r="BG33" s="51">
        <v>1</v>
      </c>
      <c r="BH33" s="51">
        <v>47</v>
      </c>
      <c r="BI33" s="51" t="s">
        <v>219</v>
      </c>
      <c r="BJ33" s="51" t="s">
        <v>219</v>
      </c>
      <c r="BK33" s="51" t="s">
        <v>219</v>
      </c>
      <c r="BL33" s="51" t="s">
        <v>219</v>
      </c>
      <c r="BM33" s="51" t="s">
        <v>219</v>
      </c>
      <c r="BN33" s="51" t="s">
        <v>219</v>
      </c>
      <c r="BO33" s="51" t="s">
        <v>219</v>
      </c>
      <c r="BP33" s="51">
        <v>0</v>
      </c>
      <c r="BQ33" s="51">
        <v>0</v>
      </c>
      <c r="BR33" s="51">
        <v>0</v>
      </c>
      <c r="BS33" s="51">
        <v>0</v>
      </c>
      <c r="BT33" s="51" t="str">
        <f t="shared" si="7"/>
        <v>0</v>
      </c>
      <c r="BU33" s="51">
        <f>0</f>
        <v>0</v>
      </c>
      <c r="BV33" s="58" t="e">
        <f t="shared" si="6"/>
        <v>#VALUE!</v>
      </c>
    </row>
    <row r="34" spans="1:74" x14ac:dyDescent="0.35">
      <c r="A34" s="51" t="s">
        <v>632</v>
      </c>
      <c r="B34" s="42"/>
      <c r="C34" s="52">
        <v>0</v>
      </c>
      <c r="D34" s="52">
        <v>1</v>
      </c>
      <c r="E34" s="52">
        <v>0</v>
      </c>
      <c r="F34" s="52" t="str">
        <f t="shared" ref="F34:F65" si="11">(IF(C34=1,"ICT",)&amp;""&amp;(IF(D34=1,"Educational",))&amp;""&amp;(IF(E34=1,"Subject",)))</f>
        <v>Educational</v>
      </c>
      <c r="G34" s="51" t="s">
        <v>633</v>
      </c>
      <c r="H34" t="s">
        <v>633</v>
      </c>
      <c r="I34" s="51">
        <v>2017</v>
      </c>
      <c r="J34" s="51" t="s">
        <v>121</v>
      </c>
      <c r="K34" s="51" t="s">
        <v>634</v>
      </c>
      <c r="L34" s="51">
        <v>1</v>
      </c>
      <c r="M34" s="51">
        <v>1</v>
      </c>
      <c r="N34" s="51">
        <v>0</v>
      </c>
      <c r="O34" s="51">
        <v>0</v>
      </c>
      <c r="P34" s="51">
        <v>1</v>
      </c>
      <c r="Q34" s="51">
        <v>0</v>
      </c>
      <c r="R34" s="51">
        <v>0</v>
      </c>
      <c r="S34" s="52" t="str">
        <f t="shared" ref="S34:S65" si="12">(IF(L34=1,"TK, ",)&amp;""&amp;(IF(M34=1,"PK, ",))&amp;""&amp;(IF(N34=1,"CK, ",))&amp;""&amp;(IF(O34=1,"TPK, ",))&amp;""&amp;(IF(P34=1,"TCK, ",))&amp;""&amp;(IF(Q34=1,"PCK, ",))&amp;""&amp;(IF(R34=1,"TPCK",)))</f>
        <v xml:space="preserve">TK, PK, TCK, </v>
      </c>
      <c r="T34" s="51">
        <v>1</v>
      </c>
      <c r="U34" s="51">
        <v>0</v>
      </c>
      <c r="V34" s="51">
        <v>0</v>
      </c>
      <c r="W34" s="51">
        <v>0</v>
      </c>
      <c r="X34" s="51">
        <v>0</v>
      </c>
      <c r="Y34" s="51">
        <v>0</v>
      </c>
      <c r="Z34" s="51">
        <v>0</v>
      </c>
      <c r="AA34" s="53" t="str">
        <f t="shared" ref="AA34:AA65" si="13">(IF(T34=1,"PK + TK + CK",))&amp;""&amp;(IF(U34=1,"PCK + TK",))&amp;""&amp;(IF(V34=1,"TPK + CK",))&amp;""&amp;(IF(W34=1,"TCK + PK",))&amp;""&amp;(IF(X34=1,"TPK = TPCK",))&amp;""&amp;(IF(Y34=1,"TPCK",))</f>
        <v>PK + TK + CK</v>
      </c>
      <c r="AB34" s="51" t="s">
        <v>367</v>
      </c>
      <c r="AC34" s="51">
        <v>0</v>
      </c>
      <c r="AD34" s="51">
        <v>0</v>
      </c>
      <c r="AE34" s="51">
        <v>0</v>
      </c>
      <c r="AF34" s="51">
        <v>0</v>
      </c>
      <c r="AG34" s="51">
        <v>0</v>
      </c>
      <c r="AH34" s="51">
        <v>1</v>
      </c>
      <c r="AI34" s="51">
        <v>0</v>
      </c>
      <c r="AJ34" s="51">
        <v>0</v>
      </c>
      <c r="AK34" s="42">
        <f t="shared" ref="AK34:AK65" si="14">COUNTIF(AC34:AJ34,"1")</f>
        <v>1</v>
      </c>
      <c r="AL34" s="51" t="s">
        <v>246</v>
      </c>
      <c r="AM34" s="51" t="s">
        <v>38</v>
      </c>
      <c r="AN34" s="51">
        <v>0</v>
      </c>
      <c r="AO34" s="51">
        <v>1</v>
      </c>
      <c r="AP34" s="51">
        <v>0</v>
      </c>
      <c r="AQ34" s="51">
        <v>0</v>
      </c>
      <c r="AR34" s="51" t="str">
        <f t="shared" ref="AR34:AR65" si="15">(IF(AN34=1,"quantitative",))&amp;""&amp;(IF(AO34=1,"qualitative",))&amp;""&amp;(IF(AP34=1,"mixed",)&amp;""&amp;(IF(AQ34=1,"non-empirical",)))</f>
        <v>qualitative</v>
      </c>
      <c r="AS34" s="51" t="s">
        <v>636</v>
      </c>
      <c r="AT34" s="51">
        <v>0</v>
      </c>
      <c r="AU34" s="51">
        <v>1</v>
      </c>
      <c r="AV34" s="51">
        <v>0</v>
      </c>
      <c r="AW34" s="51" t="str">
        <f t="shared" ref="AW34:AW65" si="16">(IF(AT34=1,"Pre-service",))&amp;""&amp;(IF(AU34=1,"In-service",))&amp;""&amp;(IF(AV34=1,"Teacher Educator",))</f>
        <v>In-service</v>
      </c>
      <c r="AX34" s="51">
        <v>3</v>
      </c>
      <c r="AY34" s="51" t="s">
        <v>105</v>
      </c>
      <c r="AZ34" s="51">
        <v>1</v>
      </c>
      <c r="BA34" s="51"/>
      <c r="BB34" s="51"/>
      <c r="BC34" s="51"/>
      <c r="BD34" s="51"/>
      <c r="BE34" s="51"/>
      <c r="BF34" s="51" t="str">
        <f t="shared" si="10"/>
        <v>North-America</v>
      </c>
      <c r="BG34" s="51">
        <v>0</v>
      </c>
      <c r="BH34" s="51">
        <v>0</v>
      </c>
      <c r="BI34" s="51">
        <v>0</v>
      </c>
      <c r="BJ34" s="51">
        <v>0</v>
      </c>
      <c r="BK34" s="51">
        <v>0</v>
      </c>
      <c r="BL34" s="51">
        <v>0</v>
      </c>
      <c r="BM34" s="51">
        <v>0</v>
      </c>
      <c r="BN34" s="51">
        <v>0</v>
      </c>
      <c r="BO34" s="51">
        <v>0</v>
      </c>
      <c r="BP34" s="51">
        <v>0</v>
      </c>
      <c r="BQ34" s="51">
        <v>0</v>
      </c>
      <c r="BR34" s="51">
        <v>0</v>
      </c>
      <c r="BS34" s="51">
        <v>1</v>
      </c>
      <c r="BT34" s="51" t="str">
        <f t="shared" si="7"/>
        <v>1</v>
      </c>
      <c r="BU34" s="51" t="s">
        <v>637</v>
      </c>
      <c r="BV34" s="58" t="str">
        <f t="shared" ref="BV34:BV65" si="17">IF(BG34=1,"TPCK self report, "&amp;IF(BH34&lt;&gt;0,VALUE(BH34)&amp;" Items ("&amp;IF(BI34&lt;&gt;0,"PK "&amp;VALUE(BI34),)&amp;""&amp;IF(BJ34&lt;&gt;0,", CK "&amp;VALUE(BJ34),)&amp;""&amp;IF(BK34&lt;&gt;0,", TK "&amp;VALUE(BK34),)&amp;""&amp;IF(BL34&lt;&gt;0,", PCK "&amp;VALUE(BL34),)&amp;""&amp;IF(BM34&lt;&gt;0,", TCK "&amp;VALUE(BM34),)&amp;""&amp;IF(BN34&lt;&gt;0,", TPK "&amp;VALUE(BN34),)&amp;""&amp;IF(BO34&lt;&gt;0,", TPCK "&amp;VALUE(BO34),)&amp;"); ",),)&amp;""&amp;IF(BP34=1,"open-ended questionnaire; ",)&amp;""&amp;IF(BQ34=1,"performance test; ",)&amp;""&amp;IF(BR34=1,"interviews; ",)&amp;""&amp;IF(BS34=1,"observation; ",)&amp;""&amp;IF(BU34&lt;&gt;0,"Other",)</f>
        <v>observation; Other</v>
      </c>
    </row>
    <row r="35" spans="1:74" x14ac:dyDescent="0.35">
      <c r="A35" s="51" t="s">
        <v>582</v>
      </c>
      <c r="B35" s="42" t="s">
        <v>583</v>
      </c>
      <c r="C35" s="52">
        <v>1</v>
      </c>
      <c r="D35" s="52">
        <v>0</v>
      </c>
      <c r="E35" s="52">
        <v>0</v>
      </c>
      <c r="F35" s="52" t="str">
        <f t="shared" si="11"/>
        <v>ICT</v>
      </c>
      <c r="G35" s="51" t="s">
        <v>584</v>
      </c>
      <c r="H35" t="s">
        <v>584</v>
      </c>
      <c r="I35" s="51">
        <v>2017</v>
      </c>
      <c r="J35" s="51" t="s">
        <v>121</v>
      </c>
      <c r="K35" s="51" t="s">
        <v>101</v>
      </c>
      <c r="L35" s="51">
        <v>1</v>
      </c>
      <c r="M35" s="51"/>
      <c r="N35" s="51">
        <v>0</v>
      </c>
      <c r="O35" s="51">
        <v>1</v>
      </c>
      <c r="P35" s="51">
        <v>0</v>
      </c>
      <c r="Q35" s="51">
        <v>0</v>
      </c>
      <c r="R35" s="51">
        <v>0</v>
      </c>
      <c r="S35" s="52" t="str">
        <f t="shared" si="12"/>
        <v xml:space="preserve">TK, TPK, </v>
      </c>
      <c r="T35" s="51">
        <v>0</v>
      </c>
      <c r="U35" s="51">
        <v>0</v>
      </c>
      <c r="V35" s="51">
        <v>0</v>
      </c>
      <c r="W35" s="51">
        <v>0</v>
      </c>
      <c r="X35" s="53">
        <v>0</v>
      </c>
      <c r="Y35" s="51">
        <v>0</v>
      </c>
      <c r="Z35" s="51" t="s">
        <v>294</v>
      </c>
      <c r="AA35" s="53" t="str">
        <f t="shared" si="13"/>
        <v/>
      </c>
      <c r="AB35" s="51" t="s">
        <v>367</v>
      </c>
      <c r="AC35" s="51">
        <v>0</v>
      </c>
      <c r="AD35" s="51">
        <v>0</v>
      </c>
      <c r="AE35" s="51">
        <v>0</v>
      </c>
      <c r="AF35" s="51">
        <v>0</v>
      </c>
      <c r="AG35" s="51">
        <v>0</v>
      </c>
      <c r="AH35" s="51">
        <v>1</v>
      </c>
      <c r="AI35" s="51">
        <v>0</v>
      </c>
      <c r="AJ35" s="51">
        <v>0</v>
      </c>
      <c r="AK35" s="42">
        <f t="shared" si="14"/>
        <v>1</v>
      </c>
      <c r="AL35" s="51" t="s">
        <v>559</v>
      </c>
      <c r="AM35" s="51" t="s">
        <v>39</v>
      </c>
      <c r="AN35" s="51">
        <v>0</v>
      </c>
      <c r="AO35" s="51">
        <v>0</v>
      </c>
      <c r="AP35" s="51">
        <v>1</v>
      </c>
      <c r="AQ35" s="51">
        <v>0</v>
      </c>
      <c r="AR35" s="51" t="str">
        <f t="shared" si="15"/>
        <v>mixed</v>
      </c>
      <c r="AS35" s="51" t="s">
        <v>585</v>
      </c>
      <c r="AT35" s="51">
        <v>0</v>
      </c>
      <c r="AU35" s="51">
        <v>1</v>
      </c>
      <c r="AV35" s="51">
        <v>0</v>
      </c>
      <c r="AW35" s="51" t="str">
        <f t="shared" si="16"/>
        <v>In-service</v>
      </c>
      <c r="AX35" s="51">
        <v>16</v>
      </c>
      <c r="AY35" s="51" t="s">
        <v>105</v>
      </c>
      <c r="AZ35" s="51">
        <v>1</v>
      </c>
      <c r="BA35" s="51"/>
      <c r="BB35" s="51"/>
      <c r="BC35" s="51"/>
      <c r="BD35" s="51"/>
      <c r="BE35" s="51"/>
      <c r="BF35" s="51" t="str">
        <f t="shared" si="10"/>
        <v>North-America</v>
      </c>
      <c r="BG35" s="51">
        <v>1</v>
      </c>
      <c r="BH35" s="51" t="s">
        <v>586</v>
      </c>
      <c r="BI35" s="51">
        <v>0</v>
      </c>
      <c r="BJ35" s="51">
        <v>0</v>
      </c>
      <c r="BK35" s="51">
        <v>0</v>
      </c>
      <c r="BL35" s="51">
        <v>0</v>
      </c>
      <c r="BM35" s="51">
        <v>0</v>
      </c>
      <c r="BN35" s="51">
        <v>0</v>
      </c>
      <c r="BO35" s="51">
        <v>0</v>
      </c>
      <c r="BP35" s="51">
        <v>1</v>
      </c>
      <c r="BQ35" s="51">
        <v>0</v>
      </c>
      <c r="BR35" s="51">
        <v>0</v>
      </c>
      <c r="BS35" s="51">
        <v>0</v>
      </c>
      <c r="BT35" s="51" t="str">
        <f t="shared" si="7"/>
        <v>0</v>
      </c>
      <c r="BU35" s="51">
        <f>0</f>
        <v>0</v>
      </c>
      <c r="BV35" s="58" t="e">
        <f t="shared" si="17"/>
        <v>#VALUE!</v>
      </c>
    </row>
    <row r="36" spans="1:74" x14ac:dyDescent="0.35">
      <c r="A36" s="51" t="s">
        <v>626</v>
      </c>
      <c r="B36" s="42" t="s">
        <v>627</v>
      </c>
      <c r="C36" s="52">
        <v>1</v>
      </c>
      <c r="D36" s="52">
        <v>0</v>
      </c>
      <c r="E36" s="52">
        <v>0</v>
      </c>
      <c r="F36" s="52" t="str">
        <f t="shared" si="11"/>
        <v>ICT</v>
      </c>
      <c r="G36" s="51" t="s">
        <v>628</v>
      </c>
      <c r="H36" t="s">
        <v>628</v>
      </c>
      <c r="I36" s="51">
        <v>2017</v>
      </c>
      <c r="J36" s="51" t="s">
        <v>121</v>
      </c>
      <c r="K36" s="51" t="s">
        <v>101</v>
      </c>
      <c r="L36" s="51">
        <v>1</v>
      </c>
      <c r="M36" s="51">
        <v>1</v>
      </c>
      <c r="N36" s="51">
        <v>0</v>
      </c>
      <c r="O36" s="51">
        <v>1</v>
      </c>
      <c r="P36" s="51">
        <v>0</v>
      </c>
      <c r="Q36" s="51">
        <v>0</v>
      </c>
      <c r="R36" s="51">
        <v>0</v>
      </c>
      <c r="S36" s="52" t="str">
        <f t="shared" si="12"/>
        <v xml:space="preserve">TK, PK, TPK, </v>
      </c>
      <c r="T36" s="51">
        <v>0</v>
      </c>
      <c r="U36" s="51">
        <v>0</v>
      </c>
      <c r="V36" s="51">
        <v>1</v>
      </c>
      <c r="W36" s="51">
        <v>0</v>
      </c>
      <c r="X36" s="51">
        <v>0</v>
      </c>
      <c r="Y36" s="51">
        <v>0</v>
      </c>
      <c r="Z36" s="51">
        <v>0</v>
      </c>
      <c r="AA36" s="53" t="str">
        <f t="shared" si="13"/>
        <v>TPK + CK</v>
      </c>
      <c r="AB36" s="51" t="s">
        <v>367</v>
      </c>
      <c r="AC36" s="51">
        <v>0</v>
      </c>
      <c r="AD36" s="51">
        <v>0</v>
      </c>
      <c r="AE36" s="51">
        <v>0</v>
      </c>
      <c r="AF36" s="51">
        <v>0</v>
      </c>
      <c r="AG36" s="51">
        <v>0</v>
      </c>
      <c r="AH36" s="51">
        <v>1</v>
      </c>
      <c r="AI36" s="51">
        <v>0</v>
      </c>
      <c r="AJ36" s="51">
        <v>0</v>
      </c>
      <c r="AK36" s="42">
        <f t="shared" si="14"/>
        <v>1</v>
      </c>
      <c r="AL36" s="51" t="s">
        <v>629</v>
      </c>
      <c r="AM36" s="51" t="s">
        <v>39</v>
      </c>
      <c r="AN36" s="51">
        <v>0</v>
      </c>
      <c r="AO36" s="51">
        <v>0</v>
      </c>
      <c r="AP36" s="51">
        <v>1</v>
      </c>
      <c r="AQ36" s="51">
        <v>0</v>
      </c>
      <c r="AR36" s="51" t="str">
        <f t="shared" si="15"/>
        <v>mixed</v>
      </c>
      <c r="AS36" s="51" t="s">
        <v>630</v>
      </c>
      <c r="AT36" s="51">
        <v>0</v>
      </c>
      <c r="AU36" s="51">
        <v>1</v>
      </c>
      <c r="AV36" s="51">
        <v>0</v>
      </c>
      <c r="AW36" s="51" t="str">
        <f t="shared" si="16"/>
        <v>In-service</v>
      </c>
      <c r="AX36" s="51">
        <v>16</v>
      </c>
      <c r="AY36" s="51" t="s">
        <v>105</v>
      </c>
      <c r="AZ36" s="51">
        <v>1</v>
      </c>
      <c r="BA36" s="51"/>
      <c r="BB36" s="51"/>
      <c r="BC36" s="51"/>
      <c r="BD36" s="51"/>
      <c r="BE36" s="51"/>
      <c r="BF36" s="51" t="str">
        <f t="shared" si="10"/>
        <v>North-America</v>
      </c>
      <c r="BG36" s="51">
        <v>0</v>
      </c>
      <c r="BH36" s="51">
        <v>0</v>
      </c>
      <c r="BI36" s="51">
        <v>0</v>
      </c>
      <c r="BJ36" s="51">
        <v>0</v>
      </c>
      <c r="BK36" s="51">
        <v>0</v>
      </c>
      <c r="BL36" s="51">
        <v>0</v>
      </c>
      <c r="BM36" s="51">
        <v>0</v>
      </c>
      <c r="BN36" s="51">
        <v>0</v>
      </c>
      <c r="BO36" s="51">
        <v>0</v>
      </c>
      <c r="BP36" s="51">
        <v>0</v>
      </c>
      <c r="BQ36" s="51">
        <v>0</v>
      </c>
      <c r="BR36" s="51">
        <v>0</v>
      </c>
      <c r="BS36" s="51">
        <v>0</v>
      </c>
      <c r="BT36" s="51" t="str">
        <f t="shared" si="7"/>
        <v>0</v>
      </c>
      <c r="BU36" s="51">
        <f>0</f>
        <v>0</v>
      </c>
      <c r="BV36" s="58" t="str">
        <f t="shared" si="17"/>
        <v/>
      </c>
    </row>
    <row r="37" spans="1:74" x14ac:dyDescent="0.3">
      <c r="A37" s="51" t="s">
        <v>404</v>
      </c>
      <c r="B37" s="42" t="s">
        <v>242</v>
      </c>
      <c r="C37" s="52">
        <v>0</v>
      </c>
      <c r="D37" s="52">
        <v>1</v>
      </c>
      <c r="E37" s="52">
        <v>0</v>
      </c>
      <c r="F37" s="52" t="str">
        <f t="shared" si="11"/>
        <v>Educational</v>
      </c>
      <c r="G37" s="51" t="s">
        <v>405</v>
      </c>
      <c r="H37" s="61" t="s">
        <v>405</v>
      </c>
      <c r="I37" s="51">
        <v>2013</v>
      </c>
      <c r="J37" s="51" t="s">
        <v>121</v>
      </c>
      <c r="K37" s="51" t="s">
        <v>406</v>
      </c>
      <c r="L37" s="51">
        <v>1</v>
      </c>
      <c r="M37" s="51">
        <v>0</v>
      </c>
      <c r="N37" s="51">
        <v>0</v>
      </c>
      <c r="O37" s="51">
        <v>1</v>
      </c>
      <c r="P37" s="51">
        <v>0</v>
      </c>
      <c r="Q37" s="51">
        <v>0</v>
      </c>
      <c r="R37" s="51">
        <v>0</v>
      </c>
      <c r="S37" s="52" t="str">
        <f t="shared" si="12"/>
        <v xml:space="preserve">TK, TPK, </v>
      </c>
      <c r="T37" s="51">
        <v>0</v>
      </c>
      <c r="U37" s="51">
        <v>0</v>
      </c>
      <c r="V37" s="51">
        <v>0</v>
      </c>
      <c r="W37" s="51">
        <v>0</v>
      </c>
      <c r="X37" s="53">
        <v>0</v>
      </c>
      <c r="Y37" s="51" t="s">
        <v>294</v>
      </c>
      <c r="Z37" s="51">
        <v>0</v>
      </c>
      <c r="AA37" s="53" t="str">
        <f t="shared" si="13"/>
        <v/>
      </c>
      <c r="AB37" s="51" t="s">
        <v>367</v>
      </c>
      <c r="AC37" s="51">
        <v>0</v>
      </c>
      <c r="AD37" s="51">
        <v>0</v>
      </c>
      <c r="AE37" s="51">
        <v>0</v>
      </c>
      <c r="AF37" s="51">
        <v>0</v>
      </c>
      <c r="AG37" s="51">
        <v>0</v>
      </c>
      <c r="AH37" s="51">
        <v>1</v>
      </c>
      <c r="AI37" s="51">
        <v>0</v>
      </c>
      <c r="AJ37" s="51">
        <v>0</v>
      </c>
      <c r="AK37" s="42">
        <f t="shared" si="14"/>
        <v>1</v>
      </c>
      <c r="AL37" s="51" t="s">
        <v>407</v>
      </c>
      <c r="AM37" s="51" t="s">
        <v>39</v>
      </c>
      <c r="AN37" s="51">
        <v>0</v>
      </c>
      <c r="AO37" s="51">
        <v>0</v>
      </c>
      <c r="AP37" s="51">
        <v>1</v>
      </c>
      <c r="AQ37" s="51">
        <v>0</v>
      </c>
      <c r="AR37" s="51" t="str">
        <f t="shared" si="15"/>
        <v>mixed</v>
      </c>
      <c r="AS37" s="51" t="s">
        <v>146</v>
      </c>
      <c r="AT37" s="51">
        <v>0</v>
      </c>
      <c r="AU37" s="51">
        <v>1</v>
      </c>
      <c r="AV37" s="51">
        <v>0</v>
      </c>
      <c r="AW37" s="51" t="str">
        <f t="shared" si="16"/>
        <v>In-service</v>
      </c>
      <c r="AX37" s="51">
        <v>41</v>
      </c>
      <c r="AY37" s="51" t="s">
        <v>105</v>
      </c>
      <c r="AZ37" s="51">
        <v>1</v>
      </c>
      <c r="BA37" s="51"/>
      <c r="BB37" s="51"/>
      <c r="BC37" s="51"/>
      <c r="BD37" s="51"/>
      <c r="BE37" s="51"/>
      <c r="BF37" s="51" t="str">
        <f t="shared" si="10"/>
        <v>North-America</v>
      </c>
      <c r="BG37" s="51">
        <v>1</v>
      </c>
      <c r="BH37" s="51">
        <v>29</v>
      </c>
      <c r="BI37" s="51">
        <v>0</v>
      </c>
      <c r="BJ37" s="51">
        <v>0</v>
      </c>
      <c r="BK37" s="51">
        <v>5</v>
      </c>
      <c r="BL37" s="51">
        <v>0</v>
      </c>
      <c r="BM37" s="51">
        <v>6</v>
      </c>
      <c r="BN37" s="51">
        <v>7</v>
      </c>
      <c r="BO37" s="51">
        <v>0</v>
      </c>
      <c r="BP37" s="51">
        <v>0</v>
      </c>
      <c r="BQ37" s="51">
        <v>0</v>
      </c>
      <c r="BR37" s="51">
        <v>0</v>
      </c>
      <c r="BS37" s="51">
        <v>0</v>
      </c>
      <c r="BT37" s="51" t="str">
        <f t="shared" si="7"/>
        <v>1</v>
      </c>
      <c r="BU37" s="51" t="s">
        <v>408</v>
      </c>
      <c r="BV37" s="58" t="str">
        <f t="shared" si="17"/>
        <v>TPCK self report, 29 Items (, TK 5, TCK 6, TPK 7); Other</v>
      </c>
    </row>
    <row r="38" spans="1:74" x14ac:dyDescent="0.35">
      <c r="A38" s="51" t="s">
        <v>312</v>
      </c>
      <c r="B38" s="42" t="s">
        <v>313</v>
      </c>
      <c r="C38" s="52">
        <v>0</v>
      </c>
      <c r="D38" s="52">
        <v>1</v>
      </c>
      <c r="E38" s="52">
        <v>0</v>
      </c>
      <c r="F38" s="52" t="str">
        <f t="shared" si="11"/>
        <v>Educational</v>
      </c>
      <c r="G38" s="51" t="s">
        <v>314</v>
      </c>
      <c r="H38" t="s">
        <v>314</v>
      </c>
      <c r="I38" s="51">
        <v>2009</v>
      </c>
      <c r="J38" s="51" t="s">
        <v>121</v>
      </c>
      <c r="K38" s="51" t="s">
        <v>113</v>
      </c>
      <c r="L38" s="51">
        <v>1</v>
      </c>
      <c r="M38" s="51">
        <v>0</v>
      </c>
      <c r="N38" s="51">
        <v>1</v>
      </c>
      <c r="O38" s="51">
        <v>1</v>
      </c>
      <c r="P38" s="51">
        <v>1</v>
      </c>
      <c r="Q38" s="51">
        <v>1</v>
      </c>
      <c r="R38" s="51">
        <v>1</v>
      </c>
      <c r="S38" s="52" t="str">
        <f t="shared" si="12"/>
        <v>TK, CK, TPK, TCK, PCK, TPCK</v>
      </c>
      <c r="T38" s="51">
        <v>0</v>
      </c>
      <c r="U38" s="51">
        <v>1</v>
      </c>
      <c r="V38" s="51">
        <v>0</v>
      </c>
      <c r="W38" s="51">
        <v>0</v>
      </c>
      <c r="X38" s="53">
        <v>0</v>
      </c>
      <c r="Y38" s="51">
        <v>0</v>
      </c>
      <c r="Z38" s="51" t="s">
        <v>315</v>
      </c>
      <c r="AA38" s="53" t="str">
        <f t="shared" si="13"/>
        <v>PCK + TK</v>
      </c>
      <c r="AB38" s="51" t="s">
        <v>26</v>
      </c>
      <c r="AC38" s="51">
        <v>1</v>
      </c>
      <c r="AD38" s="51">
        <v>0</v>
      </c>
      <c r="AE38" s="51">
        <v>0</v>
      </c>
      <c r="AF38" s="51">
        <v>0</v>
      </c>
      <c r="AG38" s="51">
        <v>0</v>
      </c>
      <c r="AH38" s="51">
        <v>0</v>
      </c>
      <c r="AI38" s="51">
        <v>0</v>
      </c>
      <c r="AJ38" s="51">
        <v>0</v>
      </c>
      <c r="AK38" s="42">
        <f t="shared" si="14"/>
        <v>1</v>
      </c>
      <c r="AL38" s="51" t="s">
        <v>103</v>
      </c>
      <c r="AM38" s="51" t="s">
        <v>39</v>
      </c>
      <c r="AN38" s="51">
        <v>0</v>
      </c>
      <c r="AO38" s="51">
        <v>0</v>
      </c>
      <c r="AP38" s="51">
        <v>1</v>
      </c>
      <c r="AQ38" s="51">
        <v>0</v>
      </c>
      <c r="AR38" s="51" t="str">
        <f t="shared" si="15"/>
        <v>mixed</v>
      </c>
      <c r="AS38" s="51" t="s">
        <v>104</v>
      </c>
      <c r="AT38" s="51">
        <v>0</v>
      </c>
      <c r="AU38" s="51">
        <v>1</v>
      </c>
      <c r="AV38" s="51">
        <v>0</v>
      </c>
      <c r="AW38" s="51" t="str">
        <f t="shared" si="16"/>
        <v>In-service</v>
      </c>
      <c r="AX38" s="51">
        <v>8</v>
      </c>
      <c r="AY38" s="56" t="s">
        <v>105</v>
      </c>
      <c r="AZ38" s="51">
        <v>1</v>
      </c>
      <c r="BA38" s="51"/>
      <c r="BB38" s="51"/>
      <c r="BC38" s="51"/>
      <c r="BD38" s="51"/>
      <c r="BE38" s="51"/>
      <c r="BF38" s="51" t="str">
        <f t="shared" si="10"/>
        <v>North-America</v>
      </c>
      <c r="BG38" s="51">
        <v>1</v>
      </c>
      <c r="BH38" s="51">
        <v>3</v>
      </c>
      <c r="BI38" s="51">
        <v>1</v>
      </c>
      <c r="BJ38" s="51">
        <v>1</v>
      </c>
      <c r="BK38" s="51">
        <v>1</v>
      </c>
      <c r="BL38" s="51">
        <v>0</v>
      </c>
      <c r="BM38" s="51">
        <v>0</v>
      </c>
      <c r="BN38" s="51">
        <v>0</v>
      </c>
      <c r="BO38" s="51">
        <v>0</v>
      </c>
      <c r="BP38" s="51">
        <v>1</v>
      </c>
      <c r="BQ38" s="51">
        <v>0</v>
      </c>
      <c r="BR38" s="51">
        <v>1</v>
      </c>
      <c r="BS38" s="51">
        <v>0</v>
      </c>
      <c r="BT38" s="51" t="str">
        <f t="shared" si="7"/>
        <v>1</v>
      </c>
      <c r="BU38" s="51" t="s">
        <v>317</v>
      </c>
      <c r="BV38" s="58" t="str">
        <f t="shared" si="17"/>
        <v>TPCK self report, 3 Items (PK 1, CK 1, TK 1); open-ended questionnaire; interviews; Other</v>
      </c>
    </row>
    <row r="39" spans="1:74" x14ac:dyDescent="0.35">
      <c r="A39" s="51" t="s">
        <v>312</v>
      </c>
      <c r="B39" s="42" t="s">
        <v>787</v>
      </c>
      <c r="C39" s="52">
        <v>0</v>
      </c>
      <c r="D39" s="52">
        <v>0</v>
      </c>
      <c r="E39" s="52">
        <v>1</v>
      </c>
      <c r="F39" s="52" t="str">
        <f t="shared" si="11"/>
        <v>Subject</v>
      </c>
      <c r="G39" s="51" t="s">
        <v>788</v>
      </c>
      <c r="H39" t="s">
        <v>788</v>
      </c>
      <c r="I39" s="51">
        <v>2014</v>
      </c>
      <c r="J39" s="51" t="s">
        <v>121</v>
      </c>
      <c r="K39" s="51" t="s">
        <v>789</v>
      </c>
      <c r="L39" s="51">
        <v>1</v>
      </c>
      <c r="M39" s="51">
        <v>1</v>
      </c>
      <c r="N39" s="51">
        <v>1</v>
      </c>
      <c r="O39" s="51">
        <v>1</v>
      </c>
      <c r="P39" s="51">
        <v>1</v>
      </c>
      <c r="Q39" s="51">
        <v>1</v>
      </c>
      <c r="R39" s="51">
        <v>1</v>
      </c>
      <c r="S39" s="52" t="str">
        <f t="shared" si="12"/>
        <v>TK, PK, CK, TPK, TCK, PCK, TPCK</v>
      </c>
      <c r="T39" s="51">
        <v>1</v>
      </c>
      <c r="U39" s="51">
        <v>0</v>
      </c>
      <c r="V39" s="51">
        <v>0</v>
      </c>
      <c r="W39" s="51">
        <v>0</v>
      </c>
      <c r="X39" s="51">
        <v>0</v>
      </c>
      <c r="Y39" s="51">
        <v>0</v>
      </c>
      <c r="Z39" s="51">
        <v>0</v>
      </c>
      <c r="AA39" s="53" t="str">
        <f t="shared" si="13"/>
        <v>PK + TK + CK</v>
      </c>
      <c r="AB39" s="51" t="s">
        <v>791</v>
      </c>
      <c r="AC39" s="51">
        <v>0</v>
      </c>
      <c r="AD39" s="51">
        <v>0</v>
      </c>
      <c r="AE39" s="51">
        <v>1</v>
      </c>
      <c r="AF39" s="51">
        <v>0</v>
      </c>
      <c r="AG39" s="51">
        <v>0</v>
      </c>
      <c r="AH39" s="51">
        <v>0</v>
      </c>
      <c r="AI39" s="51">
        <v>0</v>
      </c>
      <c r="AJ39" s="51">
        <v>0</v>
      </c>
      <c r="AK39" s="42">
        <f t="shared" si="14"/>
        <v>1</v>
      </c>
      <c r="AL39" s="51" t="s">
        <v>792</v>
      </c>
      <c r="AM39" s="51" t="s">
        <v>39</v>
      </c>
      <c r="AN39" s="51">
        <v>0</v>
      </c>
      <c r="AO39" s="51">
        <v>0</v>
      </c>
      <c r="AP39" s="51">
        <v>1</v>
      </c>
      <c r="AQ39" s="51">
        <v>0</v>
      </c>
      <c r="AR39" s="51" t="str">
        <f t="shared" si="15"/>
        <v>mixed</v>
      </c>
      <c r="AS39" s="51" t="s">
        <v>793</v>
      </c>
      <c r="AT39" s="51">
        <v>0</v>
      </c>
      <c r="AU39" s="51">
        <v>1</v>
      </c>
      <c r="AV39" s="51">
        <v>0</v>
      </c>
      <c r="AW39" s="51" t="str">
        <f t="shared" si="16"/>
        <v>In-service</v>
      </c>
      <c r="AX39" s="51">
        <v>44</v>
      </c>
      <c r="AY39" s="51" t="s">
        <v>105</v>
      </c>
      <c r="AZ39" s="51">
        <v>1</v>
      </c>
      <c r="BA39" s="51"/>
      <c r="BB39" s="51"/>
      <c r="BC39" s="51"/>
      <c r="BD39" s="51"/>
      <c r="BE39" s="51"/>
      <c r="BF39" s="51" t="str">
        <f t="shared" si="10"/>
        <v>North-America</v>
      </c>
      <c r="BG39" s="51">
        <v>1</v>
      </c>
      <c r="BH39" s="51">
        <v>28</v>
      </c>
      <c r="BI39" s="51">
        <v>7</v>
      </c>
      <c r="BJ39" s="51">
        <v>3</v>
      </c>
      <c r="BK39" s="51">
        <v>6</v>
      </c>
      <c r="BL39" s="51">
        <v>1</v>
      </c>
      <c r="BM39" s="51">
        <v>1</v>
      </c>
      <c r="BN39" s="51">
        <v>9</v>
      </c>
      <c r="BO39" s="51">
        <v>1</v>
      </c>
      <c r="BP39" s="51">
        <v>1</v>
      </c>
      <c r="BQ39" s="51">
        <v>1</v>
      </c>
      <c r="BR39" s="51">
        <v>0</v>
      </c>
      <c r="BS39" s="51">
        <v>0</v>
      </c>
      <c r="BT39" s="51" t="str">
        <f t="shared" si="7"/>
        <v>1</v>
      </c>
      <c r="BU39" s="51" t="s">
        <v>1166</v>
      </c>
      <c r="BV39" s="58" t="str">
        <f t="shared" si="17"/>
        <v>TPCK self report, 28 Items (PK 7, CK 3, TK 6, PCK 1, TCK 1, TPK 9, TPCK 1); open-ended questionnaire; performance test; Other</v>
      </c>
    </row>
    <row r="40" spans="1:74" x14ac:dyDescent="0.35">
      <c r="A40" s="51" t="s">
        <v>693</v>
      </c>
      <c r="B40" s="42" t="s">
        <v>130</v>
      </c>
      <c r="C40" s="52">
        <v>1</v>
      </c>
      <c r="D40" s="52">
        <v>0</v>
      </c>
      <c r="E40" s="52">
        <v>0</v>
      </c>
      <c r="F40" s="52" t="str">
        <f t="shared" si="11"/>
        <v>ICT</v>
      </c>
      <c r="G40" s="51" t="s">
        <v>694</v>
      </c>
      <c r="H40" t="s">
        <v>694</v>
      </c>
      <c r="I40" s="51">
        <v>2015</v>
      </c>
      <c r="J40" s="51" t="s">
        <v>121</v>
      </c>
      <c r="K40" s="51" t="s">
        <v>130</v>
      </c>
      <c r="L40" s="51">
        <v>1</v>
      </c>
      <c r="M40" s="51">
        <v>0</v>
      </c>
      <c r="N40" s="51">
        <v>0</v>
      </c>
      <c r="O40" s="51">
        <v>1</v>
      </c>
      <c r="P40" s="51">
        <v>1</v>
      </c>
      <c r="Q40" s="51">
        <v>1</v>
      </c>
      <c r="R40" s="51">
        <v>1</v>
      </c>
      <c r="S40" s="52" t="str">
        <f t="shared" si="12"/>
        <v>TK, TPK, TCK, PCK, TPCK</v>
      </c>
      <c r="T40" s="51">
        <v>0</v>
      </c>
      <c r="U40" s="51">
        <v>1</v>
      </c>
      <c r="V40" s="51">
        <v>0</v>
      </c>
      <c r="W40" s="51">
        <v>0</v>
      </c>
      <c r="X40" s="51">
        <v>0</v>
      </c>
      <c r="Y40" s="51">
        <v>0</v>
      </c>
      <c r="Z40" s="51">
        <v>0</v>
      </c>
      <c r="AA40" s="53" t="str">
        <f t="shared" si="13"/>
        <v>PCK + TK</v>
      </c>
      <c r="AB40" s="51" t="s">
        <v>281</v>
      </c>
      <c r="AC40" s="51">
        <v>0</v>
      </c>
      <c r="AD40" s="51">
        <v>1</v>
      </c>
      <c r="AE40" s="51">
        <v>0</v>
      </c>
      <c r="AF40" s="51">
        <v>0</v>
      </c>
      <c r="AG40" s="51">
        <v>0</v>
      </c>
      <c r="AH40" s="51">
        <v>0</v>
      </c>
      <c r="AI40" s="51">
        <v>0</v>
      </c>
      <c r="AJ40" s="51">
        <v>0</v>
      </c>
      <c r="AK40" s="42">
        <f t="shared" si="14"/>
        <v>1</v>
      </c>
      <c r="AL40" s="51" t="s">
        <v>696</v>
      </c>
      <c r="AM40" s="51" t="s">
        <v>39</v>
      </c>
      <c r="AN40" s="51">
        <v>0</v>
      </c>
      <c r="AO40" s="51">
        <v>0</v>
      </c>
      <c r="AP40" s="51">
        <v>1</v>
      </c>
      <c r="AQ40" s="51">
        <v>0</v>
      </c>
      <c r="AR40" s="51" t="str">
        <f t="shared" si="15"/>
        <v>mixed</v>
      </c>
      <c r="AS40" s="51" t="s">
        <v>697</v>
      </c>
      <c r="AT40" s="51">
        <v>1</v>
      </c>
      <c r="AU40" s="51">
        <v>0</v>
      </c>
      <c r="AV40" s="51">
        <v>0</v>
      </c>
      <c r="AW40" s="51" t="str">
        <f t="shared" si="16"/>
        <v>Pre-service</v>
      </c>
      <c r="AX40" s="51">
        <v>104</v>
      </c>
      <c r="AY40" s="51" t="s">
        <v>698</v>
      </c>
      <c r="AZ40" s="51"/>
      <c r="BA40" s="51"/>
      <c r="BB40" s="51">
        <v>1</v>
      </c>
      <c r="BC40" s="51"/>
      <c r="BD40" s="51"/>
      <c r="BE40" s="51"/>
      <c r="BF40" s="51" t="str">
        <f t="shared" si="10"/>
        <v>Africa</v>
      </c>
      <c r="BG40" s="51">
        <v>1</v>
      </c>
      <c r="BH40" s="51">
        <v>0</v>
      </c>
      <c r="BI40" s="51" t="s">
        <v>219</v>
      </c>
      <c r="BJ40" s="51" t="s">
        <v>219</v>
      </c>
      <c r="BK40" s="51" t="s">
        <v>219</v>
      </c>
      <c r="BL40" s="51" t="s">
        <v>219</v>
      </c>
      <c r="BM40" s="51" t="s">
        <v>219</v>
      </c>
      <c r="BN40" s="51" t="s">
        <v>219</v>
      </c>
      <c r="BO40" s="51" t="s">
        <v>219</v>
      </c>
      <c r="BP40" s="51">
        <v>0</v>
      </c>
      <c r="BQ40" s="51">
        <v>1</v>
      </c>
      <c r="BR40" s="51">
        <v>0</v>
      </c>
      <c r="BS40" s="51">
        <v>1</v>
      </c>
      <c r="BT40" s="51" t="str">
        <f t="shared" si="7"/>
        <v>1</v>
      </c>
      <c r="BU40" s="51" t="s">
        <v>1167</v>
      </c>
      <c r="BV40" s="58" t="str">
        <f t="shared" si="17"/>
        <v>TPCK self report, performance test; observation; Other</v>
      </c>
    </row>
    <row r="41" spans="1:74" x14ac:dyDescent="0.35">
      <c r="A41" s="51" t="s">
        <v>443</v>
      </c>
      <c r="B41" s="42" t="s">
        <v>444</v>
      </c>
      <c r="C41" s="52">
        <v>1</v>
      </c>
      <c r="D41" s="52">
        <v>0</v>
      </c>
      <c r="E41" s="52">
        <v>0</v>
      </c>
      <c r="F41" s="52" t="str">
        <f t="shared" si="11"/>
        <v>ICT</v>
      </c>
      <c r="G41" s="51" t="s">
        <v>445</v>
      </c>
      <c r="H41" t="s">
        <v>445</v>
      </c>
      <c r="I41" s="51">
        <v>2017</v>
      </c>
      <c r="J41" s="51" t="s">
        <v>121</v>
      </c>
      <c r="K41" s="51" t="s">
        <v>446</v>
      </c>
      <c r="L41" s="51">
        <v>1</v>
      </c>
      <c r="M41" s="51">
        <v>0</v>
      </c>
      <c r="N41" s="51">
        <v>0</v>
      </c>
      <c r="O41" s="51">
        <v>1</v>
      </c>
      <c r="P41" s="51">
        <v>1</v>
      </c>
      <c r="Q41" s="51">
        <v>0</v>
      </c>
      <c r="R41" s="51">
        <v>1</v>
      </c>
      <c r="S41" s="52" t="str">
        <f t="shared" si="12"/>
        <v>TK, TPK, TCK, TPCK</v>
      </c>
      <c r="T41" s="51">
        <v>0</v>
      </c>
      <c r="U41" s="51">
        <v>1</v>
      </c>
      <c r="V41" s="51">
        <v>0</v>
      </c>
      <c r="W41" s="51">
        <v>0</v>
      </c>
      <c r="X41" s="53">
        <v>0</v>
      </c>
      <c r="Y41" s="51">
        <v>0</v>
      </c>
      <c r="Z41" s="51">
        <v>0</v>
      </c>
      <c r="AA41" s="53" t="str">
        <f t="shared" si="13"/>
        <v>PCK + TK</v>
      </c>
      <c r="AB41" s="51" t="s">
        <v>281</v>
      </c>
      <c r="AC41" s="51">
        <v>0</v>
      </c>
      <c r="AD41" s="51">
        <v>1</v>
      </c>
      <c r="AE41" s="51">
        <v>0</v>
      </c>
      <c r="AF41" s="51">
        <v>0</v>
      </c>
      <c r="AG41" s="51">
        <v>0</v>
      </c>
      <c r="AH41" s="51">
        <v>0</v>
      </c>
      <c r="AI41" s="51">
        <v>0</v>
      </c>
      <c r="AJ41" s="51">
        <v>0</v>
      </c>
      <c r="AK41" s="42">
        <f t="shared" si="14"/>
        <v>1</v>
      </c>
      <c r="AL41" s="51" t="s">
        <v>339</v>
      </c>
      <c r="AM41" s="51" t="s">
        <v>447</v>
      </c>
      <c r="AN41" s="51">
        <v>0</v>
      </c>
      <c r="AO41" s="51">
        <v>0</v>
      </c>
      <c r="AP41" s="51">
        <v>1</v>
      </c>
      <c r="AQ41" s="51">
        <v>0</v>
      </c>
      <c r="AR41" s="51" t="str">
        <f t="shared" si="15"/>
        <v>mixed</v>
      </c>
      <c r="AS41" s="51" t="s">
        <v>42</v>
      </c>
      <c r="AT41" s="51">
        <v>1</v>
      </c>
      <c r="AU41" s="51">
        <v>0</v>
      </c>
      <c r="AV41" s="51">
        <v>0</v>
      </c>
      <c r="AW41" s="51" t="str">
        <f t="shared" si="16"/>
        <v>Pre-service</v>
      </c>
      <c r="AX41" s="51">
        <v>71</v>
      </c>
      <c r="AY41" s="51" t="s">
        <v>82</v>
      </c>
      <c r="AZ41" s="51"/>
      <c r="BA41" s="51"/>
      <c r="BB41" s="51"/>
      <c r="BC41" s="51"/>
      <c r="BD41" s="51"/>
      <c r="BE41" s="51"/>
      <c r="BF41" s="51" t="s">
        <v>50</v>
      </c>
      <c r="BG41" s="51">
        <v>1</v>
      </c>
      <c r="BH41" s="51">
        <v>28</v>
      </c>
      <c r="BI41" s="51" t="s">
        <v>219</v>
      </c>
      <c r="BJ41" s="51" t="s">
        <v>219</v>
      </c>
      <c r="BK41" s="51" t="s">
        <v>219</v>
      </c>
      <c r="BL41" s="51" t="s">
        <v>219</v>
      </c>
      <c r="BM41" s="51" t="s">
        <v>219</v>
      </c>
      <c r="BN41" s="51" t="s">
        <v>219</v>
      </c>
      <c r="BO41" s="51" t="s">
        <v>219</v>
      </c>
      <c r="BP41" s="51">
        <v>1</v>
      </c>
      <c r="BQ41" s="51">
        <v>0</v>
      </c>
      <c r="BR41" s="51">
        <v>1</v>
      </c>
      <c r="BS41" s="51">
        <v>1</v>
      </c>
      <c r="BT41" s="51" t="str">
        <f t="shared" si="7"/>
        <v>0</v>
      </c>
      <c r="BU41" s="51">
        <f>0</f>
        <v>0</v>
      </c>
      <c r="BV41" s="58" t="e">
        <f t="shared" si="17"/>
        <v>#VALUE!</v>
      </c>
    </row>
    <row r="42" spans="1:74" x14ac:dyDescent="0.35">
      <c r="A42" s="51" t="s">
        <v>655</v>
      </c>
      <c r="B42" s="42" t="s">
        <v>656</v>
      </c>
      <c r="C42" s="52">
        <v>1</v>
      </c>
      <c r="D42" s="52">
        <v>0</v>
      </c>
      <c r="E42" s="52">
        <v>0</v>
      </c>
      <c r="F42" s="52" t="str">
        <f t="shared" si="11"/>
        <v>ICT</v>
      </c>
      <c r="G42" s="51" t="s">
        <v>657</v>
      </c>
      <c r="H42" t="s">
        <v>657</v>
      </c>
      <c r="I42" s="51">
        <v>2016</v>
      </c>
      <c r="J42" s="51" t="s">
        <v>121</v>
      </c>
      <c r="K42" s="51" t="s">
        <v>658</v>
      </c>
      <c r="L42" s="51">
        <v>1</v>
      </c>
      <c r="M42" s="51">
        <v>1</v>
      </c>
      <c r="N42" s="51">
        <v>1</v>
      </c>
      <c r="O42" s="51">
        <v>1</v>
      </c>
      <c r="P42" s="51">
        <v>1</v>
      </c>
      <c r="Q42" s="51">
        <v>1</v>
      </c>
      <c r="R42" s="51">
        <v>1</v>
      </c>
      <c r="S42" s="52" t="str">
        <f t="shared" si="12"/>
        <v>TK, PK, CK, TPK, TCK, PCK, TPCK</v>
      </c>
      <c r="T42" s="51">
        <v>0</v>
      </c>
      <c r="U42" s="51">
        <v>0</v>
      </c>
      <c r="V42" s="51">
        <v>1</v>
      </c>
      <c r="W42" s="51">
        <v>0</v>
      </c>
      <c r="X42" s="51">
        <v>0</v>
      </c>
      <c r="Y42" s="51">
        <v>0</v>
      </c>
      <c r="Z42" s="51">
        <v>0</v>
      </c>
      <c r="AA42" s="53" t="str">
        <f t="shared" si="13"/>
        <v>TPK + CK</v>
      </c>
      <c r="AB42" s="51" t="s">
        <v>264</v>
      </c>
      <c r="AC42" s="51">
        <v>0</v>
      </c>
      <c r="AD42" s="51">
        <v>0</v>
      </c>
      <c r="AE42" s="51">
        <v>0</v>
      </c>
      <c r="AF42" s="51">
        <v>1</v>
      </c>
      <c r="AG42" s="51">
        <v>0</v>
      </c>
      <c r="AH42" s="51">
        <v>0</v>
      </c>
      <c r="AI42" s="51">
        <v>0</v>
      </c>
      <c r="AJ42" s="51">
        <v>0</v>
      </c>
      <c r="AK42" s="42">
        <f t="shared" si="14"/>
        <v>1</v>
      </c>
      <c r="AL42" s="51" t="s">
        <v>659</v>
      </c>
      <c r="AM42" s="51" t="s">
        <v>37</v>
      </c>
      <c r="AN42" s="51">
        <v>1</v>
      </c>
      <c r="AO42" s="51">
        <v>0</v>
      </c>
      <c r="AP42" s="51">
        <v>0</v>
      </c>
      <c r="AQ42" s="51">
        <v>0</v>
      </c>
      <c r="AR42" s="51" t="str">
        <f t="shared" si="15"/>
        <v>quantitative</v>
      </c>
      <c r="AS42" s="51" t="s">
        <v>614</v>
      </c>
      <c r="AT42" s="51">
        <v>1</v>
      </c>
      <c r="AU42" s="51">
        <v>0</v>
      </c>
      <c r="AV42" s="51">
        <v>0</v>
      </c>
      <c r="AW42" s="51" t="str">
        <f t="shared" si="16"/>
        <v>Pre-service</v>
      </c>
      <c r="AX42" s="51">
        <v>61</v>
      </c>
      <c r="AY42" s="51" t="s">
        <v>82</v>
      </c>
      <c r="AZ42" s="51"/>
      <c r="BA42" s="51"/>
      <c r="BB42" s="51"/>
      <c r="BC42" s="51"/>
      <c r="BD42" s="51"/>
      <c r="BE42" s="51"/>
      <c r="BF42" s="51" t="s">
        <v>50</v>
      </c>
      <c r="BG42" s="51">
        <v>1</v>
      </c>
      <c r="BH42" s="51">
        <v>36</v>
      </c>
      <c r="BI42" s="51">
        <v>0</v>
      </c>
      <c r="BJ42" s="51">
        <v>0</v>
      </c>
      <c r="BK42" s="51">
        <v>0</v>
      </c>
      <c r="BL42" s="51">
        <v>0</v>
      </c>
      <c r="BM42" s="51">
        <v>0</v>
      </c>
      <c r="BN42" s="51">
        <v>0</v>
      </c>
      <c r="BO42" s="51">
        <v>0</v>
      </c>
      <c r="BP42" s="51">
        <v>0</v>
      </c>
      <c r="BQ42" s="51">
        <v>0</v>
      </c>
      <c r="BR42" s="51">
        <v>0</v>
      </c>
      <c r="BS42" s="51">
        <v>0</v>
      </c>
      <c r="BT42" s="51" t="str">
        <f t="shared" si="7"/>
        <v>1</v>
      </c>
      <c r="BU42" s="51" t="s">
        <v>660</v>
      </c>
      <c r="BV42" s="58" t="str">
        <f t="shared" si="17"/>
        <v>TPCK self report, 36 Items (); Other</v>
      </c>
    </row>
    <row r="43" spans="1:74" x14ac:dyDescent="0.35">
      <c r="A43" s="51" t="s">
        <v>882</v>
      </c>
      <c r="B43" s="42" t="s">
        <v>883</v>
      </c>
      <c r="C43" s="52">
        <v>0</v>
      </c>
      <c r="D43" s="52">
        <v>0</v>
      </c>
      <c r="E43" s="52">
        <v>1</v>
      </c>
      <c r="F43" s="52" t="str">
        <f t="shared" si="11"/>
        <v>Subject</v>
      </c>
      <c r="G43" s="51" t="s">
        <v>884</v>
      </c>
      <c r="H43" t="s">
        <v>884</v>
      </c>
      <c r="I43" s="51">
        <v>2011</v>
      </c>
      <c r="J43" s="51" t="s">
        <v>121</v>
      </c>
      <c r="K43" s="51" t="s">
        <v>885</v>
      </c>
      <c r="L43" s="51">
        <v>1</v>
      </c>
      <c r="M43" s="51">
        <v>0</v>
      </c>
      <c r="N43" s="51">
        <v>1</v>
      </c>
      <c r="O43" s="51">
        <v>1</v>
      </c>
      <c r="P43" s="51">
        <v>1</v>
      </c>
      <c r="Q43" s="51">
        <v>0</v>
      </c>
      <c r="R43" s="51">
        <v>1</v>
      </c>
      <c r="S43" s="52" t="str">
        <f t="shared" si="12"/>
        <v>TK, CK, TPK, TCK, TPCK</v>
      </c>
      <c r="T43" s="51">
        <v>0</v>
      </c>
      <c r="U43" s="51">
        <v>0</v>
      </c>
      <c r="V43" s="51">
        <v>0</v>
      </c>
      <c r="W43" s="51">
        <v>1</v>
      </c>
      <c r="X43" s="51">
        <v>0</v>
      </c>
      <c r="Y43" s="51">
        <v>0</v>
      </c>
      <c r="Z43" s="51">
        <v>0</v>
      </c>
      <c r="AA43" s="53" t="str">
        <f t="shared" si="13"/>
        <v>TCK + PK</v>
      </c>
      <c r="AB43" s="51" t="s">
        <v>886</v>
      </c>
      <c r="AC43" s="51">
        <v>0</v>
      </c>
      <c r="AD43" s="51">
        <v>0</v>
      </c>
      <c r="AE43" s="51">
        <v>0</v>
      </c>
      <c r="AF43" s="51">
        <v>1</v>
      </c>
      <c r="AG43" s="51">
        <v>0</v>
      </c>
      <c r="AH43" s="51">
        <v>0</v>
      </c>
      <c r="AI43" s="51">
        <v>0</v>
      </c>
      <c r="AJ43" s="51">
        <v>0</v>
      </c>
      <c r="AK43" s="42">
        <f t="shared" si="14"/>
        <v>1</v>
      </c>
      <c r="AL43" s="51" t="s">
        <v>887</v>
      </c>
      <c r="AM43" s="51" t="s">
        <v>887</v>
      </c>
      <c r="AN43" s="51">
        <v>0</v>
      </c>
      <c r="AO43" s="51">
        <v>0</v>
      </c>
      <c r="AP43" s="51">
        <v>0</v>
      </c>
      <c r="AQ43" s="51">
        <v>1</v>
      </c>
      <c r="AR43" s="51" t="str">
        <f t="shared" si="15"/>
        <v>non-empirical</v>
      </c>
      <c r="AS43" s="51" t="s">
        <v>887</v>
      </c>
      <c r="AT43" s="51">
        <v>0</v>
      </c>
      <c r="AU43" s="51">
        <v>0</v>
      </c>
      <c r="AV43" s="51">
        <v>0</v>
      </c>
      <c r="AW43" s="51" t="str">
        <f t="shared" si="16"/>
        <v/>
      </c>
      <c r="AX43" s="51" t="s">
        <v>218</v>
      </c>
      <c r="AY43" s="51" t="s">
        <v>218</v>
      </c>
      <c r="AZ43" s="51"/>
      <c r="BA43" s="51"/>
      <c r="BB43" s="51"/>
      <c r="BC43" s="51"/>
      <c r="BD43" s="51"/>
      <c r="BE43" s="51"/>
      <c r="BF43" s="51" t="str">
        <f>(IF(AZ43=1,"North-America",))&amp;""&amp;(IF(BA43=1,"South-America",))&amp;""&amp;(IF(BB43=1,"Africa",)&amp;""&amp;(IF(BC43=1,"Asia",))&amp;""&amp;(IF(BD43=1,"Europe",))&amp;""&amp;(IF(BE43=1,"Oceania",)))</f>
        <v/>
      </c>
      <c r="BG43" s="51">
        <v>0</v>
      </c>
      <c r="BH43" s="51">
        <v>0</v>
      </c>
      <c r="BI43" s="51">
        <v>0</v>
      </c>
      <c r="BJ43" s="51">
        <v>0</v>
      </c>
      <c r="BK43" s="51">
        <v>0</v>
      </c>
      <c r="BL43" s="51">
        <v>0</v>
      </c>
      <c r="BM43" s="51">
        <v>0</v>
      </c>
      <c r="BN43" s="51">
        <v>0</v>
      </c>
      <c r="BO43" s="51">
        <v>0</v>
      </c>
      <c r="BP43" s="51">
        <v>0</v>
      </c>
      <c r="BQ43" s="51">
        <v>0</v>
      </c>
      <c r="BR43" s="51">
        <v>0</v>
      </c>
      <c r="BS43" s="51">
        <v>0</v>
      </c>
      <c r="BT43" s="51" t="str">
        <f t="shared" si="7"/>
        <v>0</v>
      </c>
      <c r="BU43" s="51">
        <f>0</f>
        <v>0</v>
      </c>
      <c r="BV43" s="58" t="str">
        <f t="shared" si="17"/>
        <v/>
      </c>
    </row>
    <row r="44" spans="1:74" x14ac:dyDescent="0.35">
      <c r="A44" s="51" t="s">
        <v>686</v>
      </c>
      <c r="B44" s="42" t="s">
        <v>687</v>
      </c>
      <c r="C44" s="52">
        <v>0</v>
      </c>
      <c r="D44" s="52">
        <v>1</v>
      </c>
      <c r="E44" s="52">
        <v>0</v>
      </c>
      <c r="F44" s="52" t="str">
        <f t="shared" si="11"/>
        <v>Educational</v>
      </c>
      <c r="G44" s="51" t="s">
        <v>688</v>
      </c>
      <c r="H44" t="s">
        <v>688</v>
      </c>
      <c r="I44" s="51">
        <v>2014</v>
      </c>
      <c r="J44" s="51" t="s">
        <v>121</v>
      </c>
      <c r="K44" s="51" t="s">
        <v>607</v>
      </c>
      <c r="L44" s="51">
        <v>0</v>
      </c>
      <c r="M44" s="51">
        <v>0</v>
      </c>
      <c r="N44" s="51">
        <v>0</v>
      </c>
      <c r="O44" s="51">
        <v>0</v>
      </c>
      <c r="P44" s="51">
        <v>0</v>
      </c>
      <c r="Q44" s="51">
        <v>1</v>
      </c>
      <c r="R44" s="51">
        <v>1</v>
      </c>
      <c r="S44" s="52" t="str">
        <f t="shared" si="12"/>
        <v>PCK, TPCK</v>
      </c>
      <c r="T44" s="51">
        <v>0</v>
      </c>
      <c r="U44" s="51">
        <v>1</v>
      </c>
      <c r="V44" s="51">
        <v>0</v>
      </c>
      <c r="W44" s="51">
        <v>0</v>
      </c>
      <c r="X44" s="51">
        <v>0</v>
      </c>
      <c r="Y44" s="51">
        <v>0</v>
      </c>
      <c r="Z44" s="51">
        <v>0</v>
      </c>
      <c r="AA44" s="53" t="str">
        <f t="shared" si="13"/>
        <v>PCK + TK</v>
      </c>
      <c r="AB44" s="51" t="s">
        <v>689</v>
      </c>
      <c r="AC44" s="51">
        <v>0</v>
      </c>
      <c r="AD44" s="51">
        <v>0</v>
      </c>
      <c r="AE44" s="51">
        <v>0</v>
      </c>
      <c r="AF44" s="51">
        <v>0</v>
      </c>
      <c r="AG44" s="51">
        <v>0</v>
      </c>
      <c r="AH44" s="51">
        <v>1</v>
      </c>
      <c r="AI44" s="51">
        <v>0</v>
      </c>
      <c r="AJ44" s="51">
        <v>0</v>
      </c>
      <c r="AK44" s="42">
        <f t="shared" si="14"/>
        <v>1</v>
      </c>
      <c r="AL44" s="51" t="s">
        <v>659</v>
      </c>
      <c r="AM44" s="51" t="s">
        <v>39</v>
      </c>
      <c r="AN44" s="51">
        <v>0</v>
      </c>
      <c r="AO44" s="51">
        <v>0</v>
      </c>
      <c r="AP44" s="51">
        <v>1</v>
      </c>
      <c r="AQ44" s="51">
        <v>0</v>
      </c>
      <c r="AR44" s="51" t="str">
        <f t="shared" si="15"/>
        <v>mixed</v>
      </c>
      <c r="AS44" s="51" t="s">
        <v>690</v>
      </c>
      <c r="AT44" s="51">
        <v>0</v>
      </c>
      <c r="AU44" s="51">
        <v>1</v>
      </c>
      <c r="AV44" s="51">
        <v>0</v>
      </c>
      <c r="AW44" s="51" t="str">
        <f t="shared" si="16"/>
        <v>In-service</v>
      </c>
      <c r="AX44" s="51">
        <v>11</v>
      </c>
      <c r="AY44" s="51" t="s">
        <v>691</v>
      </c>
      <c r="AZ44" s="51"/>
      <c r="BA44" s="51"/>
      <c r="BB44" s="51">
        <v>1</v>
      </c>
      <c r="BC44" s="51"/>
      <c r="BD44" s="51"/>
      <c r="BE44" s="51"/>
      <c r="BF44" s="51" t="str">
        <f>(IF(AZ44=1,"North-America",))&amp;""&amp;(IF(BA44=1,"South-America",))&amp;""&amp;(IF(BB44=1,"Africa",)&amp;""&amp;(IF(BC44=1,"Asia",))&amp;""&amp;(IF(BD44=1,"Europe",))&amp;""&amp;(IF(BE44=1,"Oceania",)))</f>
        <v>Africa</v>
      </c>
      <c r="BG44" s="51">
        <v>1</v>
      </c>
      <c r="BH44" s="51">
        <v>0</v>
      </c>
      <c r="BI44" s="51">
        <v>0</v>
      </c>
      <c r="BJ44" s="51">
        <v>0</v>
      </c>
      <c r="BK44" s="51">
        <v>0</v>
      </c>
      <c r="BL44" s="51">
        <v>0</v>
      </c>
      <c r="BM44" s="51">
        <v>0</v>
      </c>
      <c r="BN44" s="51">
        <v>0</v>
      </c>
      <c r="BO44" s="51">
        <v>0</v>
      </c>
      <c r="BP44" s="51">
        <v>0</v>
      </c>
      <c r="BQ44" s="51" t="s">
        <v>374</v>
      </c>
      <c r="BR44" s="51">
        <v>0</v>
      </c>
      <c r="BS44" s="51">
        <v>1</v>
      </c>
      <c r="BT44" s="51" t="str">
        <f t="shared" si="7"/>
        <v>1</v>
      </c>
      <c r="BU44" s="51" t="s">
        <v>692</v>
      </c>
      <c r="BV44" s="58" t="str">
        <f t="shared" si="17"/>
        <v>TPCK self report, observation; Other</v>
      </c>
    </row>
    <row r="45" spans="1:74" x14ac:dyDescent="0.35">
      <c r="A45" s="51" t="s">
        <v>458</v>
      </c>
      <c r="B45" s="42" t="s">
        <v>459</v>
      </c>
      <c r="C45" s="52">
        <v>1</v>
      </c>
      <c r="D45" s="52">
        <v>0</v>
      </c>
      <c r="E45" s="52">
        <v>0</v>
      </c>
      <c r="F45" s="52" t="str">
        <f t="shared" si="11"/>
        <v>ICT</v>
      </c>
      <c r="G45" s="51" t="s">
        <v>460</v>
      </c>
      <c r="H45" t="s">
        <v>460</v>
      </c>
      <c r="I45" s="51">
        <v>2017</v>
      </c>
      <c r="J45" s="51" t="s">
        <v>121</v>
      </c>
      <c r="K45" s="51" t="s">
        <v>452</v>
      </c>
      <c r="L45" s="51">
        <v>1</v>
      </c>
      <c r="M45" s="51">
        <v>0</v>
      </c>
      <c r="N45" s="51">
        <v>0</v>
      </c>
      <c r="O45" s="51">
        <v>1</v>
      </c>
      <c r="P45" s="51">
        <v>0</v>
      </c>
      <c r="Q45" s="51">
        <v>1</v>
      </c>
      <c r="R45" s="51">
        <v>0</v>
      </c>
      <c r="S45" s="52" t="str">
        <f t="shared" si="12"/>
        <v xml:space="preserve">TK, TPK, PCK, </v>
      </c>
      <c r="T45" s="51">
        <v>0</v>
      </c>
      <c r="U45" s="51">
        <v>0</v>
      </c>
      <c r="V45" s="51">
        <v>0</v>
      </c>
      <c r="W45" s="51">
        <v>0</v>
      </c>
      <c r="X45" s="53">
        <v>0</v>
      </c>
      <c r="Y45" s="51">
        <v>0</v>
      </c>
      <c r="Z45" s="51" t="s">
        <v>461</v>
      </c>
      <c r="AA45" s="53" t="str">
        <f t="shared" si="13"/>
        <v/>
      </c>
      <c r="AB45" s="51" t="s">
        <v>367</v>
      </c>
      <c r="AC45" s="51">
        <v>0</v>
      </c>
      <c r="AD45" s="51">
        <v>0</v>
      </c>
      <c r="AE45" s="51">
        <v>0</v>
      </c>
      <c r="AF45" s="51">
        <v>0</v>
      </c>
      <c r="AG45" s="51">
        <v>0</v>
      </c>
      <c r="AH45" s="51">
        <v>1</v>
      </c>
      <c r="AI45" s="51">
        <v>0</v>
      </c>
      <c r="AJ45" s="51">
        <v>0</v>
      </c>
      <c r="AK45" s="42">
        <f t="shared" si="14"/>
        <v>1</v>
      </c>
      <c r="AL45" s="51" t="s">
        <v>462</v>
      </c>
      <c r="AM45" s="51" t="s">
        <v>37</v>
      </c>
      <c r="AN45" s="51">
        <v>1</v>
      </c>
      <c r="AO45" s="51">
        <v>0</v>
      </c>
      <c r="AP45" s="51">
        <v>0</v>
      </c>
      <c r="AQ45" s="51">
        <v>0</v>
      </c>
      <c r="AR45" s="51" t="str">
        <f t="shared" si="15"/>
        <v>quantitative</v>
      </c>
      <c r="AS45" s="51" t="s">
        <v>42</v>
      </c>
      <c r="AT45" s="51">
        <v>1</v>
      </c>
      <c r="AU45" s="51">
        <v>0</v>
      </c>
      <c r="AV45" s="51">
        <v>0</v>
      </c>
      <c r="AW45" s="51" t="str">
        <f t="shared" si="16"/>
        <v>Pre-service</v>
      </c>
      <c r="AX45" s="51">
        <v>186</v>
      </c>
      <c r="AY45" s="51" t="s">
        <v>82</v>
      </c>
      <c r="AZ45" s="51"/>
      <c r="BA45" s="51"/>
      <c r="BB45" s="51"/>
      <c r="BC45" s="51"/>
      <c r="BD45" s="51"/>
      <c r="BE45" s="51"/>
      <c r="BF45" s="51" t="s">
        <v>50</v>
      </c>
      <c r="BG45" s="51">
        <v>1</v>
      </c>
      <c r="BH45" s="51">
        <v>33</v>
      </c>
      <c r="BI45" s="51">
        <v>0</v>
      </c>
      <c r="BJ45" s="51">
        <v>0</v>
      </c>
      <c r="BK45" s="51">
        <v>0</v>
      </c>
      <c r="BL45" s="51">
        <v>0</v>
      </c>
      <c r="BM45" s="51">
        <v>0</v>
      </c>
      <c r="BN45" s="51">
        <v>0</v>
      </c>
      <c r="BO45" s="51">
        <v>0</v>
      </c>
      <c r="BP45" s="51">
        <v>0</v>
      </c>
      <c r="BQ45" s="51">
        <v>0</v>
      </c>
      <c r="BR45" s="51">
        <v>0</v>
      </c>
      <c r="BS45" s="51">
        <v>0</v>
      </c>
      <c r="BT45" s="51" t="str">
        <f t="shared" si="7"/>
        <v>0</v>
      </c>
      <c r="BU45" s="51">
        <f>0</f>
        <v>0</v>
      </c>
      <c r="BV45" s="58" t="str">
        <f t="shared" si="17"/>
        <v xml:space="preserve">TPCK self report, 33 Items (); </v>
      </c>
    </row>
    <row r="46" spans="1:74" x14ac:dyDescent="0.35">
      <c r="A46" s="51" t="s">
        <v>1000</v>
      </c>
      <c r="B46" s="42" t="s">
        <v>1001</v>
      </c>
      <c r="C46" s="52">
        <v>0</v>
      </c>
      <c r="D46" s="52">
        <v>1</v>
      </c>
      <c r="E46" s="52">
        <v>0</v>
      </c>
      <c r="F46" s="52" t="str">
        <f t="shared" si="11"/>
        <v>Educational</v>
      </c>
      <c r="G46" s="51" t="s">
        <v>1002</v>
      </c>
      <c r="H46" t="s">
        <v>1002</v>
      </c>
      <c r="I46" s="51">
        <v>2019</v>
      </c>
      <c r="J46" s="51" t="s">
        <v>962</v>
      </c>
      <c r="K46" s="51" t="s">
        <v>1003</v>
      </c>
      <c r="L46" s="51">
        <v>1</v>
      </c>
      <c r="M46" s="51">
        <v>1</v>
      </c>
      <c r="N46" s="51">
        <v>1</v>
      </c>
      <c r="O46" s="51">
        <v>1</v>
      </c>
      <c r="P46" s="51">
        <v>0</v>
      </c>
      <c r="Q46" s="51">
        <v>1</v>
      </c>
      <c r="R46" s="51">
        <v>1</v>
      </c>
      <c r="S46" s="52" t="str">
        <f t="shared" si="12"/>
        <v>TK, PK, CK, TPK, PCK, TPCK</v>
      </c>
      <c r="T46" s="51">
        <v>0</v>
      </c>
      <c r="U46" s="51">
        <v>1</v>
      </c>
      <c r="V46" s="51">
        <v>0</v>
      </c>
      <c r="W46" s="51">
        <v>0</v>
      </c>
      <c r="X46" s="51">
        <v>0</v>
      </c>
      <c r="Y46" s="51">
        <v>0</v>
      </c>
      <c r="Z46" s="51">
        <v>0</v>
      </c>
      <c r="AA46" s="53" t="str">
        <f t="shared" si="13"/>
        <v>PCK + TK</v>
      </c>
      <c r="AB46" s="51" t="s">
        <v>1004</v>
      </c>
      <c r="AC46" s="51">
        <v>0</v>
      </c>
      <c r="AD46" s="51">
        <v>0</v>
      </c>
      <c r="AE46" s="51">
        <v>0</v>
      </c>
      <c r="AF46" s="51">
        <v>1</v>
      </c>
      <c r="AG46" s="51">
        <v>0</v>
      </c>
      <c r="AH46" s="51">
        <v>0</v>
      </c>
      <c r="AI46" s="51">
        <v>0</v>
      </c>
      <c r="AJ46" s="51">
        <v>0</v>
      </c>
      <c r="AK46" s="42">
        <f t="shared" si="14"/>
        <v>1</v>
      </c>
      <c r="AL46" s="51" t="s">
        <v>814</v>
      </c>
      <c r="AM46" s="51" t="s">
        <v>37</v>
      </c>
      <c r="AN46" s="51">
        <v>1</v>
      </c>
      <c r="AO46" s="51">
        <v>0</v>
      </c>
      <c r="AP46" s="51">
        <v>0</v>
      </c>
      <c r="AQ46" s="51">
        <v>0</v>
      </c>
      <c r="AR46" s="51" t="str">
        <f t="shared" si="15"/>
        <v>quantitative</v>
      </c>
      <c r="AS46" s="51" t="s">
        <v>42</v>
      </c>
      <c r="AT46" s="51">
        <v>1</v>
      </c>
      <c r="AU46" s="51">
        <v>0</v>
      </c>
      <c r="AV46" s="51">
        <v>0</v>
      </c>
      <c r="AW46" s="51" t="str">
        <f t="shared" si="16"/>
        <v>Pre-service</v>
      </c>
      <c r="AX46" s="51">
        <v>28</v>
      </c>
      <c r="AY46" s="51" t="s">
        <v>1005</v>
      </c>
      <c r="AZ46" s="51"/>
      <c r="BA46" s="51"/>
      <c r="BB46" s="51"/>
      <c r="BC46" s="51"/>
      <c r="BD46" s="51">
        <v>1</v>
      </c>
      <c r="BE46" s="51"/>
      <c r="BF46" s="51" t="str">
        <f t="shared" ref="BF46:BF67" si="18">(IF(AZ46=1,"North-America",))&amp;""&amp;(IF(BA46=1,"South-America",))&amp;""&amp;(IF(BB46=1,"Africa",)&amp;""&amp;(IF(BC46=1,"Asia",))&amp;""&amp;(IF(BD46=1,"Europe",))&amp;""&amp;(IF(BE46=1,"Oceania",)))</f>
        <v>Europe</v>
      </c>
      <c r="BG46" s="51">
        <v>1</v>
      </c>
      <c r="BH46" s="51">
        <v>47</v>
      </c>
      <c r="BI46" s="51">
        <v>7</v>
      </c>
      <c r="BJ46" s="51">
        <v>6</v>
      </c>
      <c r="BK46" s="51">
        <v>15</v>
      </c>
      <c r="BL46" s="51">
        <v>7</v>
      </c>
      <c r="BM46" s="51">
        <v>4</v>
      </c>
      <c r="BN46" s="51">
        <v>4</v>
      </c>
      <c r="BO46" s="51">
        <v>5</v>
      </c>
      <c r="BP46" s="51">
        <v>0</v>
      </c>
      <c r="BQ46" s="51">
        <v>0</v>
      </c>
      <c r="BR46" s="51">
        <v>0</v>
      </c>
      <c r="BS46" s="51">
        <v>0</v>
      </c>
      <c r="BT46" s="51" t="str">
        <f t="shared" si="7"/>
        <v>0</v>
      </c>
      <c r="BU46" s="51">
        <f>0</f>
        <v>0</v>
      </c>
      <c r="BV46" s="58" t="str">
        <f t="shared" si="17"/>
        <v xml:space="preserve">TPCK self report, 47 Items (PK 7, CK 6, TK 15, PCK 7, TCK 4, TPK 4, TPCK 5); </v>
      </c>
    </row>
    <row r="47" spans="1:74" x14ac:dyDescent="0.35">
      <c r="A47" s="51" t="s">
        <v>1139</v>
      </c>
      <c r="B47" s="42" t="s">
        <v>1140</v>
      </c>
      <c r="C47" s="52">
        <v>1</v>
      </c>
      <c r="D47" s="52">
        <v>0</v>
      </c>
      <c r="E47" s="52">
        <v>0</v>
      </c>
      <c r="F47" s="52" t="str">
        <f t="shared" si="11"/>
        <v>ICT</v>
      </c>
      <c r="G47" s="51" t="s">
        <v>1141</v>
      </c>
      <c r="H47" t="s">
        <v>1141</v>
      </c>
      <c r="I47" s="51">
        <v>2009</v>
      </c>
      <c r="J47" s="51" t="s">
        <v>121</v>
      </c>
      <c r="K47" s="51" t="s">
        <v>1142</v>
      </c>
      <c r="L47" s="51">
        <v>1</v>
      </c>
      <c r="M47" s="51">
        <v>0</v>
      </c>
      <c r="N47" s="51">
        <v>1</v>
      </c>
      <c r="O47" s="51">
        <v>0</v>
      </c>
      <c r="P47" s="51">
        <v>1</v>
      </c>
      <c r="Q47" s="51">
        <v>1</v>
      </c>
      <c r="R47" s="51">
        <v>1</v>
      </c>
      <c r="S47" s="52" t="str">
        <f t="shared" si="12"/>
        <v>TK, CK, TCK, PCK, TPCK</v>
      </c>
      <c r="T47" s="51">
        <v>0</v>
      </c>
      <c r="U47" s="51">
        <v>1</v>
      </c>
      <c r="V47" s="51">
        <v>0</v>
      </c>
      <c r="W47" s="51">
        <v>0</v>
      </c>
      <c r="X47" s="51">
        <v>0</v>
      </c>
      <c r="Y47" s="51"/>
      <c r="Z47" s="51">
        <v>0</v>
      </c>
      <c r="AA47" s="53" t="str">
        <f t="shared" si="13"/>
        <v>PCK + TK</v>
      </c>
      <c r="AB47" s="51" t="s">
        <v>1143</v>
      </c>
      <c r="AC47" s="51">
        <v>0</v>
      </c>
      <c r="AD47" s="51">
        <v>0</v>
      </c>
      <c r="AE47" s="51">
        <v>1</v>
      </c>
      <c r="AF47" s="51">
        <v>0</v>
      </c>
      <c r="AG47" s="51">
        <v>0</v>
      </c>
      <c r="AH47" s="51">
        <v>0</v>
      </c>
      <c r="AI47" s="51">
        <v>0</v>
      </c>
      <c r="AJ47" s="51">
        <v>0</v>
      </c>
      <c r="AK47" s="42">
        <f t="shared" si="14"/>
        <v>1</v>
      </c>
      <c r="AL47" s="51" t="s">
        <v>1144</v>
      </c>
      <c r="AM47" s="51" t="s">
        <v>39</v>
      </c>
      <c r="AN47" s="51">
        <v>0</v>
      </c>
      <c r="AO47" s="51">
        <v>0</v>
      </c>
      <c r="AP47" s="51">
        <v>1</v>
      </c>
      <c r="AQ47" s="51">
        <v>0</v>
      </c>
      <c r="AR47" s="51" t="str">
        <f t="shared" si="15"/>
        <v>mixed</v>
      </c>
      <c r="AS47" s="51" t="s">
        <v>104</v>
      </c>
      <c r="AT47" s="51">
        <v>0</v>
      </c>
      <c r="AU47" s="51">
        <v>1</v>
      </c>
      <c r="AV47" s="51">
        <v>0</v>
      </c>
      <c r="AW47" s="51" t="str">
        <f t="shared" si="16"/>
        <v>In-service</v>
      </c>
      <c r="AX47" s="51">
        <v>15</v>
      </c>
      <c r="AY47" s="51" t="s">
        <v>105</v>
      </c>
      <c r="AZ47" s="51">
        <v>1</v>
      </c>
      <c r="BA47" s="51"/>
      <c r="BB47" s="51"/>
      <c r="BC47" s="51"/>
      <c r="BD47" s="51"/>
      <c r="BE47" s="51"/>
      <c r="BF47" s="51" t="str">
        <f t="shared" si="18"/>
        <v>North-America</v>
      </c>
      <c r="BG47" s="51">
        <v>1</v>
      </c>
      <c r="BH47" s="51">
        <v>31</v>
      </c>
      <c r="BI47" s="51">
        <v>0</v>
      </c>
      <c r="BJ47" s="51">
        <v>0</v>
      </c>
      <c r="BK47" s="51">
        <v>11</v>
      </c>
      <c r="BL47" s="51">
        <v>0</v>
      </c>
      <c r="BM47" s="51">
        <v>5</v>
      </c>
      <c r="BN47" s="51">
        <v>7</v>
      </c>
      <c r="BO47" s="51">
        <v>8</v>
      </c>
      <c r="BP47" s="51">
        <v>1</v>
      </c>
      <c r="BQ47" s="51">
        <v>0</v>
      </c>
      <c r="BR47" s="51">
        <v>0</v>
      </c>
      <c r="BS47" s="51">
        <v>0</v>
      </c>
      <c r="BT47" s="51" t="str">
        <f t="shared" si="7"/>
        <v>0</v>
      </c>
      <c r="BU47" s="51">
        <f>0</f>
        <v>0</v>
      </c>
      <c r="BV47" s="58" t="str">
        <f t="shared" si="17"/>
        <v xml:space="preserve">TPCK self report, 31 Items (, TK 11, TCK 5, TPK 7, TPCK 8); open-ended questionnaire; </v>
      </c>
    </row>
    <row r="48" spans="1:74" x14ac:dyDescent="0.35">
      <c r="A48" s="51" t="s">
        <v>434</v>
      </c>
      <c r="B48" s="42" t="s">
        <v>435</v>
      </c>
      <c r="C48" s="52">
        <v>1</v>
      </c>
      <c r="D48" s="52">
        <v>0</v>
      </c>
      <c r="E48" s="52">
        <v>0</v>
      </c>
      <c r="F48" s="52" t="str">
        <f t="shared" si="11"/>
        <v>ICT</v>
      </c>
      <c r="G48" s="51" t="s">
        <v>436</v>
      </c>
      <c r="H48" t="s">
        <v>436</v>
      </c>
      <c r="I48" s="51">
        <v>2017</v>
      </c>
      <c r="J48" s="51" t="s">
        <v>121</v>
      </c>
      <c r="K48" s="51" t="s">
        <v>437</v>
      </c>
      <c r="L48" s="51">
        <v>1</v>
      </c>
      <c r="M48" s="51">
        <v>0</v>
      </c>
      <c r="N48" s="51">
        <v>0</v>
      </c>
      <c r="O48" s="51">
        <v>0</v>
      </c>
      <c r="P48" s="51">
        <v>1</v>
      </c>
      <c r="Q48" s="51">
        <v>1</v>
      </c>
      <c r="R48" s="51">
        <v>1</v>
      </c>
      <c r="S48" s="52" t="str">
        <f t="shared" si="12"/>
        <v>TK, TCK, PCK, TPCK</v>
      </c>
      <c r="T48" s="51">
        <v>0</v>
      </c>
      <c r="U48" s="51">
        <v>1</v>
      </c>
      <c r="V48" s="51">
        <v>0</v>
      </c>
      <c r="W48" s="51">
        <v>0</v>
      </c>
      <c r="X48" s="53">
        <v>0</v>
      </c>
      <c r="Y48" s="51">
        <v>0</v>
      </c>
      <c r="Z48" s="51">
        <v>0</v>
      </c>
      <c r="AA48" s="53" t="str">
        <f t="shared" si="13"/>
        <v>PCK + TK</v>
      </c>
      <c r="AB48" s="51" t="s">
        <v>152</v>
      </c>
      <c r="AC48" s="51">
        <v>0</v>
      </c>
      <c r="AD48" s="51">
        <v>0</v>
      </c>
      <c r="AE48" s="51">
        <v>1</v>
      </c>
      <c r="AF48" s="51">
        <v>0</v>
      </c>
      <c r="AG48" s="51">
        <v>0</v>
      </c>
      <c r="AH48" s="51">
        <v>0</v>
      </c>
      <c r="AI48" s="51">
        <v>0</v>
      </c>
      <c r="AJ48" s="51">
        <v>0</v>
      </c>
      <c r="AK48" s="42">
        <f t="shared" si="14"/>
        <v>1</v>
      </c>
      <c r="AL48" s="51" t="s">
        <v>438</v>
      </c>
      <c r="AM48" s="51" t="s">
        <v>38</v>
      </c>
      <c r="AN48" s="51">
        <v>0</v>
      </c>
      <c r="AO48" s="51">
        <v>1</v>
      </c>
      <c r="AP48" s="51">
        <v>0</v>
      </c>
      <c r="AQ48" s="51">
        <v>0</v>
      </c>
      <c r="AR48" s="51" t="str">
        <f t="shared" si="15"/>
        <v>qualitative</v>
      </c>
      <c r="AS48" s="51" t="s">
        <v>439</v>
      </c>
      <c r="AT48" s="51">
        <v>0</v>
      </c>
      <c r="AU48" s="51">
        <v>1</v>
      </c>
      <c r="AV48" s="51">
        <v>1</v>
      </c>
      <c r="AW48" s="51" t="str">
        <f t="shared" si="16"/>
        <v>In-serviceTeacher Educator</v>
      </c>
      <c r="AX48" s="51" t="s">
        <v>1161</v>
      </c>
      <c r="AY48" s="51" t="s">
        <v>441</v>
      </c>
      <c r="AZ48" s="51"/>
      <c r="BA48" s="51"/>
      <c r="BB48" s="51"/>
      <c r="BC48" s="51"/>
      <c r="BD48" s="51">
        <v>1</v>
      </c>
      <c r="BE48" s="51"/>
      <c r="BF48" s="51" t="str">
        <f t="shared" si="18"/>
        <v>Europe</v>
      </c>
      <c r="BG48" s="51">
        <v>1</v>
      </c>
      <c r="BH48" s="51">
        <v>0</v>
      </c>
      <c r="BI48" s="51">
        <v>0</v>
      </c>
      <c r="BJ48" s="51">
        <v>0</v>
      </c>
      <c r="BK48" s="51">
        <v>0</v>
      </c>
      <c r="BL48" s="51">
        <v>0</v>
      </c>
      <c r="BM48" s="51">
        <v>0</v>
      </c>
      <c r="BN48" s="51">
        <v>0</v>
      </c>
      <c r="BO48" s="51">
        <v>0</v>
      </c>
      <c r="BP48" s="51">
        <v>0</v>
      </c>
      <c r="BQ48" s="51">
        <v>0</v>
      </c>
      <c r="BR48" s="51">
        <v>1</v>
      </c>
      <c r="BS48" s="51">
        <v>1</v>
      </c>
      <c r="BT48" s="51" t="str">
        <f t="shared" si="7"/>
        <v>0</v>
      </c>
      <c r="BU48" s="51">
        <f>0</f>
        <v>0</v>
      </c>
      <c r="BV48" s="58" t="str">
        <f t="shared" si="17"/>
        <v xml:space="preserve">TPCK self report, interviews; observation; </v>
      </c>
    </row>
    <row r="49" spans="1:74" x14ac:dyDescent="0.35">
      <c r="A49" s="51" t="s">
        <v>323</v>
      </c>
      <c r="B49" s="42" t="s">
        <v>324</v>
      </c>
      <c r="C49" s="52">
        <v>0</v>
      </c>
      <c r="D49" s="52">
        <v>1</v>
      </c>
      <c r="E49" s="52">
        <v>0</v>
      </c>
      <c r="F49" s="52" t="str">
        <f t="shared" si="11"/>
        <v>Educational</v>
      </c>
      <c r="G49" s="51" t="s">
        <v>325</v>
      </c>
      <c r="H49" t="s">
        <v>325</v>
      </c>
      <c r="I49" s="51">
        <v>2009</v>
      </c>
      <c r="J49" s="51" t="s">
        <v>121</v>
      </c>
      <c r="K49" s="51" t="s">
        <v>280</v>
      </c>
      <c r="L49" s="51">
        <v>1</v>
      </c>
      <c r="M49" s="51">
        <v>1</v>
      </c>
      <c r="N49" s="51">
        <v>1</v>
      </c>
      <c r="O49" s="51">
        <v>1</v>
      </c>
      <c r="P49" s="51">
        <v>0</v>
      </c>
      <c r="Q49" s="51">
        <v>1</v>
      </c>
      <c r="R49" s="51">
        <v>1</v>
      </c>
      <c r="S49" s="52" t="str">
        <f t="shared" si="12"/>
        <v>TK, PK, CK, TPK, PCK, TPCK</v>
      </c>
      <c r="T49" s="51">
        <v>0</v>
      </c>
      <c r="U49" s="51">
        <v>0</v>
      </c>
      <c r="V49" s="51">
        <v>1</v>
      </c>
      <c r="W49" s="51">
        <v>0</v>
      </c>
      <c r="X49" s="53">
        <v>0</v>
      </c>
      <c r="Y49" s="51">
        <v>0</v>
      </c>
      <c r="Z49" s="51">
        <v>0</v>
      </c>
      <c r="AA49" s="53" t="str">
        <f t="shared" si="13"/>
        <v>TPK + CK</v>
      </c>
      <c r="AB49" s="51" t="s">
        <v>152</v>
      </c>
      <c r="AC49" s="51">
        <v>0</v>
      </c>
      <c r="AD49" s="51">
        <v>0</v>
      </c>
      <c r="AE49" s="51">
        <v>1</v>
      </c>
      <c r="AF49" s="51">
        <v>0</v>
      </c>
      <c r="AG49" s="51">
        <v>0</v>
      </c>
      <c r="AH49" s="51">
        <v>0</v>
      </c>
      <c r="AI49" s="51">
        <v>0</v>
      </c>
      <c r="AJ49" s="51">
        <v>0</v>
      </c>
      <c r="AK49" s="42">
        <f t="shared" si="14"/>
        <v>1</v>
      </c>
      <c r="AL49" s="51" t="s">
        <v>193</v>
      </c>
      <c r="AM49" s="51" t="s">
        <v>39</v>
      </c>
      <c r="AN49" s="51">
        <v>0</v>
      </c>
      <c r="AO49" s="51">
        <v>0</v>
      </c>
      <c r="AP49" s="51">
        <v>1</v>
      </c>
      <c r="AQ49" s="51">
        <v>0</v>
      </c>
      <c r="AR49" s="51" t="str">
        <f t="shared" si="15"/>
        <v>mixed</v>
      </c>
      <c r="AS49" s="51" t="s">
        <v>104</v>
      </c>
      <c r="AT49" s="51">
        <v>0</v>
      </c>
      <c r="AU49" s="51">
        <v>1</v>
      </c>
      <c r="AV49" s="51">
        <v>0</v>
      </c>
      <c r="AW49" s="51" t="str">
        <f t="shared" si="16"/>
        <v>In-service</v>
      </c>
      <c r="AX49" s="51">
        <v>4</v>
      </c>
      <c r="AY49" s="56" t="s">
        <v>105</v>
      </c>
      <c r="AZ49" s="51">
        <v>1</v>
      </c>
      <c r="BA49" s="51"/>
      <c r="BB49" s="51"/>
      <c r="BC49" s="51"/>
      <c r="BD49" s="51"/>
      <c r="BE49" s="51"/>
      <c r="BF49" s="51" t="str">
        <f t="shared" si="18"/>
        <v>North-America</v>
      </c>
      <c r="BG49" s="51">
        <v>1</v>
      </c>
      <c r="BH49" s="51">
        <v>0</v>
      </c>
      <c r="BI49" s="51">
        <v>0</v>
      </c>
      <c r="BJ49" s="51">
        <v>0</v>
      </c>
      <c r="BK49" s="51">
        <v>0</v>
      </c>
      <c r="BL49" s="51">
        <v>0</v>
      </c>
      <c r="BM49" s="51">
        <v>0</v>
      </c>
      <c r="BN49" s="51">
        <v>0</v>
      </c>
      <c r="BO49" s="51">
        <v>0</v>
      </c>
      <c r="BP49" s="51">
        <v>0</v>
      </c>
      <c r="BQ49" s="51">
        <v>0</v>
      </c>
      <c r="BR49" s="51">
        <v>1</v>
      </c>
      <c r="BS49" s="51">
        <v>1</v>
      </c>
      <c r="BT49" s="51" t="str">
        <f t="shared" si="7"/>
        <v>1</v>
      </c>
      <c r="BU49" s="51" t="s">
        <v>326</v>
      </c>
      <c r="BV49" s="58" t="str">
        <f t="shared" si="17"/>
        <v>TPCK self report, interviews; observation; Other</v>
      </c>
    </row>
    <row r="50" spans="1:74" x14ac:dyDescent="0.35">
      <c r="A50" s="51" t="s">
        <v>1042</v>
      </c>
      <c r="B50" s="42"/>
      <c r="C50" s="52">
        <v>0</v>
      </c>
      <c r="D50" s="52">
        <v>0</v>
      </c>
      <c r="E50" s="52">
        <v>1</v>
      </c>
      <c r="F50" s="52" t="str">
        <f t="shared" si="11"/>
        <v>Subject</v>
      </c>
      <c r="G50" s="51" t="s">
        <v>1043</v>
      </c>
      <c r="H50" s="5" t="s">
        <v>1043</v>
      </c>
      <c r="I50" s="52">
        <v>2011</v>
      </c>
      <c r="J50" s="52" t="s">
        <v>74</v>
      </c>
      <c r="K50" s="51" t="s">
        <v>1044</v>
      </c>
      <c r="L50" s="52">
        <v>1</v>
      </c>
      <c r="M50" s="52">
        <v>0</v>
      </c>
      <c r="N50" s="52">
        <v>0</v>
      </c>
      <c r="O50" s="52">
        <v>0</v>
      </c>
      <c r="P50" s="52">
        <v>1</v>
      </c>
      <c r="Q50" s="52">
        <v>1</v>
      </c>
      <c r="R50" s="52">
        <v>1</v>
      </c>
      <c r="S50" s="52" t="str">
        <f t="shared" si="12"/>
        <v>TK, TCK, PCK, TPCK</v>
      </c>
      <c r="T50" s="52">
        <v>0</v>
      </c>
      <c r="U50" s="52">
        <v>0</v>
      </c>
      <c r="V50" s="52">
        <v>0</v>
      </c>
      <c r="W50" s="52">
        <v>1</v>
      </c>
      <c r="X50" s="52">
        <v>0</v>
      </c>
      <c r="Y50" s="52">
        <v>0</v>
      </c>
      <c r="Z50" s="52">
        <v>0</v>
      </c>
      <c r="AA50" s="53" t="str">
        <f t="shared" si="13"/>
        <v>TCK + PK</v>
      </c>
      <c r="AB50" s="52" t="s">
        <v>78</v>
      </c>
      <c r="AC50" s="52">
        <v>0</v>
      </c>
      <c r="AD50" s="52">
        <v>1</v>
      </c>
      <c r="AE50" s="52">
        <v>0</v>
      </c>
      <c r="AF50" s="52">
        <v>0</v>
      </c>
      <c r="AG50" s="52">
        <v>0</v>
      </c>
      <c r="AH50" s="52">
        <v>0</v>
      </c>
      <c r="AI50" s="52">
        <v>0</v>
      </c>
      <c r="AJ50" s="52">
        <v>0</v>
      </c>
      <c r="AK50" s="42">
        <f t="shared" si="14"/>
        <v>1</v>
      </c>
      <c r="AL50" s="52" t="s">
        <v>193</v>
      </c>
      <c r="AM50" s="52" t="s">
        <v>38</v>
      </c>
      <c r="AN50" s="51">
        <v>0</v>
      </c>
      <c r="AO50" s="51">
        <v>1</v>
      </c>
      <c r="AP50" s="51">
        <v>0</v>
      </c>
      <c r="AQ50" s="51">
        <v>0</v>
      </c>
      <c r="AR50" s="51" t="str">
        <f t="shared" si="15"/>
        <v>qualitative</v>
      </c>
      <c r="AS50" s="52" t="s">
        <v>1045</v>
      </c>
      <c r="AT50" s="51">
        <v>1</v>
      </c>
      <c r="AU50" s="51">
        <v>0</v>
      </c>
      <c r="AV50" s="51">
        <v>0</v>
      </c>
      <c r="AW50" s="51" t="str">
        <f t="shared" si="16"/>
        <v>Pre-service</v>
      </c>
      <c r="AX50" s="52">
        <v>68</v>
      </c>
      <c r="AY50" s="52" t="s">
        <v>105</v>
      </c>
      <c r="AZ50" s="51">
        <v>1</v>
      </c>
      <c r="BA50" s="51"/>
      <c r="BB50" s="51"/>
      <c r="BC50" s="51"/>
      <c r="BD50" s="51"/>
      <c r="BE50" s="51"/>
      <c r="BF50" s="51" t="str">
        <f t="shared" si="18"/>
        <v>North-America</v>
      </c>
      <c r="BG50" s="51">
        <v>0</v>
      </c>
      <c r="BH50" s="51">
        <v>0</v>
      </c>
      <c r="BI50" s="51">
        <v>0</v>
      </c>
      <c r="BJ50" s="51">
        <v>0</v>
      </c>
      <c r="BK50" s="51">
        <v>0</v>
      </c>
      <c r="BL50" s="51">
        <v>0</v>
      </c>
      <c r="BM50" s="51">
        <v>0</v>
      </c>
      <c r="BN50" s="51">
        <v>0</v>
      </c>
      <c r="BO50" s="51">
        <v>0</v>
      </c>
      <c r="BP50" s="51">
        <v>0</v>
      </c>
      <c r="BQ50" s="51">
        <v>1</v>
      </c>
      <c r="BR50" s="51">
        <v>0</v>
      </c>
      <c r="BS50" s="51">
        <v>1</v>
      </c>
      <c r="BT50" s="51" t="str">
        <f t="shared" si="7"/>
        <v>0</v>
      </c>
      <c r="BU50" s="52">
        <v>0</v>
      </c>
      <c r="BV50" s="58" t="str">
        <f t="shared" si="17"/>
        <v xml:space="preserve">performance test; observation; </v>
      </c>
    </row>
    <row r="51" spans="1:74" x14ac:dyDescent="0.35">
      <c r="A51" s="51" t="s">
        <v>1022</v>
      </c>
      <c r="B51" s="42" t="s">
        <v>1023</v>
      </c>
      <c r="C51" s="52">
        <v>1</v>
      </c>
      <c r="D51" s="52">
        <v>0</v>
      </c>
      <c r="E51" s="52">
        <v>0</v>
      </c>
      <c r="F51" s="52" t="str">
        <f t="shared" si="11"/>
        <v>ICT</v>
      </c>
      <c r="G51" s="51" t="s">
        <v>1024</v>
      </c>
      <c r="H51" t="s">
        <v>1024</v>
      </c>
      <c r="I51" s="51">
        <v>2018</v>
      </c>
      <c r="J51" s="51" t="s">
        <v>74</v>
      </c>
      <c r="K51" s="51" t="s">
        <v>995</v>
      </c>
      <c r="L51" s="51">
        <v>1</v>
      </c>
      <c r="M51" s="51">
        <v>0</v>
      </c>
      <c r="N51" s="51">
        <v>0</v>
      </c>
      <c r="O51" s="51">
        <v>1</v>
      </c>
      <c r="P51" s="51">
        <v>0</v>
      </c>
      <c r="Q51" s="51">
        <v>0</v>
      </c>
      <c r="R51" s="51">
        <v>0</v>
      </c>
      <c r="S51" s="52" t="str">
        <f t="shared" si="12"/>
        <v xml:space="preserve">TK, TPK, </v>
      </c>
      <c r="T51" s="51">
        <v>0</v>
      </c>
      <c r="U51" s="51">
        <v>0</v>
      </c>
      <c r="V51" s="51">
        <v>0</v>
      </c>
      <c r="W51" s="51">
        <v>0</v>
      </c>
      <c r="X51" s="51">
        <v>1</v>
      </c>
      <c r="Y51" s="51">
        <v>0</v>
      </c>
      <c r="Z51" s="51">
        <v>0</v>
      </c>
      <c r="AA51" s="53" t="str">
        <f t="shared" si="13"/>
        <v>TPK = TPCK</v>
      </c>
      <c r="AB51" s="51" t="s">
        <v>430</v>
      </c>
      <c r="AC51" s="51">
        <v>0</v>
      </c>
      <c r="AD51" s="51">
        <v>0</v>
      </c>
      <c r="AE51" s="51">
        <v>0</v>
      </c>
      <c r="AF51" s="51">
        <v>0</v>
      </c>
      <c r="AG51" s="51">
        <v>0</v>
      </c>
      <c r="AH51" s="51">
        <v>1</v>
      </c>
      <c r="AI51" s="51">
        <v>0</v>
      </c>
      <c r="AJ51" s="51">
        <v>0</v>
      </c>
      <c r="AK51" s="42">
        <f t="shared" si="14"/>
        <v>1</v>
      </c>
      <c r="AL51" s="51" t="s">
        <v>354</v>
      </c>
      <c r="AM51" s="51" t="s">
        <v>39</v>
      </c>
      <c r="AN51" s="51">
        <v>0</v>
      </c>
      <c r="AO51" s="51">
        <v>0</v>
      </c>
      <c r="AP51" s="51">
        <v>1</v>
      </c>
      <c r="AQ51" s="51">
        <v>0</v>
      </c>
      <c r="AR51" s="51" t="str">
        <f t="shared" si="15"/>
        <v>mixed</v>
      </c>
      <c r="AS51" s="51" t="s">
        <v>1025</v>
      </c>
      <c r="AT51" s="51">
        <v>1</v>
      </c>
      <c r="AU51" s="51">
        <v>0</v>
      </c>
      <c r="AV51" s="51">
        <v>0</v>
      </c>
      <c r="AW51" s="51" t="str">
        <f t="shared" si="16"/>
        <v>Pre-service</v>
      </c>
      <c r="AX51" s="51">
        <v>24</v>
      </c>
      <c r="AY51" s="51" t="s">
        <v>105</v>
      </c>
      <c r="AZ51" s="51">
        <v>1</v>
      </c>
      <c r="BA51" s="51"/>
      <c r="BB51" s="51"/>
      <c r="BC51" s="51"/>
      <c r="BD51" s="51"/>
      <c r="BE51" s="51"/>
      <c r="BF51" s="51" t="str">
        <f t="shared" si="18"/>
        <v>North-America</v>
      </c>
      <c r="BG51" s="51">
        <v>1</v>
      </c>
      <c r="BH51" s="51">
        <v>0</v>
      </c>
      <c r="BI51" s="51" t="s">
        <v>219</v>
      </c>
      <c r="BJ51" s="51">
        <v>0</v>
      </c>
      <c r="BK51" s="51" t="s">
        <v>219</v>
      </c>
      <c r="BL51" s="51">
        <v>0</v>
      </c>
      <c r="BM51" s="51">
        <v>0</v>
      </c>
      <c r="BN51" s="51" t="s">
        <v>219</v>
      </c>
      <c r="BO51" s="51">
        <v>0</v>
      </c>
      <c r="BP51" s="51">
        <v>0</v>
      </c>
      <c r="BQ51" s="51">
        <v>1</v>
      </c>
      <c r="BR51" s="51">
        <v>0</v>
      </c>
      <c r="BS51" s="51">
        <v>0</v>
      </c>
      <c r="BT51" s="51" t="str">
        <f t="shared" si="7"/>
        <v>0</v>
      </c>
      <c r="BU51" s="51">
        <v>0</v>
      </c>
      <c r="BV51" s="58" t="str">
        <f t="shared" si="17"/>
        <v xml:space="preserve">TPCK self report, performance test; </v>
      </c>
    </row>
    <row r="52" spans="1:74" x14ac:dyDescent="0.35">
      <c r="A52" s="51" t="s">
        <v>266</v>
      </c>
      <c r="B52" s="42" t="s">
        <v>267</v>
      </c>
      <c r="C52" s="52">
        <v>0</v>
      </c>
      <c r="D52" s="52">
        <v>1</v>
      </c>
      <c r="E52" s="52">
        <v>0</v>
      </c>
      <c r="F52" s="52" t="str">
        <f t="shared" si="11"/>
        <v>Educational</v>
      </c>
      <c r="G52" s="51" t="s">
        <v>268</v>
      </c>
      <c r="H52" t="s">
        <v>268</v>
      </c>
      <c r="I52" s="51">
        <v>2017</v>
      </c>
      <c r="J52" s="51" t="s">
        <v>121</v>
      </c>
      <c r="K52" s="51" t="s">
        <v>269</v>
      </c>
      <c r="L52" s="51">
        <v>1</v>
      </c>
      <c r="M52" s="51">
        <v>0</v>
      </c>
      <c r="N52" s="51">
        <v>1</v>
      </c>
      <c r="O52" s="51">
        <v>0</v>
      </c>
      <c r="P52" s="51">
        <v>1</v>
      </c>
      <c r="Q52" s="51">
        <v>1</v>
      </c>
      <c r="R52" s="51">
        <v>1</v>
      </c>
      <c r="S52" s="52" t="str">
        <f t="shared" si="12"/>
        <v>TK, CK, TCK, PCK, TPCK</v>
      </c>
      <c r="T52" s="51">
        <v>0</v>
      </c>
      <c r="U52" s="51">
        <v>1</v>
      </c>
      <c r="V52" s="51">
        <v>0</v>
      </c>
      <c r="W52" s="51">
        <v>0</v>
      </c>
      <c r="X52" s="53">
        <v>0</v>
      </c>
      <c r="Y52" s="51">
        <v>0</v>
      </c>
      <c r="Z52" s="51">
        <v>0</v>
      </c>
      <c r="AA52" s="53" t="str">
        <f t="shared" si="13"/>
        <v>PCK + TK</v>
      </c>
      <c r="AB52" s="51" t="s">
        <v>152</v>
      </c>
      <c r="AC52" s="51">
        <v>0</v>
      </c>
      <c r="AD52" s="51">
        <v>0</v>
      </c>
      <c r="AE52" s="51">
        <v>1</v>
      </c>
      <c r="AF52" s="51">
        <v>0</v>
      </c>
      <c r="AG52" s="51">
        <v>0</v>
      </c>
      <c r="AH52" s="51">
        <v>0</v>
      </c>
      <c r="AI52" s="51">
        <v>0</v>
      </c>
      <c r="AJ52" s="51">
        <v>0</v>
      </c>
      <c r="AK52" s="42">
        <f t="shared" si="14"/>
        <v>1</v>
      </c>
      <c r="AL52" s="51" t="s">
        <v>173</v>
      </c>
      <c r="AM52" s="51" t="s">
        <v>39</v>
      </c>
      <c r="AN52" s="51">
        <v>0</v>
      </c>
      <c r="AO52" s="51">
        <v>0</v>
      </c>
      <c r="AP52" s="51">
        <v>1</v>
      </c>
      <c r="AQ52" s="51">
        <v>0</v>
      </c>
      <c r="AR52" s="51" t="str">
        <f t="shared" si="15"/>
        <v>mixed</v>
      </c>
      <c r="AS52" s="51" t="s">
        <v>104</v>
      </c>
      <c r="AT52" s="51">
        <v>0</v>
      </c>
      <c r="AU52" s="51">
        <v>1</v>
      </c>
      <c r="AV52" s="51">
        <v>0</v>
      </c>
      <c r="AW52" s="51" t="str">
        <f t="shared" si="16"/>
        <v>In-service</v>
      </c>
      <c r="AX52" s="51">
        <v>4</v>
      </c>
      <c r="AY52" s="56" t="s">
        <v>105</v>
      </c>
      <c r="AZ52" s="51">
        <v>1</v>
      </c>
      <c r="BA52" s="51"/>
      <c r="BB52" s="51"/>
      <c r="BC52" s="51"/>
      <c r="BD52" s="51"/>
      <c r="BE52" s="51"/>
      <c r="BF52" s="51" t="str">
        <f t="shared" si="18"/>
        <v>North-America</v>
      </c>
      <c r="BG52" s="51">
        <v>1</v>
      </c>
      <c r="BH52" s="51">
        <v>29</v>
      </c>
      <c r="BI52" s="51">
        <v>0</v>
      </c>
      <c r="BJ52" s="51">
        <v>0</v>
      </c>
      <c r="BK52" s="51">
        <v>0</v>
      </c>
      <c r="BL52" s="51">
        <v>0</v>
      </c>
      <c r="BM52" s="51">
        <v>0</v>
      </c>
      <c r="BN52" s="51">
        <v>0</v>
      </c>
      <c r="BO52" s="51">
        <v>0</v>
      </c>
      <c r="BP52" s="51">
        <v>0</v>
      </c>
      <c r="BQ52" s="51">
        <v>0</v>
      </c>
      <c r="BR52" s="51">
        <v>1</v>
      </c>
      <c r="BS52" s="51">
        <v>1</v>
      </c>
      <c r="BT52" s="51" t="str">
        <f t="shared" si="7"/>
        <v>0</v>
      </c>
      <c r="BU52" s="51">
        <f>0</f>
        <v>0</v>
      </c>
      <c r="BV52" s="58" t="str">
        <f t="shared" si="17"/>
        <v xml:space="preserve">TPCK self report, 29 Items (); interviews; observation; </v>
      </c>
    </row>
    <row r="53" spans="1:74" x14ac:dyDescent="0.35">
      <c r="A53" s="51" t="s">
        <v>487</v>
      </c>
      <c r="B53" s="42" t="s">
        <v>488</v>
      </c>
      <c r="C53" s="52">
        <v>1</v>
      </c>
      <c r="D53" s="52">
        <v>0</v>
      </c>
      <c r="E53" s="52">
        <v>0</v>
      </c>
      <c r="F53" s="52" t="str">
        <f t="shared" si="11"/>
        <v>ICT</v>
      </c>
      <c r="G53" s="51" t="s">
        <v>489</v>
      </c>
      <c r="H53" t="s">
        <v>489</v>
      </c>
      <c r="I53" s="51">
        <v>2013</v>
      </c>
      <c r="J53" s="51" t="s">
        <v>121</v>
      </c>
      <c r="K53" s="51" t="s">
        <v>490</v>
      </c>
      <c r="L53" s="51">
        <v>0</v>
      </c>
      <c r="M53" s="51">
        <v>1</v>
      </c>
      <c r="N53" s="51">
        <v>0</v>
      </c>
      <c r="O53" s="51">
        <v>1</v>
      </c>
      <c r="P53" s="51">
        <v>0</v>
      </c>
      <c r="Q53" s="51">
        <v>0</v>
      </c>
      <c r="R53" s="51">
        <v>0</v>
      </c>
      <c r="S53" s="52" t="str">
        <f t="shared" si="12"/>
        <v xml:space="preserve">PK, TPK, </v>
      </c>
      <c r="T53" s="51">
        <v>0</v>
      </c>
      <c r="U53" s="51">
        <v>0</v>
      </c>
      <c r="V53" s="51">
        <v>0</v>
      </c>
      <c r="W53" s="51">
        <v>0</v>
      </c>
      <c r="X53" s="53">
        <v>0</v>
      </c>
      <c r="Y53" s="51">
        <v>0</v>
      </c>
      <c r="Z53" s="51" t="s">
        <v>294</v>
      </c>
      <c r="AA53" s="53" t="str">
        <f t="shared" si="13"/>
        <v/>
      </c>
      <c r="AB53" s="51" t="s">
        <v>367</v>
      </c>
      <c r="AC53" s="51">
        <v>0</v>
      </c>
      <c r="AD53" s="51">
        <v>0</v>
      </c>
      <c r="AE53" s="51">
        <v>0</v>
      </c>
      <c r="AF53" s="51">
        <v>0</v>
      </c>
      <c r="AG53" s="51">
        <v>0</v>
      </c>
      <c r="AH53" s="51">
        <v>1</v>
      </c>
      <c r="AI53" s="51">
        <v>0</v>
      </c>
      <c r="AJ53" s="51">
        <v>0</v>
      </c>
      <c r="AK53" s="42">
        <f t="shared" si="14"/>
        <v>1</v>
      </c>
      <c r="AL53" s="51" t="s">
        <v>491</v>
      </c>
      <c r="AM53" s="51" t="s">
        <v>492</v>
      </c>
      <c r="AN53" s="51">
        <v>1</v>
      </c>
      <c r="AO53" s="51">
        <v>0</v>
      </c>
      <c r="AP53" s="51">
        <v>0</v>
      </c>
      <c r="AQ53" s="51">
        <v>0</v>
      </c>
      <c r="AR53" s="51" t="str">
        <f t="shared" si="15"/>
        <v>quantitative</v>
      </c>
      <c r="AS53" s="51" t="s">
        <v>493</v>
      </c>
      <c r="AT53" s="51">
        <v>1</v>
      </c>
      <c r="AU53" s="51">
        <v>0</v>
      </c>
      <c r="AV53" s="51">
        <v>0</v>
      </c>
      <c r="AW53" s="51" t="str">
        <f t="shared" si="16"/>
        <v>Pre-service</v>
      </c>
      <c r="AX53" s="51">
        <v>78</v>
      </c>
      <c r="AY53" s="51" t="s">
        <v>494</v>
      </c>
      <c r="AZ53" s="51"/>
      <c r="BA53" s="51"/>
      <c r="BB53" s="51"/>
      <c r="BC53" s="51">
        <v>1</v>
      </c>
      <c r="BD53" s="51"/>
      <c r="BE53" s="51"/>
      <c r="BF53" s="51" t="str">
        <f t="shared" si="18"/>
        <v>Asia</v>
      </c>
      <c r="BG53" s="51">
        <v>1</v>
      </c>
      <c r="BH53" s="51">
        <v>24</v>
      </c>
      <c r="BI53" s="51">
        <v>7</v>
      </c>
      <c r="BJ53" s="51">
        <v>0</v>
      </c>
      <c r="BK53" s="51">
        <v>6</v>
      </c>
      <c r="BL53" s="51">
        <v>0</v>
      </c>
      <c r="BM53" s="51">
        <v>1</v>
      </c>
      <c r="BN53" s="51">
        <v>9</v>
      </c>
      <c r="BO53" s="51">
        <v>1</v>
      </c>
      <c r="BP53" s="51">
        <v>0</v>
      </c>
      <c r="BQ53" s="51">
        <v>0</v>
      </c>
      <c r="BR53" s="51">
        <v>0</v>
      </c>
      <c r="BS53" s="51">
        <v>0</v>
      </c>
      <c r="BT53" s="51" t="str">
        <f t="shared" si="7"/>
        <v>1</v>
      </c>
      <c r="BU53" s="51" t="s">
        <v>495</v>
      </c>
      <c r="BV53" s="58" t="str">
        <f t="shared" si="17"/>
        <v>TPCK self report, 24 Items (PK 7, TK 6, TCK 1, TPK 9, TPCK 1); Other</v>
      </c>
    </row>
    <row r="54" spans="1:74" x14ac:dyDescent="0.35">
      <c r="A54" s="51" t="s">
        <v>661</v>
      </c>
      <c r="B54" s="42" t="s">
        <v>242</v>
      </c>
      <c r="C54" s="52">
        <v>0</v>
      </c>
      <c r="D54" s="52">
        <v>1</v>
      </c>
      <c r="E54" s="52">
        <v>0</v>
      </c>
      <c r="F54" s="52" t="str">
        <f t="shared" si="11"/>
        <v>Educational</v>
      </c>
      <c r="G54" s="51" t="s">
        <v>662</v>
      </c>
      <c r="H54" t="s">
        <v>662</v>
      </c>
      <c r="I54" s="51">
        <v>2016</v>
      </c>
      <c r="J54" s="51" t="s">
        <v>121</v>
      </c>
      <c r="K54" s="51" t="s">
        <v>663</v>
      </c>
      <c r="L54" s="51">
        <v>1</v>
      </c>
      <c r="M54" s="51">
        <v>1</v>
      </c>
      <c r="N54" s="51">
        <v>1</v>
      </c>
      <c r="O54" s="51">
        <v>0</v>
      </c>
      <c r="P54" s="51">
        <v>0</v>
      </c>
      <c r="Q54" s="51">
        <v>0</v>
      </c>
      <c r="R54" s="51">
        <v>1</v>
      </c>
      <c r="S54" s="52" t="str">
        <f t="shared" si="12"/>
        <v>TK, PK, CK, TPCK</v>
      </c>
      <c r="T54" s="51">
        <v>0</v>
      </c>
      <c r="U54" s="51">
        <v>0</v>
      </c>
      <c r="V54" s="51">
        <v>1</v>
      </c>
      <c r="W54" s="51">
        <v>0</v>
      </c>
      <c r="X54" s="51">
        <v>0</v>
      </c>
      <c r="Y54" s="51">
        <v>1</v>
      </c>
      <c r="Z54" s="51">
        <v>0</v>
      </c>
      <c r="AA54" s="53" t="str">
        <f t="shared" si="13"/>
        <v>TPK + CKTPCK</v>
      </c>
      <c r="AB54" s="51" t="s">
        <v>430</v>
      </c>
      <c r="AC54" s="51">
        <v>0</v>
      </c>
      <c r="AD54" s="51">
        <v>0</v>
      </c>
      <c r="AE54" s="51">
        <v>0</v>
      </c>
      <c r="AF54" s="51">
        <v>0</v>
      </c>
      <c r="AG54" s="51">
        <v>0</v>
      </c>
      <c r="AH54" s="51">
        <v>1</v>
      </c>
      <c r="AI54" s="51">
        <v>0</v>
      </c>
      <c r="AJ54" s="51">
        <v>0</v>
      </c>
      <c r="AK54" s="42">
        <f t="shared" si="14"/>
        <v>1</v>
      </c>
      <c r="AL54" s="51" t="s">
        <v>659</v>
      </c>
      <c r="AM54" s="51" t="s">
        <v>39</v>
      </c>
      <c r="AN54" s="51">
        <v>0</v>
      </c>
      <c r="AO54" s="51">
        <v>0</v>
      </c>
      <c r="AP54" s="51">
        <v>1</v>
      </c>
      <c r="AQ54" s="51">
        <v>0</v>
      </c>
      <c r="AR54" s="51" t="str">
        <f t="shared" si="15"/>
        <v>mixed</v>
      </c>
      <c r="AS54" s="51" t="s">
        <v>614</v>
      </c>
      <c r="AT54" s="51">
        <v>1</v>
      </c>
      <c r="AU54" s="51">
        <v>0</v>
      </c>
      <c r="AV54" s="51">
        <v>0</v>
      </c>
      <c r="AW54" s="51" t="str">
        <f t="shared" si="16"/>
        <v>Pre-service</v>
      </c>
      <c r="AX54" s="51">
        <v>40</v>
      </c>
      <c r="AY54" s="51" t="s">
        <v>235</v>
      </c>
      <c r="AZ54" s="51"/>
      <c r="BA54" s="51"/>
      <c r="BB54" s="51"/>
      <c r="BC54" s="51">
        <v>1</v>
      </c>
      <c r="BD54" s="51"/>
      <c r="BE54" s="51"/>
      <c r="BF54" s="51" t="str">
        <f t="shared" si="18"/>
        <v>Asia</v>
      </c>
      <c r="BG54" s="51">
        <v>1</v>
      </c>
      <c r="BH54" s="51">
        <v>24</v>
      </c>
      <c r="BI54" s="51" t="s">
        <v>219</v>
      </c>
      <c r="BJ54" s="51" t="s">
        <v>219</v>
      </c>
      <c r="BK54" s="51" t="s">
        <v>219</v>
      </c>
      <c r="BL54" s="51" t="s">
        <v>219</v>
      </c>
      <c r="BM54" s="51" t="s">
        <v>219</v>
      </c>
      <c r="BN54" s="51" t="s">
        <v>219</v>
      </c>
      <c r="BO54" s="51" t="s">
        <v>219</v>
      </c>
      <c r="BP54" s="51">
        <v>0</v>
      </c>
      <c r="BQ54" s="51">
        <v>0</v>
      </c>
      <c r="BR54" s="51">
        <v>1</v>
      </c>
      <c r="BS54" s="51">
        <v>0</v>
      </c>
      <c r="BT54" s="51" t="str">
        <f t="shared" si="7"/>
        <v>1</v>
      </c>
      <c r="BU54" s="51" t="s">
        <v>664</v>
      </c>
      <c r="BV54" s="58" t="e">
        <f t="shared" si="17"/>
        <v>#VALUE!</v>
      </c>
    </row>
    <row r="55" spans="1:74" x14ac:dyDescent="0.35">
      <c r="A55" s="51" t="s">
        <v>343</v>
      </c>
      <c r="B55" s="42" t="s">
        <v>344</v>
      </c>
      <c r="C55" s="52">
        <v>0</v>
      </c>
      <c r="D55" s="52">
        <v>0</v>
      </c>
      <c r="E55" s="52">
        <v>1</v>
      </c>
      <c r="F55" s="52" t="str">
        <f t="shared" si="11"/>
        <v>Subject</v>
      </c>
      <c r="G55" s="51" t="s">
        <v>345</v>
      </c>
      <c r="H55" t="s">
        <v>345</v>
      </c>
      <c r="I55" s="51">
        <v>2010</v>
      </c>
      <c r="J55" s="51" t="s">
        <v>121</v>
      </c>
      <c r="K55" s="51" t="s">
        <v>346</v>
      </c>
      <c r="L55" s="51">
        <v>0</v>
      </c>
      <c r="M55" s="51">
        <v>0</v>
      </c>
      <c r="N55" s="51">
        <v>1</v>
      </c>
      <c r="O55" s="51">
        <v>1</v>
      </c>
      <c r="P55" s="51">
        <v>1</v>
      </c>
      <c r="Q55" s="51">
        <v>1</v>
      </c>
      <c r="R55" s="51">
        <v>1</v>
      </c>
      <c r="S55" s="52" t="str">
        <f t="shared" si="12"/>
        <v>CK, TPK, TCK, PCK, TPCK</v>
      </c>
      <c r="T55" s="51">
        <v>0</v>
      </c>
      <c r="U55" s="51">
        <v>1</v>
      </c>
      <c r="V55" s="51">
        <v>0</v>
      </c>
      <c r="W55" s="51">
        <v>0</v>
      </c>
      <c r="X55" s="53">
        <v>0</v>
      </c>
      <c r="Y55" s="51">
        <v>0</v>
      </c>
      <c r="Z55" s="51">
        <v>0</v>
      </c>
      <c r="AA55" s="53" t="str">
        <f t="shared" si="13"/>
        <v>PCK + TK</v>
      </c>
      <c r="AB55" s="51" t="s">
        <v>281</v>
      </c>
      <c r="AC55" s="51">
        <v>0</v>
      </c>
      <c r="AD55" s="51">
        <v>1</v>
      </c>
      <c r="AE55" s="51">
        <v>0</v>
      </c>
      <c r="AF55" s="51">
        <v>0</v>
      </c>
      <c r="AG55" s="51">
        <v>0</v>
      </c>
      <c r="AH55" s="51">
        <v>0</v>
      </c>
      <c r="AI55" s="51">
        <v>0</v>
      </c>
      <c r="AJ55" s="51">
        <v>0</v>
      </c>
      <c r="AK55" s="42">
        <f t="shared" si="14"/>
        <v>1</v>
      </c>
      <c r="AL55" s="51" t="s">
        <v>339</v>
      </c>
      <c r="AM55" s="51" t="s">
        <v>39</v>
      </c>
      <c r="AN55" s="51">
        <v>0</v>
      </c>
      <c r="AO55" s="51">
        <v>0</v>
      </c>
      <c r="AP55" s="51">
        <v>1</v>
      </c>
      <c r="AQ55" s="51">
        <v>0</v>
      </c>
      <c r="AR55" s="51" t="str">
        <f t="shared" si="15"/>
        <v>mixed</v>
      </c>
      <c r="AS55" s="51" t="s">
        <v>42</v>
      </c>
      <c r="AT55" s="51">
        <v>1</v>
      </c>
      <c r="AU55" s="51">
        <v>0</v>
      </c>
      <c r="AV55" s="51">
        <v>0</v>
      </c>
      <c r="AW55" s="51" t="str">
        <f t="shared" si="16"/>
        <v>Pre-service</v>
      </c>
      <c r="AX55" s="51">
        <v>12</v>
      </c>
      <c r="AY55" s="56" t="s">
        <v>105</v>
      </c>
      <c r="AZ55" s="51">
        <v>1</v>
      </c>
      <c r="BA55" s="51"/>
      <c r="BB55" s="51"/>
      <c r="BC55" s="51"/>
      <c r="BD55" s="51"/>
      <c r="BE55" s="51"/>
      <c r="BF55" s="51" t="str">
        <f t="shared" si="18"/>
        <v>North-America</v>
      </c>
      <c r="BG55" s="51">
        <v>1</v>
      </c>
      <c r="BH55" s="51">
        <v>0</v>
      </c>
      <c r="BI55" s="51">
        <v>0</v>
      </c>
      <c r="BJ55" s="51">
        <v>0</v>
      </c>
      <c r="BK55" s="51">
        <v>0</v>
      </c>
      <c r="BL55" s="51">
        <v>0</v>
      </c>
      <c r="BM55" s="51">
        <v>0</v>
      </c>
      <c r="BN55" s="51">
        <v>0</v>
      </c>
      <c r="BO55" s="51">
        <v>0</v>
      </c>
      <c r="BP55" s="51">
        <v>1</v>
      </c>
      <c r="BQ55" s="51" t="s">
        <v>374</v>
      </c>
      <c r="BR55" s="51">
        <v>0</v>
      </c>
      <c r="BS55" s="51">
        <v>0</v>
      </c>
      <c r="BT55" s="51" t="str">
        <f t="shared" si="7"/>
        <v>1</v>
      </c>
      <c r="BU55" s="51" t="s">
        <v>347</v>
      </c>
      <c r="BV55" s="58" t="str">
        <f t="shared" si="17"/>
        <v>TPCK self report, open-ended questionnaire; Other</v>
      </c>
    </row>
    <row r="56" spans="1:74" x14ac:dyDescent="0.35">
      <c r="A56" s="51" t="s">
        <v>98</v>
      </c>
      <c r="B56" s="42" t="s">
        <v>99</v>
      </c>
      <c r="C56" s="52">
        <v>1</v>
      </c>
      <c r="D56" s="52">
        <v>0</v>
      </c>
      <c r="E56" s="52">
        <v>0</v>
      </c>
      <c r="F56" s="52" t="str">
        <f t="shared" si="11"/>
        <v>ICT</v>
      </c>
      <c r="G56" s="51" t="s">
        <v>100</v>
      </c>
      <c r="H56" s="4" t="s">
        <v>100</v>
      </c>
      <c r="I56" s="51">
        <v>2011</v>
      </c>
      <c r="J56" s="42" t="s">
        <v>74</v>
      </c>
      <c r="K56" s="51" t="s">
        <v>101</v>
      </c>
      <c r="L56" s="52">
        <v>0</v>
      </c>
      <c r="M56" s="52">
        <v>0</v>
      </c>
      <c r="N56" s="52">
        <v>0</v>
      </c>
      <c r="O56" s="52">
        <v>1</v>
      </c>
      <c r="P56" s="52">
        <v>1</v>
      </c>
      <c r="Q56" s="52">
        <v>1</v>
      </c>
      <c r="R56" s="52">
        <v>0</v>
      </c>
      <c r="S56" s="52" t="str">
        <f t="shared" si="12"/>
        <v xml:space="preserve">TPK, TCK, PCK, </v>
      </c>
      <c r="T56" s="42">
        <v>0</v>
      </c>
      <c r="U56" s="42">
        <v>1</v>
      </c>
      <c r="V56" s="42">
        <v>0</v>
      </c>
      <c r="W56" s="53">
        <v>0</v>
      </c>
      <c r="X56" s="53">
        <v>0</v>
      </c>
      <c r="Y56" s="53">
        <v>0</v>
      </c>
      <c r="Z56" s="53">
        <v>0</v>
      </c>
      <c r="AA56" s="53" t="str">
        <f t="shared" si="13"/>
        <v>PCK + TK</v>
      </c>
      <c r="AB56" s="42" t="s">
        <v>26</v>
      </c>
      <c r="AC56" s="42">
        <v>1</v>
      </c>
      <c r="AD56" s="42">
        <v>0</v>
      </c>
      <c r="AE56" s="42">
        <v>0</v>
      </c>
      <c r="AF56" s="42">
        <v>0</v>
      </c>
      <c r="AG56" s="42">
        <v>0</v>
      </c>
      <c r="AH56" s="42">
        <v>0</v>
      </c>
      <c r="AI56" s="42">
        <v>0</v>
      </c>
      <c r="AJ56" s="42">
        <v>0</v>
      </c>
      <c r="AK56" s="42">
        <f t="shared" si="14"/>
        <v>1</v>
      </c>
      <c r="AL56" s="42" t="s">
        <v>103</v>
      </c>
      <c r="AM56" s="42" t="s">
        <v>38</v>
      </c>
      <c r="AN56" s="51">
        <v>0</v>
      </c>
      <c r="AO56" s="51">
        <v>1</v>
      </c>
      <c r="AP56" s="51">
        <v>0</v>
      </c>
      <c r="AQ56" s="51">
        <v>0</v>
      </c>
      <c r="AR56" s="51" t="str">
        <f t="shared" si="15"/>
        <v>qualitative</v>
      </c>
      <c r="AS56" s="42" t="s">
        <v>104</v>
      </c>
      <c r="AT56" s="51">
        <v>0</v>
      </c>
      <c r="AU56" s="51">
        <v>1</v>
      </c>
      <c r="AV56" s="51">
        <v>0</v>
      </c>
      <c r="AW56" s="51" t="str">
        <f t="shared" si="16"/>
        <v>In-service</v>
      </c>
      <c r="AX56" s="42">
        <v>7</v>
      </c>
      <c r="AY56" s="56" t="s">
        <v>105</v>
      </c>
      <c r="AZ56" s="51">
        <v>1</v>
      </c>
      <c r="BA56" s="51"/>
      <c r="BB56" s="51"/>
      <c r="BC56" s="51"/>
      <c r="BD56" s="51"/>
      <c r="BE56" s="51"/>
      <c r="BF56" s="51" t="str">
        <f t="shared" si="18"/>
        <v>North-America</v>
      </c>
      <c r="BG56" s="51">
        <v>0</v>
      </c>
      <c r="BH56" s="51" t="s">
        <v>106</v>
      </c>
      <c r="BI56" s="51">
        <v>0</v>
      </c>
      <c r="BJ56" s="51">
        <v>0</v>
      </c>
      <c r="BK56" s="51">
        <v>0</v>
      </c>
      <c r="BL56" s="51">
        <v>0</v>
      </c>
      <c r="BM56" s="51">
        <v>0</v>
      </c>
      <c r="BN56" s="51">
        <v>0</v>
      </c>
      <c r="BO56" s="51">
        <v>0</v>
      </c>
      <c r="BP56" s="51">
        <v>0</v>
      </c>
      <c r="BQ56" s="51">
        <v>1</v>
      </c>
      <c r="BR56" s="51">
        <v>1</v>
      </c>
      <c r="BS56" s="51">
        <v>0</v>
      </c>
      <c r="BT56" s="51" t="str">
        <f t="shared" si="7"/>
        <v>1</v>
      </c>
      <c r="BU56" s="42" t="s">
        <v>107</v>
      </c>
      <c r="BV56" s="58" t="str">
        <f t="shared" si="17"/>
        <v>performance test; interviews; Other</v>
      </c>
    </row>
    <row r="57" spans="1:74" x14ac:dyDescent="0.35">
      <c r="A57" s="51" t="s">
        <v>300</v>
      </c>
      <c r="B57" s="42" t="s">
        <v>301</v>
      </c>
      <c r="C57" s="52">
        <v>0</v>
      </c>
      <c r="D57" s="52">
        <v>0</v>
      </c>
      <c r="E57" s="52">
        <v>1</v>
      </c>
      <c r="F57" s="52" t="str">
        <f t="shared" si="11"/>
        <v>Subject</v>
      </c>
      <c r="G57" s="51" t="s">
        <v>302</v>
      </c>
      <c r="H57" t="s">
        <v>302</v>
      </c>
      <c r="I57" s="51">
        <v>2009</v>
      </c>
      <c r="J57" s="51" t="s">
        <v>121</v>
      </c>
      <c r="K57" s="51" t="s">
        <v>161</v>
      </c>
      <c r="L57" s="51">
        <v>1</v>
      </c>
      <c r="M57" s="51">
        <v>1</v>
      </c>
      <c r="N57" s="51">
        <v>1</v>
      </c>
      <c r="O57" s="51">
        <v>1</v>
      </c>
      <c r="P57" s="51">
        <v>0</v>
      </c>
      <c r="Q57" s="51">
        <v>1</v>
      </c>
      <c r="R57" s="51">
        <v>1</v>
      </c>
      <c r="S57" s="52" t="str">
        <f t="shared" si="12"/>
        <v>TK, PK, CK, TPK, PCK, TPCK</v>
      </c>
      <c r="T57" s="51">
        <v>0</v>
      </c>
      <c r="U57" s="51">
        <v>1</v>
      </c>
      <c r="V57" s="51">
        <v>0</v>
      </c>
      <c r="W57" s="51">
        <v>0</v>
      </c>
      <c r="X57" s="53">
        <v>0</v>
      </c>
      <c r="Y57" s="51">
        <v>0</v>
      </c>
      <c r="Z57" s="51">
        <v>0</v>
      </c>
      <c r="AA57" s="53" t="str">
        <f t="shared" si="13"/>
        <v>PCK + TK</v>
      </c>
      <c r="AB57" s="51" t="s">
        <v>78</v>
      </c>
      <c r="AC57" s="51">
        <v>0</v>
      </c>
      <c r="AD57" s="51">
        <v>1</v>
      </c>
      <c r="AE57" s="51">
        <v>0</v>
      </c>
      <c r="AF57" s="51">
        <v>0</v>
      </c>
      <c r="AG57" s="51">
        <v>0</v>
      </c>
      <c r="AH57" s="51">
        <v>0</v>
      </c>
      <c r="AI57" s="51">
        <v>0</v>
      </c>
      <c r="AJ57" s="51">
        <v>0</v>
      </c>
      <c r="AK57" s="42">
        <f t="shared" si="14"/>
        <v>1</v>
      </c>
      <c r="AL57" s="51" t="s">
        <v>303</v>
      </c>
      <c r="AM57" s="51" t="s">
        <v>38</v>
      </c>
      <c r="AN57" s="51">
        <v>0</v>
      </c>
      <c r="AO57" s="51">
        <v>1</v>
      </c>
      <c r="AP57" s="51">
        <v>0</v>
      </c>
      <c r="AQ57" s="51">
        <v>0</v>
      </c>
      <c r="AR57" s="51" t="str">
        <f t="shared" si="15"/>
        <v>qualitative</v>
      </c>
      <c r="AS57" s="51" t="s">
        <v>42</v>
      </c>
      <c r="AT57" s="51">
        <v>1</v>
      </c>
      <c r="AU57" s="51">
        <v>0</v>
      </c>
      <c r="AV57" s="51">
        <v>0</v>
      </c>
      <c r="AW57" s="51" t="str">
        <f t="shared" si="16"/>
        <v>Pre-service</v>
      </c>
      <c r="AX57" s="51">
        <v>13</v>
      </c>
      <c r="AY57" s="56" t="s">
        <v>135</v>
      </c>
      <c r="AZ57" s="51"/>
      <c r="BA57" s="51"/>
      <c r="BB57" s="51"/>
      <c r="BC57" s="51"/>
      <c r="BD57" s="51"/>
      <c r="BE57" s="51">
        <v>1</v>
      </c>
      <c r="BF57" s="51" t="str">
        <f t="shared" si="18"/>
        <v>Oceania</v>
      </c>
      <c r="BG57" s="51">
        <v>0</v>
      </c>
      <c r="BH57" s="51">
        <v>0</v>
      </c>
      <c r="BI57" s="51">
        <v>0</v>
      </c>
      <c r="BJ57" s="51">
        <v>0</v>
      </c>
      <c r="BK57" s="51">
        <v>0</v>
      </c>
      <c r="BL57" s="51">
        <v>0</v>
      </c>
      <c r="BM57" s="51">
        <v>0</v>
      </c>
      <c r="BN57" s="51">
        <v>0</v>
      </c>
      <c r="BO57" s="51">
        <v>0</v>
      </c>
      <c r="BP57" s="51">
        <v>1</v>
      </c>
      <c r="BQ57" s="51">
        <v>1</v>
      </c>
      <c r="BR57" s="51">
        <v>0</v>
      </c>
      <c r="BS57" s="51">
        <v>0</v>
      </c>
      <c r="BT57" s="51" t="str">
        <f t="shared" si="7"/>
        <v>0</v>
      </c>
      <c r="BU57" s="51">
        <v>0</v>
      </c>
      <c r="BV57" s="58" t="str">
        <f t="shared" si="17"/>
        <v xml:space="preserve">open-ended questionnaire; performance test; </v>
      </c>
    </row>
    <row r="58" spans="1:74" x14ac:dyDescent="0.35">
      <c r="A58" s="51" t="s">
        <v>1028</v>
      </c>
      <c r="B58" s="42" t="s">
        <v>1029</v>
      </c>
      <c r="C58" s="52">
        <v>0</v>
      </c>
      <c r="D58" s="52">
        <v>0</v>
      </c>
      <c r="E58" s="52">
        <v>1</v>
      </c>
      <c r="F58" s="52" t="str">
        <f t="shared" si="11"/>
        <v>Subject</v>
      </c>
      <c r="G58" s="51" t="s">
        <v>1030</v>
      </c>
      <c r="H58" t="s">
        <v>1030</v>
      </c>
      <c r="I58" s="51">
        <v>2015</v>
      </c>
      <c r="J58" s="51" t="s">
        <v>121</v>
      </c>
      <c r="K58" s="51" t="s">
        <v>789</v>
      </c>
      <c r="L58" s="51">
        <v>1</v>
      </c>
      <c r="M58" s="51">
        <v>1</v>
      </c>
      <c r="N58" s="51">
        <v>1</v>
      </c>
      <c r="O58" s="51">
        <v>0</v>
      </c>
      <c r="P58" s="51">
        <v>1</v>
      </c>
      <c r="Q58" s="51">
        <v>0</v>
      </c>
      <c r="R58" s="51">
        <v>1</v>
      </c>
      <c r="S58" s="52" t="str">
        <f t="shared" si="12"/>
        <v>TK, PK, CK, TCK, TPCK</v>
      </c>
      <c r="T58" s="51">
        <v>0</v>
      </c>
      <c r="U58" s="51">
        <v>0</v>
      </c>
      <c r="V58" s="51">
        <v>0</v>
      </c>
      <c r="W58" s="51">
        <v>1</v>
      </c>
      <c r="X58" s="51">
        <v>0</v>
      </c>
      <c r="Y58" s="51">
        <v>0</v>
      </c>
      <c r="Z58" s="51">
        <v>0</v>
      </c>
      <c r="AA58" s="53" t="str">
        <f t="shared" si="13"/>
        <v>TCK + PK</v>
      </c>
      <c r="AB58" s="51" t="s">
        <v>26</v>
      </c>
      <c r="AC58" s="51">
        <v>1</v>
      </c>
      <c r="AD58" s="51">
        <v>0</v>
      </c>
      <c r="AE58" s="51">
        <v>0</v>
      </c>
      <c r="AF58" s="51">
        <v>0</v>
      </c>
      <c r="AG58" s="51">
        <v>0</v>
      </c>
      <c r="AH58" s="51">
        <v>0</v>
      </c>
      <c r="AI58" s="51">
        <v>0</v>
      </c>
      <c r="AJ58" s="51">
        <v>0</v>
      </c>
      <c r="AK58" s="42">
        <f t="shared" si="14"/>
        <v>1</v>
      </c>
      <c r="AL58" s="51" t="s">
        <v>374</v>
      </c>
      <c r="AM58" s="51" t="s">
        <v>38</v>
      </c>
      <c r="AN58" s="51">
        <v>0</v>
      </c>
      <c r="AO58" s="51">
        <v>1</v>
      </c>
      <c r="AP58" s="51">
        <v>0</v>
      </c>
      <c r="AQ58" s="51">
        <v>0</v>
      </c>
      <c r="AR58" s="51" t="str">
        <f t="shared" si="15"/>
        <v>qualitative</v>
      </c>
      <c r="AS58" s="51" t="s">
        <v>793</v>
      </c>
      <c r="AT58" s="51">
        <v>0</v>
      </c>
      <c r="AU58" s="51">
        <v>1</v>
      </c>
      <c r="AV58" s="51">
        <v>0</v>
      </c>
      <c r="AW58" s="51" t="str">
        <f t="shared" si="16"/>
        <v>In-service</v>
      </c>
      <c r="AX58" s="57" t="s">
        <v>1032</v>
      </c>
      <c r="AY58" s="51" t="s">
        <v>105</v>
      </c>
      <c r="AZ58" s="51">
        <v>1</v>
      </c>
      <c r="BA58" s="51"/>
      <c r="BB58" s="51"/>
      <c r="BC58" s="51"/>
      <c r="BD58" s="51"/>
      <c r="BE58" s="51"/>
      <c r="BF58" s="51" t="str">
        <f t="shared" si="18"/>
        <v>North-America</v>
      </c>
      <c r="BG58" s="51">
        <v>0</v>
      </c>
      <c r="BH58" s="51">
        <v>0</v>
      </c>
      <c r="BI58" s="51">
        <v>0</v>
      </c>
      <c r="BJ58" s="51">
        <v>0</v>
      </c>
      <c r="BK58" s="51">
        <v>0</v>
      </c>
      <c r="BL58" s="51">
        <v>0</v>
      </c>
      <c r="BM58" s="51">
        <v>0</v>
      </c>
      <c r="BN58" s="51">
        <v>0</v>
      </c>
      <c r="BO58" s="51">
        <v>0</v>
      </c>
      <c r="BP58" s="51">
        <v>0</v>
      </c>
      <c r="BQ58" s="51">
        <v>0</v>
      </c>
      <c r="BR58" s="51">
        <v>0</v>
      </c>
      <c r="BS58" s="51">
        <v>1</v>
      </c>
      <c r="BT58" s="51" t="str">
        <f t="shared" si="7"/>
        <v>1</v>
      </c>
      <c r="BU58" s="51" t="s">
        <v>1033</v>
      </c>
      <c r="BV58" s="58" t="str">
        <f t="shared" si="17"/>
        <v>observation; Other</v>
      </c>
    </row>
    <row r="59" spans="1:74" x14ac:dyDescent="0.35">
      <c r="A59" s="51" t="s">
        <v>1012</v>
      </c>
      <c r="B59" s="42" t="s">
        <v>1013</v>
      </c>
      <c r="C59" s="52">
        <v>1</v>
      </c>
      <c r="D59" s="52">
        <v>0</v>
      </c>
      <c r="E59" s="52">
        <v>0</v>
      </c>
      <c r="F59" s="52" t="str">
        <f t="shared" si="11"/>
        <v>ICT</v>
      </c>
      <c r="G59" s="51" t="s">
        <v>1014</v>
      </c>
      <c r="H59" t="s">
        <v>1014</v>
      </c>
      <c r="I59" s="51">
        <v>2016</v>
      </c>
      <c r="J59" s="51" t="s">
        <v>1015</v>
      </c>
      <c r="K59" s="51" t="s">
        <v>1016</v>
      </c>
      <c r="L59" s="51">
        <v>0</v>
      </c>
      <c r="M59" s="51">
        <v>1</v>
      </c>
      <c r="N59" s="51">
        <v>1</v>
      </c>
      <c r="O59" s="51">
        <v>1</v>
      </c>
      <c r="P59" s="51">
        <v>0</v>
      </c>
      <c r="Q59" s="51">
        <v>1</v>
      </c>
      <c r="R59" s="51">
        <v>1</v>
      </c>
      <c r="S59" s="52" t="str">
        <f t="shared" si="12"/>
        <v>PK, CK, TPK, PCK, TPCK</v>
      </c>
      <c r="T59" s="51">
        <v>0</v>
      </c>
      <c r="U59" s="51">
        <v>1</v>
      </c>
      <c r="V59" s="51">
        <v>0</v>
      </c>
      <c r="W59" s="51">
        <v>0</v>
      </c>
      <c r="X59" s="51">
        <v>0</v>
      </c>
      <c r="Y59" s="51">
        <v>0</v>
      </c>
      <c r="Z59" s="51">
        <v>0</v>
      </c>
      <c r="AA59" s="53" t="str">
        <f t="shared" si="13"/>
        <v>PCK + TK</v>
      </c>
      <c r="AB59" s="51" t="s">
        <v>430</v>
      </c>
      <c r="AC59" s="51">
        <v>0</v>
      </c>
      <c r="AD59" s="51">
        <v>0</v>
      </c>
      <c r="AE59" s="51">
        <v>0</v>
      </c>
      <c r="AF59" s="51">
        <v>0</v>
      </c>
      <c r="AG59" s="51">
        <v>0</v>
      </c>
      <c r="AH59" s="51">
        <v>1</v>
      </c>
      <c r="AI59" s="51">
        <v>0</v>
      </c>
      <c r="AJ59" s="51">
        <v>0</v>
      </c>
      <c r="AK59" s="42">
        <f t="shared" si="14"/>
        <v>1</v>
      </c>
      <c r="AL59" s="51" t="s">
        <v>246</v>
      </c>
      <c r="AM59" s="51" t="s">
        <v>38</v>
      </c>
      <c r="AN59" s="51">
        <v>0</v>
      </c>
      <c r="AO59" s="51">
        <v>1</v>
      </c>
      <c r="AP59" s="51">
        <v>0</v>
      </c>
      <c r="AQ59" s="51">
        <v>0</v>
      </c>
      <c r="AR59" s="51" t="str">
        <f t="shared" si="15"/>
        <v>qualitative</v>
      </c>
      <c r="AS59" s="51" t="s">
        <v>1017</v>
      </c>
      <c r="AT59" s="51">
        <v>1</v>
      </c>
      <c r="AU59" s="51">
        <v>0</v>
      </c>
      <c r="AV59" s="51">
        <v>0</v>
      </c>
      <c r="AW59" s="51" t="str">
        <f t="shared" si="16"/>
        <v>Pre-service</v>
      </c>
      <c r="AX59" s="51" t="s">
        <v>981</v>
      </c>
      <c r="AY59" s="51" t="s">
        <v>1018</v>
      </c>
      <c r="AZ59" s="51"/>
      <c r="BA59" s="51"/>
      <c r="BB59" s="51"/>
      <c r="BC59" s="51">
        <v>1</v>
      </c>
      <c r="BD59" s="51"/>
      <c r="BE59" s="51"/>
      <c r="BF59" s="51" t="str">
        <f t="shared" si="18"/>
        <v>Asia</v>
      </c>
      <c r="BG59" s="51">
        <v>0</v>
      </c>
      <c r="BH59" s="51">
        <v>0</v>
      </c>
      <c r="BI59" s="51">
        <v>0</v>
      </c>
      <c r="BJ59" s="51">
        <v>0</v>
      </c>
      <c r="BK59" s="51">
        <v>0</v>
      </c>
      <c r="BL59" s="51">
        <v>0</v>
      </c>
      <c r="BM59" s="51">
        <v>0</v>
      </c>
      <c r="BN59" s="51">
        <v>0</v>
      </c>
      <c r="BO59" s="51">
        <v>0</v>
      </c>
      <c r="BP59" s="51">
        <v>0</v>
      </c>
      <c r="BQ59" s="51" t="s">
        <v>374</v>
      </c>
      <c r="BR59" s="51">
        <v>1</v>
      </c>
      <c r="BS59" s="51">
        <v>1</v>
      </c>
      <c r="BT59" s="51" t="str">
        <f t="shared" si="7"/>
        <v>1</v>
      </c>
      <c r="BU59" s="51" t="s">
        <v>1019</v>
      </c>
      <c r="BV59" s="58" t="str">
        <f t="shared" si="17"/>
        <v>interviews; observation; Other</v>
      </c>
    </row>
    <row r="60" spans="1:74" x14ac:dyDescent="0.35">
      <c r="A60" s="51" t="s">
        <v>871</v>
      </c>
      <c r="B60" s="42" t="s">
        <v>872</v>
      </c>
      <c r="C60" s="52">
        <v>1</v>
      </c>
      <c r="D60" s="52">
        <v>0</v>
      </c>
      <c r="E60" s="52">
        <v>0</v>
      </c>
      <c r="F60" s="52" t="str">
        <f t="shared" si="11"/>
        <v>ICT</v>
      </c>
      <c r="G60" s="51" t="s">
        <v>873</v>
      </c>
      <c r="H60" t="s">
        <v>873</v>
      </c>
      <c r="I60" s="51">
        <v>2015</v>
      </c>
      <c r="J60" s="51" t="s">
        <v>121</v>
      </c>
      <c r="K60" s="51" t="s">
        <v>841</v>
      </c>
      <c r="L60" s="51">
        <v>1</v>
      </c>
      <c r="M60" s="51">
        <v>0</v>
      </c>
      <c r="N60" s="51">
        <v>1</v>
      </c>
      <c r="O60" s="51">
        <v>1</v>
      </c>
      <c r="P60" s="51">
        <v>1</v>
      </c>
      <c r="Q60" s="51"/>
      <c r="R60" s="51">
        <v>1</v>
      </c>
      <c r="S60" s="52" t="str">
        <f t="shared" si="12"/>
        <v>TK, CK, TPK, TCK, TPCK</v>
      </c>
      <c r="T60" s="51">
        <v>0</v>
      </c>
      <c r="U60" s="51">
        <v>0</v>
      </c>
      <c r="V60" s="51">
        <v>1</v>
      </c>
      <c r="W60" s="51">
        <v>1</v>
      </c>
      <c r="X60" s="51">
        <v>0</v>
      </c>
      <c r="Y60" s="51">
        <v>0</v>
      </c>
      <c r="Z60" s="51" t="s">
        <v>876</v>
      </c>
      <c r="AA60" s="53" t="str">
        <f t="shared" si="13"/>
        <v>TPK + CKTCK + PK</v>
      </c>
      <c r="AB60" s="51" t="s">
        <v>877</v>
      </c>
      <c r="AC60" s="51">
        <v>0</v>
      </c>
      <c r="AD60" s="51">
        <v>0</v>
      </c>
      <c r="AE60" s="51">
        <v>0</v>
      </c>
      <c r="AF60" s="51">
        <v>0</v>
      </c>
      <c r="AG60" s="51">
        <v>0</v>
      </c>
      <c r="AH60" s="51">
        <v>0</v>
      </c>
      <c r="AI60" s="51">
        <v>0</v>
      </c>
      <c r="AJ60" s="51">
        <v>1</v>
      </c>
      <c r="AK60" s="42">
        <f t="shared" si="14"/>
        <v>1</v>
      </c>
      <c r="AL60" s="51" t="s">
        <v>492</v>
      </c>
      <c r="AM60" s="51" t="s">
        <v>39</v>
      </c>
      <c r="AN60" s="51">
        <v>0</v>
      </c>
      <c r="AO60" s="51">
        <v>0</v>
      </c>
      <c r="AP60" s="51">
        <v>1</v>
      </c>
      <c r="AQ60" s="51">
        <v>0</v>
      </c>
      <c r="AR60" s="51" t="str">
        <f t="shared" si="15"/>
        <v>mixed</v>
      </c>
      <c r="AS60" s="51" t="s">
        <v>878</v>
      </c>
      <c r="AT60" s="51">
        <v>0</v>
      </c>
      <c r="AU60" s="51">
        <v>1</v>
      </c>
      <c r="AV60" s="51">
        <v>0</v>
      </c>
      <c r="AW60" s="51" t="str">
        <f t="shared" si="16"/>
        <v>In-service</v>
      </c>
      <c r="AX60" s="51">
        <v>46</v>
      </c>
      <c r="AY60" s="51" t="s">
        <v>235</v>
      </c>
      <c r="AZ60" s="51"/>
      <c r="BA60" s="51"/>
      <c r="BB60" s="51"/>
      <c r="BC60" s="51">
        <v>1</v>
      </c>
      <c r="BD60" s="51"/>
      <c r="BE60" s="51"/>
      <c r="BF60" s="51" t="str">
        <f t="shared" si="18"/>
        <v>Asia</v>
      </c>
      <c r="BG60" s="51" t="s">
        <v>879</v>
      </c>
      <c r="BH60" s="51">
        <v>0</v>
      </c>
      <c r="BI60" s="51">
        <v>0</v>
      </c>
      <c r="BJ60" s="51">
        <v>0</v>
      </c>
      <c r="BK60" s="51">
        <v>1</v>
      </c>
      <c r="BL60" s="51">
        <v>0</v>
      </c>
      <c r="BM60" s="51">
        <v>0</v>
      </c>
      <c r="BN60" s="51" t="s">
        <v>219</v>
      </c>
      <c r="BO60" s="51" t="s">
        <v>219</v>
      </c>
      <c r="BP60" s="51">
        <v>0</v>
      </c>
      <c r="BQ60" s="51">
        <v>0</v>
      </c>
      <c r="BR60" s="51">
        <v>0</v>
      </c>
      <c r="BS60" s="51">
        <v>0</v>
      </c>
      <c r="BT60" s="51" t="str">
        <f t="shared" si="7"/>
        <v>1</v>
      </c>
      <c r="BU60" s="51" t="s">
        <v>880</v>
      </c>
      <c r="BV60" s="58" t="str">
        <f t="shared" si="17"/>
        <v>Other</v>
      </c>
    </row>
    <row r="61" spans="1:74" x14ac:dyDescent="0.35">
      <c r="A61" s="51" t="s">
        <v>945</v>
      </c>
      <c r="B61" s="42" t="s">
        <v>946</v>
      </c>
      <c r="C61" s="52">
        <v>0</v>
      </c>
      <c r="D61" s="52">
        <v>0</v>
      </c>
      <c r="E61" s="52">
        <v>1</v>
      </c>
      <c r="F61" s="52" t="str">
        <f t="shared" si="11"/>
        <v>Subject</v>
      </c>
      <c r="G61" s="51" t="s">
        <v>947</v>
      </c>
      <c r="H61" t="s">
        <v>947</v>
      </c>
      <c r="I61" s="51">
        <v>2015</v>
      </c>
      <c r="J61" s="51" t="s">
        <v>121</v>
      </c>
      <c r="K61" s="51" t="s">
        <v>948</v>
      </c>
      <c r="L61" s="51">
        <v>1</v>
      </c>
      <c r="M61" s="51">
        <v>0</v>
      </c>
      <c r="N61" s="51">
        <v>0</v>
      </c>
      <c r="O61" s="51">
        <v>1</v>
      </c>
      <c r="P61" s="51">
        <v>0</v>
      </c>
      <c r="Q61" s="51">
        <v>1</v>
      </c>
      <c r="R61" s="51">
        <v>1</v>
      </c>
      <c r="S61" s="52" t="str">
        <f t="shared" si="12"/>
        <v>TK, TPK, PCK, TPCK</v>
      </c>
      <c r="T61" s="51">
        <v>0</v>
      </c>
      <c r="U61" s="51">
        <v>1</v>
      </c>
      <c r="V61" s="51">
        <v>0</v>
      </c>
      <c r="W61" s="51">
        <v>0</v>
      </c>
      <c r="X61" s="51">
        <v>0</v>
      </c>
      <c r="Y61" s="51">
        <v>0</v>
      </c>
      <c r="Z61" s="51">
        <v>0</v>
      </c>
      <c r="AA61" s="53" t="str">
        <f t="shared" si="13"/>
        <v>PCK + TK</v>
      </c>
      <c r="AB61" s="51" t="s">
        <v>152</v>
      </c>
      <c r="AC61" s="51">
        <v>0</v>
      </c>
      <c r="AD61" s="51">
        <v>0</v>
      </c>
      <c r="AE61" s="51">
        <v>1</v>
      </c>
      <c r="AF61" s="51">
        <v>0</v>
      </c>
      <c r="AG61" s="51">
        <v>0</v>
      </c>
      <c r="AH61" s="51">
        <v>0</v>
      </c>
      <c r="AI61" s="51">
        <v>0</v>
      </c>
      <c r="AJ61" s="51">
        <v>0</v>
      </c>
      <c r="AK61" s="42">
        <f t="shared" si="14"/>
        <v>1</v>
      </c>
      <c r="AL61" s="51" t="s">
        <v>246</v>
      </c>
      <c r="AM61" s="51" t="s">
        <v>38</v>
      </c>
      <c r="AN61" s="51">
        <v>0</v>
      </c>
      <c r="AO61" s="51">
        <v>1</v>
      </c>
      <c r="AP61" s="51">
        <v>0</v>
      </c>
      <c r="AQ61" s="51">
        <v>0</v>
      </c>
      <c r="AR61" s="51" t="str">
        <f t="shared" si="15"/>
        <v>qualitative</v>
      </c>
      <c r="AS61" s="51" t="s">
        <v>146</v>
      </c>
      <c r="AT61" s="51">
        <v>0</v>
      </c>
      <c r="AU61" s="51">
        <v>1</v>
      </c>
      <c r="AV61" s="51">
        <v>0</v>
      </c>
      <c r="AW61" s="51" t="str">
        <f t="shared" si="16"/>
        <v>In-service</v>
      </c>
      <c r="AX61" s="51">
        <v>3</v>
      </c>
      <c r="AY61" s="51" t="s">
        <v>950</v>
      </c>
      <c r="AZ61" s="51">
        <v>1</v>
      </c>
      <c r="BA61" s="51"/>
      <c r="BB61" s="51"/>
      <c r="BC61" s="51"/>
      <c r="BD61" s="51"/>
      <c r="BE61" s="51"/>
      <c r="BF61" s="51" t="str">
        <f t="shared" si="18"/>
        <v>North-America</v>
      </c>
      <c r="BG61" s="51">
        <v>0</v>
      </c>
      <c r="BH61" s="51">
        <v>0</v>
      </c>
      <c r="BI61" s="51">
        <v>0</v>
      </c>
      <c r="BJ61" s="51">
        <v>0</v>
      </c>
      <c r="BK61" s="51">
        <v>0</v>
      </c>
      <c r="BL61" s="51">
        <v>0</v>
      </c>
      <c r="BM61" s="51">
        <v>0</v>
      </c>
      <c r="BN61" s="51">
        <v>0</v>
      </c>
      <c r="BO61" s="51">
        <v>0</v>
      </c>
      <c r="BP61" s="51">
        <v>0</v>
      </c>
      <c r="BQ61" s="51">
        <v>1</v>
      </c>
      <c r="BR61" s="51">
        <v>1</v>
      </c>
      <c r="BS61" s="51">
        <v>1</v>
      </c>
      <c r="BT61" s="51" t="str">
        <f t="shared" si="7"/>
        <v>1</v>
      </c>
      <c r="BU61" s="51" t="s">
        <v>951</v>
      </c>
      <c r="BV61" s="58" t="str">
        <f t="shared" si="17"/>
        <v>performance test; interviews; observation; Other</v>
      </c>
    </row>
    <row r="62" spans="1:74" x14ac:dyDescent="0.35">
      <c r="A62" s="51" t="s">
        <v>898</v>
      </c>
      <c r="B62" s="42" t="s">
        <v>242</v>
      </c>
      <c r="C62" s="52">
        <v>0</v>
      </c>
      <c r="D62" s="52">
        <v>1</v>
      </c>
      <c r="E62" s="52">
        <v>0</v>
      </c>
      <c r="F62" s="52" t="str">
        <f t="shared" si="11"/>
        <v>Educational</v>
      </c>
      <c r="G62" s="51" t="s">
        <v>899</v>
      </c>
      <c r="H62" t="s">
        <v>899</v>
      </c>
      <c r="I62" s="51">
        <v>2010</v>
      </c>
      <c r="J62" s="51" t="s">
        <v>121</v>
      </c>
      <c r="K62" s="51" t="s">
        <v>75</v>
      </c>
      <c r="L62" s="51">
        <v>1</v>
      </c>
      <c r="M62" s="51">
        <v>0</v>
      </c>
      <c r="N62" s="51">
        <v>1</v>
      </c>
      <c r="O62" s="51">
        <v>0</v>
      </c>
      <c r="P62" s="51">
        <v>0</v>
      </c>
      <c r="Q62" s="51">
        <v>1</v>
      </c>
      <c r="R62" s="51">
        <v>1</v>
      </c>
      <c r="S62" s="52" t="str">
        <f t="shared" si="12"/>
        <v>TK, CK, PCK, TPCK</v>
      </c>
      <c r="T62" s="51">
        <v>0</v>
      </c>
      <c r="U62" s="51">
        <v>1</v>
      </c>
      <c r="V62" s="51">
        <v>0</v>
      </c>
      <c r="W62" s="51">
        <v>0</v>
      </c>
      <c r="X62" s="51">
        <v>0</v>
      </c>
      <c r="Y62" s="51">
        <v>0</v>
      </c>
      <c r="Z62" s="51" t="s">
        <v>901</v>
      </c>
      <c r="AA62" s="53" t="str">
        <f t="shared" si="13"/>
        <v>PCK + TK</v>
      </c>
      <c r="AB62" s="51" t="s">
        <v>152</v>
      </c>
      <c r="AC62" s="51">
        <v>0</v>
      </c>
      <c r="AD62" s="51">
        <v>0</v>
      </c>
      <c r="AE62" s="51">
        <v>1</v>
      </c>
      <c r="AF62" s="51">
        <v>0</v>
      </c>
      <c r="AG62" s="51">
        <v>0</v>
      </c>
      <c r="AH62" s="51">
        <v>0</v>
      </c>
      <c r="AI62" s="51">
        <v>0</v>
      </c>
      <c r="AJ62" s="51">
        <v>0</v>
      </c>
      <c r="AK62" s="42">
        <f t="shared" si="14"/>
        <v>1</v>
      </c>
      <c r="AL62" s="51" t="s">
        <v>902</v>
      </c>
      <c r="AM62" s="51" t="s">
        <v>38</v>
      </c>
      <c r="AN62" s="51">
        <v>0</v>
      </c>
      <c r="AO62" s="51">
        <v>1</v>
      </c>
      <c r="AP62" s="51">
        <v>0</v>
      </c>
      <c r="AQ62" s="51">
        <v>0</v>
      </c>
      <c r="AR62" s="51" t="str">
        <f t="shared" si="15"/>
        <v>qualitative</v>
      </c>
      <c r="AS62" s="51" t="s">
        <v>903</v>
      </c>
      <c r="AT62" s="51">
        <v>0</v>
      </c>
      <c r="AU62" s="51">
        <v>1</v>
      </c>
      <c r="AV62" s="51">
        <v>0</v>
      </c>
      <c r="AW62" s="51" t="str">
        <f t="shared" si="16"/>
        <v>In-service</v>
      </c>
      <c r="AX62" s="51">
        <v>4</v>
      </c>
      <c r="AY62" s="51" t="s">
        <v>235</v>
      </c>
      <c r="AZ62" s="51"/>
      <c r="BA62" s="51"/>
      <c r="BB62" s="51"/>
      <c r="BC62" s="51">
        <v>1</v>
      </c>
      <c r="BD62" s="51"/>
      <c r="BE62" s="51"/>
      <c r="BF62" s="51" t="str">
        <f t="shared" si="18"/>
        <v>Asia</v>
      </c>
      <c r="BG62" s="51">
        <v>0</v>
      </c>
      <c r="BH62" s="51">
        <v>0</v>
      </c>
      <c r="BI62" s="51">
        <v>0</v>
      </c>
      <c r="BJ62" s="51">
        <v>0</v>
      </c>
      <c r="BK62" s="51">
        <v>0</v>
      </c>
      <c r="BL62" s="51">
        <v>0</v>
      </c>
      <c r="BM62" s="51">
        <v>0</v>
      </c>
      <c r="BN62" s="51">
        <v>0</v>
      </c>
      <c r="BO62" s="51">
        <v>0</v>
      </c>
      <c r="BP62" s="51">
        <v>0</v>
      </c>
      <c r="BQ62" s="51">
        <v>1</v>
      </c>
      <c r="BR62" s="51">
        <v>1</v>
      </c>
      <c r="BS62" s="51">
        <v>0</v>
      </c>
      <c r="BT62" s="51" t="str">
        <f t="shared" si="7"/>
        <v>1</v>
      </c>
      <c r="BU62" s="51" t="s">
        <v>904</v>
      </c>
      <c r="BV62" s="58" t="str">
        <f t="shared" si="17"/>
        <v>performance test; interviews; Other</v>
      </c>
    </row>
    <row r="63" spans="1:74" x14ac:dyDescent="0.35">
      <c r="A63" s="51" t="s">
        <v>1124</v>
      </c>
      <c r="B63" s="42" t="s">
        <v>1125</v>
      </c>
      <c r="C63" s="52">
        <v>0</v>
      </c>
      <c r="D63" s="52">
        <v>1</v>
      </c>
      <c r="E63" s="52">
        <v>0</v>
      </c>
      <c r="F63" s="52" t="str">
        <f t="shared" si="11"/>
        <v>Educational</v>
      </c>
      <c r="G63" s="51" t="s">
        <v>1126</v>
      </c>
      <c r="H63" t="s">
        <v>1126</v>
      </c>
      <c r="I63" s="51">
        <v>2010</v>
      </c>
      <c r="J63" s="51" t="s">
        <v>121</v>
      </c>
      <c r="K63" s="51" t="s">
        <v>1127</v>
      </c>
      <c r="L63" s="51">
        <v>1</v>
      </c>
      <c r="M63" s="51">
        <v>0</v>
      </c>
      <c r="N63" s="51">
        <v>1</v>
      </c>
      <c r="O63" s="51">
        <v>0</v>
      </c>
      <c r="P63" s="51">
        <v>0</v>
      </c>
      <c r="Q63" s="51">
        <v>1</v>
      </c>
      <c r="R63" s="51">
        <v>1</v>
      </c>
      <c r="S63" s="52" t="str">
        <f t="shared" si="12"/>
        <v>TK, CK, PCK, TPCK</v>
      </c>
      <c r="T63" s="51">
        <v>0</v>
      </c>
      <c r="U63" s="51">
        <v>1</v>
      </c>
      <c r="V63" s="51">
        <v>0</v>
      </c>
      <c r="W63" s="51">
        <v>0</v>
      </c>
      <c r="X63" s="51">
        <v>0</v>
      </c>
      <c r="Y63" s="51">
        <v>0</v>
      </c>
      <c r="Z63" s="51">
        <v>0</v>
      </c>
      <c r="AA63" s="53" t="str">
        <f t="shared" si="13"/>
        <v>PCK + TK</v>
      </c>
      <c r="AB63" s="51" t="s">
        <v>152</v>
      </c>
      <c r="AC63" s="51">
        <v>0</v>
      </c>
      <c r="AD63" s="51">
        <v>1</v>
      </c>
      <c r="AE63" s="51">
        <v>0</v>
      </c>
      <c r="AF63" s="51">
        <v>0</v>
      </c>
      <c r="AG63" s="51">
        <v>0</v>
      </c>
      <c r="AH63" s="51">
        <v>0</v>
      </c>
      <c r="AI63" s="51">
        <v>0</v>
      </c>
      <c r="AJ63" s="51">
        <v>0</v>
      </c>
      <c r="AK63" s="42">
        <f t="shared" si="14"/>
        <v>1</v>
      </c>
      <c r="AL63" s="52" t="s">
        <v>218</v>
      </c>
      <c r="AM63" s="51" t="s">
        <v>38</v>
      </c>
      <c r="AN63" s="51">
        <v>0</v>
      </c>
      <c r="AO63" s="51">
        <v>1</v>
      </c>
      <c r="AP63" s="51">
        <v>0</v>
      </c>
      <c r="AQ63" s="51">
        <v>0</v>
      </c>
      <c r="AR63" s="51" t="str">
        <f t="shared" si="15"/>
        <v>qualitative</v>
      </c>
      <c r="AS63" s="51" t="s">
        <v>42</v>
      </c>
      <c r="AT63" s="51">
        <v>1</v>
      </c>
      <c r="AU63" s="51">
        <v>0</v>
      </c>
      <c r="AV63" s="51">
        <v>0</v>
      </c>
      <c r="AW63" s="51" t="str">
        <f t="shared" si="16"/>
        <v>Pre-service</v>
      </c>
      <c r="AX63" s="51">
        <v>12</v>
      </c>
      <c r="AY63" s="51" t="s">
        <v>235</v>
      </c>
      <c r="AZ63" s="51"/>
      <c r="BA63" s="51"/>
      <c r="BB63" s="51"/>
      <c r="BC63" s="51">
        <v>1</v>
      </c>
      <c r="BD63" s="51"/>
      <c r="BE63" s="51"/>
      <c r="BF63" s="51" t="str">
        <f t="shared" si="18"/>
        <v>Asia</v>
      </c>
      <c r="BG63" s="51">
        <v>0</v>
      </c>
      <c r="BH63" s="51">
        <v>0</v>
      </c>
      <c r="BI63" s="51">
        <v>0</v>
      </c>
      <c r="BJ63" s="51">
        <v>0</v>
      </c>
      <c r="BK63" s="51">
        <v>0</v>
      </c>
      <c r="BL63" s="51">
        <v>0</v>
      </c>
      <c r="BM63" s="51">
        <v>0</v>
      </c>
      <c r="BN63" s="51">
        <v>0</v>
      </c>
      <c r="BO63" s="51">
        <v>0</v>
      </c>
      <c r="BP63" s="51">
        <v>0</v>
      </c>
      <c r="BQ63" s="51">
        <v>1</v>
      </c>
      <c r="BR63" s="51">
        <v>1</v>
      </c>
      <c r="BS63" s="51">
        <v>1</v>
      </c>
      <c r="BT63" s="51" t="str">
        <f t="shared" si="7"/>
        <v>1</v>
      </c>
      <c r="BU63" s="51" t="s">
        <v>1128</v>
      </c>
      <c r="BV63" s="58" t="str">
        <f t="shared" si="17"/>
        <v>performance test; interviews; observation; Other</v>
      </c>
    </row>
    <row r="64" spans="1:74" x14ac:dyDescent="0.35">
      <c r="A64" s="51" t="s">
        <v>906</v>
      </c>
      <c r="B64" s="42" t="s">
        <v>907</v>
      </c>
      <c r="C64" s="52">
        <v>1</v>
      </c>
      <c r="D64" s="52">
        <v>0</v>
      </c>
      <c r="E64" s="52">
        <v>0</v>
      </c>
      <c r="F64" s="52" t="str">
        <f t="shared" si="11"/>
        <v>ICT</v>
      </c>
      <c r="G64" s="51" t="s">
        <v>908</v>
      </c>
      <c r="H64" t="s">
        <v>908</v>
      </c>
      <c r="I64" s="51">
        <v>2010</v>
      </c>
      <c r="J64" s="51" t="s">
        <v>121</v>
      </c>
      <c r="K64" s="51" t="s">
        <v>75</v>
      </c>
      <c r="L64" s="51">
        <v>1</v>
      </c>
      <c r="M64" s="51">
        <v>0</v>
      </c>
      <c r="N64" s="51">
        <v>0</v>
      </c>
      <c r="O64" s="51">
        <v>0</v>
      </c>
      <c r="P64" s="51">
        <v>1</v>
      </c>
      <c r="Q64" s="51">
        <v>1</v>
      </c>
      <c r="R64" s="51">
        <v>1</v>
      </c>
      <c r="S64" s="52" t="str">
        <f t="shared" si="12"/>
        <v>TK, TCK, PCK, TPCK</v>
      </c>
      <c r="T64" s="51">
        <v>0</v>
      </c>
      <c r="U64" s="51">
        <v>1</v>
      </c>
      <c r="V64" s="51">
        <v>0</v>
      </c>
      <c r="W64" s="51">
        <v>0</v>
      </c>
      <c r="X64" s="51">
        <v>0</v>
      </c>
      <c r="Y64" s="51">
        <v>0</v>
      </c>
      <c r="Z64" s="51" t="s">
        <v>909</v>
      </c>
      <c r="AA64" s="53" t="str">
        <f t="shared" si="13"/>
        <v>PCK + TK</v>
      </c>
      <c r="AB64" s="51" t="s">
        <v>152</v>
      </c>
      <c r="AC64" s="51">
        <v>0</v>
      </c>
      <c r="AD64" s="51">
        <v>0</v>
      </c>
      <c r="AE64" s="51">
        <v>1</v>
      </c>
      <c r="AF64" s="51">
        <v>0</v>
      </c>
      <c r="AG64" s="51">
        <v>0</v>
      </c>
      <c r="AH64" s="51">
        <v>0</v>
      </c>
      <c r="AI64" s="51">
        <v>0</v>
      </c>
      <c r="AJ64" s="51">
        <v>0</v>
      </c>
      <c r="AK64" s="42">
        <f t="shared" si="14"/>
        <v>1</v>
      </c>
      <c r="AL64" s="51" t="s">
        <v>860</v>
      </c>
      <c r="AM64" s="51" t="s">
        <v>38</v>
      </c>
      <c r="AN64" s="51">
        <v>0</v>
      </c>
      <c r="AO64" s="51">
        <v>1</v>
      </c>
      <c r="AP64" s="51">
        <v>0</v>
      </c>
      <c r="AQ64" s="51">
        <v>0</v>
      </c>
      <c r="AR64" s="51" t="str">
        <f t="shared" si="15"/>
        <v>qualitative</v>
      </c>
      <c r="AS64" s="51" t="s">
        <v>910</v>
      </c>
      <c r="AT64" s="51">
        <v>0</v>
      </c>
      <c r="AU64" s="51">
        <v>0</v>
      </c>
      <c r="AV64" s="51">
        <v>1</v>
      </c>
      <c r="AW64" s="51" t="str">
        <f t="shared" si="16"/>
        <v>Teacher Educator</v>
      </c>
      <c r="AX64" s="51">
        <v>4</v>
      </c>
      <c r="AY64" s="51" t="s">
        <v>468</v>
      </c>
      <c r="AZ64" s="51"/>
      <c r="BA64" s="51"/>
      <c r="BB64" s="51"/>
      <c r="BC64" s="51"/>
      <c r="BD64" s="51">
        <v>1</v>
      </c>
      <c r="BE64" s="51"/>
      <c r="BF64" s="51" t="str">
        <f t="shared" si="18"/>
        <v>Europe</v>
      </c>
      <c r="BG64" s="51">
        <v>0</v>
      </c>
      <c r="BH64" s="51">
        <v>0</v>
      </c>
      <c r="BI64" s="51">
        <v>0</v>
      </c>
      <c r="BJ64" s="51">
        <v>0</v>
      </c>
      <c r="BK64" s="51">
        <v>0</v>
      </c>
      <c r="BL64" s="51">
        <v>0</v>
      </c>
      <c r="BM64" s="51">
        <v>0</v>
      </c>
      <c r="BN64" s="51">
        <v>0</v>
      </c>
      <c r="BO64" s="51">
        <v>0</v>
      </c>
      <c r="BP64" s="51">
        <v>0</v>
      </c>
      <c r="BQ64" s="51">
        <v>0</v>
      </c>
      <c r="BR64" s="51">
        <v>1</v>
      </c>
      <c r="BS64" s="51">
        <v>0</v>
      </c>
      <c r="BT64" s="51" t="str">
        <f t="shared" si="7"/>
        <v>0</v>
      </c>
      <c r="BU64" s="51">
        <f>0</f>
        <v>0</v>
      </c>
      <c r="BV64" s="58" t="str">
        <f t="shared" si="17"/>
        <v xml:space="preserve">interviews; </v>
      </c>
    </row>
    <row r="65" spans="1:74" x14ac:dyDescent="0.35">
      <c r="A65" s="51" t="s">
        <v>506</v>
      </c>
      <c r="B65" s="42" t="s">
        <v>507</v>
      </c>
      <c r="C65" s="52">
        <v>1</v>
      </c>
      <c r="D65" s="52">
        <v>0</v>
      </c>
      <c r="E65" s="52">
        <v>0</v>
      </c>
      <c r="F65" s="52" t="str">
        <f t="shared" si="11"/>
        <v>ICT</v>
      </c>
      <c r="G65" s="51" t="s">
        <v>508</v>
      </c>
      <c r="H65" t="s">
        <v>508</v>
      </c>
      <c r="I65" s="51">
        <v>2013</v>
      </c>
      <c r="J65" s="51" t="s">
        <v>121</v>
      </c>
      <c r="K65" s="51" t="s">
        <v>509</v>
      </c>
      <c r="L65" s="51">
        <v>1</v>
      </c>
      <c r="M65" s="51">
        <v>1</v>
      </c>
      <c r="N65" s="51">
        <v>0</v>
      </c>
      <c r="O65" s="51">
        <v>1</v>
      </c>
      <c r="P65" s="51">
        <v>0</v>
      </c>
      <c r="Q65" s="51">
        <v>0</v>
      </c>
      <c r="R65" s="51">
        <v>0</v>
      </c>
      <c r="S65" s="52" t="str">
        <f t="shared" si="12"/>
        <v xml:space="preserve">TK, PK, TPK, </v>
      </c>
      <c r="T65" s="51">
        <v>0</v>
      </c>
      <c r="U65" s="51">
        <v>0</v>
      </c>
      <c r="V65" s="51">
        <v>0</v>
      </c>
      <c r="W65" s="51">
        <v>0</v>
      </c>
      <c r="X65" s="53">
        <v>0</v>
      </c>
      <c r="Y65" s="51" t="s">
        <v>294</v>
      </c>
      <c r="Z65" s="51" t="s">
        <v>510</v>
      </c>
      <c r="AA65" s="53" t="str">
        <f t="shared" si="13"/>
        <v/>
      </c>
      <c r="AB65" s="51" t="s">
        <v>367</v>
      </c>
      <c r="AC65" s="51">
        <v>0</v>
      </c>
      <c r="AD65" s="51">
        <v>0</v>
      </c>
      <c r="AE65" s="51">
        <v>0</v>
      </c>
      <c r="AF65" s="51">
        <v>0</v>
      </c>
      <c r="AG65" s="51">
        <v>0</v>
      </c>
      <c r="AH65" s="51">
        <v>1</v>
      </c>
      <c r="AI65" s="51">
        <v>0</v>
      </c>
      <c r="AJ65" s="51">
        <v>0</v>
      </c>
      <c r="AK65" s="42">
        <f t="shared" si="14"/>
        <v>1</v>
      </c>
      <c r="AL65" s="51" t="s">
        <v>511</v>
      </c>
      <c r="AM65" s="51" t="s">
        <v>37</v>
      </c>
      <c r="AN65" s="51">
        <v>1</v>
      </c>
      <c r="AO65" s="51">
        <v>0</v>
      </c>
      <c r="AP65" s="51">
        <v>0</v>
      </c>
      <c r="AQ65" s="51">
        <v>0</v>
      </c>
      <c r="AR65" s="51" t="str">
        <f t="shared" si="15"/>
        <v>quantitative</v>
      </c>
      <c r="AS65" s="51" t="s">
        <v>512</v>
      </c>
      <c r="AT65" s="51">
        <v>0</v>
      </c>
      <c r="AU65" s="51">
        <v>1</v>
      </c>
      <c r="AV65" s="51">
        <v>0</v>
      </c>
      <c r="AW65" s="51" t="str">
        <f t="shared" si="16"/>
        <v>In-service</v>
      </c>
      <c r="AX65" s="51">
        <v>68</v>
      </c>
      <c r="AY65" s="51" t="s">
        <v>468</v>
      </c>
      <c r="AZ65" s="51"/>
      <c r="BA65" s="51"/>
      <c r="BB65" s="51"/>
      <c r="BC65" s="51"/>
      <c r="BD65" s="51">
        <v>1</v>
      </c>
      <c r="BE65" s="51"/>
      <c r="BF65" s="51" t="str">
        <f t="shared" si="18"/>
        <v>Europe</v>
      </c>
      <c r="BG65" s="51">
        <v>1</v>
      </c>
      <c r="BH65" s="51">
        <v>36</v>
      </c>
      <c r="BI65" s="51">
        <v>0</v>
      </c>
      <c r="BJ65" s="51">
        <v>0</v>
      </c>
      <c r="BK65" s="51">
        <v>0</v>
      </c>
      <c r="BL65" s="51">
        <v>0</v>
      </c>
      <c r="BM65" s="51">
        <v>0</v>
      </c>
      <c r="BN65" s="51">
        <v>0</v>
      </c>
      <c r="BO65" s="51">
        <v>0</v>
      </c>
      <c r="BP65" s="51">
        <v>1</v>
      </c>
      <c r="BQ65" s="51">
        <v>0</v>
      </c>
      <c r="BR65" s="51">
        <v>0</v>
      </c>
      <c r="BS65" s="51">
        <v>0</v>
      </c>
      <c r="BT65" s="51" t="str">
        <f t="shared" si="7"/>
        <v>0</v>
      </c>
      <c r="BU65" s="51">
        <f>0</f>
        <v>0</v>
      </c>
      <c r="BV65" s="58" t="str">
        <f t="shared" si="17"/>
        <v xml:space="preserve">TPCK self report, 36 Items (); open-ended questionnaire; </v>
      </c>
    </row>
    <row r="66" spans="1:74" x14ac:dyDescent="0.35">
      <c r="A66" s="51" t="s">
        <v>992</v>
      </c>
      <c r="B66" s="42" t="s">
        <v>993</v>
      </c>
      <c r="C66" s="52">
        <v>1</v>
      </c>
      <c r="D66" s="52">
        <v>0</v>
      </c>
      <c r="E66" s="52">
        <v>0</v>
      </c>
      <c r="F66" s="52" t="str">
        <f t="shared" ref="F66:F97" si="19">(IF(C66=1,"ICT",)&amp;""&amp;(IF(D66=1,"Educational",))&amp;""&amp;(IF(E66=1,"Subject",)))</f>
        <v>ICT</v>
      </c>
      <c r="G66" s="51" t="s">
        <v>994</v>
      </c>
      <c r="H66" t="s">
        <v>994</v>
      </c>
      <c r="I66" s="51">
        <v>2020</v>
      </c>
      <c r="J66" s="51" t="s">
        <v>121</v>
      </c>
      <c r="K66" s="51" t="s">
        <v>995</v>
      </c>
      <c r="L66" s="51">
        <v>1</v>
      </c>
      <c r="M66" s="51">
        <v>0</v>
      </c>
      <c r="N66" s="51">
        <v>0</v>
      </c>
      <c r="O66" s="51">
        <v>1</v>
      </c>
      <c r="P66" s="51">
        <v>0</v>
      </c>
      <c r="Q66" s="51">
        <v>0</v>
      </c>
      <c r="R66" s="51">
        <v>0</v>
      </c>
      <c r="S66" s="52" t="str">
        <f t="shared" ref="S66:S97" si="20">(IF(L66=1,"TK, ",)&amp;""&amp;(IF(M66=1,"PK, ",))&amp;""&amp;(IF(N66=1,"CK, ",))&amp;""&amp;(IF(O66=1,"TPK, ",))&amp;""&amp;(IF(P66=1,"TCK, ",))&amp;""&amp;(IF(Q66=1,"PCK, ",))&amp;""&amp;(IF(R66=1,"TPCK",)))</f>
        <v xml:space="preserve">TK, TPK, </v>
      </c>
      <c r="T66" s="51">
        <v>0</v>
      </c>
      <c r="U66" s="51">
        <v>0</v>
      </c>
      <c r="V66" s="51">
        <v>0</v>
      </c>
      <c r="W66" s="51">
        <v>0</v>
      </c>
      <c r="X66" s="51">
        <v>1</v>
      </c>
      <c r="Y66" s="51">
        <v>0</v>
      </c>
      <c r="Z66" s="51">
        <v>0</v>
      </c>
      <c r="AA66" s="53" t="str">
        <f t="shared" ref="AA66:AA97" si="21">(IF(T66=1,"PK + TK + CK",))&amp;""&amp;(IF(U66=1,"PCK + TK",))&amp;""&amp;(IF(V66=1,"TPK + CK",))&amp;""&amp;(IF(W66=1,"TCK + PK",))&amp;""&amp;(IF(X66=1,"TPK = TPCK",))&amp;""&amp;(IF(Y66=1,"TPCK",))</f>
        <v>TPK = TPCK</v>
      </c>
      <c r="AB66" s="51" t="s">
        <v>367</v>
      </c>
      <c r="AC66" s="51">
        <v>0</v>
      </c>
      <c r="AD66" s="51">
        <v>0</v>
      </c>
      <c r="AE66" s="51">
        <v>0</v>
      </c>
      <c r="AF66" s="51">
        <v>0</v>
      </c>
      <c r="AG66" s="51">
        <v>0</v>
      </c>
      <c r="AH66" s="51">
        <v>1</v>
      </c>
      <c r="AI66" s="51">
        <v>0</v>
      </c>
      <c r="AJ66" s="51">
        <v>0</v>
      </c>
      <c r="AK66" s="42">
        <f t="shared" ref="AK66:AK97" si="22">COUNTIF(AC66:AJ66,"1")</f>
        <v>1</v>
      </c>
      <c r="AL66" s="51" t="s">
        <v>996</v>
      </c>
      <c r="AM66" s="51" t="s">
        <v>39</v>
      </c>
      <c r="AN66" s="51">
        <v>0</v>
      </c>
      <c r="AO66" s="51">
        <v>0</v>
      </c>
      <c r="AP66" s="51">
        <v>11</v>
      </c>
      <c r="AQ66" s="51">
        <v>0</v>
      </c>
      <c r="AR66" s="51" t="str">
        <f t="shared" ref="AR66:AR97" si="23">(IF(AN66=1,"quantitative",))&amp;""&amp;(IF(AO66=1,"qualitative",))&amp;""&amp;(IF(AP66=1,"mixed",)&amp;""&amp;(IF(AQ66=1,"non-empirical",)))</f>
        <v/>
      </c>
      <c r="AS66" s="51" t="s">
        <v>42</v>
      </c>
      <c r="AT66" s="51">
        <v>1</v>
      </c>
      <c r="AU66" s="51">
        <v>0</v>
      </c>
      <c r="AV66" s="51">
        <v>0</v>
      </c>
      <c r="AW66" s="51" t="str">
        <f t="shared" ref="AW66:AW97" si="24">(IF(AT66=1,"Pre-service",))&amp;""&amp;(IF(AU66=1,"In-service",))&amp;""&amp;(IF(AV66=1,"Teacher Educator",))</f>
        <v>Pre-service</v>
      </c>
      <c r="AX66" s="51">
        <v>32</v>
      </c>
      <c r="AY66" s="51" t="s">
        <v>105</v>
      </c>
      <c r="AZ66" s="51">
        <v>1</v>
      </c>
      <c r="BA66" s="51"/>
      <c r="BB66" s="51"/>
      <c r="BC66" s="51"/>
      <c r="BD66" s="51"/>
      <c r="BE66" s="51"/>
      <c r="BF66" s="51" t="str">
        <f t="shared" si="18"/>
        <v>North-America</v>
      </c>
      <c r="BG66" s="51">
        <v>1</v>
      </c>
      <c r="BH66" s="51">
        <v>54</v>
      </c>
      <c r="BI66" s="51">
        <v>7</v>
      </c>
      <c r="BJ66" s="51">
        <v>12</v>
      </c>
      <c r="BK66" s="51">
        <v>6</v>
      </c>
      <c r="BL66" s="51">
        <v>4</v>
      </c>
      <c r="BM66" s="51">
        <v>4</v>
      </c>
      <c r="BN66" s="51">
        <v>5</v>
      </c>
      <c r="BO66" s="51">
        <v>8</v>
      </c>
      <c r="BP66" s="51">
        <v>0</v>
      </c>
      <c r="BQ66" s="51">
        <v>0</v>
      </c>
      <c r="BR66" s="51">
        <v>0</v>
      </c>
      <c r="BS66" s="51">
        <v>0</v>
      </c>
      <c r="BT66" s="51" t="str">
        <f t="shared" si="7"/>
        <v>1</v>
      </c>
      <c r="BU66" s="51" t="s">
        <v>997</v>
      </c>
      <c r="BV66" s="58" t="str">
        <f t="shared" ref="BV66:BV97" si="25">IF(BG66=1,"TPCK self report, "&amp;IF(BH66&lt;&gt;0,VALUE(BH66)&amp;" Items ("&amp;IF(BI66&lt;&gt;0,"PK "&amp;VALUE(BI66),)&amp;""&amp;IF(BJ66&lt;&gt;0,", CK "&amp;VALUE(BJ66),)&amp;""&amp;IF(BK66&lt;&gt;0,", TK "&amp;VALUE(BK66),)&amp;""&amp;IF(BL66&lt;&gt;0,", PCK "&amp;VALUE(BL66),)&amp;""&amp;IF(BM66&lt;&gt;0,", TCK "&amp;VALUE(BM66),)&amp;""&amp;IF(BN66&lt;&gt;0,", TPK "&amp;VALUE(BN66),)&amp;""&amp;IF(BO66&lt;&gt;0,", TPCK "&amp;VALUE(BO66),)&amp;"); ",),)&amp;""&amp;IF(BP66=1,"open-ended questionnaire; ",)&amp;""&amp;IF(BQ66=1,"performance test; ",)&amp;""&amp;IF(BR66=1,"interviews; ",)&amp;""&amp;IF(BS66=1,"observation; ",)&amp;""&amp;IF(BU66&lt;&gt;0,"Other",)</f>
        <v>TPCK self report, 54 Items (PK 7, CK 12, TK 6, PCK 4, TCK 4, TPK 5, TPCK 8); Other</v>
      </c>
    </row>
    <row r="67" spans="1:74" x14ac:dyDescent="0.35">
      <c r="A67" s="51" t="s">
        <v>780</v>
      </c>
      <c r="B67" s="42" t="s">
        <v>781</v>
      </c>
      <c r="C67" s="52">
        <v>0</v>
      </c>
      <c r="D67" s="52">
        <v>1</v>
      </c>
      <c r="E67" s="52">
        <v>0</v>
      </c>
      <c r="F67" s="52" t="str">
        <f t="shared" si="19"/>
        <v>Educational</v>
      </c>
      <c r="G67" s="51" t="s">
        <v>782</v>
      </c>
      <c r="H67" t="s">
        <v>782</v>
      </c>
      <c r="I67" s="51">
        <v>2015</v>
      </c>
      <c r="J67" s="51" t="s">
        <v>121</v>
      </c>
      <c r="K67" s="51" t="s">
        <v>399</v>
      </c>
      <c r="L67" s="51">
        <v>1</v>
      </c>
      <c r="M67" s="51">
        <v>1</v>
      </c>
      <c r="N67" s="51">
        <v>0</v>
      </c>
      <c r="O67" s="51">
        <v>1</v>
      </c>
      <c r="P67" s="51">
        <v>0</v>
      </c>
      <c r="Q67" s="51">
        <v>0</v>
      </c>
      <c r="R67" s="51">
        <v>0</v>
      </c>
      <c r="S67" s="52" t="str">
        <f t="shared" si="20"/>
        <v xml:space="preserve">TK, PK, TPK, </v>
      </c>
      <c r="T67" s="51">
        <v>0</v>
      </c>
      <c r="U67" s="51">
        <v>0</v>
      </c>
      <c r="V67" s="51">
        <v>0</v>
      </c>
      <c r="W67" s="51">
        <v>0</v>
      </c>
      <c r="X67" s="51">
        <v>1</v>
      </c>
      <c r="Y67" s="51">
        <v>0</v>
      </c>
      <c r="Z67" s="51">
        <v>0</v>
      </c>
      <c r="AA67" s="53" t="str">
        <f t="shared" si="21"/>
        <v>TPK = TPCK</v>
      </c>
      <c r="AB67" s="51" t="s">
        <v>152</v>
      </c>
      <c r="AC67" s="51">
        <v>0</v>
      </c>
      <c r="AD67" s="51">
        <v>0</v>
      </c>
      <c r="AE67" s="51">
        <v>1</v>
      </c>
      <c r="AF67" s="51">
        <v>0</v>
      </c>
      <c r="AG67" s="51">
        <v>0</v>
      </c>
      <c r="AH67" s="51">
        <v>0</v>
      </c>
      <c r="AI67" s="51">
        <v>0</v>
      </c>
      <c r="AJ67" s="51">
        <v>0</v>
      </c>
      <c r="AK67" s="42">
        <f t="shared" si="22"/>
        <v>1</v>
      </c>
      <c r="AL67" s="51" t="s">
        <v>339</v>
      </c>
      <c r="AM67" s="51" t="s">
        <v>39</v>
      </c>
      <c r="AN67" s="51">
        <v>0</v>
      </c>
      <c r="AO67" s="51">
        <v>0</v>
      </c>
      <c r="AP67" s="51">
        <v>1</v>
      </c>
      <c r="AQ67" s="51">
        <v>0</v>
      </c>
      <c r="AR67" s="51" t="str">
        <f t="shared" si="23"/>
        <v>mixed</v>
      </c>
      <c r="AS67" s="51" t="s">
        <v>783</v>
      </c>
      <c r="AT67" s="51">
        <v>0</v>
      </c>
      <c r="AU67" s="51">
        <v>1</v>
      </c>
      <c r="AV67" s="51">
        <v>0</v>
      </c>
      <c r="AW67" s="51" t="str">
        <f t="shared" si="24"/>
        <v>In-service</v>
      </c>
      <c r="AX67" s="51">
        <v>22</v>
      </c>
      <c r="AY67" s="51" t="s">
        <v>784</v>
      </c>
      <c r="AZ67" s="51"/>
      <c r="BA67" s="51"/>
      <c r="BB67" s="51">
        <v>1</v>
      </c>
      <c r="BC67" s="51"/>
      <c r="BD67" s="51"/>
      <c r="BE67" s="51"/>
      <c r="BF67" s="51" t="str">
        <f t="shared" si="18"/>
        <v>Africa</v>
      </c>
      <c r="BG67" s="51">
        <v>1</v>
      </c>
      <c r="BH67" s="51">
        <v>39</v>
      </c>
      <c r="BI67" s="51">
        <v>0</v>
      </c>
      <c r="BJ67" s="51">
        <v>0</v>
      </c>
      <c r="BK67" s="51">
        <v>10</v>
      </c>
      <c r="BL67" s="51">
        <v>0</v>
      </c>
      <c r="BM67" s="51">
        <v>9</v>
      </c>
      <c r="BN67" s="51">
        <v>11</v>
      </c>
      <c r="BO67" s="51">
        <v>9</v>
      </c>
      <c r="BP67" s="51">
        <v>0</v>
      </c>
      <c r="BQ67" s="51">
        <v>0</v>
      </c>
      <c r="BR67" s="51">
        <v>1</v>
      </c>
      <c r="BS67" s="51">
        <v>1</v>
      </c>
      <c r="BT67" s="51" t="str">
        <f t="shared" ref="BT67:BT130" si="26">IF(NOT(EXACT(BU67,"0")),"1","0")</f>
        <v>1</v>
      </c>
      <c r="BU67" s="51" t="s">
        <v>785</v>
      </c>
      <c r="BV67" s="58" t="str">
        <f t="shared" si="25"/>
        <v>TPCK self report, 39 Items (, TK 10, TCK 9, TPK 11, TPCK 9); interviews; observation; Other</v>
      </c>
    </row>
    <row r="68" spans="1:74" x14ac:dyDescent="0.35">
      <c r="A68" s="51" t="s">
        <v>148</v>
      </c>
      <c r="B68" s="42" t="s">
        <v>72</v>
      </c>
      <c r="C68" s="52">
        <v>0</v>
      </c>
      <c r="D68" s="52">
        <v>0</v>
      </c>
      <c r="E68" s="52">
        <v>1</v>
      </c>
      <c r="F68" s="52" t="str">
        <f t="shared" si="19"/>
        <v>Subject</v>
      </c>
      <c r="G68" s="51" t="s">
        <v>149</v>
      </c>
      <c r="H68" s="4" t="s">
        <v>149</v>
      </c>
      <c r="I68" s="51">
        <v>2020</v>
      </c>
      <c r="J68" s="42" t="s">
        <v>121</v>
      </c>
      <c r="K68" s="51" t="s">
        <v>150</v>
      </c>
      <c r="L68" s="42">
        <v>1</v>
      </c>
      <c r="M68" s="42">
        <v>0</v>
      </c>
      <c r="N68" s="42">
        <v>0</v>
      </c>
      <c r="O68" s="42">
        <v>0</v>
      </c>
      <c r="P68" s="42">
        <v>1</v>
      </c>
      <c r="Q68" s="42">
        <v>1</v>
      </c>
      <c r="R68" s="42">
        <v>1</v>
      </c>
      <c r="S68" s="52" t="str">
        <f t="shared" si="20"/>
        <v>TK, TCK, PCK, TPCK</v>
      </c>
      <c r="T68" s="42">
        <v>0</v>
      </c>
      <c r="U68" s="42">
        <v>1</v>
      </c>
      <c r="V68" s="42">
        <v>0</v>
      </c>
      <c r="W68" s="53">
        <v>0</v>
      </c>
      <c r="X68" s="53">
        <v>0</v>
      </c>
      <c r="Y68" s="53">
        <v>0</v>
      </c>
      <c r="Z68" s="53" t="s">
        <v>151</v>
      </c>
      <c r="AA68" s="53" t="str">
        <f t="shared" si="21"/>
        <v>PCK + TK</v>
      </c>
      <c r="AB68" s="51" t="s">
        <v>152</v>
      </c>
      <c r="AC68" s="51">
        <v>0</v>
      </c>
      <c r="AD68" s="51">
        <v>0</v>
      </c>
      <c r="AE68" s="51">
        <v>1</v>
      </c>
      <c r="AF68" s="51">
        <v>0</v>
      </c>
      <c r="AG68" s="51">
        <v>0</v>
      </c>
      <c r="AH68" s="51">
        <v>0</v>
      </c>
      <c r="AI68" s="51">
        <v>0</v>
      </c>
      <c r="AJ68" s="51">
        <v>0</v>
      </c>
      <c r="AK68" s="42">
        <f t="shared" si="22"/>
        <v>1</v>
      </c>
      <c r="AL68" s="51" t="s">
        <v>153</v>
      </c>
      <c r="AM68" s="51" t="s">
        <v>154</v>
      </c>
      <c r="AN68" s="51">
        <v>0</v>
      </c>
      <c r="AO68" s="51">
        <v>0</v>
      </c>
      <c r="AP68" s="51">
        <v>1</v>
      </c>
      <c r="AQ68" s="51">
        <v>0</v>
      </c>
      <c r="AR68" s="51" t="str">
        <f t="shared" si="23"/>
        <v>mixed</v>
      </c>
      <c r="AS68" s="51" t="s">
        <v>155</v>
      </c>
      <c r="AT68" s="51">
        <v>1</v>
      </c>
      <c r="AU68" s="51">
        <v>0</v>
      </c>
      <c r="AV68" s="51">
        <v>0</v>
      </c>
      <c r="AW68" s="51" t="str">
        <f t="shared" si="24"/>
        <v>Pre-service</v>
      </c>
      <c r="AX68" s="42">
        <v>38</v>
      </c>
      <c r="AY68" s="56" t="s">
        <v>82</v>
      </c>
      <c r="AZ68" s="51"/>
      <c r="BA68" s="51"/>
      <c r="BB68" s="51"/>
      <c r="BC68" s="51"/>
      <c r="BD68" s="51"/>
      <c r="BE68" s="51"/>
      <c r="BF68" s="51" t="s">
        <v>50</v>
      </c>
      <c r="BG68" s="51">
        <v>1</v>
      </c>
      <c r="BH68" s="51">
        <v>52</v>
      </c>
      <c r="BI68" s="51">
        <v>8</v>
      </c>
      <c r="BJ68" s="51">
        <v>6</v>
      </c>
      <c r="BK68" s="51">
        <v>6</v>
      </c>
      <c r="BL68" s="51">
        <v>10</v>
      </c>
      <c r="BM68" s="51">
        <v>4</v>
      </c>
      <c r="BN68" s="51">
        <v>7</v>
      </c>
      <c r="BO68" s="51">
        <v>6</v>
      </c>
      <c r="BP68" s="51">
        <v>0</v>
      </c>
      <c r="BQ68" s="51">
        <v>1</v>
      </c>
      <c r="BR68" s="51">
        <v>0</v>
      </c>
      <c r="BS68" s="51">
        <v>0</v>
      </c>
      <c r="BT68" s="51" t="str">
        <f t="shared" si="26"/>
        <v>0</v>
      </c>
      <c r="BU68" s="42">
        <f>0</f>
        <v>0</v>
      </c>
      <c r="BV68" s="58" t="str">
        <f t="shared" si="25"/>
        <v xml:space="preserve">TPCK self report, 52 Items (PK 8, CK 6, TK 6, PCK 10, TCK 4, TPK 7, TPCK 6); performance test; </v>
      </c>
    </row>
    <row r="69" spans="1:74" x14ac:dyDescent="0.35">
      <c r="A69" s="51" t="s">
        <v>939</v>
      </c>
      <c r="B69" s="42"/>
      <c r="C69" s="52">
        <v>0</v>
      </c>
      <c r="D69" s="52">
        <v>0</v>
      </c>
      <c r="E69" s="52">
        <v>1</v>
      </c>
      <c r="F69" s="52" t="str">
        <f t="shared" si="19"/>
        <v>Subject</v>
      </c>
      <c r="G69" s="51" t="s">
        <v>940</v>
      </c>
      <c r="H69" t="s">
        <v>940</v>
      </c>
      <c r="I69" s="51">
        <v>2018</v>
      </c>
      <c r="J69" s="51" t="s">
        <v>613</v>
      </c>
      <c r="K69" s="51" t="s">
        <v>941</v>
      </c>
      <c r="L69" s="51">
        <v>1</v>
      </c>
      <c r="M69" s="51">
        <v>0</v>
      </c>
      <c r="N69" s="51">
        <v>0</v>
      </c>
      <c r="O69" s="51">
        <v>1</v>
      </c>
      <c r="P69" s="51">
        <v>1</v>
      </c>
      <c r="Q69" s="51">
        <v>0</v>
      </c>
      <c r="R69" s="51">
        <v>1</v>
      </c>
      <c r="S69" s="52" t="str">
        <f t="shared" si="20"/>
        <v>TK, TPK, TCK, TPCK</v>
      </c>
      <c r="T69" s="51">
        <v>0</v>
      </c>
      <c r="U69" s="51">
        <v>1</v>
      </c>
      <c r="V69" s="51">
        <v>0</v>
      </c>
      <c r="W69" s="51">
        <v>0</v>
      </c>
      <c r="X69" s="51">
        <v>0</v>
      </c>
      <c r="Y69" s="51">
        <v>0</v>
      </c>
      <c r="Z69" s="51">
        <v>0</v>
      </c>
      <c r="AA69" s="53" t="str">
        <f t="shared" si="21"/>
        <v>PCK + TK</v>
      </c>
      <c r="AB69" s="51" t="s">
        <v>367</v>
      </c>
      <c r="AC69" s="51">
        <v>0</v>
      </c>
      <c r="AD69" s="51">
        <v>0</v>
      </c>
      <c r="AE69" s="51">
        <v>0</v>
      </c>
      <c r="AF69" s="51">
        <v>0</v>
      </c>
      <c r="AG69" s="51">
        <v>0</v>
      </c>
      <c r="AH69" s="51">
        <v>1</v>
      </c>
      <c r="AI69" s="51">
        <v>0</v>
      </c>
      <c r="AJ69" s="51">
        <v>0</v>
      </c>
      <c r="AK69" s="42">
        <f t="shared" si="22"/>
        <v>1</v>
      </c>
      <c r="AL69" s="51" t="s">
        <v>354</v>
      </c>
      <c r="AM69" s="51" t="s">
        <v>39</v>
      </c>
      <c r="AN69" s="51">
        <v>0</v>
      </c>
      <c r="AO69" s="51">
        <v>0</v>
      </c>
      <c r="AP69" s="51">
        <v>1</v>
      </c>
      <c r="AQ69" s="51">
        <v>0</v>
      </c>
      <c r="AR69" s="51" t="str">
        <f t="shared" si="23"/>
        <v>mixed</v>
      </c>
      <c r="AS69" s="51" t="s">
        <v>942</v>
      </c>
      <c r="AT69" s="51">
        <v>1</v>
      </c>
      <c r="AU69" s="51">
        <v>0</v>
      </c>
      <c r="AV69" s="51">
        <v>0</v>
      </c>
      <c r="AW69" s="51" t="str">
        <f t="shared" si="24"/>
        <v>Pre-service</v>
      </c>
      <c r="AX69" s="51"/>
      <c r="AY69" s="51" t="s">
        <v>105</v>
      </c>
      <c r="AZ69" s="51">
        <v>1</v>
      </c>
      <c r="BA69" s="51"/>
      <c r="BB69" s="51"/>
      <c r="BC69" s="51"/>
      <c r="BD69" s="51"/>
      <c r="BE69" s="51"/>
      <c r="BF69" s="51" t="str">
        <f t="shared" ref="BF69:BF108" si="27">(IF(AZ69=1,"North-America",))&amp;""&amp;(IF(BA69=1,"South-America",))&amp;""&amp;(IF(BB69=1,"Africa",)&amp;""&amp;(IF(BC69=1,"Asia",))&amp;""&amp;(IF(BD69=1,"Europe",))&amp;""&amp;(IF(BE69=1,"Oceania",)))</f>
        <v>North-America</v>
      </c>
      <c r="BG69" s="51">
        <v>0</v>
      </c>
      <c r="BH69" s="51">
        <v>0</v>
      </c>
      <c r="BI69" s="51">
        <v>0</v>
      </c>
      <c r="BJ69" s="51">
        <v>0</v>
      </c>
      <c r="BK69" s="51">
        <v>0</v>
      </c>
      <c r="BL69" s="51">
        <v>0</v>
      </c>
      <c r="BM69" s="51">
        <v>0</v>
      </c>
      <c r="BN69" s="51">
        <v>0</v>
      </c>
      <c r="BO69" s="51">
        <v>0</v>
      </c>
      <c r="BP69" s="51">
        <v>0</v>
      </c>
      <c r="BQ69" s="51">
        <v>1</v>
      </c>
      <c r="BR69" s="51">
        <v>0</v>
      </c>
      <c r="BS69" s="51">
        <v>0</v>
      </c>
      <c r="BT69" s="51" t="str">
        <f t="shared" si="26"/>
        <v>1</v>
      </c>
      <c r="BU69" s="51" t="s">
        <v>943</v>
      </c>
      <c r="BV69" s="58" t="str">
        <f t="shared" si="25"/>
        <v>performance test; Other</v>
      </c>
    </row>
    <row r="70" spans="1:74" x14ac:dyDescent="0.35">
      <c r="A70" s="51" t="s">
        <v>727</v>
      </c>
      <c r="B70" s="42" t="s">
        <v>728</v>
      </c>
      <c r="C70" s="52">
        <v>1</v>
      </c>
      <c r="D70" s="52">
        <v>0</v>
      </c>
      <c r="E70" s="52">
        <v>0</v>
      </c>
      <c r="F70" s="52" t="str">
        <f t="shared" si="19"/>
        <v>ICT</v>
      </c>
      <c r="G70" s="51" t="s">
        <v>729</v>
      </c>
      <c r="H70" t="s">
        <v>729</v>
      </c>
      <c r="I70" s="51">
        <v>2015</v>
      </c>
      <c r="J70" s="51" t="s">
        <v>121</v>
      </c>
      <c r="K70" s="51" t="s">
        <v>730</v>
      </c>
      <c r="L70" s="51">
        <v>1</v>
      </c>
      <c r="M70" s="51">
        <v>0</v>
      </c>
      <c r="N70" s="51">
        <v>0</v>
      </c>
      <c r="O70" s="51">
        <v>1</v>
      </c>
      <c r="P70" s="51">
        <v>1</v>
      </c>
      <c r="Q70" s="51">
        <v>0</v>
      </c>
      <c r="R70" s="51">
        <v>0</v>
      </c>
      <c r="S70" s="52" t="str">
        <f t="shared" si="20"/>
        <v xml:space="preserve">TK, TPK, TCK, </v>
      </c>
      <c r="T70" s="51">
        <v>0</v>
      </c>
      <c r="U70" s="51">
        <v>0</v>
      </c>
      <c r="V70" s="51">
        <v>0</v>
      </c>
      <c r="W70" s="51">
        <v>0</v>
      </c>
      <c r="X70" s="51">
        <v>0</v>
      </c>
      <c r="Y70" s="51">
        <v>0</v>
      </c>
      <c r="Z70" s="51" t="s">
        <v>732</v>
      </c>
      <c r="AA70" s="53" t="str">
        <f t="shared" si="21"/>
        <v/>
      </c>
      <c r="AB70" s="51" t="s">
        <v>91</v>
      </c>
      <c r="AC70" s="51">
        <v>0</v>
      </c>
      <c r="AD70" s="51">
        <v>0</v>
      </c>
      <c r="AE70" s="51">
        <v>0</v>
      </c>
      <c r="AF70" s="51">
        <v>0</v>
      </c>
      <c r="AG70" s="51">
        <v>0</v>
      </c>
      <c r="AH70" s="51">
        <v>0</v>
      </c>
      <c r="AI70" s="51">
        <v>1</v>
      </c>
      <c r="AJ70" s="51">
        <v>0</v>
      </c>
      <c r="AK70" s="42">
        <f t="shared" si="22"/>
        <v>1</v>
      </c>
      <c r="AL70" s="51" t="s">
        <v>733</v>
      </c>
      <c r="AM70" s="51" t="s">
        <v>39</v>
      </c>
      <c r="AN70" s="51">
        <v>0</v>
      </c>
      <c r="AO70" s="51">
        <v>0</v>
      </c>
      <c r="AP70" s="51">
        <v>1</v>
      </c>
      <c r="AQ70" s="51">
        <v>0</v>
      </c>
      <c r="AR70" s="51" t="str">
        <f t="shared" si="23"/>
        <v>mixed</v>
      </c>
      <c r="AS70" s="51" t="s">
        <v>42</v>
      </c>
      <c r="AT70" s="51">
        <v>1</v>
      </c>
      <c r="AU70" s="51">
        <v>0</v>
      </c>
      <c r="AV70" s="51">
        <v>0</v>
      </c>
      <c r="AW70" s="51" t="str">
        <f t="shared" si="24"/>
        <v>Pre-service</v>
      </c>
      <c r="AX70" s="51">
        <v>40</v>
      </c>
      <c r="AY70" s="51" t="s">
        <v>105</v>
      </c>
      <c r="AZ70" s="51">
        <v>1</v>
      </c>
      <c r="BA70" s="51"/>
      <c r="BB70" s="51"/>
      <c r="BC70" s="51"/>
      <c r="BD70" s="51"/>
      <c r="BE70" s="51"/>
      <c r="BF70" s="51" t="str">
        <f t="shared" si="27"/>
        <v>North-America</v>
      </c>
      <c r="BG70" s="51">
        <v>1</v>
      </c>
      <c r="BH70" s="51">
        <v>26</v>
      </c>
      <c r="BI70" s="51">
        <v>1</v>
      </c>
      <c r="BJ70" s="51">
        <v>1</v>
      </c>
      <c r="BK70" s="51">
        <v>1</v>
      </c>
      <c r="BL70" s="51">
        <v>0</v>
      </c>
      <c r="BM70" s="51">
        <v>0</v>
      </c>
      <c r="BN70" s="51">
        <v>1</v>
      </c>
      <c r="BO70" s="51">
        <v>1</v>
      </c>
      <c r="BP70" s="51">
        <v>0</v>
      </c>
      <c r="BQ70" s="51">
        <v>1</v>
      </c>
      <c r="BR70" s="51">
        <v>1</v>
      </c>
      <c r="BS70" s="51">
        <v>0</v>
      </c>
      <c r="BT70" s="51" t="str">
        <f t="shared" si="26"/>
        <v>1</v>
      </c>
      <c r="BU70" s="51" t="s">
        <v>734</v>
      </c>
      <c r="BV70" s="58" t="str">
        <f t="shared" si="25"/>
        <v>TPCK self report, 26 Items (PK 1, CK 1, TK 1, TPK 1, TPCK 1); performance test; interviews; Other</v>
      </c>
    </row>
    <row r="71" spans="1:74" x14ac:dyDescent="0.35">
      <c r="A71" s="51" t="s">
        <v>277</v>
      </c>
      <c r="B71" s="42" t="s">
        <v>278</v>
      </c>
      <c r="C71" s="52">
        <v>0</v>
      </c>
      <c r="D71" s="52">
        <v>0</v>
      </c>
      <c r="E71" s="52">
        <v>1</v>
      </c>
      <c r="F71" s="52" t="str">
        <f t="shared" si="19"/>
        <v>Subject</v>
      </c>
      <c r="G71" s="51" t="s">
        <v>279</v>
      </c>
      <c r="H71" t="s">
        <v>279</v>
      </c>
      <c r="I71" s="51">
        <v>2007</v>
      </c>
      <c r="J71" s="51" t="s">
        <v>121</v>
      </c>
      <c r="K71" s="51" t="s">
        <v>280</v>
      </c>
      <c r="L71" s="51">
        <v>1</v>
      </c>
      <c r="M71" s="51">
        <v>0</v>
      </c>
      <c r="N71" s="51">
        <v>0</v>
      </c>
      <c r="O71" s="51">
        <v>0</v>
      </c>
      <c r="P71" s="51">
        <v>1</v>
      </c>
      <c r="Q71" s="51">
        <v>1</v>
      </c>
      <c r="R71" s="51">
        <v>1</v>
      </c>
      <c r="S71" s="52" t="str">
        <f t="shared" si="20"/>
        <v>TK, TCK, PCK, TPCK</v>
      </c>
      <c r="T71" s="51">
        <v>0</v>
      </c>
      <c r="U71" s="51">
        <v>0</v>
      </c>
      <c r="V71" s="51">
        <v>0</v>
      </c>
      <c r="W71" s="51">
        <v>1</v>
      </c>
      <c r="X71" s="53">
        <v>0</v>
      </c>
      <c r="Y71" s="51">
        <v>0</v>
      </c>
      <c r="Z71" s="51">
        <v>0</v>
      </c>
      <c r="AA71" s="53" t="str">
        <f t="shared" si="21"/>
        <v>TCK + PK</v>
      </c>
      <c r="AB71" s="51" t="s">
        <v>281</v>
      </c>
      <c r="AC71" s="51">
        <v>0</v>
      </c>
      <c r="AD71" s="51">
        <v>1</v>
      </c>
      <c r="AE71" s="51">
        <v>0</v>
      </c>
      <c r="AF71" s="51">
        <v>0</v>
      </c>
      <c r="AG71" s="51">
        <v>0</v>
      </c>
      <c r="AH71" s="51">
        <v>0</v>
      </c>
      <c r="AI71" s="51">
        <v>0</v>
      </c>
      <c r="AJ71" s="51">
        <v>0</v>
      </c>
      <c r="AK71" s="42">
        <f t="shared" si="22"/>
        <v>1</v>
      </c>
      <c r="AL71" s="51" t="s">
        <v>282</v>
      </c>
      <c r="AM71" s="51" t="s">
        <v>38</v>
      </c>
      <c r="AN71" s="51">
        <v>0</v>
      </c>
      <c r="AO71" s="51">
        <v>1</v>
      </c>
      <c r="AP71" s="51">
        <v>0</v>
      </c>
      <c r="AQ71" s="51">
        <v>0</v>
      </c>
      <c r="AR71" s="51" t="str">
        <f t="shared" si="23"/>
        <v>qualitative</v>
      </c>
      <c r="AS71" s="51" t="s">
        <v>93</v>
      </c>
      <c r="AT71" s="51">
        <v>1</v>
      </c>
      <c r="AU71" s="51">
        <v>0</v>
      </c>
      <c r="AV71" s="51">
        <v>0</v>
      </c>
      <c r="AW71" s="51" t="str">
        <f t="shared" si="24"/>
        <v>Pre-service</v>
      </c>
      <c r="AX71" s="51" t="s">
        <v>283</v>
      </c>
      <c r="AY71" s="56" t="s">
        <v>105</v>
      </c>
      <c r="AZ71" s="51">
        <v>1</v>
      </c>
      <c r="BA71" s="51"/>
      <c r="BB71" s="51"/>
      <c r="BC71" s="51"/>
      <c r="BD71" s="51"/>
      <c r="BE71" s="51"/>
      <c r="BF71" s="51" t="str">
        <f t="shared" si="27"/>
        <v>North-America</v>
      </c>
      <c r="BG71" s="51">
        <v>0</v>
      </c>
      <c r="BH71" s="51">
        <v>0</v>
      </c>
      <c r="BI71" s="51">
        <v>0</v>
      </c>
      <c r="BJ71" s="51">
        <v>0</v>
      </c>
      <c r="BK71" s="51">
        <v>0</v>
      </c>
      <c r="BL71" s="51">
        <v>0</v>
      </c>
      <c r="BM71" s="51">
        <v>0</v>
      </c>
      <c r="BN71" s="51">
        <v>0</v>
      </c>
      <c r="BO71" s="51">
        <v>0</v>
      </c>
      <c r="BP71" s="51">
        <v>0</v>
      </c>
      <c r="BQ71" s="51">
        <v>1</v>
      </c>
      <c r="BR71" s="51">
        <v>0</v>
      </c>
      <c r="BS71" s="51">
        <v>0</v>
      </c>
      <c r="BT71" s="51" t="str">
        <f t="shared" si="26"/>
        <v>0</v>
      </c>
      <c r="BU71" s="51">
        <f>0</f>
        <v>0</v>
      </c>
      <c r="BV71" s="58" t="str">
        <f t="shared" si="25"/>
        <v xml:space="preserve">performance test; </v>
      </c>
    </row>
    <row r="72" spans="1:74" x14ac:dyDescent="0.35">
      <c r="A72" s="51" t="s">
        <v>1079</v>
      </c>
      <c r="B72" s="42" t="s">
        <v>1080</v>
      </c>
      <c r="C72" s="52">
        <v>0</v>
      </c>
      <c r="D72" s="52">
        <v>1</v>
      </c>
      <c r="E72" s="52">
        <v>0</v>
      </c>
      <c r="F72" s="52" t="str">
        <f t="shared" si="19"/>
        <v>Educational</v>
      </c>
      <c r="G72" s="51" t="s">
        <v>1081</v>
      </c>
      <c r="H72" s="5" t="s">
        <v>1081</v>
      </c>
      <c r="I72" s="52">
        <v>2014</v>
      </c>
      <c r="J72" s="52" t="s">
        <v>74</v>
      </c>
      <c r="K72" s="51" t="s">
        <v>1082</v>
      </c>
      <c r="L72" s="52">
        <v>0</v>
      </c>
      <c r="M72" s="52">
        <v>1</v>
      </c>
      <c r="N72" s="52">
        <v>0</v>
      </c>
      <c r="O72" s="52">
        <v>0</v>
      </c>
      <c r="P72" s="52">
        <v>0</v>
      </c>
      <c r="Q72" s="52">
        <v>1</v>
      </c>
      <c r="R72" s="52">
        <v>1</v>
      </c>
      <c r="S72" s="52" t="str">
        <f t="shared" si="20"/>
        <v>PK, PCK, TPCK</v>
      </c>
      <c r="T72" s="52">
        <v>0</v>
      </c>
      <c r="U72" s="52">
        <v>1</v>
      </c>
      <c r="V72" s="52">
        <v>0</v>
      </c>
      <c r="W72" s="52">
        <v>0</v>
      </c>
      <c r="X72" s="52">
        <v>0</v>
      </c>
      <c r="Y72" s="52">
        <v>0</v>
      </c>
      <c r="Z72" s="52">
        <v>0</v>
      </c>
      <c r="AA72" s="53" t="str">
        <f t="shared" si="21"/>
        <v>PCK + TK</v>
      </c>
      <c r="AB72" s="52" t="s">
        <v>1083</v>
      </c>
      <c r="AC72" s="52">
        <v>0</v>
      </c>
      <c r="AD72" s="52">
        <v>0</v>
      </c>
      <c r="AE72" s="52">
        <v>0</v>
      </c>
      <c r="AF72" s="52">
        <v>1</v>
      </c>
      <c r="AG72" s="52">
        <v>0</v>
      </c>
      <c r="AH72" s="52">
        <v>0</v>
      </c>
      <c r="AI72" s="52">
        <v>0</v>
      </c>
      <c r="AJ72" s="52">
        <v>0</v>
      </c>
      <c r="AK72" s="42">
        <f t="shared" si="22"/>
        <v>1</v>
      </c>
      <c r="AL72" s="52" t="s">
        <v>1084</v>
      </c>
      <c r="AM72" s="52" t="s">
        <v>39</v>
      </c>
      <c r="AN72" s="51">
        <v>0</v>
      </c>
      <c r="AO72" s="51">
        <v>0</v>
      </c>
      <c r="AP72" s="51">
        <v>1</v>
      </c>
      <c r="AQ72" s="51">
        <v>0</v>
      </c>
      <c r="AR72" s="51" t="str">
        <f t="shared" si="23"/>
        <v>mixed</v>
      </c>
      <c r="AS72" s="52" t="s">
        <v>288</v>
      </c>
      <c r="AT72" s="51">
        <v>1</v>
      </c>
      <c r="AU72" s="51">
        <v>0</v>
      </c>
      <c r="AV72" s="51">
        <v>0</v>
      </c>
      <c r="AW72" s="51" t="str">
        <f t="shared" si="24"/>
        <v>Pre-service</v>
      </c>
      <c r="AX72" s="52">
        <v>15</v>
      </c>
      <c r="AY72" s="52" t="s">
        <v>1085</v>
      </c>
      <c r="AZ72" s="51"/>
      <c r="BA72" s="51"/>
      <c r="BB72" s="51"/>
      <c r="BC72" s="51">
        <v>1</v>
      </c>
      <c r="BD72" s="51"/>
      <c r="BE72" s="51"/>
      <c r="BF72" s="51" t="str">
        <f t="shared" si="27"/>
        <v>Asia</v>
      </c>
      <c r="BG72" s="51">
        <v>1</v>
      </c>
      <c r="BH72" s="51">
        <v>46</v>
      </c>
      <c r="BI72" s="51" t="s">
        <v>219</v>
      </c>
      <c r="BJ72" s="51" t="s">
        <v>219</v>
      </c>
      <c r="BK72" s="51" t="s">
        <v>219</v>
      </c>
      <c r="BL72" s="51" t="s">
        <v>219</v>
      </c>
      <c r="BM72" s="51" t="s">
        <v>219</v>
      </c>
      <c r="BN72" s="51" t="s">
        <v>219</v>
      </c>
      <c r="BO72" s="51" t="s">
        <v>219</v>
      </c>
      <c r="BP72" s="51">
        <v>0</v>
      </c>
      <c r="BQ72" s="51">
        <v>1</v>
      </c>
      <c r="BR72" s="51">
        <v>0</v>
      </c>
      <c r="BS72" s="51">
        <v>0</v>
      </c>
      <c r="BT72" s="51" t="str">
        <f t="shared" si="26"/>
        <v>1</v>
      </c>
      <c r="BU72" s="52" t="s">
        <v>1086</v>
      </c>
      <c r="BV72" s="58" t="e">
        <f t="shared" si="25"/>
        <v>#VALUE!</v>
      </c>
    </row>
    <row r="73" spans="1:74" x14ac:dyDescent="0.35">
      <c r="A73" s="51" t="s">
        <v>611</v>
      </c>
      <c r="B73" s="42" t="s">
        <v>242</v>
      </c>
      <c r="C73" s="52">
        <v>0</v>
      </c>
      <c r="D73" s="52">
        <v>1</v>
      </c>
      <c r="E73" s="52">
        <v>0</v>
      </c>
      <c r="F73" s="52" t="str">
        <f t="shared" si="19"/>
        <v>Educational</v>
      </c>
      <c r="G73" s="51" t="s">
        <v>612</v>
      </c>
      <c r="H73" t="s">
        <v>612</v>
      </c>
      <c r="I73" s="51">
        <v>2017</v>
      </c>
      <c r="J73" s="51" t="s">
        <v>613</v>
      </c>
      <c r="K73" s="51"/>
      <c r="L73" s="51">
        <v>1</v>
      </c>
      <c r="M73" s="51">
        <v>1</v>
      </c>
      <c r="N73" s="51">
        <v>1</v>
      </c>
      <c r="O73" s="51">
        <v>1</v>
      </c>
      <c r="P73" s="51">
        <v>0</v>
      </c>
      <c r="Q73" s="51">
        <v>1</v>
      </c>
      <c r="R73" s="51">
        <v>1</v>
      </c>
      <c r="S73" s="52" t="str">
        <f t="shared" si="20"/>
        <v>TK, PK, CK, TPK, PCK, TPCK</v>
      </c>
      <c r="T73" s="51">
        <v>0</v>
      </c>
      <c r="U73" s="51">
        <v>1</v>
      </c>
      <c r="V73" s="51">
        <v>0</v>
      </c>
      <c r="W73" s="51">
        <v>0</v>
      </c>
      <c r="X73" s="51">
        <v>0</v>
      </c>
      <c r="Y73" s="51">
        <v>0</v>
      </c>
      <c r="Z73" s="51">
        <v>0</v>
      </c>
      <c r="AA73" s="53" t="str">
        <f t="shared" si="21"/>
        <v>PCK + TK</v>
      </c>
      <c r="AB73" s="51" t="s">
        <v>367</v>
      </c>
      <c r="AC73" s="51">
        <v>0</v>
      </c>
      <c r="AD73" s="51">
        <v>0</v>
      </c>
      <c r="AE73" s="51">
        <v>0</v>
      </c>
      <c r="AF73" s="51">
        <v>0</v>
      </c>
      <c r="AG73" s="51">
        <v>0</v>
      </c>
      <c r="AH73" s="51">
        <v>1</v>
      </c>
      <c r="AI73" s="51">
        <v>0</v>
      </c>
      <c r="AJ73" s="51">
        <v>0</v>
      </c>
      <c r="AK73" s="42">
        <f t="shared" si="22"/>
        <v>1</v>
      </c>
      <c r="AL73" s="51" t="s">
        <v>173</v>
      </c>
      <c r="AM73" s="51" t="s">
        <v>39</v>
      </c>
      <c r="AN73" s="51">
        <v>0</v>
      </c>
      <c r="AO73" s="51">
        <v>0</v>
      </c>
      <c r="AP73" s="51">
        <v>1</v>
      </c>
      <c r="AQ73" s="51">
        <v>0</v>
      </c>
      <c r="AR73" s="51" t="str">
        <f t="shared" si="23"/>
        <v>mixed</v>
      </c>
      <c r="AS73" s="51" t="s">
        <v>614</v>
      </c>
      <c r="AT73" s="51">
        <v>1</v>
      </c>
      <c r="AU73" s="51">
        <v>0</v>
      </c>
      <c r="AV73" s="51">
        <v>0</v>
      </c>
      <c r="AW73" s="51" t="str">
        <f t="shared" si="24"/>
        <v>Pre-service</v>
      </c>
      <c r="AX73" s="51" t="s">
        <v>615</v>
      </c>
      <c r="AY73" s="51" t="s">
        <v>105</v>
      </c>
      <c r="AZ73" s="51">
        <v>1</v>
      </c>
      <c r="BA73" s="51"/>
      <c r="BB73" s="51"/>
      <c r="BC73" s="51"/>
      <c r="BD73" s="51"/>
      <c r="BE73" s="51"/>
      <c r="BF73" s="51" t="str">
        <f t="shared" si="27"/>
        <v>North-America</v>
      </c>
      <c r="BG73" s="51">
        <v>0</v>
      </c>
      <c r="BH73" s="51">
        <v>0</v>
      </c>
      <c r="BI73" s="51">
        <v>0</v>
      </c>
      <c r="BJ73" s="51">
        <v>0</v>
      </c>
      <c r="BK73" s="51">
        <v>0</v>
      </c>
      <c r="BL73" s="51">
        <v>0</v>
      </c>
      <c r="BM73" s="51">
        <v>0</v>
      </c>
      <c r="BN73" s="51">
        <v>0</v>
      </c>
      <c r="BO73" s="51">
        <v>0</v>
      </c>
      <c r="BP73" s="51">
        <v>1</v>
      </c>
      <c r="BQ73" s="51">
        <v>1</v>
      </c>
      <c r="BR73" s="51">
        <v>1</v>
      </c>
      <c r="BS73" s="51">
        <v>1</v>
      </c>
      <c r="BT73" s="51" t="str">
        <f t="shared" si="26"/>
        <v>1</v>
      </c>
      <c r="BU73" s="51" t="s">
        <v>616</v>
      </c>
      <c r="BV73" s="58" t="str">
        <f t="shared" si="25"/>
        <v>open-ended questionnaire; performance test; interviews; observation; Other</v>
      </c>
    </row>
    <row r="74" spans="1:74" x14ac:dyDescent="0.35">
      <c r="A74" s="51" t="s">
        <v>210</v>
      </c>
      <c r="B74" s="42" t="s">
        <v>211</v>
      </c>
      <c r="C74" s="52">
        <v>1</v>
      </c>
      <c r="D74" s="52">
        <v>0</v>
      </c>
      <c r="E74" s="52">
        <v>0</v>
      </c>
      <c r="F74" s="52" t="str">
        <f t="shared" si="19"/>
        <v>ICT</v>
      </c>
      <c r="G74" s="51" t="s">
        <v>212</v>
      </c>
      <c r="H74" t="s">
        <v>212</v>
      </c>
      <c r="I74" s="51">
        <v>2019</v>
      </c>
      <c r="J74" s="51" t="s">
        <v>121</v>
      </c>
      <c r="K74" s="51" t="s">
        <v>213</v>
      </c>
      <c r="L74" s="51">
        <v>1</v>
      </c>
      <c r="M74" s="51">
        <v>1</v>
      </c>
      <c r="N74" s="51">
        <v>0</v>
      </c>
      <c r="O74" s="51">
        <v>1</v>
      </c>
      <c r="P74" s="51">
        <v>0</v>
      </c>
      <c r="Q74" s="51">
        <v>1</v>
      </c>
      <c r="R74" s="51">
        <v>1</v>
      </c>
      <c r="S74" s="52" t="str">
        <f t="shared" si="20"/>
        <v>TK, PK, TPK, PCK, TPCK</v>
      </c>
      <c r="T74" s="51">
        <v>0</v>
      </c>
      <c r="U74" s="51">
        <v>0</v>
      </c>
      <c r="V74" s="51">
        <v>1</v>
      </c>
      <c r="W74" s="51">
        <v>0</v>
      </c>
      <c r="X74" s="53">
        <v>0</v>
      </c>
      <c r="Y74" s="51">
        <v>0</v>
      </c>
      <c r="Z74" s="51">
        <v>0</v>
      </c>
      <c r="AA74" s="53" t="str">
        <f t="shared" si="21"/>
        <v>TPK + CK</v>
      </c>
      <c r="AB74" s="51" t="s">
        <v>214</v>
      </c>
      <c r="AC74" s="51">
        <v>0</v>
      </c>
      <c r="AD74" s="51">
        <v>0</v>
      </c>
      <c r="AE74" s="51">
        <v>0</v>
      </c>
      <c r="AF74" s="51">
        <v>0</v>
      </c>
      <c r="AG74" s="51">
        <v>0</v>
      </c>
      <c r="AH74" s="51">
        <v>1</v>
      </c>
      <c r="AI74" s="51">
        <v>0</v>
      </c>
      <c r="AJ74" s="51">
        <v>0</v>
      </c>
      <c r="AK74" s="42">
        <f t="shared" si="22"/>
        <v>1</v>
      </c>
      <c r="AL74" s="51" t="s">
        <v>215</v>
      </c>
      <c r="AM74" s="51" t="s">
        <v>39</v>
      </c>
      <c r="AN74" s="51">
        <v>0</v>
      </c>
      <c r="AO74" s="51">
        <v>0</v>
      </c>
      <c r="AP74" s="51">
        <v>1</v>
      </c>
      <c r="AQ74" s="51">
        <v>0</v>
      </c>
      <c r="AR74" s="51" t="str">
        <f t="shared" si="23"/>
        <v>mixed</v>
      </c>
      <c r="AS74" s="51" t="s">
        <v>216</v>
      </c>
      <c r="AT74" s="51">
        <v>0</v>
      </c>
      <c r="AU74" s="51">
        <v>1</v>
      </c>
      <c r="AV74" s="51">
        <v>0</v>
      </c>
      <c r="AW74" s="51" t="str">
        <f t="shared" si="24"/>
        <v>In-service</v>
      </c>
      <c r="AX74" s="51">
        <v>47</v>
      </c>
      <c r="AY74" s="56" t="s">
        <v>217</v>
      </c>
      <c r="AZ74" s="51"/>
      <c r="BA74" s="51"/>
      <c r="BB74" s="51"/>
      <c r="BC74" s="51">
        <v>1</v>
      </c>
      <c r="BD74" s="51"/>
      <c r="BE74" s="51"/>
      <c r="BF74" s="51" t="str">
        <f t="shared" si="27"/>
        <v>Asia</v>
      </c>
      <c r="BG74" s="51">
        <v>1</v>
      </c>
      <c r="BH74" s="51">
        <v>22</v>
      </c>
      <c r="BI74" s="51" t="s">
        <v>218</v>
      </c>
      <c r="BJ74" s="51" t="s">
        <v>218</v>
      </c>
      <c r="BK74" s="51" t="s">
        <v>219</v>
      </c>
      <c r="BL74" s="51" t="s">
        <v>218</v>
      </c>
      <c r="BM74" s="51" t="s">
        <v>219</v>
      </c>
      <c r="BN74" s="51" t="s">
        <v>219</v>
      </c>
      <c r="BO74" s="51" t="s">
        <v>219</v>
      </c>
      <c r="BP74" s="51">
        <v>0</v>
      </c>
      <c r="BQ74" s="51">
        <v>1</v>
      </c>
      <c r="BR74" s="51">
        <v>0</v>
      </c>
      <c r="BS74" s="51">
        <v>0</v>
      </c>
      <c r="BT74" s="51" t="str">
        <f t="shared" si="26"/>
        <v>1</v>
      </c>
      <c r="BU74" s="51" t="s">
        <v>220</v>
      </c>
      <c r="BV74" s="58" t="e">
        <f t="shared" si="25"/>
        <v>#VALUE!</v>
      </c>
    </row>
    <row r="75" spans="1:74" x14ac:dyDescent="0.35">
      <c r="A75" s="51" t="s">
        <v>745</v>
      </c>
      <c r="B75" s="42" t="s">
        <v>746</v>
      </c>
      <c r="C75" s="52">
        <v>0</v>
      </c>
      <c r="D75" s="52">
        <v>1</v>
      </c>
      <c r="E75" s="52">
        <v>0</v>
      </c>
      <c r="F75" s="52" t="str">
        <f t="shared" si="19"/>
        <v>Educational</v>
      </c>
      <c r="G75" s="51" t="s">
        <v>747</v>
      </c>
      <c r="H75" t="s">
        <v>747</v>
      </c>
      <c r="I75" s="51">
        <v>2014</v>
      </c>
      <c r="J75" s="51" t="s">
        <v>121</v>
      </c>
      <c r="K75" s="51" t="s">
        <v>75</v>
      </c>
      <c r="L75" s="51">
        <v>1</v>
      </c>
      <c r="M75" s="51">
        <v>1</v>
      </c>
      <c r="N75" s="51">
        <v>0</v>
      </c>
      <c r="O75" s="51">
        <v>1</v>
      </c>
      <c r="P75" s="51">
        <v>0</v>
      </c>
      <c r="Q75" s="51">
        <v>0</v>
      </c>
      <c r="R75" s="51">
        <v>1</v>
      </c>
      <c r="S75" s="52" t="str">
        <f t="shared" si="20"/>
        <v>TK, PK, TPK, TPCK</v>
      </c>
      <c r="T75" s="51">
        <v>0</v>
      </c>
      <c r="U75" s="51">
        <v>0</v>
      </c>
      <c r="V75" s="51">
        <v>1</v>
      </c>
      <c r="W75" s="51">
        <v>0</v>
      </c>
      <c r="X75" s="51">
        <v>0</v>
      </c>
      <c r="Y75" s="51">
        <v>0</v>
      </c>
      <c r="Z75" s="51">
        <v>0</v>
      </c>
      <c r="AA75" s="53" t="str">
        <f t="shared" si="21"/>
        <v>TPK + CK</v>
      </c>
      <c r="AB75" s="51" t="s">
        <v>430</v>
      </c>
      <c r="AC75" s="51">
        <v>0</v>
      </c>
      <c r="AD75" s="51">
        <v>0</v>
      </c>
      <c r="AE75" s="51">
        <v>0</v>
      </c>
      <c r="AF75" s="51">
        <v>0</v>
      </c>
      <c r="AG75" s="51">
        <v>0</v>
      </c>
      <c r="AH75" s="51">
        <v>1</v>
      </c>
      <c r="AI75" s="51">
        <v>0</v>
      </c>
      <c r="AJ75" s="51">
        <v>0</v>
      </c>
      <c r="AK75" s="42">
        <f t="shared" si="22"/>
        <v>1</v>
      </c>
      <c r="AL75" s="51" t="s">
        <v>339</v>
      </c>
      <c r="AM75" s="51" t="s">
        <v>37</v>
      </c>
      <c r="AN75" s="51">
        <v>1</v>
      </c>
      <c r="AO75" s="51">
        <v>0</v>
      </c>
      <c r="AP75" s="51">
        <v>0</v>
      </c>
      <c r="AQ75" s="51">
        <v>0</v>
      </c>
      <c r="AR75" s="51" t="str">
        <f t="shared" si="23"/>
        <v>quantitative</v>
      </c>
      <c r="AS75" s="51" t="s">
        <v>748</v>
      </c>
      <c r="AT75" s="51">
        <v>0</v>
      </c>
      <c r="AU75" s="51">
        <v>1</v>
      </c>
      <c r="AV75" s="51">
        <v>0</v>
      </c>
      <c r="AW75" s="51" t="str">
        <f t="shared" si="24"/>
        <v>In-service</v>
      </c>
      <c r="AX75" s="51">
        <v>266</v>
      </c>
      <c r="AY75" s="51" t="s">
        <v>217</v>
      </c>
      <c r="AZ75" s="51"/>
      <c r="BA75" s="51"/>
      <c r="BB75" s="51"/>
      <c r="BC75" s="51">
        <v>1</v>
      </c>
      <c r="BD75" s="51"/>
      <c r="BE75" s="51"/>
      <c r="BF75" s="51" t="str">
        <f t="shared" si="27"/>
        <v>Asia</v>
      </c>
      <c r="BG75" s="51">
        <v>1</v>
      </c>
      <c r="BH75" s="51">
        <v>34</v>
      </c>
      <c r="BI75" s="51">
        <v>6</v>
      </c>
      <c r="BJ75" s="51">
        <v>4</v>
      </c>
      <c r="BK75" s="51">
        <v>7</v>
      </c>
      <c r="BL75" s="51">
        <v>4</v>
      </c>
      <c r="BM75" s="51">
        <v>3</v>
      </c>
      <c r="BN75" s="51">
        <v>5</v>
      </c>
      <c r="BO75" s="51">
        <v>5</v>
      </c>
      <c r="BP75" s="51">
        <v>0</v>
      </c>
      <c r="BQ75" s="51">
        <v>0</v>
      </c>
      <c r="BR75" s="51">
        <v>0</v>
      </c>
      <c r="BS75" s="51">
        <v>0</v>
      </c>
      <c r="BT75" s="51" t="str">
        <f t="shared" si="26"/>
        <v>0</v>
      </c>
      <c r="BU75" s="51">
        <f>0</f>
        <v>0</v>
      </c>
      <c r="BV75" s="58" t="str">
        <f t="shared" si="25"/>
        <v xml:space="preserve">TPCK self report, 34 Items (PK 6, CK 4, TK 7, PCK 4, TCK 3, TPK 5, TPCK 5); </v>
      </c>
    </row>
    <row r="76" spans="1:74" x14ac:dyDescent="0.35">
      <c r="A76" s="51" t="s">
        <v>389</v>
      </c>
      <c r="B76" s="42" t="s">
        <v>242</v>
      </c>
      <c r="C76" s="52">
        <v>0</v>
      </c>
      <c r="D76" s="52">
        <v>1</v>
      </c>
      <c r="E76" s="52">
        <v>0</v>
      </c>
      <c r="F76" s="52" t="str">
        <f t="shared" si="19"/>
        <v>Educational</v>
      </c>
      <c r="G76" s="51" t="s">
        <v>390</v>
      </c>
      <c r="H76" t="s">
        <v>390</v>
      </c>
      <c r="I76" s="51">
        <v>2013</v>
      </c>
      <c r="J76" s="51" t="s">
        <v>121</v>
      </c>
      <c r="K76" s="51" t="s">
        <v>161</v>
      </c>
      <c r="L76" s="51">
        <v>1</v>
      </c>
      <c r="M76" s="51">
        <v>0</v>
      </c>
      <c r="N76" s="51">
        <v>0</v>
      </c>
      <c r="O76" s="51">
        <v>1</v>
      </c>
      <c r="P76" s="51">
        <v>0</v>
      </c>
      <c r="Q76" s="51">
        <v>0</v>
      </c>
      <c r="R76" s="51">
        <v>1</v>
      </c>
      <c r="S76" s="52" t="str">
        <f t="shared" si="20"/>
        <v>TK, TPK, TPCK</v>
      </c>
      <c r="T76" s="51">
        <v>0</v>
      </c>
      <c r="U76" s="51">
        <v>0</v>
      </c>
      <c r="V76" s="51">
        <v>1</v>
      </c>
      <c r="W76" s="51">
        <v>0</v>
      </c>
      <c r="X76" s="53">
        <v>0</v>
      </c>
      <c r="Y76" s="51">
        <v>0</v>
      </c>
      <c r="Z76" s="51">
        <v>0</v>
      </c>
      <c r="AA76" s="53" t="str">
        <f t="shared" si="21"/>
        <v>TPK + CK</v>
      </c>
      <c r="AB76" s="51" t="s">
        <v>367</v>
      </c>
      <c r="AC76" s="51">
        <v>0</v>
      </c>
      <c r="AD76" s="51">
        <v>0</v>
      </c>
      <c r="AE76" s="51">
        <v>0</v>
      </c>
      <c r="AF76" s="51">
        <v>0</v>
      </c>
      <c r="AG76" s="51">
        <v>0</v>
      </c>
      <c r="AH76" s="51">
        <v>1</v>
      </c>
      <c r="AI76" s="51">
        <v>0</v>
      </c>
      <c r="AJ76" s="51">
        <v>0</v>
      </c>
      <c r="AK76" s="42">
        <f t="shared" si="22"/>
        <v>1</v>
      </c>
      <c r="AL76" s="51" t="s">
        <v>391</v>
      </c>
      <c r="AM76" s="51" t="s">
        <v>38</v>
      </c>
      <c r="AN76" s="51">
        <v>0</v>
      </c>
      <c r="AO76" s="51">
        <v>1</v>
      </c>
      <c r="AP76" s="51">
        <v>0</v>
      </c>
      <c r="AQ76" s="51">
        <v>0</v>
      </c>
      <c r="AR76" s="51" t="str">
        <f t="shared" si="23"/>
        <v>qualitative</v>
      </c>
      <c r="AS76" s="51" t="s">
        <v>42</v>
      </c>
      <c r="AT76" s="51">
        <v>1</v>
      </c>
      <c r="AU76" s="51">
        <v>0</v>
      </c>
      <c r="AV76" s="51">
        <v>0</v>
      </c>
      <c r="AW76" s="51" t="str">
        <f t="shared" si="24"/>
        <v>Pre-service</v>
      </c>
      <c r="AX76" s="51" t="s">
        <v>392</v>
      </c>
      <c r="AY76" s="51" t="s">
        <v>217</v>
      </c>
      <c r="AZ76" s="51"/>
      <c r="BA76" s="51"/>
      <c r="BB76" s="51"/>
      <c r="BC76" s="51">
        <v>1</v>
      </c>
      <c r="BD76" s="51"/>
      <c r="BE76" s="51"/>
      <c r="BF76" s="51" t="str">
        <f t="shared" si="27"/>
        <v>Asia</v>
      </c>
      <c r="BG76" s="51">
        <v>0</v>
      </c>
      <c r="BH76" s="51">
        <v>0</v>
      </c>
      <c r="BI76" s="51">
        <v>0</v>
      </c>
      <c r="BJ76" s="51">
        <v>0</v>
      </c>
      <c r="BK76" s="51">
        <v>0</v>
      </c>
      <c r="BL76" s="51">
        <v>0</v>
      </c>
      <c r="BM76" s="51">
        <v>0</v>
      </c>
      <c r="BN76" s="51">
        <v>0</v>
      </c>
      <c r="BO76" s="51">
        <v>0</v>
      </c>
      <c r="BP76" s="51">
        <v>0</v>
      </c>
      <c r="BQ76" s="51">
        <v>0</v>
      </c>
      <c r="BR76" s="51">
        <v>0</v>
      </c>
      <c r="BS76" s="51">
        <v>0</v>
      </c>
      <c r="BT76" s="51" t="str">
        <f t="shared" si="26"/>
        <v>1</v>
      </c>
      <c r="BU76" s="51" t="s">
        <v>393</v>
      </c>
      <c r="BV76" s="58" t="str">
        <f t="shared" si="25"/>
        <v>Other</v>
      </c>
    </row>
    <row r="77" spans="1:74" x14ac:dyDescent="0.35">
      <c r="A77" s="51" t="s">
        <v>389</v>
      </c>
      <c r="B77" s="42"/>
      <c r="C77" s="52">
        <v>0</v>
      </c>
      <c r="D77" s="52">
        <v>1</v>
      </c>
      <c r="E77" s="52">
        <v>0</v>
      </c>
      <c r="F77" s="52" t="str">
        <f t="shared" si="19"/>
        <v>Educational</v>
      </c>
      <c r="G77" s="51" t="s">
        <v>765</v>
      </c>
      <c r="H77" t="s">
        <v>765</v>
      </c>
      <c r="I77" s="51">
        <v>2011</v>
      </c>
      <c r="J77" s="51" t="s">
        <v>121</v>
      </c>
      <c r="K77" s="51" t="s">
        <v>766</v>
      </c>
      <c r="L77" s="51">
        <v>1</v>
      </c>
      <c r="M77" s="51">
        <v>0</v>
      </c>
      <c r="N77" s="51">
        <v>0</v>
      </c>
      <c r="O77" s="51">
        <v>1</v>
      </c>
      <c r="P77" s="51">
        <v>0</v>
      </c>
      <c r="Q77" s="51">
        <v>0</v>
      </c>
      <c r="R77" s="51">
        <v>0</v>
      </c>
      <c r="S77" s="52" t="str">
        <f t="shared" si="20"/>
        <v xml:space="preserve">TK, TPK, </v>
      </c>
      <c r="T77" s="51">
        <v>0</v>
      </c>
      <c r="U77" s="51">
        <v>0</v>
      </c>
      <c r="V77" s="51">
        <v>0</v>
      </c>
      <c r="W77" s="51">
        <v>0</v>
      </c>
      <c r="X77" s="51">
        <v>1</v>
      </c>
      <c r="Y77" s="51">
        <v>0</v>
      </c>
      <c r="Z77" s="51">
        <v>0</v>
      </c>
      <c r="AA77" s="53" t="str">
        <f t="shared" si="21"/>
        <v>TPK = TPCK</v>
      </c>
      <c r="AB77" s="51" t="s">
        <v>430</v>
      </c>
      <c r="AC77" s="51">
        <v>0</v>
      </c>
      <c r="AD77" s="51">
        <v>0</v>
      </c>
      <c r="AE77" s="51">
        <v>0</v>
      </c>
      <c r="AF77" s="51">
        <v>0</v>
      </c>
      <c r="AG77" s="51">
        <v>0</v>
      </c>
      <c r="AH77" s="51">
        <v>1</v>
      </c>
      <c r="AI77" s="51">
        <v>0</v>
      </c>
      <c r="AJ77" s="51">
        <v>0</v>
      </c>
      <c r="AK77" s="42">
        <f t="shared" si="22"/>
        <v>1</v>
      </c>
      <c r="AL77" s="51" t="s">
        <v>768</v>
      </c>
      <c r="AM77" s="51" t="s">
        <v>38</v>
      </c>
      <c r="AN77" s="51">
        <v>0</v>
      </c>
      <c r="AO77" s="51">
        <v>1</v>
      </c>
      <c r="AP77" s="51">
        <v>0</v>
      </c>
      <c r="AQ77" s="51">
        <v>0</v>
      </c>
      <c r="AR77" s="51" t="str">
        <f t="shared" si="23"/>
        <v>qualitative</v>
      </c>
      <c r="AS77" s="51" t="s">
        <v>769</v>
      </c>
      <c r="AT77" s="51">
        <v>1</v>
      </c>
      <c r="AU77" s="51">
        <v>0</v>
      </c>
      <c r="AV77" s="51">
        <v>0</v>
      </c>
      <c r="AW77" s="51" t="str">
        <f t="shared" si="24"/>
        <v>Pre-service</v>
      </c>
      <c r="AX77" s="51">
        <v>74</v>
      </c>
      <c r="AY77" s="51" t="s">
        <v>217</v>
      </c>
      <c r="AZ77" s="51"/>
      <c r="BA77" s="51"/>
      <c r="BB77" s="51"/>
      <c r="BC77" s="51">
        <v>1</v>
      </c>
      <c r="BD77" s="51"/>
      <c r="BE77" s="51"/>
      <c r="BF77" s="51" t="str">
        <f t="shared" si="27"/>
        <v>Asia</v>
      </c>
      <c r="BG77" s="51">
        <v>1</v>
      </c>
      <c r="BH77" s="51">
        <v>20</v>
      </c>
      <c r="BI77" s="51">
        <v>0</v>
      </c>
      <c r="BJ77" s="51">
        <v>0</v>
      </c>
      <c r="BK77" s="51">
        <v>0</v>
      </c>
      <c r="BL77" s="51">
        <v>0</v>
      </c>
      <c r="BM77" s="51">
        <v>0</v>
      </c>
      <c r="BN77" s="51">
        <v>0</v>
      </c>
      <c r="BO77" s="51">
        <v>0</v>
      </c>
      <c r="BP77" s="51">
        <v>0</v>
      </c>
      <c r="BQ77" s="51">
        <v>0</v>
      </c>
      <c r="BR77" s="51">
        <v>0</v>
      </c>
      <c r="BS77" s="51">
        <v>0</v>
      </c>
      <c r="BT77" s="51" t="str">
        <f t="shared" si="26"/>
        <v>1</v>
      </c>
      <c r="BU77" s="51" t="s">
        <v>770</v>
      </c>
      <c r="BV77" s="58" t="str">
        <f t="shared" si="25"/>
        <v>TPCK self report, 20 Items (); Other</v>
      </c>
    </row>
    <row r="78" spans="1:74" x14ac:dyDescent="0.35">
      <c r="A78" s="51" t="s">
        <v>818</v>
      </c>
      <c r="B78" s="42" t="s">
        <v>819</v>
      </c>
      <c r="C78" s="52">
        <v>0</v>
      </c>
      <c r="D78" s="52">
        <v>1</v>
      </c>
      <c r="E78" s="52">
        <v>0</v>
      </c>
      <c r="F78" s="52" t="str">
        <f t="shared" si="19"/>
        <v>Educational</v>
      </c>
      <c r="G78" s="51" t="s">
        <v>820</v>
      </c>
      <c r="H78" t="s">
        <v>820</v>
      </c>
      <c r="I78" s="51">
        <v>2013</v>
      </c>
      <c r="J78" s="51" t="s">
        <v>121</v>
      </c>
      <c r="K78" s="51" t="s">
        <v>821</v>
      </c>
      <c r="L78" s="51">
        <v>1</v>
      </c>
      <c r="M78" s="51">
        <v>0</v>
      </c>
      <c r="N78" s="51">
        <v>0</v>
      </c>
      <c r="O78" s="51">
        <v>1</v>
      </c>
      <c r="P78" s="51">
        <v>0</v>
      </c>
      <c r="Q78" s="51">
        <v>0</v>
      </c>
      <c r="R78" s="51">
        <v>0</v>
      </c>
      <c r="S78" s="52" t="str">
        <f t="shared" si="20"/>
        <v xml:space="preserve">TK, TPK, </v>
      </c>
      <c r="T78" s="51">
        <v>0</v>
      </c>
      <c r="U78" s="51">
        <v>0</v>
      </c>
      <c r="V78" s="51">
        <v>1</v>
      </c>
      <c r="W78" s="51">
        <v>0</v>
      </c>
      <c r="X78" s="51">
        <v>0</v>
      </c>
      <c r="Y78" s="51">
        <v>0</v>
      </c>
      <c r="Z78" s="51">
        <v>0</v>
      </c>
      <c r="AA78" s="53" t="str">
        <f t="shared" si="21"/>
        <v>TPK + CK</v>
      </c>
      <c r="AB78" s="51" t="s">
        <v>91</v>
      </c>
      <c r="AC78" s="51">
        <v>0</v>
      </c>
      <c r="AD78" s="51">
        <v>0</v>
      </c>
      <c r="AE78" s="51">
        <v>0</v>
      </c>
      <c r="AF78" s="51">
        <v>0</v>
      </c>
      <c r="AG78" s="51">
        <v>0</v>
      </c>
      <c r="AH78" s="51">
        <v>0</v>
      </c>
      <c r="AI78" s="51">
        <v>1</v>
      </c>
      <c r="AJ78" s="51">
        <v>0</v>
      </c>
      <c r="AK78" s="42">
        <f t="shared" si="22"/>
        <v>1</v>
      </c>
      <c r="AL78" s="51" t="s">
        <v>822</v>
      </c>
      <c r="AM78" s="51" t="s">
        <v>37</v>
      </c>
      <c r="AN78" s="51">
        <v>1</v>
      </c>
      <c r="AO78" s="51">
        <v>0</v>
      </c>
      <c r="AP78" s="51">
        <v>0</v>
      </c>
      <c r="AQ78" s="51">
        <v>0</v>
      </c>
      <c r="AR78" s="51" t="str">
        <f t="shared" si="23"/>
        <v>quantitative</v>
      </c>
      <c r="AS78" s="51" t="s">
        <v>42</v>
      </c>
      <c r="AT78" s="51">
        <v>1</v>
      </c>
      <c r="AU78" s="51">
        <v>0</v>
      </c>
      <c r="AV78" s="51">
        <v>0</v>
      </c>
      <c r="AW78" s="51" t="str">
        <f t="shared" si="24"/>
        <v>Pre-service</v>
      </c>
      <c r="AX78" s="51">
        <v>869</v>
      </c>
      <c r="AY78" s="51" t="s">
        <v>217</v>
      </c>
      <c r="AZ78" s="51"/>
      <c r="BA78" s="51"/>
      <c r="BB78" s="51"/>
      <c r="BC78" s="51">
        <v>1</v>
      </c>
      <c r="BD78" s="51"/>
      <c r="BE78" s="51"/>
      <c r="BF78" s="51" t="str">
        <f t="shared" si="27"/>
        <v>Asia</v>
      </c>
      <c r="BG78" s="51">
        <v>1</v>
      </c>
      <c r="BH78" s="51">
        <v>30</v>
      </c>
      <c r="BI78" s="51">
        <v>6</v>
      </c>
      <c r="BJ78" s="51">
        <v>3</v>
      </c>
      <c r="BK78" s="51">
        <v>5</v>
      </c>
      <c r="BL78" s="51">
        <v>3</v>
      </c>
      <c r="BM78" s="51">
        <v>3</v>
      </c>
      <c r="BN78" s="51">
        <v>5</v>
      </c>
      <c r="BO78" s="51">
        <v>3</v>
      </c>
      <c r="BP78" s="51">
        <v>0</v>
      </c>
      <c r="BQ78" s="51">
        <v>0</v>
      </c>
      <c r="BR78" s="51">
        <v>0</v>
      </c>
      <c r="BS78" s="51">
        <v>0</v>
      </c>
      <c r="BT78" s="51" t="str">
        <f t="shared" si="26"/>
        <v>1</v>
      </c>
      <c r="BU78" s="51" t="s">
        <v>823</v>
      </c>
      <c r="BV78" s="58" t="str">
        <f t="shared" si="25"/>
        <v>TPCK self report, 30 Items (PK 6, CK 3, TK 5, PCK 3, TCK 3, TPK 5, TPCK 3); Other</v>
      </c>
    </row>
    <row r="79" spans="1:74" x14ac:dyDescent="0.35">
      <c r="A79" s="51" t="s">
        <v>588</v>
      </c>
      <c r="B79" s="42" t="s">
        <v>589</v>
      </c>
      <c r="C79" s="52">
        <v>0</v>
      </c>
      <c r="D79" s="52">
        <v>1</v>
      </c>
      <c r="E79" s="52">
        <v>0</v>
      </c>
      <c r="F79" s="52" t="str">
        <f t="shared" si="19"/>
        <v>Educational</v>
      </c>
      <c r="G79" s="51" t="s">
        <v>590</v>
      </c>
      <c r="H79" t="s">
        <v>590</v>
      </c>
      <c r="I79" s="51">
        <v>2017</v>
      </c>
      <c r="J79" s="51" t="s">
        <v>121</v>
      </c>
      <c r="K79" s="51" t="s">
        <v>591</v>
      </c>
      <c r="L79" s="51">
        <v>0</v>
      </c>
      <c r="M79" s="51">
        <v>1</v>
      </c>
      <c r="N79" s="51">
        <v>0</v>
      </c>
      <c r="O79" s="51">
        <v>0</v>
      </c>
      <c r="P79" s="51">
        <v>0</v>
      </c>
      <c r="Q79" s="51">
        <v>1</v>
      </c>
      <c r="R79" s="51">
        <v>1</v>
      </c>
      <c r="S79" s="52" t="str">
        <f t="shared" si="20"/>
        <v>PK, PCK, TPCK</v>
      </c>
      <c r="T79" s="51">
        <v>0</v>
      </c>
      <c r="U79" s="51">
        <v>1</v>
      </c>
      <c r="V79" s="51">
        <v>0</v>
      </c>
      <c r="W79" s="51">
        <v>0</v>
      </c>
      <c r="X79" s="53">
        <v>0</v>
      </c>
      <c r="Y79" s="51">
        <v>0</v>
      </c>
      <c r="Z79" s="51" t="s">
        <v>592</v>
      </c>
      <c r="AA79" s="53" t="str">
        <f t="shared" si="21"/>
        <v>PCK + TK</v>
      </c>
      <c r="AB79" s="51" t="s">
        <v>593</v>
      </c>
      <c r="AC79" s="51">
        <v>0</v>
      </c>
      <c r="AD79" s="51">
        <v>0</v>
      </c>
      <c r="AE79" s="51">
        <v>0</v>
      </c>
      <c r="AF79" s="51">
        <v>0</v>
      </c>
      <c r="AG79" s="51">
        <v>0</v>
      </c>
      <c r="AH79" s="51">
        <v>1</v>
      </c>
      <c r="AI79" s="51">
        <v>0</v>
      </c>
      <c r="AJ79" s="51">
        <v>0</v>
      </c>
      <c r="AK79" s="42">
        <f t="shared" si="22"/>
        <v>1</v>
      </c>
      <c r="AL79" s="51" t="s">
        <v>559</v>
      </c>
      <c r="AM79" s="51" t="s">
        <v>39</v>
      </c>
      <c r="AN79" s="51">
        <v>0</v>
      </c>
      <c r="AO79" s="51">
        <v>0</v>
      </c>
      <c r="AP79" s="51">
        <v>1</v>
      </c>
      <c r="AQ79" s="51">
        <v>0</v>
      </c>
      <c r="AR79" s="51" t="str">
        <f t="shared" si="23"/>
        <v>mixed</v>
      </c>
      <c r="AS79" s="51" t="s">
        <v>594</v>
      </c>
      <c r="AT79" s="51">
        <v>0</v>
      </c>
      <c r="AU79" s="51">
        <v>1</v>
      </c>
      <c r="AV79" s="51">
        <v>0</v>
      </c>
      <c r="AW79" s="51" t="str">
        <f t="shared" si="24"/>
        <v>In-service</v>
      </c>
      <c r="AX79" s="51">
        <v>37</v>
      </c>
      <c r="AY79" s="51" t="s">
        <v>217</v>
      </c>
      <c r="AZ79" s="51"/>
      <c r="BA79" s="51"/>
      <c r="BB79" s="51"/>
      <c r="BC79" s="51">
        <v>1</v>
      </c>
      <c r="BD79" s="51"/>
      <c r="BE79" s="51"/>
      <c r="BF79" s="51" t="str">
        <f t="shared" si="27"/>
        <v>Asia</v>
      </c>
      <c r="BG79" s="51">
        <v>1</v>
      </c>
      <c r="BH79" s="51">
        <v>22</v>
      </c>
      <c r="BI79" s="51">
        <v>0</v>
      </c>
      <c r="BJ79" s="51">
        <v>0</v>
      </c>
      <c r="BK79" s="51" t="s">
        <v>219</v>
      </c>
      <c r="BL79" s="51">
        <v>0</v>
      </c>
      <c r="BM79" s="51" t="s">
        <v>219</v>
      </c>
      <c r="BN79" s="51" t="s">
        <v>219</v>
      </c>
      <c r="BO79" s="51" t="s">
        <v>219</v>
      </c>
      <c r="BP79" s="51">
        <v>0</v>
      </c>
      <c r="BQ79" s="51">
        <v>1</v>
      </c>
      <c r="BR79" s="51">
        <v>0</v>
      </c>
      <c r="BS79" s="51">
        <v>0</v>
      </c>
      <c r="BT79" s="51" t="str">
        <f t="shared" si="26"/>
        <v>1</v>
      </c>
      <c r="BU79" s="51" t="s">
        <v>595</v>
      </c>
      <c r="BV79" s="58" t="e">
        <f t="shared" si="25"/>
        <v>#VALUE!</v>
      </c>
    </row>
    <row r="80" spans="1:74" x14ac:dyDescent="0.35">
      <c r="A80" s="51" t="s">
        <v>736</v>
      </c>
      <c r="B80" s="42" t="s">
        <v>737</v>
      </c>
      <c r="C80" s="52">
        <v>1</v>
      </c>
      <c r="D80" s="52">
        <v>0</v>
      </c>
      <c r="E80" s="52">
        <v>0</v>
      </c>
      <c r="F80" s="52" t="str">
        <f t="shared" si="19"/>
        <v>ICT</v>
      </c>
      <c r="G80" s="51" t="s">
        <v>738</v>
      </c>
      <c r="H80" t="s">
        <v>738</v>
      </c>
      <c r="I80" s="51">
        <v>2012</v>
      </c>
      <c r="J80" s="51" t="s">
        <v>121</v>
      </c>
      <c r="K80" s="51" t="s">
        <v>739</v>
      </c>
      <c r="L80" s="51">
        <v>0</v>
      </c>
      <c r="M80" s="51">
        <v>1</v>
      </c>
      <c r="N80" s="51">
        <v>0</v>
      </c>
      <c r="O80" s="51">
        <v>1</v>
      </c>
      <c r="P80" s="51">
        <v>0</v>
      </c>
      <c r="Q80" s="51">
        <v>0</v>
      </c>
      <c r="R80" s="51">
        <v>0</v>
      </c>
      <c r="S80" s="52" t="str">
        <f t="shared" si="20"/>
        <v xml:space="preserve">PK, TPK, </v>
      </c>
      <c r="T80" s="51">
        <v>0</v>
      </c>
      <c r="U80" s="51">
        <v>0</v>
      </c>
      <c r="V80" s="51">
        <v>0</v>
      </c>
      <c r="W80" s="51">
        <v>0</v>
      </c>
      <c r="X80" s="51">
        <v>1</v>
      </c>
      <c r="Y80" s="51">
        <v>0</v>
      </c>
      <c r="Z80" s="51">
        <v>0</v>
      </c>
      <c r="AA80" s="53" t="str">
        <f t="shared" si="21"/>
        <v>TPK = TPCK</v>
      </c>
      <c r="AB80" s="51" t="s">
        <v>430</v>
      </c>
      <c r="AC80" s="51">
        <v>0</v>
      </c>
      <c r="AD80" s="51">
        <v>0</v>
      </c>
      <c r="AE80" s="51">
        <v>0</v>
      </c>
      <c r="AF80" s="51">
        <v>0</v>
      </c>
      <c r="AG80" s="51">
        <v>0</v>
      </c>
      <c r="AH80" s="51">
        <v>1</v>
      </c>
      <c r="AI80" s="51">
        <v>0</v>
      </c>
      <c r="AJ80" s="51">
        <v>0</v>
      </c>
      <c r="AK80" s="42">
        <f t="shared" si="22"/>
        <v>1</v>
      </c>
      <c r="AL80" s="51" t="s">
        <v>696</v>
      </c>
      <c r="AM80" s="51" t="s">
        <v>39</v>
      </c>
      <c r="AN80" s="51">
        <v>0</v>
      </c>
      <c r="AO80" s="51">
        <v>0</v>
      </c>
      <c r="AP80" s="51">
        <v>1</v>
      </c>
      <c r="AQ80" s="51">
        <v>0</v>
      </c>
      <c r="AR80" s="51" t="str">
        <f t="shared" si="23"/>
        <v>mixed</v>
      </c>
      <c r="AS80" s="51" t="s">
        <v>42</v>
      </c>
      <c r="AT80" s="51">
        <v>1</v>
      </c>
      <c r="AU80" s="51">
        <v>0</v>
      </c>
      <c r="AV80" s="51">
        <v>0</v>
      </c>
      <c r="AW80" s="51" t="str">
        <f t="shared" si="24"/>
        <v>Pre-service</v>
      </c>
      <c r="AX80" s="51">
        <v>9</v>
      </c>
      <c r="AY80" s="51" t="s">
        <v>741</v>
      </c>
      <c r="AZ80" s="51"/>
      <c r="BA80" s="51"/>
      <c r="BB80" s="51"/>
      <c r="BC80" s="51">
        <v>1</v>
      </c>
      <c r="BD80" s="51"/>
      <c r="BE80" s="51"/>
      <c r="BF80" s="51" t="str">
        <f t="shared" si="27"/>
        <v>Asia</v>
      </c>
      <c r="BG80" s="51">
        <v>1</v>
      </c>
      <c r="BH80" s="51">
        <v>0</v>
      </c>
      <c r="BI80" s="51">
        <v>1</v>
      </c>
      <c r="BJ80" s="51">
        <v>1</v>
      </c>
      <c r="BK80" s="51">
        <v>1</v>
      </c>
      <c r="BL80" s="51">
        <v>0</v>
      </c>
      <c r="BM80" s="51">
        <v>0</v>
      </c>
      <c r="BN80" s="51">
        <v>0</v>
      </c>
      <c r="BO80" s="51">
        <v>0</v>
      </c>
      <c r="BP80" s="51">
        <v>0</v>
      </c>
      <c r="BQ80" s="51">
        <v>1</v>
      </c>
      <c r="BR80" s="51">
        <v>0</v>
      </c>
      <c r="BS80" s="51">
        <v>0</v>
      </c>
      <c r="BT80" s="51" t="str">
        <f t="shared" si="26"/>
        <v>1</v>
      </c>
      <c r="BU80" s="51" t="s">
        <v>742</v>
      </c>
      <c r="BV80" s="58" t="str">
        <f t="shared" si="25"/>
        <v>TPCK self report, performance test; Other</v>
      </c>
    </row>
    <row r="81" spans="1:74" x14ac:dyDescent="0.35">
      <c r="A81" s="51" t="s">
        <v>372</v>
      </c>
      <c r="B81" s="42" t="s">
        <v>373</v>
      </c>
      <c r="C81" s="52" t="s">
        <v>374</v>
      </c>
      <c r="D81" s="52" t="s">
        <v>374</v>
      </c>
      <c r="E81" s="52" t="s">
        <v>374</v>
      </c>
      <c r="F81" s="52" t="str">
        <f t="shared" si="19"/>
        <v/>
      </c>
      <c r="G81" s="51" t="s">
        <v>375</v>
      </c>
      <c r="H81" t="s">
        <v>375</v>
      </c>
      <c r="I81" s="51">
        <v>2020</v>
      </c>
      <c r="J81" s="51" t="s">
        <v>121</v>
      </c>
      <c r="K81" s="51" t="s">
        <v>75</v>
      </c>
      <c r="L81" s="51">
        <v>1</v>
      </c>
      <c r="M81" s="51">
        <v>0</v>
      </c>
      <c r="N81" s="51">
        <v>1</v>
      </c>
      <c r="O81" s="51">
        <v>0</v>
      </c>
      <c r="P81" s="51">
        <v>1</v>
      </c>
      <c r="Q81" s="51">
        <v>1</v>
      </c>
      <c r="R81" s="51">
        <v>1</v>
      </c>
      <c r="S81" s="52" t="str">
        <f t="shared" si="20"/>
        <v>TK, CK, TCK, PCK, TPCK</v>
      </c>
      <c r="T81" s="51">
        <v>0</v>
      </c>
      <c r="U81" s="51">
        <v>1</v>
      </c>
      <c r="V81" s="51">
        <v>0</v>
      </c>
      <c r="W81" s="51">
        <v>0</v>
      </c>
      <c r="X81" s="53">
        <v>0</v>
      </c>
      <c r="Y81" s="51">
        <v>0</v>
      </c>
      <c r="Z81" s="51">
        <v>0</v>
      </c>
      <c r="AA81" s="53" t="str">
        <f t="shared" si="21"/>
        <v>PCK + TK</v>
      </c>
      <c r="AB81" s="51" t="s">
        <v>376</v>
      </c>
      <c r="AC81" s="51">
        <v>0</v>
      </c>
      <c r="AD81" s="51">
        <v>0</v>
      </c>
      <c r="AE81" s="51">
        <v>1</v>
      </c>
      <c r="AF81" s="51">
        <v>0</v>
      </c>
      <c r="AG81" s="51">
        <v>0</v>
      </c>
      <c r="AH81" s="51">
        <v>0</v>
      </c>
      <c r="AI81" s="51">
        <v>0</v>
      </c>
      <c r="AJ81" s="51">
        <v>0</v>
      </c>
      <c r="AK81" s="42">
        <f t="shared" si="22"/>
        <v>1</v>
      </c>
      <c r="AL81" s="51" t="s">
        <v>377</v>
      </c>
      <c r="AM81" s="51" t="s">
        <v>39</v>
      </c>
      <c r="AN81" s="51">
        <v>0</v>
      </c>
      <c r="AO81" s="51">
        <v>0</v>
      </c>
      <c r="AP81" s="51">
        <v>1</v>
      </c>
      <c r="AQ81" s="51">
        <v>0</v>
      </c>
      <c r="AR81" s="51" t="str">
        <f t="shared" si="23"/>
        <v>mixed</v>
      </c>
      <c r="AS81" s="51" t="s">
        <v>378</v>
      </c>
      <c r="AT81" s="51">
        <v>0</v>
      </c>
      <c r="AU81" s="51">
        <v>1</v>
      </c>
      <c r="AV81" s="51">
        <v>0</v>
      </c>
      <c r="AW81" s="51" t="str">
        <f t="shared" si="24"/>
        <v>In-service</v>
      </c>
      <c r="AX81" s="51">
        <v>76</v>
      </c>
      <c r="AY81" s="51" t="s">
        <v>379</v>
      </c>
      <c r="AZ81" s="51"/>
      <c r="BA81" s="51"/>
      <c r="BB81" s="51"/>
      <c r="BC81" s="51">
        <v>1</v>
      </c>
      <c r="BD81" s="51"/>
      <c r="BE81" s="51"/>
      <c r="BF81" s="51" t="str">
        <f t="shared" si="27"/>
        <v>Asia</v>
      </c>
      <c r="BG81" s="51">
        <v>1</v>
      </c>
      <c r="BH81" s="51">
        <v>11</v>
      </c>
      <c r="BI81" s="51">
        <v>0</v>
      </c>
      <c r="BJ81" s="51" t="s">
        <v>219</v>
      </c>
      <c r="BK81" s="51">
        <v>0</v>
      </c>
      <c r="BL81" s="51" t="s">
        <v>219</v>
      </c>
      <c r="BM81" s="51" t="s">
        <v>219</v>
      </c>
      <c r="BN81" s="51">
        <v>0</v>
      </c>
      <c r="BO81" s="51" t="s">
        <v>219</v>
      </c>
      <c r="BP81" s="51">
        <v>0</v>
      </c>
      <c r="BQ81" s="51">
        <v>0</v>
      </c>
      <c r="BR81" s="51">
        <v>0</v>
      </c>
      <c r="BS81" s="51">
        <v>0</v>
      </c>
      <c r="BT81" s="51" t="str">
        <f t="shared" si="26"/>
        <v>1</v>
      </c>
      <c r="BU81" s="51" t="s">
        <v>380</v>
      </c>
      <c r="BV81" s="58" t="e">
        <f t="shared" si="25"/>
        <v>#VALUE!</v>
      </c>
    </row>
    <row r="82" spans="1:74" x14ac:dyDescent="0.35">
      <c r="A82" s="51" t="s">
        <v>86</v>
      </c>
      <c r="B82" s="42" t="s">
        <v>87</v>
      </c>
      <c r="C82" s="52">
        <v>0</v>
      </c>
      <c r="D82" s="52">
        <v>0</v>
      </c>
      <c r="E82" s="52">
        <v>1</v>
      </c>
      <c r="F82" s="52" t="str">
        <f t="shared" si="19"/>
        <v>Subject</v>
      </c>
      <c r="G82" s="51" t="s">
        <v>88</v>
      </c>
      <c r="H82" s="4" t="s">
        <v>88</v>
      </c>
      <c r="I82" s="51">
        <v>2010</v>
      </c>
      <c r="J82" s="42" t="s">
        <v>74</v>
      </c>
      <c r="K82" s="51" t="s">
        <v>89</v>
      </c>
      <c r="L82" s="52">
        <v>1</v>
      </c>
      <c r="M82" s="52">
        <v>1</v>
      </c>
      <c r="N82" s="52">
        <v>0</v>
      </c>
      <c r="O82" s="52">
        <v>1</v>
      </c>
      <c r="P82" s="52">
        <v>0</v>
      </c>
      <c r="Q82" s="52">
        <v>0</v>
      </c>
      <c r="R82" s="52">
        <v>0</v>
      </c>
      <c r="S82" s="52" t="str">
        <f t="shared" si="20"/>
        <v xml:space="preserve">TK, PK, TPK, </v>
      </c>
      <c r="T82" s="42">
        <v>0</v>
      </c>
      <c r="U82" s="42">
        <v>0</v>
      </c>
      <c r="V82" s="42">
        <v>0</v>
      </c>
      <c r="W82" s="53">
        <v>0</v>
      </c>
      <c r="X82" s="53">
        <v>1</v>
      </c>
      <c r="Y82" s="53">
        <v>0</v>
      </c>
      <c r="Z82" s="53">
        <v>0</v>
      </c>
      <c r="AA82" s="53" t="str">
        <f t="shared" si="21"/>
        <v>TPK = TPCK</v>
      </c>
      <c r="AB82" s="42" t="s">
        <v>91</v>
      </c>
      <c r="AC82" s="42">
        <v>0</v>
      </c>
      <c r="AD82" s="42">
        <v>0</v>
      </c>
      <c r="AE82" s="42">
        <v>0</v>
      </c>
      <c r="AF82" s="42">
        <v>0</v>
      </c>
      <c r="AG82" s="42">
        <v>0</v>
      </c>
      <c r="AH82" s="42">
        <v>0</v>
      </c>
      <c r="AI82" s="42">
        <v>1</v>
      </c>
      <c r="AJ82" s="42">
        <v>0</v>
      </c>
      <c r="AK82" s="42">
        <f t="shared" si="22"/>
        <v>1</v>
      </c>
      <c r="AL82" s="42" t="s">
        <v>92</v>
      </c>
      <c r="AM82" s="42" t="s">
        <v>39</v>
      </c>
      <c r="AN82" s="51">
        <v>0</v>
      </c>
      <c r="AO82" s="51">
        <v>0</v>
      </c>
      <c r="AP82" s="51">
        <v>1</v>
      </c>
      <c r="AQ82" s="51">
        <v>0</v>
      </c>
      <c r="AR82" s="51" t="str">
        <f t="shared" si="23"/>
        <v>mixed</v>
      </c>
      <c r="AS82" s="42" t="s">
        <v>93</v>
      </c>
      <c r="AT82" s="51">
        <v>1</v>
      </c>
      <c r="AU82" s="51">
        <v>0</v>
      </c>
      <c r="AV82" s="51">
        <v>0</v>
      </c>
      <c r="AW82" s="51" t="str">
        <f t="shared" si="24"/>
        <v>Pre-service</v>
      </c>
      <c r="AX82" s="42">
        <v>95</v>
      </c>
      <c r="AY82" s="56" t="s">
        <v>94</v>
      </c>
      <c r="AZ82" s="51"/>
      <c r="BA82" s="51"/>
      <c r="BB82" s="51"/>
      <c r="BC82" s="51">
        <v>1</v>
      </c>
      <c r="BD82" s="51"/>
      <c r="BE82" s="51"/>
      <c r="BF82" s="51" t="str">
        <f t="shared" si="27"/>
        <v>Asia</v>
      </c>
      <c r="BG82" s="51">
        <v>0</v>
      </c>
      <c r="BH82" s="51">
        <v>0</v>
      </c>
      <c r="BI82" s="51">
        <v>0</v>
      </c>
      <c r="BJ82" s="51">
        <v>0</v>
      </c>
      <c r="BK82" s="51">
        <v>0</v>
      </c>
      <c r="BL82" s="51">
        <v>0</v>
      </c>
      <c r="BM82" s="51">
        <v>0</v>
      </c>
      <c r="BN82" s="51">
        <v>0</v>
      </c>
      <c r="BO82" s="51">
        <v>5</v>
      </c>
      <c r="BP82" s="51">
        <v>1</v>
      </c>
      <c r="BQ82" s="51">
        <v>1</v>
      </c>
      <c r="BR82" s="51">
        <v>0</v>
      </c>
      <c r="BS82" s="51">
        <v>0</v>
      </c>
      <c r="BT82" s="51" t="str">
        <f t="shared" si="26"/>
        <v>0</v>
      </c>
      <c r="BU82" s="42">
        <f>0</f>
        <v>0</v>
      </c>
      <c r="BV82" s="58" t="str">
        <f t="shared" si="25"/>
        <v xml:space="preserve">open-ended questionnaire; performance test; </v>
      </c>
    </row>
    <row r="83" spans="1:74" x14ac:dyDescent="0.35">
      <c r="A83" s="51" t="s">
        <v>86</v>
      </c>
      <c r="B83" s="42" t="s">
        <v>329</v>
      </c>
      <c r="C83" s="52">
        <v>0</v>
      </c>
      <c r="D83" s="52">
        <v>1</v>
      </c>
      <c r="E83" s="52">
        <v>0</v>
      </c>
      <c r="F83" s="52" t="str">
        <f t="shared" si="19"/>
        <v>Educational</v>
      </c>
      <c r="G83" s="51" t="s">
        <v>330</v>
      </c>
      <c r="H83" t="s">
        <v>330</v>
      </c>
      <c r="I83" s="51">
        <v>2009</v>
      </c>
      <c r="J83" s="51" t="s">
        <v>121</v>
      </c>
      <c r="K83" s="51" t="s">
        <v>331</v>
      </c>
      <c r="L83" s="51">
        <v>0</v>
      </c>
      <c r="M83" s="51">
        <v>1</v>
      </c>
      <c r="N83" s="51">
        <v>0</v>
      </c>
      <c r="O83" s="51">
        <v>1</v>
      </c>
      <c r="P83" s="51">
        <v>0</v>
      </c>
      <c r="Q83" s="51">
        <v>1</v>
      </c>
      <c r="R83" s="51">
        <v>0</v>
      </c>
      <c r="S83" s="52" t="str">
        <f t="shared" si="20"/>
        <v xml:space="preserve">PK, TPK, PCK, </v>
      </c>
      <c r="T83" s="51">
        <v>0</v>
      </c>
      <c r="U83" s="51">
        <v>0</v>
      </c>
      <c r="V83" s="51">
        <v>0</v>
      </c>
      <c r="W83" s="51">
        <v>0</v>
      </c>
      <c r="X83" s="53">
        <v>0</v>
      </c>
      <c r="Y83" s="51">
        <v>0</v>
      </c>
      <c r="Z83" s="51" t="s">
        <v>294</v>
      </c>
      <c r="AA83" s="53" t="str">
        <f t="shared" si="21"/>
        <v/>
      </c>
      <c r="AB83" s="51" t="s">
        <v>152</v>
      </c>
      <c r="AC83" s="51">
        <v>0</v>
      </c>
      <c r="AD83" s="51">
        <v>0</v>
      </c>
      <c r="AE83" s="51">
        <v>1</v>
      </c>
      <c r="AF83" s="51">
        <v>0</v>
      </c>
      <c r="AG83" s="51">
        <v>0</v>
      </c>
      <c r="AH83" s="51">
        <v>0</v>
      </c>
      <c r="AI83" s="51">
        <v>0</v>
      </c>
      <c r="AJ83" s="51">
        <v>0</v>
      </c>
      <c r="AK83" s="42">
        <f t="shared" si="22"/>
        <v>1</v>
      </c>
      <c r="AL83" s="51" t="s">
        <v>173</v>
      </c>
      <c r="AM83" s="51" t="s">
        <v>39</v>
      </c>
      <c r="AN83" s="51">
        <v>0</v>
      </c>
      <c r="AO83" s="51">
        <v>0</v>
      </c>
      <c r="AP83" s="51">
        <v>1</v>
      </c>
      <c r="AQ83" s="51">
        <v>0</v>
      </c>
      <c r="AR83" s="51" t="str">
        <f t="shared" si="23"/>
        <v>mixed</v>
      </c>
      <c r="AS83" s="51" t="s">
        <v>93</v>
      </c>
      <c r="AT83" s="51">
        <v>1</v>
      </c>
      <c r="AU83" s="51">
        <v>0</v>
      </c>
      <c r="AV83" s="51">
        <v>0</v>
      </c>
      <c r="AW83" s="51" t="str">
        <f t="shared" si="24"/>
        <v>Pre-service</v>
      </c>
      <c r="AX83" s="51">
        <v>144</v>
      </c>
      <c r="AY83" s="56" t="s">
        <v>94</v>
      </c>
      <c r="AZ83" s="51"/>
      <c r="BA83" s="51"/>
      <c r="BB83" s="51"/>
      <c r="BC83" s="51">
        <v>1</v>
      </c>
      <c r="BD83" s="51"/>
      <c r="BE83" s="51"/>
      <c r="BF83" s="51" t="str">
        <f t="shared" si="27"/>
        <v>Asia</v>
      </c>
      <c r="BG83" s="51">
        <v>0</v>
      </c>
      <c r="BH83" s="51">
        <v>0</v>
      </c>
      <c r="BI83" s="51">
        <v>0</v>
      </c>
      <c r="BJ83" s="51">
        <v>0</v>
      </c>
      <c r="BK83" s="51">
        <v>0</v>
      </c>
      <c r="BL83" s="51">
        <v>0</v>
      </c>
      <c r="BM83" s="51">
        <v>0</v>
      </c>
      <c r="BN83" s="51">
        <v>0</v>
      </c>
      <c r="BO83" s="51">
        <v>0</v>
      </c>
      <c r="BP83" s="51">
        <v>1</v>
      </c>
      <c r="BQ83" s="51">
        <v>1</v>
      </c>
      <c r="BR83" s="51">
        <v>0</v>
      </c>
      <c r="BS83" s="51">
        <v>0</v>
      </c>
      <c r="BT83" s="51" t="str">
        <f t="shared" si="26"/>
        <v>1</v>
      </c>
      <c r="BU83" s="51" t="s">
        <v>332</v>
      </c>
      <c r="BV83" s="58" t="str">
        <f t="shared" si="25"/>
        <v>open-ended questionnaire; performance test; Other</v>
      </c>
    </row>
    <row r="84" spans="1:74" x14ac:dyDescent="0.35">
      <c r="A84" s="51" t="s">
        <v>241</v>
      </c>
      <c r="B84" s="42" t="s">
        <v>242</v>
      </c>
      <c r="C84" s="52">
        <v>0</v>
      </c>
      <c r="D84" s="52">
        <v>1</v>
      </c>
      <c r="E84" s="52">
        <v>0</v>
      </c>
      <c r="F84" s="52" t="str">
        <f t="shared" si="19"/>
        <v>Educational</v>
      </c>
      <c r="G84" s="51" t="s">
        <v>243</v>
      </c>
      <c r="H84" t="s">
        <v>243</v>
      </c>
      <c r="I84" s="51">
        <v>2018</v>
      </c>
      <c r="J84" s="51" t="s">
        <v>121</v>
      </c>
      <c r="K84" s="51" t="s">
        <v>244</v>
      </c>
      <c r="L84" s="51">
        <v>0</v>
      </c>
      <c r="M84" s="51">
        <v>0</v>
      </c>
      <c r="N84" s="51">
        <v>0</v>
      </c>
      <c r="O84" s="51">
        <v>0</v>
      </c>
      <c r="P84" s="51">
        <v>0</v>
      </c>
      <c r="Q84" s="51">
        <v>0</v>
      </c>
      <c r="R84" s="51">
        <v>1</v>
      </c>
      <c r="S84" s="52" t="str">
        <f t="shared" si="20"/>
        <v>TPCK</v>
      </c>
      <c r="T84" s="51">
        <v>0</v>
      </c>
      <c r="U84" s="51">
        <v>0</v>
      </c>
      <c r="V84" s="51">
        <v>0</v>
      </c>
      <c r="W84" s="51">
        <v>0</v>
      </c>
      <c r="X84" s="53">
        <v>0</v>
      </c>
      <c r="Y84" s="51">
        <v>1</v>
      </c>
      <c r="Z84" s="51">
        <v>0</v>
      </c>
      <c r="AA84" s="53" t="str">
        <f t="shared" si="21"/>
        <v>TPCK</v>
      </c>
      <c r="AB84" s="51" t="s">
        <v>245</v>
      </c>
      <c r="AC84" s="51">
        <v>0</v>
      </c>
      <c r="AD84" s="51">
        <v>0</v>
      </c>
      <c r="AE84" s="51">
        <v>0</v>
      </c>
      <c r="AF84" s="51">
        <v>1</v>
      </c>
      <c r="AG84" s="51">
        <v>0</v>
      </c>
      <c r="AH84" s="51">
        <v>0</v>
      </c>
      <c r="AI84" s="51">
        <v>0</v>
      </c>
      <c r="AJ84" s="51">
        <v>0</v>
      </c>
      <c r="AK84" s="42">
        <f t="shared" si="22"/>
        <v>1</v>
      </c>
      <c r="AL84" s="51" t="s">
        <v>246</v>
      </c>
      <c r="AM84" s="51" t="s">
        <v>39</v>
      </c>
      <c r="AN84" s="51">
        <v>0</v>
      </c>
      <c r="AO84" s="51">
        <v>0</v>
      </c>
      <c r="AP84" s="51">
        <v>1</v>
      </c>
      <c r="AQ84" s="51">
        <v>0</v>
      </c>
      <c r="AR84" s="51" t="str">
        <f t="shared" si="23"/>
        <v>mixed</v>
      </c>
      <c r="AS84" s="51" t="s">
        <v>247</v>
      </c>
      <c r="AT84" s="51">
        <v>0</v>
      </c>
      <c r="AU84" s="51">
        <v>1</v>
      </c>
      <c r="AV84" s="51">
        <v>0</v>
      </c>
      <c r="AW84" s="51" t="str">
        <f t="shared" si="24"/>
        <v>In-service</v>
      </c>
      <c r="AX84" s="51">
        <v>18</v>
      </c>
      <c r="AY84" s="56" t="s">
        <v>248</v>
      </c>
      <c r="AZ84" s="51"/>
      <c r="BA84" s="51"/>
      <c r="BB84" s="51"/>
      <c r="BC84" s="51">
        <v>1</v>
      </c>
      <c r="BD84" s="51"/>
      <c r="BE84" s="51"/>
      <c r="BF84" s="51" t="str">
        <f t="shared" si="27"/>
        <v>Asia</v>
      </c>
      <c r="BG84" s="51">
        <v>1</v>
      </c>
      <c r="BH84" s="51">
        <v>7</v>
      </c>
      <c r="BI84" s="51">
        <v>0</v>
      </c>
      <c r="BJ84" s="51">
        <v>0</v>
      </c>
      <c r="BK84" s="51">
        <v>0</v>
      </c>
      <c r="BL84" s="51">
        <v>0</v>
      </c>
      <c r="BM84" s="51">
        <v>0</v>
      </c>
      <c r="BN84" s="51">
        <v>0</v>
      </c>
      <c r="BO84" s="51">
        <v>7</v>
      </c>
      <c r="BP84" s="51">
        <v>0</v>
      </c>
      <c r="BQ84" s="51">
        <v>0</v>
      </c>
      <c r="BR84" s="51">
        <v>0</v>
      </c>
      <c r="BS84" s="51">
        <v>0</v>
      </c>
      <c r="BT84" s="51" t="str">
        <f t="shared" si="26"/>
        <v>1</v>
      </c>
      <c r="BU84" s="51" t="s">
        <v>249</v>
      </c>
      <c r="BV84" s="58" t="str">
        <f t="shared" si="25"/>
        <v>TPCK self report, 7 Items (, TPCK 7); Other</v>
      </c>
    </row>
    <row r="85" spans="1:74" x14ac:dyDescent="0.35">
      <c r="A85" s="51" t="s">
        <v>426</v>
      </c>
      <c r="B85" s="42" t="s">
        <v>427</v>
      </c>
      <c r="C85" s="52">
        <v>1</v>
      </c>
      <c r="D85" s="52">
        <v>0</v>
      </c>
      <c r="E85" s="52">
        <v>0</v>
      </c>
      <c r="F85" s="52" t="str">
        <f t="shared" si="19"/>
        <v>ICT</v>
      </c>
      <c r="G85" s="51" t="s">
        <v>428</v>
      </c>
      <c r="H85" t="s">
        <v>428</v>
      </c>
      <c r="I85" s="51">
        <v>2017</v>
      </c>
      <c r="J85" s="51" t="s">
        <v>121</v>
      </c>
      <c r="K85" s="51" t="s">
        <v>429</v>
      </c>
      <c r="L85" s="51">
        <v>1</v>
      </c>
      <c r="M85" s="51">
        <v>0</v>
      </c>
      <c r="N85" s="51">
        <v>0</v>
      </c>
      <c r="O85" s="51">
        <v>1</v>
      </c>
      <c r="P85" s="51">
        <v>1</v>
      </c>
      <c r="Q85" s="51">
        <v>0</v>
      </c>
      <c r="R85" s="51">
        <v>1</v>
      </c>
      <c r="S85" s="52" t="str">
        <f t="shared" si="20"/>
        <v>TK, TPK, TCK, TPCK</v>
      </c>
      <c r="T85" s="51">
        <v>0</v>
      </c>
      <c r="U85" s="51">
        <v>0</v>
      </c>
      <c r="V85" s="51">
        <v>1</v>
      </c>
      <c r="W85" s="51">
        <v>0</v>
      </c>
      <c r="X85" s="53">
        <v>0</v>
      </c>
      <c r="Y85" s="51">
        <v>0</v>
      </c>
      <c r="Z85" s="51">
        <v>0</v>
      </c>
      <c r="AA85" s="53" t="str">
        <f t="shared" si="21"/>
        <v>TPK + CK</v>
      </c>
      <c r="AB85" s="51" t="s">
        <v>430</v>
      </c>
      <c r="AC85" s="51">
        <v>0</v>
      </c>
      <c r="AD85" s="51">
        <v>0</v>
      </c>
      <c r="AE85" s="51">
        <v>0</v>
      </c>
      <c r="AF85" s="51">
        <v>0</v>
      </c>
      <c r="AG85" s="51">
        <v>0</v>
      </c>
      <c r="AH85" s="51">
        <v>1</v>
      </c>
      <c r="AI85" s="51">
        <v>0</v>
      </c>
      <c r="AJ85" s="51">
        <v>0</v>
      </c>
      <c r="AK85" s="42">
        <f t="shared" si="22"/>
        <v>1</v>
      </c>
      <c r="AL85" s="51" t="s">
        <v>246</v>
      </c>
      <c r="AM85" s="51" t="s">
        <v>39</v>
      </c>
      <c r="AN85" s="51">
        <v>0</v>
      </c>
      <c r="AO85" s="51">
        <v>0</v>
      </c>
      <c r="AP85" s="51">
        <v>1</v>
      </c>
      <c r="AQ85" s="51">
        <v>0</v>
      </c>
      <c r="AR85" s="51" t="str">
        <f t="shared" si="23"/>
        <v>mixed</v>
      </c>
      <c r="AS85" s="51" t="s">
        <v>431</v>
      </c>
      <c r="AT85" s="51">
        <v>1</v>
      </c>
      <c r="AU85" s="51">
        <v>0</v>
      </c>
      <c r="AV85" s="51">
        <v>0</v>
      </c>
      <c r="AW85" s="51" t="str">
        <f t="shared" si="24"/>
        <v>Pre-service</v>
      </c>
      <c r="AX85" s="51">
        <v>17</v>
      </c>
      <c r="AY85" s="51" t="s">
        <v>105</v>
      </c>
      <c r="AZ85" s="51">
        <v>1</v>
      </c>
      <c r="BA85" s="51"/>
      <c r="BB85" s="51"/>
      <c r="BC85" s="51"/>
      <c r="BD85" s="51"/>
      <c r="BE85" s="51"/>
      <c r="BF85" s="51" t="str">
        <f t="shared" si="27"/>
        <v>North-America</v>
      </c>
      <c r="BG85" s="51">
        <v>0</v>
      </c>
      <c r="BH85" s="51">
        <v>0</v>
      </c>
      <c r="BI85" s="51">
        <v>0</v>
      </c>
      <c r="BJ85" s="51">
        <v>0</v>
      </c>
      <c r="BK85" s="51">
        <v>0</v>
      </c>
      <c r="BL85" s="51">
        <v>0</v>
      </c>
      <c r="BM85" s="51">
        <v>0</v>
      </c>
      <c r="BN85" s="51">
        <v>0</v>
      </c>
      <c r="BO85" s="51">
        <v>0</v>
      </c>
      <c r="BP85" s="51">
        <v>1</v>
      </c>
      <c r="BQ85" s="51">
        <v>1</v>
      </c>
      <c r="BR85" s="51">
        <v>0</v>
      </c>
      <c r="BS85" s="51">
        <v>1</v>
      </c>
      <c r="BT85" s="51" t="str">
        <f t="shared" si="26"/>
        <v>0</v>
      </c>
      <c r="BU85" s="51">
        <f>0</f>
        <v>0</v>
      </c>
      <c r="BV85" s="58" t="str">
        <f t="shared" si="25"/>
        <v xml:space="preserve">open-ended questionnaire; performance test; observation; </v>
      </c>
    </row>
    <row r="86" spans="1:74" x14ac:dyDescent="0.35">
      <c r="A86" s="51" t="s">
        <v>426</v>
      </c>
      <c r="B86" s="42" t="s">
        <v>797</v>
      </c>
      <c r="C86" s="52">
        <v>1</v>
      </c>
      <c r="D86" s="52">
        <v>0</v>
      </c>
      <c r="E86" s="52">
        <v>0</v>
      </c>
      <c r="F86" s="52" t="str">
        <f t="shared" si="19"/>
        <v>ICT</v>
      </c>
      <c r="G86" s="51" t="s">
        <v>798</v>
      </c>
      <c r="H86" t="s">
        <v>798</v>
      </c>
      <c r="I86" s="51">
        <v>2014</v>
      </c>
      <c r="J86" s="51" t="s">
        <v>121</v>
      </c>
      <c r="K86" s="51" t="s">
        <v>213</v>
      </c>
      <c r="L86" s="51">
        <v>1</v>
      </c>
      <c r="M86" s="51">
        <v>0</v>
      </c>
      <c r="N86" s="51">
        <v>0</v>
      </c>
      <c r="O86" s="51">
        <v>1</v>
      </c>
      <c r="P86" s="51">
        <v>1</v>
      </c>
      <c r="Q86" s="51">
        <v>0</v>
      </c>
      <c r="R86" s="51">
        <v>1</v>
      </c>
      <c r="S86" s="52" t="str">
        <f t="shared" si="20"/>
        <v>TK, TPK, TCK, TPCK</v>
      </c>
      <c r="T86" s="51">
        <v>0</v>
      </c>
      <c r="U86" s="51">
        <v>0</v>
      </c>
      <c r="V86" s="51">
        <v>1</v>
      </c>
      <c r="W86" s="51">
        <v>0</v>
      </c>
      <c r="X86" s="51">
        <v>0</v>
      </c>
      <c r="Y86" s="51">
        <v>0</v>
      </c>
      <c r="Z86" s="51">
        <v>0</v>
      </c>
      <c r="AA86" s="53" t="str">
        <f t="shared" si="21"/>
        <v>TPK + CK</v>
      </c>
      <c r="AB86" s="51" t="s">
        <v>430</v>
      </c>
      <c r="AC86" s="51">
        <v>0</v>
      </c>
      <c r="AD86" s="51">
        <v>0</v>
      </c>
      <c r="AE86" s="51">
        <v>0</v>
      </c>
      <c r="AF86" s="51">
        <v>0</v>
      </c>
      <c r="AG86" s="51">
        <v>0</v>
      </c>
      <c r="AH86" s="51">
        <v>1</v>
      </c>
      <c r="AI86" s="51">
        <v>0</v>
      </c>
      <c r="AJ86" s="51">
        <v>0</v>
      </c>
      <c r="AK86" s="42">
        <f t="shared" si="22"/>
        <v>1</v>
      </c>
      <c r="AL86" s="51" t="s">
        <v>103</v>
      </c>
      <c r="AM86" s="51" t="s">
        <v>39</v>
      </c>
      <c r="AN86" s="51">
        <v>0</v>
      </c>
      <c r="AO86" s="51">
        <v>0</v>
      </c>
      <c r="AP86" s="51">
        <v>1</v>
      </c>
      <c r="AQ86" s="51">
        <v>0</v>
      </c>
      <c r="AR86" s="51" t="str">
        <f t="shared" si="23"/>
        <v>mixed</v>
      </c>
      <c r="AS86" s="51" t="s">
        <v>799</v>
      </c>
      <c r="AT86" s="51">
        <v>0</v>
      </c>
      <c r="AU86" s="51">
        <v>1</v>
      </c>
      <c r="AV86" s="51">
        <v>0</v>
      </c>
      <c r="AW86" s="51" t="str">
        <f t="shared" si="24"/>
        <v>In-service</v>
      </c>
      <c r="AX86" s="51">
        <v>15</v>
      </c>
      <c r="AY86" s="51" t="s">
        <v>105</v>
      </c>
      <c r="AZ86" s="51">
        <v>1</v>
      </c>
      <c r="BA86" s="51"/>
      <c r="BB86" s="51"/>
      <c r="BC86" s="51"/>
      <c r="BD86" s="51"/>
      <c r="BE86" s="51"/>
      <c r="BF86" s="51" t="str">
        <f t="shared" si="27"/>
        <v>North-America</v>
      </c>
      <c r="BG86" s="51">
        <v>1</v>
      </c>
      <c r="BH86" s="51">
        <v>55</v>
      </c>
      <c r="BI86" s="51">
        <v>9</v>
      </c>
      <c r="BJ86" s="51">
        <v>8</v>
      </c>
      <c r="BK86" s="51">
        <v>16</v>
      </c>
      <c r="BL86" s="51">
        <v>7</v>
      </c>
      <c r="BM86" s="51">
        <v>6</v>
      </c>
      <c r="BN86" s="51">
        <v>5</v>
      </c>
      <c r="BO86" s="51">
        <v>4</v>
      </c>
      <c r="BP86" s="51">
        <v>0</v>
      </c>
      <c r="BQ86" s="51">
        <v>1</v>
      </c>
      <c r="BR86" s="51">
        <v>0</v>
      </c>
      <c r="BS86" s="51">
        <v>1</v>
      </c>
      <c r="BT86" s="51" t="str">
        <f t="shared" si="26"/>
        <v>1</v>
      </c>
      <c r="BU86" s="51" t="s">
        <v>800</v>
      </c>
      <c r="BV86" s="58" t="str">
        <f t="shared" si="25"/>
        <v>TPCK self report, 55 Items (PK 9, CK 8, TK 16, PCK 7, TCK 6, TPK 5, TPCK 4); performance test; observation; Other</v>
      </c>
    </row>
    <row r="87" spans="1:74" x14ac:dyDescent="0.35">
      <c r="A87" s="51" t="s">
        <v>918</v>
      </c>
      <c r="B87" s="42" t="s">
        <v>919</v>
      </c>
      <c r="C87" s="52">
        <v>0</v>
      </c>
      <c r="D87" s="52">
        <v>0</v>
      </c>
      <c r="E87" s="52">
        <v>1</v>
      </c>
      <c r="F87" s="52" t="str">
        <f t="shared" si="19"/>
        <v>Subject</v>
      </c>
      <c r="G87" s="51" t="s">
        <v>920</v>
      </c>
      <c r="H87" t="s">
        <v>920</v>
      </c>
      <c r="I87" s="51">
        <v>2016</v>
      </c>
      <c r="J87" s="51" t="s">
        <v>121</v>
      </c>
      <c r="K87" s="51" t="s">
        <v>921</v>
      </c>
      <c r="L87" s="51">
        <v>1</v>
      </c>
      <c r="M87" s="51">
        <v>0</v>
      </c>
      <c r="N87" s="51">
        <v>0</v>
      </c>
      <c r="O87" s="51">
        <v>0</v>
      </c>
      <c r="P87" s="51">
        <v>1</v>
      </c>
      <c r="Q87" s="51">
        <v>1</v>
      </c>
      <c r="R87" s="51">
        <v>1</v>
      </c>
      <c r="S87" s="52" t="str">
        <f t="shared" si="20"/>
        <v>TK, TCK, PCK, TPCK</v>
      </c>
      <c r="T87" s="51">
        <v>0</v>
      </c>
      <c r="U87" s="51">
        <v>1</v>
      </c>
      <c r="V87" s="51">
        <v>0</v>
      </c>
      <c r="W87" s="51">
        <v>0</v>
      </c>
      <c r="X87" s="51">
        <v>0</v>
      </c>
      <c r="Y87" s="51">
        <v>0</v>
      </c>
      <c r="Z87" s="51" t="s">
        <v>923</v>
      </c>
      <c r="AA87" s="53" t="str">
        <f t="shared" si="21"/>
        <v>PCK + TK</v>
      </c>
      <c r="AB87" s="51" t="s">
        <v>152</v>
      </c>
      <c r="AC87" s="51">
        <v>0</v>
      </c>
      <c r="AD87" s="51">
        <v>0</v>
      </c>
      <c r="AE87" s="51">
        <v>1</v>
      </c>
      <c r="AF87" s="51">
        <v>0</v>
      </c>
      <c r="AG87" s="51">
        <v>0</v>
      </c>
      <c r="AH87" s="51">
        <v>0</v>
      </c>
      <c r="AI87" s="51">
        <v>0</v>
      </c>
      <c r="AJ87" s="51">
        <v>0</v>
      </c>
      <c r="AK87" s="42">
        <f t="shared" si="22"/>
        <v>1</v>
      </c>
      <c r="AL87" s="51" t="s">
        <v>924</v>
      </c>
      <c r="AM87" s="51" t="s">
        <v>37</v>
      </c>
      <c r="AN87" s="51">
        <v>1</v>
      </c>
      <c r="AO87" s="51">
        <v>0</v>
      </c>
      <c r="AP87" s="51">
        <v>0</v>
      </c>
      <c r="AQ87" s="51">
        <v>0</v>
      </c>
      <c r="AR87" s="51" t="str">
        <f t="shared" si="23"/>
        <v>quantitative</v>
      </c>
      <c r="AS87" s="51" t="s">
        <v>925</v>
      </c>
      <c r="AT87" s="51">
        <v>1</v>
      </c>
      <c r="AU87" s="51">
        <v>0</v>
      </c>
      <c r="AV87" s="51">
        <v>0</v>
      </c>
      <c r="AW87" s="51" t="str">
        <f t="shared" si="24"/>
        <v>Pre-service</v>
      </c>
      <c r="AX87" s="51">
        <v>36</v>
      </c>
      <c r="AY87" s="51" t="s">
        <v>926</v>
      </c>
      <c r="AZ87" s="51"/>
      <c r="BA87" s="51"/>
      <c r="BB87" s="51"/>
      <c r="BC87" s="51"/>
      <c r="BD87" s="51">
        <v>1</v>
      </c>
      <c r="BE87" s="51"/>
      <c r="BF87" s="51" t="str">
        <f t="shared" si="27"/>
        <v>Europe</v>
      </c>
      <c r="BG87" s="51">
        <v>1</v>
      </c>
      <c r="BH87" s="51">
        <v>29</v>
      </c>
      <c r="BI87" s="51">
        <v>8</v>
      </c>
      <c r="BJ87" s="51">
        <v>7</v>
      </c>
      <c r="BK87" s="51">
        <v>8</v>
      </c>
      <c r="BL87" s="51">
        <v>0</v>
      </c>
      <c r="BM87" s="51">
        <v>0</v>
      </c>
      <c r="BN87" s="51">
        <v>0</v>
      </c>
      <c r="BO87" s="51">
        <v>6</v>
      </c>
      <c r="BP87" s="51">
        <v>0</v>
      </c>
      <c r="BQ87" s="51">
        <v>0</v>
      </c>
      <c r="BR87" s="51">
        <v>0</v>
      </c>
      <c r="BS87" s="51">
        <v>0</v>
      </c>
      <c r="BT87" s="51" t="str">
        <f t="shared" si="26"/>
        <v>1</v>
      </c>
      <c r="BU87" s="51" t="s">
        <v>927</v>
      </c>
      <c r="BV87" s="58" t="str">
        <f t="shared" si="25"/>
        <v>TPCK self report, 29 Items (PK 8, CK 7, TK 8, TPCK 6); Other</v>
      </c>
    </row>
    <row r="88" spans="1:74" x14ac:dyDescent="0.35">
      <c r="A88" s="51" t="s">
        <v>758</v>
      </c>
      <c r="B88" s="42" t="s">
        <v>242</v>
      </c>
      <c r="C88" s="52">
        <v>0</v>
      </c>
      <c r="D88" s="52">
        <v>1</v>
      </c>
      <c r="E88" s="52">
        <v>0</v>
      </c>
      <c r="F88" s="52" t="str">
        <f t="shared" si="19"/>
        <v>Educational</v>
      </c>
      <c r="G88" s="51" t="s">
        <v>759</v>
      </c>
      <c r="H88" t="s">
        <v>759</v>
      </c>
      <c r="I88" s="51">
        <v>2014</v>
      </c>
      <c r="J88" s="51" t="s">
        <v>121</v>
      </c>
      <c r="K88" s="51" t="s">
        <v>232</v>
      </c>
      <c r="L88" s="51">
        <v>0</v>
      </c>
      <c r="M88" s="51">
        <v>0</v>
      </c>
      <c r="N88" s="51">
        <v>0</v>
      </c>
      <c r="O88" s="51">
        <v>1</v>
      </c>
      <c r="P88" s="51">
        <v>0</v>
      </c>
      <c r="Q88" s="51">
        <v>0</v>
      </c>
      <c r="R88" s="51">
        <v>0</v>
      </c>
      <c r="S88" s="52" t="str">
        <f t="shared" si="20"/>
        <v xml:space="preserve">TPK, </v>
      </c>
      <c r="T88" s="51">
        <v>0</v>
      </c>
      <c r="U88" s="51">
        <v>0</v>
      </c>
      <c r="V88" s="51">
        <v>0</v>
      </c>
      <c r="W88" s="51">
        <v>0</v>
      </c>
      <c r="X88" s="51">
        <v>1</v>
      </c>
      <c r="Y88" s="51">
        <v>0</v>
      </c>
      <c r="Z88" s="51">
        <v>0</v>
      </c>
      <c r="AA88" s="53" t="str">
        <f t="shared" si="21"/>
        <v>TPK = TPCK</v>
      </c>
      <c r="AB88" s="51" t="s">
        <v>760</v>
      </c>
      <c r="AC88" s="51">
        <v>0</v>
      </c>
      <c r="AD88" s="51">
        <v>0</v>
      </c>
      <c r="AE88" s="51">
        <v>0</v>
      </c>
      <c r="AF88" s="51">
        <v>0</v>
      </c>
      <c r="AG88" s="51">
        <v>0</v>
      </c>
      <c r="AH88" s="51">
        <v>1</v>
      </c>
      <c r="AI88" s="51">
        <v>0</v>
      </c>
      <c r="AJ88" s="51">
        <v>0</v>
      </c>
      <c r="AK88" s="42">
        <f t="shared" si="22"/>
        <v>1</v>
      </c>
      <c r="AL88" s="51"/>
      <c r="AM88" s="51" t="s">
        <v>38</v>
      </c>
      <c r="AN88" s="51">
        <v>0</v>
      </c>
      <c r="AO88" s="51">
        <v>1</v>
      </c>
      <c r="AP88" s="51">
        <v>0</v>
      </c>
      <c r="AQ88" s="51">
        <v>0</v>
      </c>
      <c r="AR88" s="51" t="str">
        <f t="shared" si="23"/>
        <v>qualitative</v>
      </c>
      <c r="AS88" s="51" t="s">
        <v>761</v>
      </c>
      <c r="AT88" s="51">
        <v>1</v>
      </c>
      <c r="AU88" s="51">
        <v>1</v>
      </c>
      <c r="AV88" s="51">
        <v>0</v>
      </c>
      <c r="AW88" s="51" t="str">
        <f t="shared" si="24"/>
        <v>Pre-serviceIn-service</v>
      </c>
      <c r="AX88" s="51">
        <v>6</v>
      </c>
      <c r="AY88" s="51" t="s">
        <v>235</v>
      </c>
      <c r="AZ88" s="51"/>
      <c r="BA88" s="51"/>
      <c r="BB88" s="51"/>
      <c r="BC88" s="51">
        <v>1</v>
      </c>
      <c r="BD88" s="51"/>
      <c r="BE88" s="51"/>
      <c r="BF88" s="51" t="str">
        <f t="shared" si="27"/>
        <v>Asia</v>
      </c>
      <c r="BG88" s="51">
        <v>0</v>
      </c>
      <c r="BH88" s="51">
        <v>0</v>
      </c>
      <c r="BI88" s="51">
        <v>0</v>
      </c>
      <c r="BJ88" s="51">
        <v>0</v>
      </c>
      <c r="BK88" s="51">
        <v>0</v>
      </c>
      <c r="BL88" s="51">
        <v>0</v>
      </c>
      <c r="BM88" s="51">
        <v>0</v>
      </c>
      <c r="BN88" s="51">
        <v>0</v>
      </c>
      <c r="BO88" s="51">
        <v>0</v>
      </c>
      <c r="BP88" s="51">
        <v>0</v>
      </c>
      <c r="BQ88" s="51">
        <v>1</v>
      </c>
      <c r="BR88" s="51">
        <v>1</v>
      </c>
      <c r="BS88" s="51">
        <v>1</v>
      </c>
      <c r="BT88" s="51" t="str">
        <f t="shared" si="26"/>
        <v>1</v>
      </c>
      <c r="BU88" s="51" t="s">
        <v>762</v>
      </c>
      <c r="BV88" s="58" t="str">
        <f t="shared" si="25"/>
        <v>performance test; interviews; observation; Other</v>
      </c>
    </row>
    <row r="89" spans="1:74" x14ac:dyDescent="0.35">
      <c r="A89" s="51" t="s">
        <v>539</v>
      </c>
      <c r="B89" s="42" t="s">
        <v>540</v>
      </c>
      <c r="C89" s="52">
        <v>1</v>
      </c>
      <c r="D89" s="52">
        <v>0</v>
      </c>
      <c r="E89" s="52">
        <v>0</v>
      </c>
      <c r="F89" s="52" t="str">
        <f t="shared" si="19"/>
        <v>ICT</v>
      </c>
      <c r="G89" s="51" t="s">
        <v>541</v>
      </c>
      <c r="H89" t="s">
        <v>541</v>
      </c>
      <c r="I89" s="51">
        <v>2014</v>
      </c>
      <c r="J89" s="51" t="s">
        <v>121</v>
      </c>
      <c r="K89" s="51" t="s">
        <v>542</v>
      </c>
      <c r="L89" s="51">
        <v>1</v>
      </c>
      <c r="M89" s="51">
        <v>0</v>
      </c>
      <c r="N89" s="51">
        <v>0</v>
      </c>
      <c r="O89" s="51">
        <v>1</v>
      </c>
      <c r="P89" s="51">
        <v>0</v>
      </c>
      <c r="Q89" s="51">
        <v>0</v>
      </c>
      <c r="R89" s="51">
        <v>0</v>
      </c>
      <c r="S89" s="52" t="str">
        <f t="shared" si="20"/>
        <v xml:space="preserve">TK, TPK, </v>
      </c>
      <c r="T89" s="51">
        <v>0</v>
      </c>
      <c r="U89" s="51">
        <v>0</v>
      </c>
      <c r="V89" s="51">
        <v>0</v>
      </c>
      <c r="W89" s="51">
        <v>0</v>
      </c>
      <c r="X89" s="53">
        <v>0</v>
      </c>
      <c r="Y89" s="51">
        <v>0</v>
      </c>
      <c r="Z89" s="51" t="s">
        <v>294</v>
      </c>
      <c r="AA89" s="53" t="str">
        <f t="shared" si="21"/>
        <v/>
      </c>
      <c r="AB89" s="51" t="s">
        <v>91</v>
      </c>
      <c r="AC89" s="51">
        <v>0</v>
      </c>
      <c r="AD89" s="51">
        <v>0</v>
      </c>
      <c r="AE89" s="51">
        <v>0</v>
      </c>
      <c r="AF89" s="51">
        <v>0</v>
      </c>
      <c r="AG89" s="51">
        <v>0</v>
      </c>
      <c r="AH89" s="51">
        <v>0</v>
      </c>
      <c r="AI89" s="51">
        <v>1</v>
      </c>
      <c r="AJ89" s="51">
        <v>0</v>
      </c>
      <c r="AK89" s="42">
        <f t="shared" si="22"/>
        <v>1</v>
      </c>
      <c r="AL89" s="51" t="s">
        <v>543</v>
      </c>
      <c r="AM89" s="51" t="s">
        <v>38</v>
      </c>
      <c r="AN89" s="51">
        <v>0</v>
      </c>
      <c r="AO89" s="51">
        <v>1</v>
      </c>
      <c r="AP89" s="51">
        <v>0</v>
      </c>
      <c r="AQ89" s="51">
        <v>0</v>
      </c>
      <c r="AR89" s="51" t="str">
        <f t="shared" si="23"/>
        <v>qualitative</v>
      </c>
      <c r="AS89" s="51" t="s">
        <v>503</v>
      </c>
      <c r="AT89" s="51">
        <v>1</v>
      </c>
      <c r="AU89" s="51">
        <v>0</v>
      </c>
      <c r="AV89" s="51">
        <v>0</v>
      </c>
      <c r="AW89" s="51" t="str">
        <f t="shared" si="24"/>
        <v>Pre-service</v>
      </c>
      <c r="AX89" s="51">
        <v>39</v>
      </c>
      <c r="AY89" s="51" t="s">
        <v>105</v>
      </c>
      <c r="AZ89" s="51">
        <v>1</v>
      </c>
      <c r="BA89" s="51"/>
      <c r="BB89" s="51"/>
      <c r="BC89" s="51"/>
      <c r="BD89" s="51"/>
      <c r="BE89" s="51"/>
      <c r="BF89" s="51" t="str">
        <f t="shared" si="27"/>
        <v>North-America</v>
      </c>
      <c r="BG89" s="51">
        <v>0</v>
      </c>
      <c r="BH89" s="51">
        <v>0</v>
      </c>
      <c r="BI89" s="51">
        <v>0</v>
      </c>
      <c r="BJ89" s="51">
        <v>0</v>
      </c>
      <c r="BK89" s="51">
        <v>0</v>
      </c>
      <c r="BL89" s="51">
        <v>0</v>
      </c>
      <c r="BM89" s="51">
        <v>0</v>
      </c>
      <c r="BN89" s="51">
        <v>0</v>
      </c>
      <c r="BO89" s="51">
        <v>0</v>
      </c>
      <c r="BP89" s="51">
        <v>0</v>
      </c>
      <c r="BQ89" s="51">
        <v>0</v>
      </c>
      <c r="BR89" s="51">
        <v>1</v>
      </c>
      <c r="BS89" s="51">
        <v>0</v>
      </c>
      <c r="BT89" s="51" t="str">
        <f t="shared" si="26"/>
        <v>1</v>
      </c>
      <c r="BU89" s="51" t="s">
        <v>544</v>
      </c>
      <c r="BV89" s="58" t="str">
        <f t="shared" si="25"/>
        <v>interviews; Other</v>
      </c>
    </row>
    <row r="90" spans="1:74" x14ac:dyDescent="0.35">
      <c r="A90" s="51" t="s">
        <v>705</v>
      </c>
      <c r="B90" s="42" t="s">
        <v>706</v>
      </c>
      <c r="C90" s="52">
        <v>0</v>
      </c>
      <c r="D90" s="52">
        <v>0</v>
      </c>
      <c r="E90" s="52">
        <v>1</v>
      </c>
      <c r="F90" s="52" t="str">
        <f t="shared" si="19"/>
        <v>Subject</v>
      </c>
      <c r="G90" s="51" t="s">
        <v>707</v>
      </c>
      <c r="H90" t="s">
        <v>707</v>
      </c>
      <c r="I90" s="51">
        <v>2015</v>
      </c>
      <c r="J90" s="51" t="s">
        <v>121</v>
      </c>
      <c r="K90" s="51" t="s">
        <v>161</v>
      </c>
      <c r="L90" s="51">
        <v>1</v>
      </c>
      <c r="M90" s="51">
        <v>1</v>
      </c>
      <c r="N90" s="51">
        <v>0</v>
      </c>
      <c r="O90" s="51">
        <v>1</v>
      </c>
      <c r="P90" s="51">
        <v>0</v>
      </c>
      <c r="Q90" s="51">
        <v>1</v>
      </c>
      <c r="R90" s="51">
        <v>1</v>
      </c>
      <c r="S90" s="52" t="str">
        <f t="shared" si="20"/>
        <v>TK, PK, TPK, PCK, TPCK</v>
      </c>
      <c r="T90" s="51">
        <v>0</v>
      </c>
      <c r="U90" s="51">
        <v>1</v>
      </c>
      <c r="V90" s="51">
        <v>0</v>
      </c>
      <c r="W90" s="51">
        <v>0</v>
      </c>
      <c r="X90" s="51">
        <v>0</v>
      </c>
      <c r="Y90" s="51">
        <v>0</v>
      </c>
      <c r="Z90" s="51">
        <v>0</v>
      </c>
      <c r="AA90" s="53" t="str">
        <f t="shared" si="21"/>
        <v>PCK + TK</v>
      </c>
      <c r="AB90" s="51" t="s">
        <v>708</v>
      </c>
      <c r="AC90" s="51">
        <v>0</v>
      </c>
      <c r="AD90" s="51">
        <v>0</v>
      </c>
      <c r="AE90" s="51">
        <v>0</v>
      </c>
      <c r="AF90" s="51">
        <v>1</v>
      </c>
      <c r="AG90" s="51">
        <v>0</v>
      </c>
      <c r="AH90" s="51">
        <v>0</v>
      </c>
      <c r="AI90" s="51">
        <v>0</v>
      </c>
      <c r="AJ90" s="51">
        <v>0</v>
      </c>
      <c r="AK90" s="42">
        <f t="shared" si="22"/>
        <v>1</v>
      </c>
      <c r="AL90" s="51" t="s">
        <v>709</v>
      </c>
      <c r="AM90" s="51" t="s">
        <v>37</v>
      </c>
      <c r="AN90" s="51">
        <v>1</v>
      </c>
      <c r="AO90" s="51">
        <v>0</v>
      </c>
      <c r="AP90" s="51">
        <v>0</v>
      </c>
      <c r="AQ90" s="51">
        <v>0</v>
      </c>
      <c r="AR90" s="51" t="str">
        <f t="shared" si="23"/>
        <v>quantitative</v>
      </c>
      <c r="AS90" s="51" t="s">
        <v>710</v>
      </c>
      <c r="AT90" s="51">
        <v>0</v>
      </c>
      <c r="AU90" s="51">
        <v>1</v>
      </c>
      <c r="AV90" s="51">
        <v>0</v>
      </c>
      <c r="AW90" s="51" t="str">
        <f t="shared" si="24"/>
        <v>In-service</v>
      </c>
      <c r="AX90" s="51">
        <v>6</v>
      </c>
      <c r="AY90" s="51" t="s">
        <v>235</v>
      </c>
      <c r="AZ90" s="51"/>
      <c r="BA90" s="51"/>
      <c r="BB90" s="51"/>
      <c r="BC90" s="51">
        <v>1</v>
      </c>
      <c r="BD90" s="51"/>
      <c r="BE90" s="51"/>
      <c r="BF90" s="51" t="str">
        <f t="shared" si="27"/>
        <v>Asia</v>
      </c>
      <c r="BG90" s="51">
        <v>1</v>
      </c>
      <c r="BH90" s="51">
        <v>0</v>
      </c>
      <c r="BI90" s="51">
        <v>0</v>
      </c>
      <c r="BJ90" s="51">
        <v>0</v>
      </c>
      <c r="BK90" s="51" t="s">
        <v>219</v>
      </c>
      <c r="BL90" s="51">
        <v>0</v>
      </c>
      <c r="BM90" s="51" t="s">
        <v>219</v>
      </c>
      <c r="BN90" s="51" t="s">
        <v>219</v>
      </c>
      <c r="BO90" s="51" t="s">
        <v>219</v>
      </c>
      <c r="BP90" s="51">
        <v>0</v>
      </c>
      <c r="BQ90" s="51">
        <v>0</v>
      </c>
      <c r="BR90" s="51">
        <v>1</v>
      </c>
      <c r="BS90" s="51">
        <v>0</v>
      </c>
      <c r="BT90" s="51" t="str">
        <f t="shared" si="26"/>
        <v>1</v>
      </c>
      <c r="BU90" s="51" t="s">
        <v>711</v>
      </c>
      <c r="BV90" s="58" t="str">
        <f t="shared" si="25"/>
        <v>TPCK self report, interviews; Other</v>
      </c>
    </row>
    <row r="91" spans="1:74" x14ac:dyDescent="0.35">
      <c r="A91" s="51" t="s">
        <v>419</v>
      </c>
      <c r="B91" s="42" t="s">
        <v>420</v>
      </c>
      <c r="C91" s="52">
        <v>0</v>
      </c>
      <c r="D91" s="52">
        <v>0</v>
      </c>
      <c r="E91" s="52">
        <v>1</v>
      </c>
      <c r="F91" s="52" t="str">
        <f t="shared" si="19"/>
        <v>Subject</v>
      </c>
      <c r="G91" s="51" t="s">
        <v>421</v>
      </c>
      <c r="H91" t="s">
        <v>421</v>
      </c>
      <c r="I91" s="51">
        <v>2014</v>
      </c>
      <c r="J91" s="51" t="s">
        <v>121</v>
      </c>
      <c r="K91" s="51" t="s">
        <v>422</v>
      </c>
      <c r="L91" s="51">
        <v>1</v>
      </c>
      <c r="M91" s="51">
        <v>0</v>
      </c>
      <c r="N91" s="51">
        <v>0</v>
      </c>
      <c r="O91" s="51">
        <v>1</v>
      </c>
      <c r="P91" s="51">
        <v>0</v>
      </c>
      <c r="Q91" s="51">
        <v>1</v>
      </c>
      <c r="R91" s="51">
        <v>1</v>
      </c>
      <c r="S91" s="52" t="str">
        <f t="shared" si="20"/>
        <v>TK, TPK, PCK, TPCK</v>
      </c>
      <c r="T91" s="51">
        <v>0</v>
      </c>
      <c r="U91" s="51">
        <v>1</v>
      </c>
      <c r="V91" s="51">
        <v>0</v>
      </c>
      <c r="W91" s="51">
        <v>0</v>
      </c>
      <c r="X91" s="53">
        <v>0</v>
      </c>
      <c r="Y91" s="51">
        <v>0</v>
      </c>
      <c r="Z91" s="51">
        <v>0</v>
      </c>
      <c r="AA91" s="53" t="str">
        <f t="shared" si="21"/>
        <v>PCK + TK</v>
      </c>
      <c r="AB91" s="51" t="s">
        <v>423</v>
      </c>
      <c r="AC91" s="51">
        <v>0</v>
      </c>
      <c r="AD91" s="51">
        <v>0</v>
      </c>
      <c r="AE91" s="51">
        <v>0</v>
      </c>
      <c r="AF91" s="51">
        <v>0</v>
      </c>
      <c r="AG91" s="51">
        <v>0</v>
      </c>
      <c r="AH91" s="51">
        <v>1</v>
      </c>
      <c r="AI91" s="51">
        <v>0</v>
      </c>
      <c r="AJ91" s="51">
        <v>0</v>
      </c>
      <c r="AK91" s="42">
        <f t="shared" si="22"/>
        <v>1</v>
      </c>
      <c r="AL91" s="51" t="s">
        <v>339</v>
      </c>
      <c r="AM91" s="51" t="s">
        <v>39</v>
      </c>
      <c r="AN91" s="51">
        <v>0</v>
      </c>
      <c r="AO91" s="51">
        <v>0</v>
      </c>
      <c r="AP91" s="51">
        <v>1</v>
      </c>
      <c r="AQ91" s="51">
        <v>0</v>
      </c>
      <c r="AR91" s="51" t="str">
        <f t="shared" si="23"/>
        <v>mixed</v>
      </c>
      <c r="AS91" s="51" t="s">
        <v>424</v>
      </c>
      <c r="AT91" s="51">
        <v>1</v>
      </c>
      <c r="AU91" s="51">
        <v>0</v>
      </c>
      <c r="AV91" s="51">
        <v>0</v>
      </c>
      <c r="AW91" s="51" t="str">
        <f t="shared" si="24"/>
        <v>Pre-service</v>
      </c>
      <c r="AX91" s="51">
        <v>87</v>
      </c>
      <c r="AY91" s="51" t="s">
        <v>105</v>
      </c>
      <c r="AZ91" s="51">
        <v>1</v>
      </c>
      <c r="BA91" s="51"/>
      <c r="BB91" s="51"/>
      <c r="BC91" s="51"/>
      <c r="BD91" s="51"/>
      <c r="BE91" s="51"/>
      <c r="BF91" s="51" t="str">
        <f t="shared" si="27"/>
        <v>North-America</v>
      </c>
      <c r="BG91" s="51">
        <v>1</v>
      </c>
      <c r="BH91" s="51">
        <v>37</v>
      </c>
      <c r="BI91" s="51" t="s">
        <v>219</v>
      </c>
      <c r="BJ91" s="51" t="s">
        <v>219</v>
      </c>
      <c r="BK91" s="51" t="s">
        <v>219</v>
      </c>
      <c r="BL91" s="51" t="s">
        <v>219</v>
      </c>
      <c r="BM91" s="51" t="s">
        <v>219</v>
      </c>
      <c r="BN91" s="51" t="s">
        <v>219</v>
      </c>
      <c r="BO91" s="51" t="s">
        <v>219</v>
      </c>
      <c r="BP91" s="51">
        <v>0</v>
      </c>
      <c r="BQ91" s="51">
        <v>0</v>
      </c>
      <c r="BR91" s="51">
        <v>0</v>
      </c>
      <c r="BS91" s="51">
        <v>0</v>
      </c>
      <c r="BT91" s="51" t="str">
        <f t="shared" si="26"/>
        <v>0</v>
      </c>
      <c r="BU91" s="51">
        <f>0</f>
        <v>0</v>
      </c>
      <c r="BV91" s="58" t="e">
        <f t="shared" si="25"/>
        <v>#VALUE!</v>
      </c>
    </row>
    <row r="92" spans="1:74" x14ac:dyDescent="0.35">
      <c r="A92" s="51" t="s">
        <v>357</v>
      </c>
      <c r="B92" s="42" t="s">
        <v>358</v>
      </c>
      <c r="C92" s="52">
        <v>1</v>
      </c>
      <c r="D92" s="52">
        <v>0</v>
      </c>
      <c r="E92" s="52">
        <v>0</v>
      </c>
      <c r="F92" s="52" t="str">
        <f t="shared" si="19"/>
        <v>ICT</v>
      </c>
      <c r="G92" s="51" t="s">
        <v>359</v>
      </c>
      <c r="H92" t="s">
        <v>359</v>
      </c>
      <c r="I92" s="51">
        <v>2018</v>
      </c>
      <c r="J92" s="51" t="s">
        <v>121</v>
      </c>
      <c r="K92" s="51" t="s">
        <v>360</v>
      </c>
      <c r="L92" s="51">
        <v>0</v>
      </c>
      <c r="M92" s="51">
        <v>0</v>
      </c>
      <c r="N92" s="51">
        <v>1</v>
      </c>
      <c r="O92" s="51">
        <v>0</v>
      </c>
      <c r="P92" s="51">
        <v>1</v>
      </c>
      <c r="Q92" s="51">
        <v>1</v>
      </c>
      <c r="R92" s="51">
        <v>1</v>
      </c>
      <c r="S92" s="52" t="str">
        <f t="shared" si="20"/>
        <v>CK, TCK, PCK, TPCK</v>
      </c>
      <c r="T92" s="51">
        <v>0</v>
      </c>
      <c r="U92" s="51">
        <v>1</v>
      </c>
      <c r="V92" s="51">
        <v>0</v>
      </c>
      <c r="W92" s="51">
        <v>0</v>
      </c>
      <c r="X92" s="53">
        <v>0</v>
      </c>
      <c r="Y92" s="51">
        <v>0</v>
      </c>
      <c r="Z92" s="51">
        <v>0</v>
      </c>
      <c r="AA92" s="53" t="str">
        <f t="shared" si="21"/>
        <v>PCK + TK</v>
      </c>
      <c r="AB92" s="51" t="s">
        <v>30</v>
      </c>
      <c r="AC92" s="51">
        <v>0</v>
      </c>
      <c r="AD92" s="51">
        <v>0</v>
      </c>
      <c r="AE92" s="51">
        <v>0</v>
      </c>
      <c r="AF92" s="51">
        <v>0</v>
      </c>
      <c r="AG92" s="51">
        <v>1</v>
      </c>
      <c r="AH92" s="51">
        <v>0</v>
      </c>
      <c r="AI92" s="51">
        <v>0</v>
      </c>
      <c r="AJ92" s="51">
        <v>0</v>
      </c>
      <c r="AK92" s="42">
        <f t="shared" si="22"/>
        <v>1</v>
      </c>
      <c r="AL92" s="51" t="s">
        <v>361</v>
      </c>
      <c r="AM92" s="51" t="s">
        <v>39</v>
      </c>
      <c r="AN92" s="51">
        <v>0</v>
      </c>
      <c r="AO92" s="51">
        <v>0</v>
      </c>
      <c r="AP92" s="51">
        <v>1</v>
      </c>
      <c r="AQ92" s="51">
        <v>0</v>
      </c>
      <c r="AR92" s="51" t="str">
        <f t="shared" si="23"/>
        <v>mixed</v>
      </c>
      <c r="AS92" s="51" t="s">
        <v>362</v>
      </c>
      <c r="AT92" s="51">
        <v>1</v>
      </c>
      <c r="AU92" s="51">
        <v>0</v>
      </c>
      <c r="AV92" s="51">
        <v>0</v>
      </c>
      <c r="AW92" s="51" t="str">
        <f t="shared" si="24"/>
        <v>Pre-service</v>
      </c>
      <c r="AX92" s="51">
        <v>334</v>
      </c>
      <c r="AY92" s="51" t="s">
        <v>195</v>
      </c>
      <c r="AZ92" s="51"/>
      <c r="BA92" s="51"/>
      <c r="BB92" s="51"/>
      <c r="BC92" s="51"/>
      <c r="BD92" s="51">
        <v>1</v>
      </c>
      <c r="BE92" s="51"/>
      <c r="BF92" s="51" t="str">
        <f t="shared" si="27"/>
        <v>Europe</v>
      </c>
      <c r="BG92" s="51">
        <v>0</v>
      </c>
      <c r="BH92" s="51">
        <v>3</v>
      </c>
      <c r="BI92" s="51">
        <v>0</v>
      </c>
      <c r="BJ92" s="51" t="s">
        <v>219</v>
      </c>
      <c r="BK92" s="51">
        <v>0</v>
      </c>
      <c r="BL92" s="51">
        <v>0</v>
      </c>
      <c r="BM92" s="51">
        <v>0</v>
      </c>
      <c r="BN92" s="51">
        <v>0</v>
      </c>
      <c r="BO92" s="51">
        <v>0</v>
      </c>
      <c r="BP92" s="51">
        <v>0</v>
      </c>
      <c r="BQ92" s="51">
        <v>0</v>
      </c>
      <c r="BR92" s="51">
        <v>0</v>
      </c>
      <c r="BS92" s="51">
        <v>0</v>
      </c>
      <c r="BT92" s="51" t="str">
        <f t="shared" si="26"/>
        <v>0</v>
      </c>
      <c r="BU92" s="51">
        <f>0</f>
        <v>0</v>
      </c>
      <c r="BV92" s="58" t="str">
        <f t="shared" si="25"/>
        <v/>
      </c>
    </row>
    <row r="93" spans="1:74" x14ac:dyDescent="0.35">
      <c r="A93" s="51" t="s">
        <v>573</v>
      </c>
      <c r="B93" s="42" t="s">
        <v>574</v>
      </c>
      <c r="C93" s="52">
        <v>1</v>
      </c>
      <c r="D93" s="52">
        <v>0</v>
      </c>
      <c r="E93" s="52">
        <v>0</v>
      </c>
      <c r="F93" s="52" t="str">
        <f t="shared" si="19"/>
        <v>ICT</v>
      </c>
      <c r="G93" s="51" t="s">
        <v>575</v>
      </c>
      <c r="H93" t="s">
        <v>575</v>
      </c>
      <c r="I93" s="51">
        <v>2016</v>
      </c>
      <c r="J93" s="51" t="s">
        <v>121</v>
      </c>
      <c r="K93" s="51" t="s">
        <v>576</v>
      </c>
      <c r="L93" s="51">
        <v>1</v>
      </c>
      <c r="M93" s="51">
        <v>1</v>
      </c>
      <c r="N93" s="51">
        <v>0</v>
      </c>
      <c r="O93" s="51">
        <v>1</v>
      </c>
      <c r="P93" s="51">
        <v>0</v>
      </c>
      <c r="Q93" s="51">
        <v>0</v>
      </c>
      <c r="R93" s="51">
        <v>0</v>
      </c>
      <c r="S93" s="52" t="str">
        <f t="shared" si="20"/>
        <v xml:space="preserve">TK, PK, TPK, </v>
      </c>
      <c r="T93" s="51">
        <v>0</v>
      </c>
      <c r="U93" s="51">
        <v>0</v>
      </c>
      <c r="V93" s="51">
        <v>0</v>
      </c>
      <c r="W93" s="51">
        <v>0</v>
      </c>
      <c r="X93" s="53">
        <v>0</v>
      </c>
      <c r="Y93" s="51">
        <v>0</v>
      </c>
      <c r="Z93" s="51" t="s">
        <v>577</v>
      </c>
      <c r="AA93" s="53" t="str">
        <f t="shared" si="21"/>
        <v/>
      </c>
      <c r="AB93" s="51" t="s">
        <v>578</v>
      </c>
      <c r="AC93" s="51">
        <v>0</v>
      </c>
      <c r="AD93" s="51">
        <v>0</v>
      </c>
      <c r="AE93" s="51">
        <v>0</v>
      </c>
      <c r="AF93" s="51">
        <v>0</v>
      </c>
      <c r="AG93" s="51">
        <v>0</v>
      </c>
      <c r="AH93" s="51">
        <v>0</v>
      </c>
      <c r="AI93" s="51">
        <v>0</v>
      </c>
      <c r="AJ93" s="51">
        <v>1</v>
      </c>
      <c r="AK93" s="42">
        <f t="shared" si="22"/>
        <v>1</v>
      </c>
      <c r="AL93" s="51" t="s">
        <v>256</v>
      </c>
      <c r="AM93" s="51" t="s">
        <v>39</v>
      </c>
      <c r="AN93" s="51">
        <v>0</v>
      </c>
      <c r="AO93" s="51">
        <v>0</v>
      </c>
      <c r="AP93" s="51">
        <v>1</v>
      </c>
      <c r="AQ93" s="51">
        <v>0</v>
      </c>
      <c r="AR93" s="51" t="str">
        <f t="shared" si="23"/>
        <v>mixed</v>
      </c>
      <c r="AS93" s="51" t="s">
        <v>579</v>
      </c>
      <c r="AT93" s="51">
        <v>1</v>
      </c>
      <c r="AU93" s="51">
        <v>1</v>
      </c>
      <c r="AV93" s="51">
        <v>0</v>
      </c>
      <c r="AW93" s="51" t="str">
        <f t="shared" si="24"/>
        <v>Pre-serviceIn-service</v>
      </c>
      <c r="AX93" s="51" t="s">
        <v>580</v>
      </c>
      <c r="AY93" s="51" t="s">
        <v>135</v>
      </c>
      <c r="AZ93" s="51"/>
      <c r="BA93" s="51"/>
      <c r="BB93" s="51"/>
      <c r="BC93" s="51"/>
      <c r="BD93" s="51"/>
      <c r="BE93" s="51">
        <v>1</v>
      </c>
      <c r="BF93" s="51" t="str">
        <f t="shared" si="27"/>
        <v>Oceania</v>
      </c>
      <c r="BG93" s="51" t="s">
        <v>581</v>
      </c>
      <c r="BH93" s="51">
        <v>24</v>
      </c>
      <c r="BI93" s="51" t="s">
        <v>219</v>
      </c>
      <c r="BJ93" s="51" t="s">
        <v>219</v>
      </c>
      <c r="BK93" s="51" t="s">
        <v>219</v>
      </c>
      <c r="BL93" s="51" t="s">
        <v>219</v>
      </c>
      <c r="BM93" s="51" t="s">
        <v>219</v>
      </c>
      <c r="BN93" s="51" t="s">
        <v>219</v>
      </c>
      <c r="BO93" s="51" t="s">
        <v>219</v>
      </c>
      <c r="BP93" s="51">
        <v>1</v>
      </c>
      <c r="BQ93" s="51">
        <v>1</v>
      </c>
      <c r="BR93" s="51">
        <v>1</v>
      </c>
      <c r="BS93" s="51">
        <v>1</v>
      </c>
      <c r="BT93" s="51" t="str">
        <f t="shared" si="26"/>
        <v>0</v>
      </c>
      <c r="BU93" s="51">
        <f>0</f>
        <v>0</v>
      </c>
      <c r="BV93" s="58" t="str">
        <f t="shared" si="25"/>
        <v xml:space="preserve">open-ended questionnaire; performance test; interviews; observation; </v>
      </c>
    </row>
    <row r="94" spans="1:74" x14ac:dyDescent="0.35">
      <c r="A94" s="51" t="s">
        <v>1117</v>
      </c>
      <c r="B94" s="42" t="s">
        <v>1118</v>
      </c>
      <c r="C94" s="52">
        <v>0</v>
      </c>
      <c r="D94" s="52">
        <v>0</v>
      </c>
      <c r="E94" s="52">
        <v>1</v>
      </c>
      <c r="F94" s="52" t="str">
        <f t="shared" si="19"/>
        <v>Subject</v>
      </c>
      <c r="G94" s="51" t="s">
        <v>1119</v>
      </c>
      <c r="H94" s="5" t="s">
        <v>1119</v>
      </c>
      <c r="I94" s="52">
        <v>2018</v>
      </c>
      <c r="J94" s="52" t="s">
        <v>1120</v>
      </c>
      <c r="K94" s="51" t="s">
        <v>1121</v>
      </c>
      <c r="L94" s="52">
        <v>0</v>
      </c>
      <c r="M94" s="52">
        <v>0</v>
      </c>
      <c r="N94" s="52">
        <v>1</v>
      </c>
      <c r="O94" s="52">
        <v>0</v>
      </c>
      <c r="P94" s="52">
        <v>1</v>
      </c>
      <c r="Q94" s="52">
        <v>1</v>
      </c>
      <c r="R94" s="52">
        <v>1</v>
      </c>
      <c r="S94" s="52" t="str">
        <f t="shared" si="20"/>
        <v>CK, TCK, PCK, TPCK</v>
      </c>
      <c r="T94" s="52">
        <v>0</v>
      </c>
      <c r="U94" s="52">
        <v>1</v>
      </c>
      <c r="V94" s="52">
        <v>0</v>
      </c>
      <c r="W94" s="52">
        <v>0</v>
      </c>
      <c r="X94" s="52">
        <v>0</v>
      </c>
      <c r="Y94" s="52">
        <v>0</v>
      </c>
      <c r="Z94" s="52">
        <v>0</v>
      </c>
      <c r="AA94" s="53" t="str">
        <f t="shared" si="21"/>
        <v>PCK + TK</v>
      </c>
      <c r="AB94" s="52" t="s">
        <v>78</v>
      </c>
      <c r="AC94" s="52">
        <v>0</v>
      </c>
      <c r="AD94" s="52">
        <v>1</v>
      </c>
      <c r="AE94" s="52">
        <v>0</v>
      </c>
      <c r="AF94" s="52">
        <v>0</v>
      </c>
      <c r="AG94" s="52">
        <v>0</v>
      </c>
      <c r="AH94" s="52">
        <v>0</v>
      </c>
      <c r="AI94" s="52">
        <v>0</v>
      </c>
      <c r="AJ94" s="52">
        <v>0</v>
      </c>
      <c r="AK94" s="42">
        <f t="shared" si="22"/>
        <v>1</v>
      </c>
      <c r="AL94" s="52" t="s">
        <v>1122</v>
      </c>
      <c r="AM94" s="52" t="s">
        <v>218</v>
      </c>
      <c r="AN94" s="51">
        <v>0</v>
      </c>
      <c r="AO94" s="51">
        <v>0</v>
      </c>
      <c r="AP94" s="51">
        <v>0</v>
      </c>
      <c r="AQ94" s="51">
        <v>1</v>
      </c>
      <c r="AR94" s="51" t="str">
        <f t="shared" si="23"/>
        <v>non-empirical</v>
      </c>
      <c r="AS94" s="52" t="s">
        <v>93</v>
      </c>
      <c r="AT94" s="51">
        <v>1</v>
      </c>
      <c r="AU94" s="51">
        <v>0</v>
      </c>
      <c r="AV94" s="51">
        <v>0</v>
      </c>
      <c r="AW94" s="51" t="str">
        <f t="shared" si="24"/>
        <v>Pre-service</v>
      </c>
      <c r="AX94" s="52" t="s">
        <v>218</v>
      </c>
      <c r="AY94" s="52" t="s">
        <v>105</v>
      </c>
      <c r="AZ94" s="51">
        <v>1</v>
      </c>
      <c r="BA94" s="51"/>
      <c r="BB94" s="51"/>
      <c r="BC94" s="51"/>
      <c r="BD94" s="51"/>
      <c r="BE94" s="51"/>
      <c r="BF94" s="51" t="str">
        <f t="shared" si="27"/>
        <v>North-America</v>
      </c>
      <c r="BG94" s="51">
        <v>0</v>
      </c>
      <c r="BH94" s="51">
        <v>0</v>
      </c>
      <c r="BI94" s="51">
        <v>0</v>
      </c>
      <c r="BJ94" s="51">
        <v>0</v>
      </c>
      <c r="BK94" s="51">
        <v>0</v>
      </c>
      <c r="BL94" s="51">
        <v>0</v>
      </c>
      <c r="BM94" s="51">
        <v>0</v>
      </c>
      <c r="BN94" s="51">
        <v>0</v>
      </c>
      <c r="BO94" s="51">
        <v>0</v>
      </c>
      <c r="BP94" s="51">
        <v>0</v>
      </c>
      <c r="BQ94" s="51">
        <v>0</v>
      </c>
      <c r="BR94" s="51">
        <v>0</v>
      </c>
      <c r="BS94" s="51">
        <v>0</v>
      </c>
      <c r="BT94" s="51" t="str">
        <f t="shared" si="26"/>
        <v>0</v>
      </c>
      <c r="BU94" s="52">
        <f>0</f>
        <v>0</v>
      </c>
      <c r="BV94" s="58" t="str">
        <f t="shared" si="25"/>
        <v/>
      </c>
    </row>
    <row r="95" spans="1:74" x14ac:dyDescent="0.35">
      <c r="A95" s="51" t="s">
        <v>640</v>
      </c>
      <c r="B95" s="42" t="s">
        <v>641</v>
      </c>
      <c r="C95" s="52">
        <v>0</v>
      </c>
      <c r="D95" s="52">
        <v>0</v>
      </c>
      <c r="E95" s="52">
        <v>1</v>
      </c>
      <c r="F95" s="52" t="str">
        <f t="shared" si="19"/>
        <v>Subject</v>
      </c>
      <c r="G95" s="51" t="s">
        <v>642</v>
      </c>
      <c r="H95" t="s">
        <v>642</v>
      </c>
      <c r="I95" s="51">
        <v>2016</v>
      </c>
      <c r="J95" s="51" t="s">
        <v>121</v>
      </c>
      <c r="K95" s="51" t="s">
        <v>643</v>
      </c>
      <c r="L95" s="51">
        <v>1</v>
      </c>
      <c r="M95" s="51">
        <v>1</v>
      </c>
      <c r="N95" s="51">
        <v>1</v>
      </c>
      <c r="O95" s="51">
        <v>1</v>
      </c>
      <c r="P95" s="51">
        <v>0</v>
      </c>
      <c r="Q95" s="51">
        <v>1</v>
      </c>
      <c r="R95" s="51">
        <v>1</v>
      </c>
      <c r="S95" s="52" t="str">
        <f t="shared" si="20"/>
        <v>TK, PK, CK, TPK, PCK, TPCK</v>
      </c>
      <c r="T95" s="51">
        <v>0</v>
      </c>
      <c r="U95" s="51">
        <v>1</v>
      </c>
      <c r="V95" s="51">
        <v>0</v>
      </c>
      <c r="W95" s="51">
        <v>0</v>
      </c>
      <c r="X95" s="51">
        <v>0</v>
      </c>
      <c r="Y95" s="51">
        <v>0</v>
      </c>
      <c r="Z95" s="51">
        <v>0</v>
      </c>
      <c r="AA95" s="53" t="str">
        <f t="shared" si="21"/>
        <v>PCK + TK</v>
      </c>
      <c r="AB95" s="51" t="s">
        <v>281</v>
      </c>
      <c r="AC95" s="51">
        <v>0</v>
      </c>
      <c r="AD95" s="51">
        <v>1</v>
      </c>
      <c r="AE95" s="51">
        <v>0</v>
      </c>
      <c r="AF95" s="51">
        <v>0</v>
      </c>
      <c r="AG95" s="51">
        <v>0</v>
      </c>
      <c r="AH95" s="51">
        <v>0</v>
      </c>
      <c r="AI95" s="51">
        <v>0</v>
      </c>
      <c r="AJ95" s="51">
        <v>0</v>
      </c>
      <c r="AK95" s="42">
        <f t="shared" si="22"/>
        <v>1</v>
      </c>
      <c r="AL95" s="51" t="s">
        <v>103</v>
      </c>
      <c r="AM95" s="51" t="s">
        <v>39</v>
      </c>
      <c r="AN95" s="51">
        <v>0</v>
      </c>
      <c r="AO95" s="51">
        <v>0</v>
      </c>
      <c r="AP95" s="51">
        <v>1</v>
      </c>
      <c r="AQ95" s="51">
        <v>0</v>
      </c>
      <c r="AR95" s="51" t="str">
        <f t="shared" si="23"/>
        <v>mixed</v>
      </c>
      <c r="AS95" s="51" t="s">
        <v>614</v>
      </c>
      <c r="AT95" s="51">
        <v>1</v>
      </c>
      <c r="AU95" s="51">
        <v>0</v>
      </c>
      <c r="AV95" s="51">
        <v>0</v>
      </c>
      <c r="AW95" s="51" t="str">
        <f t="shared" si="24"/>
        <v>Pre-service</v>
      </c>
      <c r="AX95" s="51">
        <v>13</v>
      </c>
      <c r="AY95" s="51" t="s">
        <v>195</v>
      </c>
      <c r="AZ95" s="51"/>
      <c r="BA95" s="51"/>
      <c r="BB95" s="51"/>
      <c r="BC95" s="51"/>
      <c r="BD95" s="51">
        <v>1</v>
      </c>
      <c r="BE95" s="51"/>
      <c r="BF95" s="51" t="str">
        <f t="shared" si="27"/>
        <v>Europe</v>
      </c>
      <c r="BG95" s="51">
        <v>0</v>
      </c>
      <c r="BH95" s="51">
        <v>0</v>
      </c>
      <c r="BI95" s="51">
        <v>0</v>
      </c>
      <c r="BJ95" s="51">
        <v>0</v>
      </c>
      <c r="BK95" s="51">
        <v>0</v>
      </c>
      <c r="BL95" s="51">
        <v>0</v>
      </c>
      <c r="BM95" s="51">
        <v>0</v>
      </c>
      <c r="BN95" s="51">
        <v>0</v>
      </c>
      <c r="BO95" s="51">
        <v>0</v>
      </c>
      <c r="BP95" s="51">
        <v>1</v>
      </c>
      <c r="BQ95" s="51" t="s">
        <v>374</v>
      </c>
      <c r="BR95" s="51">
        <v>0</v>
      </c>
      <c r="BS95" s="51">
        <v>1</v>
      </c>
      <c r="BT95" s="51" t="str">
        <f t="shared" si="26"/>
        <v>1</v>
      </c>
      <c r="BU95" s="51" t="s">
        <v>644</v>
      </c>
      <c r="BV95" s="58" t="str">
        <f t="shared" si="25"/>
        <v>open-ended questionnaire; observation; Other</v>
      </c>
    </row>
    <row r="96" spans="1:74" x14ac:dyDescent="0.35">
      <c r="A96" s="51" t="s">
        <v>158</v>
      </c>
      <c r="B96" s="42" t="s">
        <v>159</v>
      </c>
      <c r="C96" s="52">
        <v>0</v>
      </c>
      <c r="D96" s="52">
        <v>0</v>
      </c>
      <c r="E96" s="52">
        <v>1</v>
      </c>
      <c r="F96" s="52" t="str">
        <f t="shared" si="19"/>
        <v>Subject</v>
      </c>
      <c r="G96" s="51" t="s">
        <v>160</v>
      </c>
      <c r="H96" t="s">
        <v>160</v>
      </c>
      <c r="I96" s="51">
        <v>2020</v>
      </c>
      <c r="J96" s="51" t="s">
        <v>121</v>
      </c>
      <c r="K96" s="51" t="s">
        <v>161</v>
      </c>
      <c r="L96" s="51">
        <v>1</v>
      </c>
      <c r="M96" s="51">
        <v>0</v>
      </c>
      <c r="N96" s="51">
        <v>0</v>
      </c>
      <c r="O96" s="51">
        <v>1</v>
      </c>
      <c r="P96" s="51">
        <v>1</v>
      </c>
      <c r="Q96" s="51">
        <v>1</v>
      </c>
      <c r="R96" s="51">
        <v>1</v>
      </c>
      <c r="S96" s="52" t="str">
        <f t="shared" si="20"/>
        <v>TK, TPK, TCK, PCK, TPCK</v>
      </c>
      <c r="T96" s="51">
        <v>0</v>
      </c>
      <c r="U96" s="51">
        <v>1</v>
      </c>
      <c r="V96" s="51">
        <v>0</v>
      </c>
      <c r="W96" s="51">
        <v>0</v>
      </c>
      <c r="X96" s="51">
        <v>0</v>
      </c>
      <c r="Y96" s="51">
        <v>0</v>
      </c>
      <c r="Z96" s="51" t="s">
        <v>162</v>
      </c>
      <c r="AA96" s="53" t="str">
        <f t="shared" si="21"/>
        <v>PCK + TK</v>
      </c>
      <c r="AB96" s="51" t="s">
        <v>163</v>
      </c>
      <c r="AC96" s="51">
        <v>1</v>
      </c>
      <c r="AD96" s="51">
        <v>0</v>
      </c>
      <c r="AE96" s="51">
        <v>0</v>
      </c>
      <c r="AF96" s="51">
        <v>0</v>
      </c>
      <c r="AG96" s="51">
        <v>0</v>
      </c>
      <c r="AH96" s="51">
        <v>0</v>
      </c>
      <c r="AI96" s="51">
        <v>0</v>
      </c>
      <c r="AJ96" s="51">
        <v>0</v>
      </c>
      <c r="AK96" s="42">
        <f t="shared" si="22"/>
        <v>1</v>
      </c>
      <c r="AL96" s="51" t="s">
        <v>1159</v>
      </c>
      <c r="AM96" s="51" t="s">
        <v>37</v>
      </c>
      <c r="AN96" s="51">
        <v>1</v>
      </c>
      <c r="AO96" s="51">
        <v>0</v>
      </c>
      <c r="AP96" s="51">
        <v>0</v>
      </c>
      <c r="AQ96" s="51">
        <v>0</v>
      </c>
      <c r="AR96" s="51" t="str">
        <f t="shared" si="23"/>
        <v>quantitative</v>
      </c>
      <c r="AS96" s="51" t="s">
        <v>93</v>
      </c>
      <c r="AT96" s="51">
        <v>1</v>
      </c>
      <c r="AU96" s="51">
        <v>0</v>
      </c>
      <c r="AV96" s="51">
        <v>0</v>
      </c>
      <c r="AW96" s="51" t="str">
        <f t="shared" si="24"/>
        <v>Pre-service</v>
      </c>
      <c r="AX96" s="51">
        <v>50</v>
      </c>
      <c r="AY96" s="56" t="s">
        <v>165</v>
      </c>
      <c r="AZ96" s="51"/>
      <c r="BA96" s="51"/>
      <c r="BB96" s="51"/>
      <c r="BC96" s="51"/>
      <c r="BD96" s="51">
        <v>1</v>
      </c>
      <c r="BE96" s="51"/>
      <c r="BF96" s="51" t="str">
        <f t="shared" si="27"/>
        <v>Europe</v>
      </c>
      <c r="BG96" s="51">
        <v>1</v>
      </c>
      <c r="BH96" s="51">
        <v>38</v>
      </c>
      <c r="BI96" s="51">
        <v>7</v>
      </c>
      <c r="BJ96" s="51">
        <v>4</v>
      </c>
      <c r="BK96" s="51">
        <v>4</v>
      </c>
      <c r="BL96" s="51">
        <v>6</v>
      </c>
      <c r="BM96" s="51">
        <v>4</v>
      </c>
      <c r="BN96" s="51">
        <v>6</v>
      </c>
      <c r="BO96" s="51">
        <v>7</v>
      </c>
      <c r="BP96" s="51">
        <v>0</v>
      </c>
      <c r="BQ96" s="51">
        <v>0</v>
      </c>
      <c r="BR96" s="51">
        <v>0</v>
      </c>
      <c r="BS96" s="51">
        <v>0</v>
      </c>
      <c r="BT96" s="51" t="str">
        <f t="shared" si="26"/>
        <v>0</v>
      </c>
      <c r="BU96" s="51">
        <f>0</f>
        <v>0</v>
      </c>
      <c r="BV96" s="58" t="str">
        <f t="shared" si="25"/>
        <v xml:space="preserve">TPCK self report, 38 Items (PK 7, CK 4, TK 4, PCK 6, TCK 4, TPK 6, TPCK 7); </v>
      </c>
    </row>
    <row r="97" spans="1:74" x14ac:dyDescent="0.35">
      <c r="A97" s="51" t="s">
        <v>199</v>
      </c>
      <c r="B97" s="42" t="s">
        <v>200</v>
      </c>
      <c r="C97" s="52">
        <v>1</v>
      </c>
      <c r="D97" s="52">
        <v>0</v>
      </c>
      <c r="E97" s="52">
        <v>0</v>
      </c>
      <c r="F97" s="52" t="str">
        <f t="shared" si="19"/>
        <v>ICT</v>
      </c>
      <c r="G97" s="51" t="s">
        <v>201</v>
      </c>
      <c r="H97" t="s">
        <v>201</v>
      </c>
      <c r="I97" s="51">
        <v>2019</v>
      </c>
      <c r="J97" s="51" t="s">
        <v>121</v>
      </c>
      <c r="K97" s="51" t="s">
        <v>202</v>
      </c>
      <c r="L97" s="51">
        <v>1</v>
      </c>
      <c r="M97" s="51">
        <v>0</v>
      </c>
      <c r="N97" s="51">
        <v>1</v>
      </c>
      <c r="O97" s="51">
        <v>0</v>
      </c>
      <c r="P97" s="51">
        <v>1</v>
      </c>
      <c r="Q97" s="51">
        <v>1</v>
      </c>
      <c r="R97" s="51">
        <v>0</v>
      </c>
      <c r="S97" s="52" t="str">
        <f t="shared" si="20"/>
        <v xml:space="preserve">TK, CK, TCK, PCK, </v>
      </c>
      <c r="T97" s="51">
        <v>0</v>
      </c>
      <c r="U97" s="51">
        <v>0</v>
      </c>
      <c r="V97" s="51">
        <v>0</v>
      </c>
      <c r="W97" s="51">
        <v>0</v>
      </c>
      <c r="X97" s="53">
        <v>0</v>
      </c>
      <c r="Y97" s="51">
        <v>0</v>
      </c>
      <c r="Z97" s="51" t="s">
        <v>203</v>
      </c>
      <c r="AA97" s="53" t="str">
        <f t="shared" si="21"/>
        <v/>
      </c>
      <c r="AB97" s="51" t="s">
        <v>204</v>
      </c>
      <c r="AC97" s="51">
        <v>0</v>
      </c>
      <c r="AD97" s="51">
        <v>0</v>
      </c>
      <c r="AE97" s="51">
        <v>0</v>
      </c>
      <c r="AF97" s="51">
        <v>0</v>
      </c>
      <c r="AG97" s="51">
        <v>0</v>
      </c>
      <c r="AH97" s="51">
        <v>1</v>
      </c>
      <c r="AI97" s="51">
        <v>0</v>
      </c>
      <c r="AJ97" s="51">
        <v>0</v>
      </c>
      <c r="AK97" s="42">
        <f t="shared" si="22"/>
        <v>1</v>
      </c>
      <c r="AL97" s="51" t="s">
        <v>205</v>
      </c>
      <c r="AM97" s="51" t="s">
        <v>38</v>
      </c>
      <c r="AN97" s="51">
        <v>0</v>
      </c>
      <c r="AO97" s="51">
        <v>1</v>
      </c>
      <c r="AP97" s="51">
        <v>0</v>
      </c>
      <c r="AQ97" s="51">
        <v>0</v>
      </c>
      <c r="AR97" s="51" t="str">
        <f t="shared" si="23"/>
        <v>qualitative</v>
      </c>
      <c r="AS97" s="51" t="s">
        <v>206</v>
      </c>
      <c r="AT97" s="51">
        <v>0</v>
      </c>
      <c r="AU97" s="51">
        <v>1</v>
      </c>
      <c r="AV97" s="51">
        <v>0</v>
      </c>
      <c r="AW97" s="51" t="str">
        <f t="shared" si="24"/>
        <v>In-service</v>
      </c>
      <c r="AX97" s="51">
        <v>41</v>
      </c>
      <c r="AY97" s="56" t="s">
        <v>105</v>
      </c>
      <c r="AZ97" s="51">
        <v>1</v>
      </c>
      <c r="BA97" s="51"/>
      <c r="BB97" s="51"/>
      <c r="BC97" s="51"/>
      <c r="BD97" s="51"/>
      <c r="BE97" s="51"/>
      <c r="BF97" s="51" t="str">
        <f t="shared" si="27"/>
        <v>North-America</v>
      </c>
      <c r="BG97" s="51">
        <v>0</v>
      </c>
      <c r="BH97" s="51">
        <v>0</v>
      </c>
      <c r="BI97" s="51">
        <v>0</v>
      </c>
      <c r="BJ97" s="51">
        <v>0</v>
      </c>
      <c r="BK97" s="51">
        <v>0</v>
      </c>
      <c r="BL97" s="51">
        <v>0</v>
      </c>
      <c r="BM97" s="51">
        <v>0</v>
      </c>
      <c r="BN97" s="51">
        <v>0</v>
      </c>
      <c r="BO97" s="51">
        <v>0</v>
      </c>
      <c r="BP97" s="51">
        <v>0</v>
      </c>
      <c r="BQ97" s="51">
        <v>0</v>
      </c>
      <c r="BR97" s="51">
        <v>1</v>
      </c>
      <c r="BS97" s="51">
        <v>0</v>
      </c>
      <c r="BT97" s="51" t="str">
        <f t="shared" si="26"/>
        <v>1</v>
      </c>
      <c r="BU97" s="51" t="s">
        <v>207</v>
      </c>
      <c r="BV97" s="58" t="str">
        <f t="shared" si="25"/>
        <v>interviews; Other</v>
      </c>
    </row>
    <row r="98" spans="1:74" x14ac:dyDescent="0.35">
      <c r="A98" s="51" t="s">
        <v>1056</v>
      </c>
      <c r="B98" s="42" t="s">
        <v>1057</v>
      </c>
      <c r="C98" s="52">
        <v>0</v>
      </c>
      <c r="D98" s="52">
        <v>1</v>
      </c>
      <c r="E98" s="52">
        <v>0</v>
      </c>
      <c r="F98" s="52" t="str">
        <f t="shared" ref="F98:F129" si="28">(IF(C98=1,"ICT",)&amp;""&amp;(IF(D98=1,"Educational",))&amp;""&amp;(IF(E98=1,"Subject",)))</f>
        <v>Educational</v>
      </c>
      <c r="G98" s="51" t="s">
        <v>1058</v>
      </c>
      <c r="H98" s="5" t="s">
        <v>1058</v>
      </c>
      <c r="I98" s="52">
        <v>2011</v>
      </c>
      <c r="J98" s="52" t="s">
        <v>74</v>
      </c>
      <c r="K98" s="51" t="s">
        <v>1059</v>
      </c>
      <c r="L98" s="52">
        <v>1</v>
      </c>
      <c r="M98" s="52">
        <v>0</v>
      </c>
      <c r="N98" s="52">
        <v>0</v>
      </c>
      <c r="O98" s="52">
        <v>0</v>
      </c>
      <c r="P98" s="52">
        <v>0</v>
      </c>
      <c r="Q98" s="52">
        <v>0</v>
      </c>
      <c r="R98" s="52">
        <v>1</v>
      </c>
      <c r="S98" s="52" t="str">
        <f t="shared" ref="S98:S129" si="29">(IF(L98=1,"TK, ",)&amp;""&amp;(IF(M98=1,"PK, ",))&amp;""&amp;(IF(N98=1,"CK, ",))&amp;""&amp;(IF(O98=1,"TPK, ",))&amp;""&amp;(IF(P98=1,"TCK, ",))&amp;""&amp;(IF(Q98=1,"PCK, ",))&amp;""&amp;(IF(R98=1,"TPCK",)))</f>
        <v>TK, TPCK</v>
      </c>
      <c r="T98" s="52">
        <v>0</v>
      </c>
      <c r="U98" s="52">
        <v>1</v>
      </c>
      <c r="V98" s="52">
        <v>0</v>
      </c>
      <c r="W98" s="52">
        <v>0</v>
      </c>
      <c r="X98" s="52">
        <v>0</v>
      </c>
      <c r="Y98" s="52">
        <v>0</v>
      </c>
      <c r="Z98" s="52">
        <v>0</v>
      </c>
      <c r="AA98" s="53" t="str">
        <f t="shared" ref="AA98:AA129" si="30">(IF(T98=1,"PK + TK + CK",))&amp;""&amp;(IF(U98=1,"PCK + TK",))&amp;""&amp;(IF(V98=1,"TPK + CK",))&amp;""&amp;(IF(W98=1,"TCK + PK",))&amp;""&amp;(IF(X98=1,"TPK = TPCK",))&amp;""&amp;(IF(Y98=1,"TPCK",))</f>
        <v>PCK + TK</v>
      </c>
      <c r="AB98" s="52" t="s">
        <v>367</v>
      </c>
      <c r="AC98" s="52">
        <v>0</v>
      </c>
      <c r="AD98" s="52">
        <v>0</v>
      </c>
      <c r="AE98" s="52">
        <v>0</v>
      </c>
      <c r="AF98" s="52">
        <v>0</v>
      </c>
      <c r="AG98" s="52">
        <v>0</v>
      </c>
      <c r="AH98" s="52">
        <v>1</v>
      </c>
      <c r="AI98" s="52">
        <v>0</v>
      </c>
      <c r="AJ98" s="52">
        <v>0</v>
      </c>
      <c r="AK98" s="42">
        <f t="shared" ref="AK98:AK129" si="31">COUNTIF(AC98:AJ98,"1")</f>
        <v>1</v>
      </c>
      <c r="AL98" s="52" t="s">
        <v>1060</v>
      </c>
      <c r="AM98" s="52" t="s">
        <v>39</v>
      </c>
      <c r="AN98" s="51">
        <v>0</v>
      </c>
      <c r="AO98" s="51">
        <v>0</v>
      </c>
      <c r="AP98" s="51">
        <v>1</v>
      </c>
      <c r="AQ98" s="51">
        <v>0</v>
      </c>
      <c r="AR98" s="51" t="str">
        <f t="shared" ref="AR98:AR129" si="32">(IF(AN98=1,"quantitative",))&amp;""&amp;(IF(AO98=1,"qualitative",))&amp;""&amp;(IF(AP98=1,"mixed",)&amp;""&amp;(IF(AQ98=1,"non-empirical",)))</f>
        <v>mixed</v>
      </c>
      <c r="AS98" s="52" t="s">
        <v>1061</v>
      </c>
      <c r="AT98" s="51">
        <v>0</v>
      </c>
      <c r="AU98" s="51">
        <v>1</v>
      </c>
      <c r="AV98" s="51">
        <v>0</v>
      </c>
      <c r="AW98" s="51" t="str">
        <f t="shared" ref="AW98:AW129" si="33">(IF(AT98=1,"Pre-service",))&amp;""&amp;(IF(AU98=1,"In-service",))&amp;""&amp;(IF(AV98=1,"Teacher Educator",))</f>
        <v>In-service</v>
      </c>
      <c r="AX98" s="52">
        <v>13</v>
      </c>
      <c r="AY98" s="52" t="s">
        <v>105</v>
      </c>
      <c r="AZ98" s="51">
        <v>1</v>
      </c>
      <c r="BA98" s="51"/>
      <c r="BB98" s="51"/>
      <c r="BC98" s="51"/>
      <c r="BD98" s="51"/>
      <c r="BE98" s="51"/>
      <c r="BF98" s="51" t="str">
        <f t="shared" si="27"/>
        <v>North-America</v>
      </c>
      <c r="BG98" s="51">
        <v>1</v>
      </c>
      <c r="BH98" s="51">
        <v>0</v>
      </c>
      <c r="BI98" s="51">
        <v>0</v>
      </c>
      <c r="BJ98" s="51">
        <v>0</v>
      </c>
      <c r="BK98" s="51">
        <v>0</v>
      </c>
      <c r="BL98" s="51">
        <v>0</v>
      </c>
      <c r="BM98" s="51">
        <v>0</v>
      </c>
      <c r="BN98" s="51">
        <v>0</v>
      </c>
      <c r="BO98" s="51">
        <v>0</v>
      </c>
      <c r="BP98" s="51">
        <v>0</v>
      </c>
      <c r="BQ98" s="51" t="s">
        <v>374</v>
      </c>
      <c r="BR98" s="51">
        <v>1</v>
      </c>
      <c r="BS98" s="51">
        <v>1</v>
      </c>
      <c r="BT98" s="51" t="str">
        <f t="shared" si="26"/>
        <v>1</v>
      </c>
      <c r="BU98" s="52" t="s">
        <v>1062</v>
      </c>
      <c r="BV98" s="58" t="str">
        <f t="shared" ref="BV98:BV129" si="34">IF(BG98=1,"TPCK self report, "&amp;IF(BH98&lt;&gt;0,VALUE(BH98)&amp;" Items ("&amp;IF(BI98&lt;&gt;0,"PK "&amp;VALUE(BI98),)&amp;""&amp;IF(BJ98&lt;&gt;0,", CK "&amp;VALUE(BJ98),)&amp;""&amp;IF(BK98&lt;&gt;0,", TK "&amp;VALUE(BK98),)&amp;""&amp;IF(BL98&lt;&gt;0,", PCK "&amp;VALUE(BL98),)&amp;""&amp;IF(BM98&lt;&gt;0,", TCK "&amp;VALUE(BM98),)&amp;""&amp;IF(BN98&lt;&gt;0,", TPK "&amp;VALUE(BN98),)&amp;""&amp;IF(BO98&lt;&gt;0,", TPCK "&amp;VALUE(BO98),)&amp;"); ",),)&amp;""&amp;IF(BP98=1,"open-ended questionnaire; ",)&amp;""&amp;IF(BQ98=1,"performance test; ",)&amp;""&amp;IF(BR98=1,"interviews; ",)&amp;""&amp;IF(BS98=1,"observation; ",)&amp;""&amp;IF(BU98&lt;&gt;0,"Other",)</f>
        <v>TPCK self report, interviews; observation; Other</v>
      </c>
    </row>
    <row r="99" spans="1:74" x14ac:dyDescent="0.35">
      <c r="A99" s="51" t="s">
        <v>110</v>
      </c>
      <c r="B99" s="42" t="s">
        <v>111</v>
      </c>
      <c r="C99" s="52">
        <v>0</v>
      </c>
      <c r="D99" s="52">
        <v>1</v>
      </c>
      <c r="E99" s="52">
        <v>0</v>
      </c>
      <c r="F99" s="52" t="str">
        <f t="shared" si="28"/>
        <v>Educational</v>
      </c>
      <c r="G99" s="51" t="s">
        <v>112</v>
      </c>
      <c r="H99" s="4" t="s">
        <v>112</v>
      </c>
      <c r="I99" s="51">
        <v>2013</v>
      </c>
      <c r="J99" s="42" t="s">
        <v>74</v>
      </c>
      <c r="K99" s="51" t="s">
        <v>113</v>
      </c>
      <c r="L99" s="52">
        <v>1</v>
      </c>
      <c r="M99" s="52">
        <v>1</v>
      </c>
      <c r="N99" s="52">
        <v>0</v>
      </c>
      <c r="O99" s="52">
        <v>1</v>
      </c>
      <c r="P99" s="52">
        <v>1</v>
      </c>
      <c r="Q99" s="52">
        <v>1</v>
      </c>
      <c r="R99" s="52">
        <v>1</v>
      </c>
      <c r="S99" s="52" t="str">
        <f t="shared" si="29"/>
        <v>TK, PK, TPK, TCK, PCK, TPCK</v>
      </c>
      <c r="T99" s="42">
        <v>0</v>
      </c>
      <c r="U99" s="42">
        <v>0</v>
      </c>
      <c r="V99" s="42">
        <v>0</v>
      </c>
      <c r="W99" s="53">
        <v>1</v>
      </c>
      <c r="X99" s="53">
        <v>0</v>
      </c>
      <c r="Y99" s="53">
        <v>0</v>
      </c>
      <c r="Z99" s="53">
        <v>0</v>
      </c>
      <c r="AA99" s="53" t="str">
        <f t="shared" si="30"/>
        <v>TCK + PK</v>
      </c>
      <c r="AB99" s="42" t="s">
        <v>115</v>
      </c>
      <c r="AC99" s="42">
        <v>0</v>
      </c>
      <c r="AD99" s="42">
        <v>0</v>
      </c>
      <c r="AE99" s="42">
        <v>0</v>
      </c>
      <c r="AF99" s="42">
        <v>0</v>
      </c>
      <c r="AG99" s="42">
        <v>0</v>
      </c>
      <c r="AH99" s="42">
        <v>1</v>
      </c>
      <c r="AI99" s="42">
        <v>0</v>
      </c>
      <c r="AJ99" s="42">
        <v>0</v>
      </c>
      <c r="AK99" s="42">
        <f t="shared" si="31"/>
        <v>1</v>
      </c>
      <c r="AL99" s="42" t="s">
        <v>103</v>
      </c>
      <c r="AM99" s="42" t="s">
        <v>38</v>
      </c>
      <c r="AN99" s="51">
        <v>0</v>
      </c>
      <c r="AO99" s="51">
        <v>1</v>
      </c>
      <c r="AP99" s="51">
        <v>0</v>
      </c>
      <c r="AQ99" s="51">
        <v>0</v>
      </c>
      <c r="AR99" s="51" t="str">
        <f t="shared" si="32"/>
        <v>qualitative</v>
      </c>
      <c r="AS99" s="42" t="s">
        <v>104</v>
      </c>
      <c r="AT99" s="51">
        <v>0</v>
      </c>
      <c r="AU99" s="51">
        <v>1</v>
      </c>
      <c r="AV99" s="51">
        <v>0</v>
      </c>
      <c r="AW99" s="51" t="str">
        <f t="shared" si="33"/>
        <v>In-service</v>
      </c>
      <c r="AX99" s="42">
        <v>58</v>
      </c>
      <c r="AY99" s="56" t="s">
        <v>105</v>
      </c>
      <c r="AZ99" s="51">
        <v>1</v>
      </c>
      <c r="BA99" s="51"/>
      <c r="BB99" s="51"/>
      <c r="BC99" s="51"/>
      <c r="BD99" s="51"/>
      <c r="BE99" s="51"/>
      <c r="BF99" s="51" t="str">
        <f t="shared" si="27"/>
        <v>North-America</v>
      </c>
      <c r="BG99" s="51">
        <v>1</v>
      </c>
      <c r="BH99" s="51">
        <v>0</v>
      </c>
      <c r="BI99" s="51">
        <v>0</v>
      </c>
      <c r="BJ99" s="51">
        <v>0</v>
      </c>
      <c r="BK99" s="51">
        <v>0</v>
      </c>
      <c r="BL99" s="51">
        <v>0</v>
      </c>
      <c r="BM99" s="51">
        <v>0</v>
      </c>
      <c r="BN99" s="51">
        <v>0</v>
      </c>
      <c r="BO99" s="51">
        <v>0</v>
      </c>
      <c r="BP99" s="51">
        <v>0</v>
      </c>
      <c r="BQ99" s="51" t="s">
        <v>116</v>
      </c>
      <c r="BR99" s="51">
        <v>0</v>
      </c>
      <c r="BS99" s="51">
        <v>0</v>
      </c>
      <c r="BT99" s="51" t="str">
        <f t="shared" si="26"/>
        <v>0</v>
      </c>
      <c r="BU99" s="42">
        <f>0</f>
        <v>0</v>
      </c>
      <c r="BV99" s="58" t="str">
        <f t="shared" si="34"/>
        <v xml:space="preserve">TPCK self report, </v>
      </c>
    </row>
    <row r="100" spans="1:74" x14ac:dyDescent="0.35">
      <c r="A100" s="51" t="s">
        <v>618</v>
      </c>
      <c r="B100" s="42" t="s">
        <v>619</v>
      </c>
      <c r="C100" s="52">
        <v>1</v>
      </c>
      <c r="D100" s="52">
        <v>0</v>
      </c>
      <c r="E100" s="52">
        <v>0</v>
      </c>
      <c r="F100" s="52" t="str">
        <f t="shared" si="28"/>
        <v>ICT</v>
      </c>
      <c r="G100" s="51" t="s">
        <v>620</v>
      </c>
      <c r="H100" t="s">
        <v>620</v>
      </c>
      <c r="I100" s="51">
        <v>2017</v>
      </c>
      <c r="J100" s="51" t="s">
        <v>121</v>
      </c>
      <c r="K100" s="51" t="s">
        <v>161</v>
      </c>
      <c r="L100" s="51">
        <v>1</v>
      </c>
      <c r="M100" s="51">
        <v>0</v>
      </c>
      <c r="N100" s="51">
        <v>0</v>
      </c>
      <c r="O100" s="51">
        <v>1</v>
      </c>
      <c r="P100" s="51">
        <v>0</v>
      </c>
      <c r="Q100" s="51">
        <v>0</v>
      </c>
      <c r="R100" s="51">
        <v>1</v>
      </c>
      <c r="S100" s="52" t="str">
        <f t="shared" si="29"/>
        <v>TK, TPK, TPCK</v>
      </c>
      <c r="T100" s="51">
        <v>0</v>
      </c>
      <c r="U100" s="51">
        <v>0</v>
      </c>
      <c r="V100" s="51">
        <v>0</v>
      </c>
      <c r="W100" s="51">
        <v>0</v>
      </c>
      <c r="X100" s="51">
        <v>1</v>
      </c>
      <c r="Y100" s="51">
        <v>0</v>
      </c>
      <c r="Z100" s="51" t="s">
        <v>621</v>
      </c>
      <c r="AA100" s="53" t="str">
        <f t="shared" si="30"/>
        <v>TPK = TPCK</v>
      </c>
      <c r="AB100" s="51" t="s">
        <v>430</v>
      </c>
      <c r="AC100" s="51">
        <v>0</v>
      </c>
      <c r="AD100" s="51">
        <v>0</v>
      </c>
      <c r="AE100" s="51">
        <v>0</v>
      </c>
      <c r="AF100" s="51">
        <v>0</v>
      </c>
      <c r="AG100" s="51">
        <v>0</v>
      </c>
      <c r="AH100" s="51">
        <v>1</v>
      </c>
      <c r="AI100" s="51">
        <v>0</v>
      </c>
      <c r="AJ100" s="51">
        <v>0</v>
      </c>
      <c r="AK100" s="42">
        <f t="shared" si="31"/>
        <v>1</v>
      </c>
      <c r="AL100" s="51" t="s">
        <v>339</v>
      </c>
      <c r="AM100" s="51" t="s">
        <v>39</v>
      </c>
      <c r="AN100" s="51">
        <v>0</v>
      </c>
      <c r="AO100" s="51">
        <v>0</v>
      </c>
      <c r="AP100" s="51">
        <v>1</v>
      </c>
      <c r="AQ100" s="51">
        <v>0</v>
      </c>
      <c r="AR100" s="51" t="str">
        <f t="shared" si="32"/>
        <v>mixed</v>
      </c>
      <c r="AS100" s="51" t="s">
        <v>622</v>
      </c>
      <c r="AT100" s="51">
        <v>1</v>
      </c>
      <c r="AU100" s="51">
        <v>0</v>
      </c>
      <c r="AV100" s="51">
        <v>0</v>
      </c>
      <c r="AW100" s="51" t="str">
        <f t="shared" si="33"/>
        <v>Pre-service</v>
      </c>
      <c r="AX100" s="51">
        <v>21</v>
      </c>
      <c r="AY100" s="51" t="s">
        <v>105</v>
      </c>
      <c r="AZ100" s="51">
        <v>1</v>
      </c>
      <c r="BA100" s="51"/>
      <c r="BB100" s="51"/>
      <c r="BC100" s="51"/>
      <c r="BD100" s="51"/>
      <c r="BE100" s="51"/>
      <c r="BF100" s="51" t="str">
        <f t="shared" si="27"/>
        <v>North-America</v>
      </c>
      <c r="BG100" s="51" t="s">
        <v>623</v>
      </c>
      <c r="BH100" s="51">
        <v>25</v>
      </c>
      <c r="BI100" s="51">
        <v>0</v>
      </c>
      <c r="BJ100" s="51">
        <v>0</v>
      </c>
      <c r="BK100" s="51">
        <v>0</v>
      </c>
      <c r="BL100" s="51">
        <v>0</v>
      </c>
      <c r="BM100" s="51">
        <v>0</v>
      </c>
      <c r="BN100" s="51">
        <v>0</v>
      </c>
      <c r="BO100" s="51">
        <v>0</v>
      </c>
      <c r="BP100" s="51">
        <v>0</v>
      </c>
      <c r="BQ100" s="51" t="s">
        <v>374</v>
      </c>
      <c r="BR100" s="51">
        <v>0</v>
      </c>
      <c r="BS100" s="51">
        <v>0</v>
      </c>
      <c r="BT100" s="51" t="str">
        <f t="shared" si="26"/>
        <v>1</v>
      </c>
      <c r="BU100" s="51" t="s">
        <v>624</v>
      </c>
      <c r="BV100" s="58" t="str">
        <f t="shared" si="34"/>
        <v>Other</v>
      </c>
    </row>
    <row r="101" spans="1:74" x14ac:dyDescent="0.35">
      <c r="A101" s="51" t="s">
        <v>975</v>
      </c>
      <c r="B101" s="42" t="s">
        <v>976</v>
      </c>
      <c r="C101" s="52">
        <v>0</v>
      </c>
      <c r="D101" s="52">
        <v>0</v>
      </c>
      <c r="E101" s="52">
        <v>1</v>
      </c>
      <c r="F101" s="52" t="str">
        <f t="shared" si="28"/>
        <v>Subject</v>
      </c>
      <c r="G101" s="51" t="s">
        <v>977</v>
      </c>
      <c r="H101" t="s">
        <v>977</v>
      </c>
      <c r="I101" s="51">
        <v>2016</v>
      </c>
      <c r="J101" s="51" t="s">
        <v>121</v>
      </c>
      <c r="K101" s="51" t="s">
        <v>978</v>
      </c>
      <c r="L101" s="51">
        <v>0</v>
      </c>
      <c r="M101" s="51">
        <v>1</v>
      </c>
      <c r="N101" s="51">
        <v>1</v>
      </c>
      <c r="O101" s="51">
        <v>0</v>
      </c>
      <c r="P101" s="51">
        <v>1</v>
      </c>
      <c r="Q101" s="51">
        <v>1</v>
      </c>
      <c r="R101" s="51">
        <v>1</v>
      </c>
      <c r="S101" s="52" t="str">
        <f t="shared" si="29"/>
        <v>PK, CK, TCK, PCK, TPCK</v>
      </c>
      <c r="T101" s="51">
        <v>0</v>
      </c>
      <c r="U101" s="51">
        <v>1</v>
      </c>
      <c r="V101" s="51">
        <v>0</v>
      </c>
      <c r="W101" s="51">
        <v>0</v>
      </c>
      <c r="X101" s="51">
        <v>0</v>
      </c>
      <c r="Y101" s="51">
        <v>0</v>
      </c>
      <c r="Z101" s="51">
        <v>0</v>
      </c>
      <c r="AA101" s="53" t="str">
        <f t="shared" si="30"/>
        <v>PCK + TK</v>
      </c>
      <c r="AB101" s="51" t="s">
        <v>152</v>
      </c>
      <c r="AC101" s="51">
        <v>0</v>
      </c>
      <c r="AD101" s="51">
        <v>0</v>
      </c>
      <c r="AE101" s="51">
        <v>1</v>
      </c>
      <c r="AF101" s="51">
        <v>0</v>
      </c>
      <c r="AG101" s="51">
        <v>0</v>
      </c>
      <c r="AH101" s="51">
        <v>0</v>
      </c>
      <c r="AI101" s="51">
        <v>0</v>
      </c>
      <c r="AJ101" s="51">
        <v>0</v>
      </c>
      <c r="AK101" s="42">
        <f t="shared" si="31"/>
        <v>1</v>
      </c>
      <c r="AL101" s="51" t="s">
        <v>902</v>
      </c>
      <c r="AM101" s="51" t="s">
        <v>39</v>
      </c>
      <c r="AN101" s="51">
        <v>0</v>
      </c>
      <c r="AO101" s="51">
        <v>0</v>
      </c>
      <c r="AP101" s="51">
        <v>1</v>
      </c>
      <c r="AQ101" s="51">
        <v>0</v>
      </c>
      <c r="AR101" s="51" t="str">
        <f t="shared" si="32"/>
        <v>mixed</v>
      </c>
      <c r="AS101" s="51" t="s">
        <v>980</v>
      </c>
      <c r="AT101" s="51">
        <v>0</v>
      </c>
      <c r="AU101" s="51">
        <v>1</v>
      </c>
      <c r="AV101" s="51">
        <v>0</v>
      </c>
      <c r="AW101" s="51" t="str">
        <f t="shared" si="33"/>
        <v>In-service</v>
      </c>
      <c r="AX101" s="51">
        <v>17</v>
      </c>
      <c r="AY101" s="51" t="s">
        <v>981</v>
      </c>
      <c r="AZ101" s="51"/>
      <c r="BA101" s="51"/>
      <c r="BB101" s="51"/>
      <c r="BC101" s="51"/>
      <c r="BD101" s="51"/>
      <c r="BE101" s="51"/>
      <c r="BF101" s="51" t="str">
        <f t="shared" si="27"/>
        <v/>
      </c>
      <c r="BG101" s="51">
        <v>0</v>
      </c>
      <c r="BH101" s="51">
        <v>0</v>
      </c>
      <c r="BI101" s="51">
        <v>0</v>
      </c>
      <c r="BJ101" s="51">
        <v>0</v>
      </c>
      <c r="BK101" s="51">
        <v>0</v>
      </c>
      <c r="BL101" s="51">
        <v>0</v>
      </c>
      <c r="BM101" s="51">
        <v>0</v>
      </c>
      <c r="BN101" s="51">
        <v>0</v>
      </c>
      <c r="BO101" s="51">
        <v>0</v>
      </c>
      <c r="BP101" s="51">
        <v>0</v>
      </c>
      <c r="BQ101" s="51" t="s">
        <v>374</v>
      </c>
      <c r="BR101" s="51">
        <v>1</v>
      </c>
      <c r="BS101" s="51">
        <v>0</v>
      </c>
      <c r="BT101" s="51" t="str">
        <f t="shared" si="26"/>
        <v>1</v>
      </c>
      <c r="BU101" s="51" t="s">
        <v>982</v>
      </c>
      <c r="BV101" s="58" t="str">
        <f t="shared" si="34"/>
        <v>interviews; Other</v>
      </c>
    </row>
    <row r="102" spans="1:74" x14ac:dyDescent="0.35">
      <c r="A102" s="51" t="s">
        <v>1131</v>
      </c>
      <c r="B102" s="42" t="s">
        <v>128</v>
      </c>
      <c r="C102" s="52">
        <v>0</v>
      </c>
      <c r="D102" s="52">
        <v>1</v>
      </c>
      <c r="E102" s="52">
        <v>0</v>
      </c>
      <c r="F102" s="52" t="str">
        <f t="shared" si="28"/>
        <v>Educational</v>
      </c>
      <c r="G102" s="51" t="s">
        <v>1132</v>
      </c>
      <c r="H102" t="s">
        <v>1132</v>
      </c>
      <c r="I102" s="51">
        <v>2010</v>
      </c>
      <c r="J102" s="51" t="s">
        <v>121</v>
      </c>
      <c r="K102" s="51" t="s">
        <v>1133</v>
      </c>
      <c r="L102" s="51">
        <v>1</v>
      </c>
      <c r="M102" s="51">
        <v>0</v>
      </c>
      <c r="N102" s="51">
        <v>1</v>
      </c>
      <c r="O102" s="51">
        <v>0</v>
      </c>
      <c r="P102" s="51">
        <v>1</v>
      </c>
      <c r="Q102" s="51">
        <v>0</v>
      </c>
      <c r="R102" s="51">
        <v>0</v>
      </c>
      <c r="S102" s="52" t="str">
        <f t="shared" si="29"/>
        <v xml:space="preserve">TK, CK, TCK, </v>
      </c>
      <c r="T102" s="51">
        <v>0</v>
      </c>
      <c r="U102" s="51">
        <v>0</v>
      </c>
      <c r="V102" s="51">
        <v>0</v>
      </c>
      <c r="W102" s="51">
        <v>0</v>
      </c>
      <c r="X102" s="51">
        <v>0</v>
      </c>
      <c r="Y102" s="51">
        <v>0</v>
      </c>
      <c r="Z102" s="51" t="s">
        <v>1135</v>
      </c>
      <c r="AA102" s="53" t="str">
        <f t="shared" si="30"/>
        <v/>
      </c>
      <c r="AB102" s="51" t="s">
        <v>1136</v>
      </c>
      <c r="AC102" s="51">
        <v>0</v>
      </c>
      <c r="AD102" s="51">
        <v>0</v>
      </c>
      <c r="AE102" s="51">
        <v>1</v>
      </c>
      <c r="AF102" s="51">
        <v>0</v>
      </c>
      <c r="AG102" s="51">
        <v>0</v>
      </c>
      <c r="AH102" s="51">
        <v>0</v>
      </c>
      <c r="AI102" s="51">
        <v>0</v>
      </c>
      <c r="AJ102" s="51">
        <v>0</v>
      </c>
      <c r="AK102" s="42">
        <f t="shared" si="31"/>
        <v>1</v>
      </c>
      <c r="AL102" s="51" t="s">
        <v>1137</v>
      </c>
      <c r="AM102" s="51" t="s">
        <v>38</v>
      </c>
      <c r="AN102" s="51">
        <v>0</v>
      </c>
      <c r="AO102" s="51">
        <v>1</v>
      </c>
      <c r="AP102" s="51">
        <v>0</v>
      </c>
      <c r="AQ102" s="51">
        <v>0</v>
      </c>
      <c r="AR102" s="51" t="str">
        <f t="shared" si="32"/>
        <v>qualitative</v>
      </c>
      <c r="AS102" s="51" t="s">
        <v>1138</v>
      </c>
      <c r="AT102" s="51">
        <v>0</v>
      </c>
      <c r="AU102" s="51">
        <v>1</v>
      </c>
      <c r="AV102" s="51">
        <v>0</v>
      </c>
      <c r="AW102" s="51" t="str">
        <f t="shared" si="33"/>
        <v>In-service</v>
      </c>
      <c r="AX102" s="51">
        <v>7</v>
      </c>
      <c r="AY102" s="51" t="s">
        <v>135</v>
      </c>
      <c r="AZ102" s="51"/>
      <c r="BA102" s="51"/>
      <c r="BB102" s="51"/>
      <c r="BC102" s="51"/>
      <c r="BD102" s="51"/>
      <c r="BE102" s="51">
        <v>1</v>
      </c>
      <c r="BF102" s="51" t="str">
        <f t="shared" si="27"/>
        <v>Oceania</v>
      </c>
      <c r="BG102" s="51">
        <v>0</v>
      </c>
      <c r="BH102" s="51">
        <v>0</v>
      </c>
      <c r="BI102" s="51">
        <v>0</v>
      </c>
      <c r="BJ102" s="51">
        <v>0</v>
      </c>
      <c r="BK102" s="51">
        <v>0</v>
      </c>
      <c r="BL102" s="51">
        <v>0</v>
      </c>
      <c r="BM102" s="51">
        <v>0</v>
      </c>
      <c r="BN102" s="51">
        <v>0</v>
      </c>
      <c r="BO102" s="51">
        <v>0</v>
      </c>
      <c r="BP102" s="51">
        <v>0</v>
      </c>
      <c r="BQ102" s="51">
        <v>0</v>
      </c>
      <c r="BR102" s="51">
        <v>1</v>
      </c>
      <c r="BS102" s="51">
        <v>1</v>
      </c>
      <c r="BT102" s="51" t="str">
        <f t="shared" si="26"/>
        <v>0</v>
      </c>
      <c r="BU102" s="51">
        <f>0</f>
        <v>0</v>
      </c>
      <c r="BV102" s="58" t="str">
        <f t="shared" si="34"/>
        <v xml:space="preserve">interviews; observation; </v>
      </c>
    </row>
    <row r="103" spans="1:74" x14ac:dyDescent="0.35">
      <c r="A103" s="51" t="s">
        <v>271</v>
      </c>
      <c r="B103" s="42" t="s">
        <v>272</v>
      </c>
      <c r="C103" s="52">
        <v>0</v>
      </c>
      <c r="D103" s="52">
        <v>0</v>
      </c>
      <c r="E103" s="52">
        <v>1</v>
      </c>
      <c r="F103" s="52" t="str">
        <f t="shared" si="28"/>
        <v>Subject</v>
      </c>
      <c r="G103" s="51" t="s">
        <v>273</v>
      </c>
      <c r="H103" t="s">
        <v>273</v>
      </c>
      <c r="I103" s="51">
        <v>2005</v>
      </c>
      <c r="J103" s="51" t="s">
        <v>121</v>
      </c>
      <c r="K103" s="51" t="s">
        <v>274</v>
      </c>
      <c r="L103" s="51">
        <v>1</v>
      </c>
      <c r="M103" s="51">
        <v>0</v>
      </c>
      <c r="N103" s="51">
        <v>1</v>
      </c>
      <c r="O103" s="51">
        <v>1</v>
      </c>
      <c r="P103" s="51">
        <v>1</v>
      </c>
      <c r="Q103" s="51">
        <v>1</v>
      </c>
      <c r="R103" s="51">
        <v>1</v>
      </c>
      <c r="S103" s="52" t="str">
        <f t="shared" si="29"/>
        <v>TK, CK, TPK, TCK, PCK, TPCK</v>
      </c>
      <c r="T103" s="51">
        <v>0</v>
      </c>
      <c r="U103" s="51">
        <v>1</v>
      </c>
      <c r="V103" s="51">
        <v>0</v>
      </c>
      <c r="W103" s="51">
        <v>0</v>
      </c>
      <c r="X103" s="53">
        <v>0</v>
      </c>
      <c r="Y103" s="51">
        <v>0</v>
      </c>
      <c r="Z103" s="51">
        <v>0</v>
      </c>
      <c r="AA103" s="53" t="str">
        <f t="shared" si="30"/>
        <v>PCK + TK</v>
      </c>
      <c r="AB103" s="51" t="s">
        <v>275</v>
      </c>
      <c r="AC103" s="51">
        <v>0</v>
      </c>
      <c r="AD103" s="51">
        <v>0</v>
      </c>
      <c r="AE103" s="51">
        <v>0</v>
      </c>
      <c r="AF103" s="51">
        <v>0</v>
      </c>
      <c r="AG103" s="51">
        <v>0</v>
      </c>
      <c r="AH103" s="51">
        <v>1</v>
      </c>
      <c r="AI103" s="51">
        <v>0</v>
      </c>
      <c r="AJ103" s="51">
        <v>0</v>
      </c>
      <c r="AK103" s="42">
        <f t="shared" si="31"/>
        <v>1</v>
      </c>
      <c r="AL103" s="51" t="s">
        <v>246</v>
      </c>
      <c r="AM103" s="51" t="s">
        <v>38</v>
      </c>
      <c r="AN103" s="51">
        <v>0</v>
      </c>
      <c r="AO103" s="51">
        <v>1</v>
      </c>
      <c r="AP103" s="51">
        <v>0</v>
      </c>
      <c r="AQ103" s="51">
        <v>0</v>
      </c>
      <c r="AR103" s="51" t="str">
        <f t="shared" si="32"/>
        <v>qualitative</v>
      </c>
      <c r="AS103" s="51" t="s">
        <v>93</v>
      </c>
      <c r="AT103" s="51">
        <v>1</v>
      </c>
      <c r="AU103" s="51">
        <v>0</v>
      </c>
      <c r="AV103" s="51">
        <v>0</v>
      </c>
      <c r="AW103" s="51" t="str">
        <f t="shared" si="33"/>
        <v>Pre-service</v>
      </c>
      <c r="AX103" s="51">
        <v>22</v>
      </c>
      <c r="AY103" s="56" t="s">
        <v>105</v>
      </c>
      <c r="AZ103" s="51">
        <v>1</v>
      </c>
      <c r="BA103" s="51"/>
      <c r="BB103" s="51"/>
      <c r="BC103" s="51"/>
      <c r="BD103" s="51"/>
      <c r="BE103" s="51"/>
      <c r="BF103" s="51" t="str">
        <f t="shared" si="27"/>
        <v>North-America</v>
      </c>
      <c r="BG103" s="51">
        <v>0</v>
      </c>
      <c r="BH103" s="51">
        <v>0</v>
      </c>
      <c r="BI103" s="51">
        <v>0</v>
      </c>
      <c r="BJ103" s="51">
        <v>0</v>
      </c>
      <c r="BK103" s="51">
        <v>0</v>
      </c>
      <c r="BL103" s="51">
        <v>0</v>
      </c>
      <c r="BM103" s="51">
        <v>0</v>
      </c>
      <c r="BN103" s="51">
        <v>0</v>
      </c>
      <c r="BO103" s="51">
        <v>0</v>
      </c>
      <c r="BP103" s="51">
        <v>0</v>
      </c>
      <c r="BQ103" s="51">
        <v>0</v>
      </c>
      <c r="BR103" s="51">
        <v>0</v>
      </c>
      <c r="BS103" s="51">
        <v>1</v>
      </c>
      <c r="BT103" s="51" t="str">
        <f t="shared" si="26"/>
        <v>0</v>
      </c>
      <c r="BU103" s="51">
        <f>0</f>
        <v>0</v>
      </c>
      <c r="BV103" s="58" t="str">
        <f t="shared" si="34"/>
        <v xml:space="preserve">observation; </v>
      </c>
    </row>
    <row r="104" spans="1:74" x14ac:dyDescent="0.35">
      <c r="A104" s="51" t="s">
        <v>1098</v>
      </c>
      <c r="B104" s="42"/>
      <c r="C104" s="52">
        <v>0</v>
      </c>
      <c r="D104" s="52">
        <v>1</v>
      </c>
      <c r="E104" s="52">
        <v>0</v>
      </c>
      <c r="F104" s="52" t="str">
        <f t="shared" si="28"/>
        <v>Educational</v>
      </c>
      <c r="G104" s="51" t="s">
        <v>1099</v>
      </c>
      <c r="H104" s="5" t="s">
        <v>1099</v>
      </c>
      <c r="I104" s="52">
        <v>2017</v>
      </c>
      <c r="J104" s="52" t="s">
        <v>74</v>
      </c>
      <c r="K104" s="51" t="s">
        <v>161</v>
      </c>
      <c r="L104" s="52">
        <v>1</v>
      </c>
      <c r="M104" s="52">
        <v>0</v>
      </c>
      <c r="N104" s="52">
        <v>0</v>
      </c>
      <c r="O104" s="52">
        <v>1</v>
      </c>
      <c r="P104" s="52">
        <v>0</v>
      </c>
      <c r="Q104" s="52">
        <v>1</v>
      </c>
      <c r="R104" s="52">
        <v>1</v>
      </c>
      <c r="S104" s="52" t="str">
        <f t="shared" si="29"/>
        <v>TK, TPK, PCK, TPCK</v>
      </c>
      <c r="T104" s="52">
        <v>0</v>
      </c>
      <c r="U104" s="52">
        <v>1</v>
      </c>
      <c r="V104" s="52">
        <v>0</v>
      </c>
      <c r="W104" s="52">
        <v>0</v>
      </c>
      <c r="X104" s="52">
        <v>0</v>
      </c>
      <c r="Y104" s="52">
        <v>0</v>
      </c>
      <c r="Z104" s="52">
        <v>0</v>
      </c>
      <c r="AA104" s="53" t="str">
        <f t="shared" si="30"/>
        <v>PCK + TK</v>
      </c>
      <c r="AB104" s="52" t="s">
        <v>367</v>
      </c>
      <c r="AC104" s="52">
        <v>0</v>
      </c>
      <c r="AD104" s="52">
        <v>0</v>
      </c>
      <c r="AE104" s="52">
        <v>0</v>
      </c>
      <c r="AF104" s="52">
        <v>0</v>
      </c>
      <c r="AG104" s="52">
        <v>0</v>
      </c>
      <c r="AH104" s="52">
        <v>1</v>
      </c>
      <c r="AI104" s="52">
        <v>0</v>
      </c>
      <c r="AJ104" s="52">
        <v>0</v>
      </c>
      <c r="AK104" s="42">
        <f t="shared" si="31"/>
        <v>1</v>
      </c>
      <c r="AL104" s="52" t="s">
        <v>1084</v>
      </c>
      <c r="AM104" s="52" t="s">
        <v>38</v>
      </c>
      <c r="AN104" s="51">
        <v>0</v>
      </c>
      <c r="AO104" s="51">
        <v>1</v>
      </c>
      <c r="AP104" s="51">
        <v>0</v>
      </c>
      <c r="AQ104" s="51">
        <v>0</v>
      </c>
      <c r="AR104" s="51" t="str">
        <f t="shared" si="32"/>
        <v>qualitative</v>
      </c>
      <c r="AS104" s="52" t="s">
        <v>1100</v>
      </c>
      <c r="AT104" s="51">
        <v>0</v>
      </c>
      <c r="AU104" s="51">
        <v>1</v>
      </c>
      <c r="AV104" s="51">
        <v>0</v>
      </c>
      <c r="AW104" s="51" t="str">
        <f t="shared" si="33"/>
        <v>In-service</v>
      </c>
      <c r="AX104" s="52">
        <v>7</v>
      </c>
      <c r="AY104" s="52" t="s">
        <v>105</v>
      </c>
      <c r="AZ104" s="51">
        <v>1</v>
      </c>
      <c r="BA104" s="51"/>
      <c r="BB104" s="51"/>
      <c r="BC104" s="51"/>
      <c r="BD104" s="51"/>
      <c r="BE104" s="51"/>
      <c r="BF104" s="51" t="str">
        <f t="shared" si="27"/>
        <v>North-America</v>
      </c>
      <c r="BG104" s="51">
        <v>0</v>
      </c>
      <c r="BH104" s="51">
        <v>0</v>
      </c>
      <c r="BI104" s="51">
        <v>0</v>
      </c>
      <c r="BJ104" s="51">
        <v>0</v>
      </c>
      <c r="BK104" s="51">
        <v>0</v>
      </c>
      <c r="BL104" s="51">
        <v>0</v>
      </c>
      <c r="BM104" s="51">
        <v>0</v>
      </c>
      <c r="BN104" s="51">
        <v>0</v>
      </c>
      <c r="BO104" s="51">
        <v>0</v>
      </c>
      <c r="BP104" s="51">
        <v>0</v>
      </c>
      <c r="BQ104" s="51">
        <v>0</v>
      </c>
      <c r="BR104" s="51">
        <v>0</v>
      </c>
      <c r="BS104" s="51">
        <v>0</v>
      </c>
      <c r="BT104" s="51" t="str">
        <f t="shared" si="26"/>
        <v>1</v>
      </c>
      <c r="BU104" s="52" t="s">
        <v>1101</v>
      </c>
      <c r="BV104" s="58" t="str">
        <f t="shared" si="34"/>
        <v>Other</v>
      </c>
    </row>
    <row r="105" spans="1:74" x14ac:dyDescent="0.35">
      <c r="A105" s="51" t="s">
        <v>1049</v>
      </c>
      <c r="B105" s="42" t="s">
        <v>1050</v>
      </c>
      <c r="C105" s="52">
        <v>0</v>
      </c>
      <c r="D105" s="52">
        <v>1</v>
      </c>
      <c r="E105" s="52">
        <v>0</v>
      </c>
      <c r="F105" s="52" t="str">
        <f t="shared" si="28"/>
        <v>Educational</v>
      </c>
      <c r="G105" s="51" t="s">
        <v>1051</v>
      </c>
      <c r="H105" s="5" t="s">
        <v>1051</v>
      </c>
      <c r="I105" s="52">
        <v>2011</v>
      </c>
      <c r="J105" s="52" t="s">
        <v>74</v>
      </c>
      <c r="K105" s="51" t="s">
        <v>995</v>
      </c>
      <c r="L105" s="52">
        <v>0</v>
      </c>
      <c r="M105" s="52">
        <v>0</v>
      </c>
      <c r="N105" s="52">
        <v>0</v>
      </c>
      <c r="O105" s="52">
        <v>0</v>
      </c>
      <c r="P105" s="52">
        <v>1</v>
      </c>
      <c r="Q105" s="52">
        <v>0</v>
      </c>
      <c r="R105" s="52">
        <v>1</v>
      </c>
      <c r="S105" s="52" t="str">
        <f t="shared" si="29"/>
        <v>TCK, TPCK</v>
      </c>
      <c r="T105" s="52">
        <v>0</v>
      </c>
      <c r="U105" s="52">
        <v>0</v>
      </c>
      <c r="V105" s="52">
        <v>0</v>
      </c>
      <c r="W105" s="52">
        <v>1</v>
      </c>
      <c r="X105" s="52">
        <v>0</v>
      </c>
      <c r="Y105" s="52">
        <v>0</v>
      </c>
      <c r="Z105" s="52">
        <v>0</v>
      </c>
      <c r="AA105" s="53" t="str">
        <f t="shared" si="30"/>
        <v>TCK + PK</v>
      </c>
      <c r="AB105" s="52" t="s">
        <v>275</v>
      </c>
      <c r="AC105" s="52">
        <v>0</v>
      </c>
      <c r="AD105" s="52">
        <v>0</v>
      </c>
      <c r="AE105" s="52">
        <v>0</v>
      </c>
      <c r="AF105" s="52">
        <v>0</v>
      </c>
      <c r="AG105" s="52">
        <v>0</v>
      </c>
      <c r="AH105" s="52">
        <v>1</v>
      </c>
      <c r="AI105" s="52">
        <v>0</v>
      </c>
      <c r="AJ105" s="52">
        <v>0</v>
      </c>
      <c r="AK105" s="42">
        <f t="shared" si="31"/>
        <v>1</v>
      </c>
      <c r="AL105" s="52" t="s">
        <v>1053</v>
      </c>
      <c r="AM105" s="52" t="s">
        <v>39</v>
      </c>
      <c r="AN105" s="51">
        <v>0</v>
      </c>
      <c r="AO105" s="51">
        <v>0</v>
      </c>
      <c r="AP105" s="51">
        <v>1</v>
      </c>
      <c r="AQ105" s="51">
        <v>0</v>
      </c>
      <c r="AR105" s="51" t="str">
        <f t="shared" si="32"/>
        <v>mixed</v>
      </c>
      <c r="AS105" s="52" t="s">
        <v>146</v>
      </c>
      <c r="AT105" s="51">
        <v>0</v>
      </c>
      <c r="AU105" s="51">
        <v>1</v>
      </c>
      <c r="AV105" s="51">
        <v>0</v>
      </c>
      <c r="AW105" s="51" t="str">
        <f t="shared" si="33"/>
        <v>In-service</v>
      </c>
      <c r="AX105" s="52"/>
      <c r="AY105" s="52" t="s">
        <v>105</v>
      </c>
      <c r="AZ105" s="51">
        <v>1</v>
      </c>
      <c r="BA105" s="51"/>
      <c r="BB105" s="51"/>
      <c r="BC105" s="51"/>
      <c r="BD105" s="51"/>
      <c r="BE105" s="51"/>
      <c r="BF105" s="51" t="str">
        <f t="shared" si="27"/>
        <v>North-America</v>
      </c>
      <c r="BG105" s="51">
        <v>0</v>
      </c>
      <c r="BH105" s="51">
        <v>0</v>
      </c>
      <c r="BI105" s="51">
        <v>0</v>
      </c>
      <c r="BJ105" s="51">
        <v>0</v>
      </c>
      <c r="BK105" s="51">
        <v>0</v>
      </c>
      <c r="BL105" s="51">
        <v>0</v>
      </c>
      <c r="BM105" s="51">
        <v>0</v>
      </c>
      <c r="BN105" s="51">
        <v>0</v>
      </c>
      <c r="BO105" s="51">
        <v>0</v>
      </c>
      <c r="BP105" s="51">
        <v>0</v>
      </c>
      <c r="BQ105" s="51">
        <v>0</v>
      </c>
      <c r="BR105" s="51">
        <v>1</v>
      </c>
      <c r="BS105" s="51">
        <v>1</v>
      </c>
      <c r="BT105" s="51" t="str">
        <f t="shared" si="26"/>
        <v>1</v>
      </c>
      <c r="BU105" s="52" t="s">
        <v>1054</v>
      </c>
      <c r="BV105" s="58" t="str">
        <f t="shared" si="34"/>
        <v>interviews; observation; Other</v>
      </c>
    </row>
    <row r="106" spans="1:74" x14ac:dyDescent="0.35">
      <c r="A106" s="51" t="s">
        <v>127</v>
      </c>
      <c r="B106" s="42" t="s">
        <v>128</v>
      </c>
      <c r="C106" s="52">
        <v>0</v>
      </c>
      <c r="D106" s="52">
        <v>1</v>
      </c>
      <c r="E106" s="52">
        <v>0</v>
      </c>
      <c r="F106" s="52" t="str">
        <f t="shared" si="28"/>
        <v>Educational</v>
      </c>
      <c r="G106" s="51" t="s">
        <v>129</v>
      </c>
      <c r="H106" s="4" t="s">
        <v>129</v>
      </c>
      <c r="I106" s="51">
        <v>2020</v>
      </c>
      <c r="J106" s="42" t="s">
        <v>121</v>
      </c>
      <c r="K106" s="51" t="s">
        <v>130</v>
      </c>
      <c r="L106" s="42">
        <v>1</v>
      </c>
      <c r="M106" s="42">
        <v>0</v>
      </c>
      <c r="N106" s="42">
        <v>0</v>
      </c>
      <c r="O106" s="42">
        <v>0</v>
      </c>
      <c r="P106" s="42">
        <v>1</v>
      </c>
      <c r="Q106" s="42">
        <v>1</v>
      </c>
      <c r="R106" s="42">
        <v>1</v>
      </c>
      <c r="S106" s="52" t="str">
        <f t="shared" si="29"/>
        <v>TK, TCK, PCK, TPCK</v>
      </c>
      <c r="T106" s="42">
        <v>0</v>
      </c>
      <c r="U106" s="42">
        <v>0</v>
      </c>
      <c r="V106" s="42">
        <v>0</v>
      </c>
      <c r="W106" s="53">
        <v>1</v>
      </c>
      <c r="X106" s="53">
        <v>0</v>
      </c>
      <c r="Y106" s="53">
        <v>0</v>
      </c>
      <c r="Z106" s="53" t="s">
        <v>131</v>
      </c>
      <c r="AA106" s="53" t="str">
        <f t="shared" si="30"/>
        <v>TCK + PK</v>
      </c>
      <c r="AB106" s="51" t="s">
        <v>132</v>
      </c>
      <c r="AC106" s="51">
        <v>0</v>
      </c>
      <c r="AD106" s="51">
        <v>0</v>
      </c>
      <c r="AE106" s="51">
        <v>0</v>
      </c>
      <c r="AF106" s="51">
        <v>0</v>
      </c>
      <c r="AG106" s="51">
        <v>0</v>
      </c>
      <c r="AH106" s="51">
        <v>0</v>
      </c>
      <c r="AI106" s="51">
        <v>0</v>
      </c>
      <c r="AJ106" s="51">
        <v>1</v>
      </c>
      <c r="AK106" s="42">
        <f t="shared" si="31"/>
        <v>1</v>
      </c>
      <c r="AL106" s="51" t="s">
        <v>133</v>
      </c>
      <c r="AM106" s="51" t="s">
        <v>134</v>
      </c>
      <c r="AN106" s="51">
        <v>0</v>
      </c>
      <c r="AO106" s="51">
        <v>0</v>
      </c>
      <c r="AP106" s="51">
        <v>1</v>
      </c>
      <c r="AQ106" s="51">
        <v>0</v>
      </c>
      <c r="AR106" s="51" t="str">
        <f t="shared" si="32"/>
        <v>mixed</v>
      </c>
      <c r="AS106" s="51" t="s">
        <v>81</v>
      </c>
      <c r="AT106" s="51">
        <v>1</v>
      </c>
      <c r="AU106" s="51">
        <v>0</v>
      </c>
      <c r="AV106" s="51">
        <v>0</v>
      </c>
      <c r="AW106" s="51" t="str">
        <f t="shared" si="33"/>
        <v>Pre-service</v>
      </c>
      <c r="AX106" s="42">
        <v>67</v>
      </c>
      <c r="AY106" s="56" t="s">
        <v>135</v>
      </c>
      <c r="AZ106" s="51"/>
      <c r="BA106" s="51"/>
      <c r="BB106" s="51"/>
      <c r="BC106" s="51"/>
      <c r="BD106" s="51"/>
      <c r="BE106" s="51">
        <v>1</v>
      </c>
      <c r="BF106" s="51" t="str">
        <f t="shared" si="27"/>
        <v>Oceania</v>
      </c>
      <c r="BG106" s="51">
        <v>1</v>
      </c>
      <c r="BH106" s="51"/>
      <c r="BI106" s="51">
        <v>0</v>
      </c>
      <c r="BJ106" s="51">
        <v>0</v>
      </c>
      <c r="BK106" s="51">
        <v>0</v>
      </c>
      <c r="BL106" s="51">
        <v>0</v>
      </c>
      <c r="BM106" s="51">
        <v>0</v>
      </c>
      <c r="BN106" s="51">
        <v>0</v>
      </c>
      <c r="BO106" s="51">
        <v>0</v>
      </c>
      <c r="BP106" s="51">
        <v>1</v>
      </c>
      <c r="BQ106" s="51">
        <v>1</v>
      </c>
      <c r="BR106" s="51">
        <v>1</v>
      </c>
      <c r="BS106" s="51">
        <v>0</v>
      </c>
      <c r="BT106" s="51" t="str">
        <f t="shared" si="26"/>
        <v>0</v>
      </c>
      <c r="BU106" s="42">
        <f>0</f>
        <v>0</v>
      </c>
      <c r="BV106" s="58" t="str">
        <f t="shared" si="34"/>
        <v xml:space="preserve">TPCK self report, open-ended questionnaire; performance test; interviews; </v>
      </c>
    </row>
    <row r="107" spans="1:74" x14ac:dyDescent="0.35">
      <c r="A107" s="51" t="s">
        <v>139</v>
      </c>
      <c r="B107" s="42" t="s">
        <v>140</v>
      </c>
      <c r="C107" s="52">
        <v>0</v>
      </c>
      <c r="D107" s="52">
        <v>0</v>
      </c>
      <c r="E107" s="52">
        <v>1</v>
      </c>
      <c r="F107" s="52" t="str">
        <f t="shared" si="28"/>
        <v>Subject</v>
      </c>
      <c r="G107" s="51" t="s">
        <v>141</v>
      </c>
      <c r="H107" s="4" t="s">
        <v>141</v>
      </c>
      <c r="I107" s="51">
        <v>2020</v>
      </c>
      <c r="J107" s="42" t="s">
        <v>121</v>
      </c>
      <c r="K107" s="51" t="s">
        <v>142</v>
      </c>
      <c r="L107" s="42">
        <v>1</v>
      </c>
      <c r="M107" s="42">
        <v>1</v>
      </c>
      <c r="N107" s="42">
        <v>0</v>
      </c>
      <c r="O107" s="42">
        <v>0</v>
      </c>
      <c r="P107" s="42">
        <v>1</v>
      </c>
      <c r="Q107" s="42">
        <v>1</v>
      </c>
      <c r="R107" s="42">
        <v>1</v>
      </c>
      <c r="S107" s="52" t="str">
        <f t="shared" si="29"/>
        <v>TK, PK, TCK, PCK, TPCK</v>
      </c>
      <c r="T107" s="42">
        <v>0</v>
      </c>
      <c r="U107" s="42">
        <v>1</v>
      </c>
      <c r="V107" s="42">
        <v>1</v>
      </c>
      <c r="W107" s="53">
        <v>0</v>
      </c>
      <c r="X107" s="53">
        <v>0</v>
      </c>
      <c r="Y107" s="53">
        <v>0</v>
      </c>
      <c r="Z107" s="53">
        <v>0</v>
      </c>
      <c r="AA107" s="53" t="str">
        <f t="shared" si="30"/>
        <v>PCK + TKTPK + CK</v>
      </c>
      <c r="AB107" s="51" t="s">
        <v>143</v>
      </c>
      <c r="AC107" s="51">
        <v>0</v>
      </c>
      <c r="AD107" s="51">
        <v>0</v>
      </c>
      <c r="AE107" s="51">
        <v>1</v>
      </c>
      <c r="AF107" s="51">
        <v>0</v>
      </c>
      <c r="AG107" s="51">
        <v>0</v>
      </c>
      <c r="AH107" s="51">
        <v>0</v>
      </c>
      <c r="AI107" s="51">
        <v>0</v>
      </c>
      <c r="AJ107" s="51">
        <v>0</v>
      </c>
      <c r="AK107" s="42">
        <f t="shared" si="31"/>
        <v>1</v>
      </c>
      <c r="AL107" s="51" t="s">
        <v>39</v>
      </c>
      <c r="AM107" s="51" t="s">
        <v>145</v>
      </c>
      <c r="AN107" s="51">
        <v>0</v>
      </c>
      <c r="AO107" s="51">
        <v>0</v>
      </c>
      <c r="AP107" s="51">
        <v>1</v>
      </c>
      <c r="AQ107" s="51">
        <v>0</v>
      </c>
      <c r="AR107" s="51" t="str">
        <f t="shared" si="32"/>
        <v>mixed</v>
      </c>
      <c r="AS107" s="51" t="s">
        <v>146</v>
      </c>
      <c r="AT107" s="51">
        <v>0</v>
      </c>
      <c r="AU107" s="51">
        <v>1</v>
      </c>
      <c r="AV107" s="51">
        <v>0</v>
      </c>
      <c r="AW107" s="51" t="str">
        <f t="shared" si="33"/>
        <v>In-service</v>
      </c>
      <c r="AX107" s="42">
        <v>24</v>
      </c>
      <c r="AY107" s="56" t="s">
        <v>105</v>
      </c>
      <c r="AZ107" s="51">
        <v>1</v>
      </c>
      <c r="BA107" s="51"/>
      <c r="BB107" s="51"/>
      <c r="BC107" s="51"/>
      <c r="BD107" s="51"/>
      <c r="BE107" s="51"/>
      <c r="BF107" s="51" t="str">
        <f t="shared" si="27"/>
        <v>North-America</v>
      </c>
      <c r="BG107" s="51">
        <v>0</v>
      </c>
      <c r="BH107" s="51">
        <v>0</v>
      </c>
      <c r="BI107" s="51">
        <v>0</v>
      </c>
      <c r="BJ107" s="51">
        <v>0</v>
      </c>
      <c r="BK107" s="51">
        <v>0</v>
      </c>
      <c r="BL107" s="51">
        <v>0</v>
      </c>
      <c r="BM107" s="51">
        <v>0</v>
      </c>
      <c r="BN107" s="51">
        <v>0</v>
      </c>
      <c r="BO107" s="51">
        <v>0</v>
      </c>
      <c r="BP107" s="51">
        <v>1</v>
      </c>
      <c r="BQ107" s="51">
        <v>0</v>
      </c>
      <c r="BR107" s="51">
        <v>1</v>
      </c>
      <c r="BS107" s="51">
        <v>0</v>
      </c>
      <c r="BT107" s="51" t="str">
        <f t="shared" si="26"/>
        <v>0</v>
      </c>
      <c r="BU107" s="42">
        <f>0</f>
        <v>0</v>
      </c>
      <c r="BV107" s="58" t="str">
        <f t="shared" si="34"/>
        <v xml:space="preserve">open-ended questionnaire; interviews; </v>
      </c>
    </row>
    <row r="108" spans="1:74" x14ac:dyDescent="0.35">
      <c r="A108" s="51" t="s">
        <v>1007</v>
      </c>
      <c r="B108" s="42" t="s">
        <v>1008</v>
      </c>
      <c r="C108" s="52">
        <v>0</v>
      </c>
      <c r="D108" s="52">
        <v>1</v>
      </c>
      <c r="E108" s="52">
        <v>0</v>
      </c>
      <c r="F108" s="52" t="str">
        <f t="shared" si="28"/>
        <v>Educational</v>
      </c>
      <c r="G108" s="51" t="s">
        <v>1009</v>
      </c>
      <c r="H108" t="s">
        <v>1009</v>
      </c>
      <c r="I108" s="51">
        <v>2019</v>
      </c>
      <c r="J108" s="51" t="s">
        <v>613</v>
      </c>
      <c r="K108" s="51"/>
      <c r="L108" s="51">
        <v>0</v>
      </c>
      <c r="M108" s="51">
        <v>1</v>
      </c>
      <c r="N108" s="51">
        <v>0</v>
      </c>
      <c r="O108" s="51">
        <v>1</v>
      </c>
      <c r="P108" s="51">
        <v>0</v>
      </c>
      <c r="Q108" s="51">
        <v>0</v>
      </c>
      <c r="R108" s="51">
        <v>1</v>
      </c>
      <c r="S108" s="52" t="str">
        <f t="shared" si="29"/>
        <v>PK, TPK, TPCK</v>
      </c>
      <c r="T108" s="51">
        <v>0</v>
      </c>
      <c r="U108" s="51">
        <v>0</v>
      </c>
      <c r="V108" s="51">
        <v>1</v>
      </c>
      <c r="W108" s="51">
        <v>0</v>
      </c>
      <c r="X108" s="51">
        <v>0</v>
      </c>
      <c r="Y108" s="51">
        <v>0</v>
      </c>
      <c r="Z108" s="51">
        <v>0</v>
      </c>
      <c r="AA108" s="53" t="str">
        <f t="shared" si="30"/>
        <v>TPK + CK</v>
      </c>
      <c r="AB108" s="51" t="s">
        <v>430</v>
      </c>
      <c r="AC108" s="51">
        <v>0</v>
      </c>
      <c r="AD108" s="51">
        <v>0</v>
      </c>
      <c r="AE108" s="51">
        <v>0</v>
      </c>
      <c r="AF108" s="51">
        <v>0</v>
      </c>
      <c r="AG108" s="51">
        <v>0</v>
      </c>
      <c r="AH108" s="51">
        <v>1</v>
      </c>
      <c r="AI108" s="51">
        <v>0</v>
      </c>
      <c r="AJ108" s="51">
        <v>0</v>
      </c>
      <c r="AK108" s="42">
        <f t="shared" si="31"/>
        <v>1</v>
      </c>
      <c r="AL108" s="51" t="s">
        <v>1010</v>
      </c>
      <c r="AM108" s="51" t="s">
        <v>38</v>
      </c>
      <c r="AN108" s="51">
        <v>0</v>
      </c>
      <c r="AO108" s="51">
        <v>1</v>
      </c>
      <c r="AP108" s="51">
        <v>0</v>
      </c>
      <c r="AQ108" s="51">
        <v>0</v>
      </c>
      <c r="AR108" s="51" t="str">
        <f t="shared" si="32"/>
        <v>qualitative</v>
      </c>
      <c r="AS108" s="51" t="s">
        <v>793</v>
      </c>
      <c r="AT108" s="51">
        <v>0</v>
      </c>
      <c r="AU108" s="51">
        <v>1</v>
      </c>
      <c r="AV108" s="51">
        <v>0</v>
      </c>
      <c r="AW108" s="51" t="str">
        <f t="shared" si="33"/>
        <v>In-service</v>
      </c>
      <c r="AX108" s="51">
        <v>9</v>
      </c>
      <c r="AY108" s="51" t="s">
        <v>105</v>
      </c>
      <c r="AZ108" s="51">
        <v>1</v>
      </c>
      <c r="BA108" s="51"/>
      <c r="BB108" s="51"/>
      <c r="BC108" s="51"/>
      <c r="BD108" s="51"/>
      <c r="BE108" s="51"/>
      <c r="BF108" s="51" t="str">
        <f t="shared" si="27"/>
        <v>North-America</v>
      </c>
      <c r="BG108" s="51">
        <v>0</v>
      </c>
      <c r="BH108" s="51">
        <v>0</v>
      </c>
      <c r="BI108" s="51">
        <v>0</v>
      </c>
      <c r="BJ108" s="51">
        <v>0</v>
      </c>
      <c r="BK108" s="51">
        <v>0</v>
      </c>
      <c r="BL108" s="51">
        <v>0</v>
      </c>
      <c r="BM108" s="51">
        <v>0</v>
      </c>
      <c r="BN108" s="51">
        <v>0</v>
      </c>
      <c r="BO108" s="51">
        <v>0</v>
      </c>
      <c r="BP108" s="51">
        <v>0</v>
      </c>
      <c r="BQ108" s="51" t="s">
        <v>374</v>
      </c>
      <c r="BR108" s="51">
        <v>1</v>
      </c>
      <c r="BS108" s="51">
        <v>1</v>
      </c>
      <c r="BT108" s="51" t="str">
        <f t="shared" si="26"/>
        <v>1</v>
      </c>
      <c r="BU108" s="51" t="s">
        <v>174</v>
      </c>
      <c r="BV108" s="58" t="str">
        <f t="shared" si="34"/>
        <v>interviews; observation; Other</v>
      </c>
    </row>
    <row r="109" spans="1:74" x14ac:dyDescent="0.35">
      <c r="A109" s="51" t="s">
        <v>984</v>
      </c>
      <c r="B109" s="42" t="s">
        <v>985</v>
      </c>
      <c r="C109" s="52">
        <v>1</v>
      </c>
      <c r="D109" s="52">
        <v>0</v>
      </c>
      <c r="E109" s="52">
        <v>0</v>
      </c>
      <c r="F109" s="52" t="str">
        <f t="shared" si="28"/>
        <v>ICT</v>
      </c>
      <c r="G109" s="51" t="s">
        <v>986</v>
      </c>
      <c r="H109" t="s">
        <v>986</v>
      </c>
      <c r="I109" s="51">
        <v>2018</v>
      </c>
      <c r="J109" s="51" t="s">
        <v>987</v>
      </c>
      <c r="K109" s="51" t="s">
        <v>988</v>
      </c>
      <c r="L109" s="51">
        <v>1</v>
      </c>
      <c r="M109" s="51">
        <v>0</v>
      </c>
      <c r="N109" s="51">
        <v>0</v>
      </c>
      <c r="O109" s="51">
        <v>1</v>
      </c>
      <c r="P109" s="51">
        <v>0</v>
      </c>
      <c r="Q109" s="51">
        <v>1</v>
      </c>
      <c r="R109" s="51">
        <v>1</v>
      </c>
      <c r="S109" s="52" t="str">
        <f t="shared" si="29"/>
        <v>TK, TPK, PCK, TPCK</v>
      </c>
      <c r="T109" s="51">
        <v>0</v>
      </c>
      <c r="U109" s="51">
        <v>1</v>
      </c>
      <c r="V109" s="51">
        <v>0</v>
      </c>
      <c r="W109" s="51">
        <v>0</v>
      </c>
      <c r="X109" s="51">
        <v>0</v>
      </c>
      <c r="Y109" s="51">
        <v>0</v>
      </c>
      <c r="Z109" s="51">
        <v>0</v>
      </c>
      <c r="AA109" s="53" t="str">
        <f t="shared" si="30"/>
        <v>PCK + TK</v>
      </c>
      <c r="AB109" s="51" t="s">
        <v>367</v>
      </c>
      <c r="AC109" s="51">
        <v>0</v>
      </c>
      <c r="AD109" s="51">
        <v>0</v>
      </c>
      <c r="AE109" s="51">
        <v>0</v>
      </c>
      <c r="AF109" s="51">
        <v>0</v>
      </c>
      <c r="AG109" s="51">
        <v>0</v>
      </c>
      <c r="AH109" s="51">
        <v>1</v>
      </c>
      <c r="AI109" s="51">
        <v>0</v>
      </c>
      <c r="AJ109" s="51">
        <v>0</v>
      </c>
      <c r="AK109" s="42">
        <f t="shared" si="31"/>
        <v>1</v>
      </c>
      <c r="AL109" s="51" t="s">
        <v>989</v>
      </c>
      <c r="AM109" s="51" t="s">
        <v>39</v>
      </c>
      <c r="AN109" s="51">
        <v>0</v>
      </c>
      <c r="AO109" s="51">
        <v>0</v>
      </c>
      <c r="AP109" s="51">
        <v>1</v>
      </c>
      <c r="AQ109" s="51">
        <v>0</v>
      </c>
      <c r="AR109" s="51" t="str">
        <f t="shared" si="32"/>
        <v>mixed</v>
      </c>
      <c r="AS109" s="51" t="s">
        <v>42</v>
      </c>
      <c r="AT109" s="51">
        <v>1</v>
      </c>
      <c r="AU109" s="51">
        <v>0</v>
      </c>
      <c r="AV109" s="51">
        <v>0</v>
      </c>
      <c r="AW109" s="51" t="str">
        <f t="shared" si="33"/>
        <v>Pre-service</v>
      </c>
      <c r="AX109" s="51">
        <v>28</v>
      </c>
      <c r="AY109" s="51" t="s">
        <v>82</v>
      </c>
      <c r="AZ109" s="51"/>
      <c r="BA109" s="51"/>
      <c r="BB109" s="51"/>
      <c r="BC109" s="51"/>
      <c r="BD109" s="51"/>
      <c r="BE109" s="51"/>
      <c r="BF109" s="51" t="s">
        <v>50</v>
      </c>
      <c r="BG109" s="51">
        <v>1</v>
      </c>
      <c r="BH109" s="51">
        <v>33</v>
      </c>
      <c r="BI109" s="51">
        <v>0</v>
      </c>
      <c r="BJ109" s="51">
        <v>0</v>
      </c>
      <c r="BK109" s="51">
        <v>0</v>
      </c>
      <c r="BL109" s="51">
        <v>0</v>
      </c>
      <c r="BM109" s="51">
        <v>0</v>
      </c>
      <c r="BN109" s="51">
        <v>0</v>
      </c>
      <c r="BO109" s="51">
        <v>0</v>
      </c>
      <c r="BP109" s="51">
        <v>1</v>
      </c>
      <c r="BQ109" s="51">
        <v>0</v>
      </c>
      <c r="BR109" s="51">
        <v>0</v>
      </c>
      <c r="BS109" s="51">
        <v>0</v>
      </c>
      <c r="BT109" s="51" t="str">
        <f t="shared" si="26"/>
        <v>1</v>
      </c>
      <c r="BU109" s="51" t="s">
        <v>990</v>
      </c>
      <c r="BV109" s="58" t="str">
        <f t="shared" si="34"/>
        <v>TPCK self report, 33 Items (); open-ended questionnaire; Other</v>
      </c>
    </row>
    <row r="110" spans="1:74" x14ac:dyDescent="0.35">
      <c r="A110" s="51" t="s">
        <v>335</v>
      </c>
      <c r="B110" s="42" t="s">
        <v>336</v>
      </c>
      <c r="C110" s="52">
        <v>0</v>
      </c>
      <c r="D110" s="52">
        <v>1</v>
      </c>
      <c r="E110" s="52">
        <v>0</v>
      </c>
      <c r="F110" s="52" t="str">
        <f t="shared" si="28"/>
        <v>Educational</v>
      </c>
      <c r="G110" s="51" t="s">
        <v>337</v>
      </c>
      <c r="H110" t="s">
        <v>337</v>
      </c>
      <c r="I110" s="51">
        <v>2010</v>
      </c>
      <c r="J110" s="51" t="s">
        <v>121</v>
      </c>
      <c r="K110" s="51" t="s">
        <v>338</v>
      </c>
      <c r="L110" s="51">
        <v>0</v>
      </c>
      <c r="M110" s="51">
        <v>0</v>
      </c>
      <c r="N110" s="51">
        <v>1</v>
      </c>
      <c r="O110" s="51">
        <v>1</v>
      </c>
      <c r="P110" s="51">
        <v>0</v>
      </c>
      <c r="Q110" s="51">
        <v>1</v>
      </c>
      <c r="R110" s="51">
        <v>1</v>
      </c>
      <c r="S110" s="52" t="str">
        <f t="shared" si="29"/>
        <v>CK, TPK, PCK, TPCK</v>
      </c>
      <c r="T110" s="51">
        <v>0</v>
      </c>
      <c r="U110" s="51">
        <v>1</v>
      </c>
      <c r="V110" s="51">
        <v>0</v>
      </c>
      <c r="W110" s="51">
        <v>0</v>
      </c>
      <c r="X110" s="53">
        <v>0</v>
      </c>
      <c r="Y110" s="51">
        <v>0</v>
      </c>
      <c r="Z110" s="51">
        <v>0</v>
      </c>
      <c r="AA110" s="53" t="str">
        <f t="shared" si="30"/>
        <v>PCK + TK</v>
      </c>
      <c r="AB110" s="51" t="s">
        <v>281</v>
      </c>
      <c r="AC110" s="51">
        <v>0</v>
      </c>
      <c r="AD110" s="51">
        <v>1</v>
      </c>
      <c r="AE110" s="51">
        <v>0</v>
      </c>
      <c r="AF110" s="51">
        <v>0</v>
      </c>
      <c r="AG110" s="51">
        <v>0</v>
      </c>
      <c r="AH110" s="51">
        <v>0</v>
      </c>
      <c r="AI110" s="51">
        <v>0</v>
      </c>
      <c r="AJ110" s="51">
        <v>0</v>
      </c>
      <c r="AK110" s="42">
        <f t="shared" si="31"/>
        <v>1</v>
      </c>
      <c r="AL110" s="51" t="s">
        <v>339</v>
      </c>
      <c r="AM110" s="51" t="s">
        <v>39</v>
      </c>
      <c r="AN110" s="51">
        <v>0</v>
      </c>
      <c r="AO110" s="51">
        <v>0</v>
      </c>
      <c r="AP110" s="51">
        <v>1</v>
      </c>
      <c r="AQ110" s="51">
        <v>0</v>
      </c>
      <c r="AR110" s="51" t="str">
        <f t="shared" si="32"/>
        <v>mixed</v>
      </c>
      <c r="AS110" s="51" t="s">
        <v>93</v>
      </c>
      <c r="AT110" s="51">
        <v>1</v>
      </c>
      <c r="AU110" s="51">
        <v>0</v>
      </c>
      <c r="AV110" s="51">
        <v>0</v>
      </c>
      <c r="AW110" s="51" t="str">
        <f t="shared" si="33"/>
        <v>Pre-service</v>
      </c>
      <c r="AX110" s="51">
        <v>20</v>
      </c>
      <c r="AY110" s="56" t="s">
        <v>105</v>
      </c>
      <c r="AZ110" s="51">
        <v>1</v>
      </c>
      <c r="BA110" s="51"/>
      <c r="BB110" s="51"/>
      <c r="BC110" s="51"/>
      <c r="BD110" s="51"/>
      <c r="BE110" s="51"/>
      <c r="BF110" s="51" t="str">
        <f>(IF(AZ110=1,"North-America",))&amp;""&amp;(IF(BA110=1,"South-America",))&amp;""&amp;(IF(BB110=1,"Africa",)&amp;""&amp;(IF(BC110=1,"Asia",))&amp;""&amp;(IF(BD110=1,"Europe",))&amp;""&amp;(IF(BE110=1,"Oceania",)))</f>
        <v>North-America</v>
      </c>
      <c r="BG110" s="51">
        <v>1</v>
      </c>
      <c r="BH110" s="51">
        <v>0</v>
      </c>
      <c r="BI110" s="51">
        <v>0</v>
      </c>
      <c r="BJ110" s="51">
        <v>0</v>
      </c>
      <c r="BK110" s="51">
        <v>0</v>
      </c>
      <c r="BL110" s="51">
        <v>0</v>
      </c>
      <c r="BM110" s="51">
        <v>0</v>
      </c>
      <c r="BN110" s="51">
        <v>0</v>
      </c>
      <c r="BO110" s="51">
        <v>0</v>
      </c>
      <c r="BP110" s="51">
        <v>1</v>
      </c>
      <c r="BQ110" s="51">
        <v>0</v>
      </c>
      <c r="BR110" s="51">
        <v>0</v>
      </c>
      <c r="BS110" s="51">
        <v>0</v>
      </c>
      <c r="BT110" s="51" t="str">
        <f t="shared" si="26"/>
        <v>1</v>
      </c>
      <c r="BU110" s="51" t="s">
        <v>340</v>
      </c>
      <c r="BV110" s="58" t="str">
        <f t="shared" si="34"/>
        <v>TPCK self report, open-ended questionnaire; Other</v>
      </c>
    </row>
    <row r="111" spans="1:74" x14ac:dyDescent="0.35">
      <c r="A111" s="51" t="s">
        <v>954</v>
      </c>
      <c r="B111" s="42" t="s">
        <v>78</v>
      </c>
      <c r="C111" s="52">
        <v>0</v>
      </c>
      <c r="D111" s="52">
        <v>0</v>
      </c>
      <c r="E111" s="52">
        <v>1</v>
      </c>
      <c r="F111" s="52" t="str">
        <f t="shared" si="28"/>
        <v>Subject</v>
      </c>
      <c r="G111" s="51" t="s">
        <v>955</v>
      </c>
      <c r="H111" t="s">
        <v>955</v>
      </c>
      <c r="I111" s="51">
        <v>2010</v>
      </c>
      <c r="J111" s="51" t="s">
        <v>121</v>
      </c>
      <c r="K111" s="51" t="s">
        <v>475</v>
      </c>
      <c r="L111" s="51">
        <v>1</v>
      </c>
      <c r="M111" s="51">
        <v>0</v>
      </c>
      <c r="N111" s="51">
        <v>1</v>
      </c>
      <c r="O111" s="51">
        <v>0</v>
      </c>
      <c r="P111" s="51">
        <v>1</v>
      </c>
      <c r="Q111" s="51">
        <v>1</v>
      </c>
      <c r="R111" s="51">
        <v>1</v>
      </c>
      <c r="S111" s="52" t="str">
        <f t="shared" si="29"/>
        <v>TK, CK, TCK, PCK, TPCK</v>
      </c>
      <c r="T111" s="51">
        <v>0</v>
      </c>
      <c r="U111" s="51">
        <v>1</v>
      </c>
      <c r="V111" s="51">
        <v>0</v>
      </c>
      <c r="W111" s="51">
        <v>0</v>
      </c>
      <c r="X111" s="51">
        <v>0</v>
      </c>
      <c r="Y111" s="51">
        <v>0</v>
      </c>
      <c r="Z111" s="51">
        <v>0</v>
      </c>
      <c r="AA111" s="53" t="str">
        <f t="shared" si="30"/>
        <v>PCK + TK</v>
      </c>
      <c r="AB111" s="51" t="s">
        <v>78</v>
      </c>
      <c r="AC111" s="51">
        <v>0</v>
      </c>
      <c r="AD111" s="51">
        <v>1</v>
      </c>
      <c r="AE111" s="51">
        <v>0</v>
      </c>
      <c r="AF111" s="51">
        <v>0</v>
      </c>
      <c r="AG111" s="51">
        <v>0</v>
      </c>
      <c r="AH111" s="51">
        <v>0</v>
      </c>
      <c r="AI111" s="51">
        <v>0</v>
      </c>
      <c r="AJ111" s="51">
        <v>0</v>
      </c>
      <c r="AK111" s="42">
        <f t="shared" si="31"/>
        <v>1</v>
      </c>
      <c r="AL111" s="51" t="s">
        <v>902</v>
      </c>
      <c r="AM111" s="51" t="s">
        <v>39</v>
      </c>
      <c r="AN111" s="51">
        <v>0</v>
      </c>
      <c r="AO111" s="51">
        <v>0</v>
      </c>
      <c r="AP111" s="51">
        <v>1</v>
      </c>
      <c r="AQ111" s="51">
        <v>0</v>
      </c>
      <c r="AR111" s="51" t="str">
        <f t="shared" si="32"/>
        <v>mixed</v>
      </c>
      <c r="AS111" s="51" t="s">
        <v>861</v>
      </c>
      <c r="AT111" s="51">
        <v>1</v>
      </c>
      <c r="AU111" s="51">
        <v>0</v>
      </c>
      <c r="AV111" s="51">
        <v>0</v>
      </c>
      <c r="AW111" s="51" t="str">
        <f t="shared" si="33"/>
        <v>Pre-service</v>
      </c>
      <c r="AX111" s="51">
        <v>40</v>
      </c>
      <c r="AY111" s="51" t="s">
        <v>82</v>
      </c>
      <c r="AZ111" s="51"/>
      <c r="BA111" s="51"/>
      <c r="BB111" s="51"/>
      <c r="BC111" s="51"/>
      <c r="BD111" s="51"/>
      <c r="BE111" s="51"/>
      <c r="BF111" s="51" t="s">
        <v>50</v>
      </c>
      <c r="BG111" s="51">
        <v>0</v>
      </c>
      <c r="BH111" s="51">
        <v>0</v>
      </c>
      <c r="BI111" s="51">
        <v>0</v>
      </c>
      <c r="BJ111" s="51">
        <v>0</v>
      </c>
      <c r="BK111" s="51">
        <v>0</v>
      </c>
      <c r="BL111" s="51">
        <v>0</v>
      </c>
      <c r="BM111" s="51">
        <v>0</v>
      </c>
      <c r="BN111" s="51">
        <v>0</v>
      </c>
      <c r="BO111" s="51">
        <v>0</v>
      </c>
      <c r="BP111" s="51">
        <v>1</v>
      </c>
      <c r="BQ111" s="51">
        <v>1</v>
      </c>
      <c r="BR111" s="51">
        <v>1</v>
      </c>
      <c r="BS111" s="51">
        <v>0</v>
      </c>
      <c r="BT111" s="51" t="str">
        <f t="shared" si="26"/>
        <v>1</v>
      </c>
      <c r="BU111" s="51" t="s">
        <v>957</v>
      </c>
      <c r="BV111" s="58" t="str">
        <f t="shared" si="34"/>
        <v>open-ended questionnaire; performance test; interviews; Other</v>
      </c>
    </row>
    <row r="112" spans="1:74" x14ac:dyDescent="0.35">
      <c r="A112" s="51" t="s">
        <v>464</v>
      </c>
      <c r="B112" s="42" t="s">
        <v>465</v>
      </c>
      <c r="C112" s="52">
        <v>1</v>
      </c>
      <c r="D112" s="52">
        <v>0</v>
      </c>
      <c r="E112" s="52">
        <v>0</v>
      </c>
      <c r="F112" s="52" t="str">
        <f t="shared" si="28"/>
        <v>ICT</v>
      </c>
      <c r="G112" s="51" t="s">
        <v>466</v>
      </c>
      <c r="H112" t="s">
        <v>466</v>
      </c>
      <c r="I112" s="51">
        <v>2017</v>
      </c>
      <c r="J112" s="51" t="s">
        <v>121</v>
      </c>
      <c r="K112" s="51" t="s">
        <v>467</v>
      </c>
      <c r="L112" s="51">
        <v>1</v>
      </c>
      <c r="M112" s="51">
        <v>1</v>
      </c>
      <c r="N112" s="51">
        <v>0</v>
      </c>
      <c r="O112" s="51">
        <v>1</v>
      </c>
      <c r="P112" s="51">
        <v>1</v>
      </c>
      <c r="Q112" s="51">
        <v>0</v>
      </c>
      <c r="R112" s="51">
        <v>1</v>
      </c>
      <c r="S112" s="52" t="str">
        <f t="shared" si="29"/>
        <v>TK, PK, TPK, TCK, TPCK</v>
      </c>
      <c r="T112" s="51">
        <v>0</v>
      </c>
      <c r="U112" s="51">
        <v>0</v>
      </c>
      <c r="V112" s="51">
        <v>0</v>
      </c>
      <c r="W112" s="51">
        <v>0</v>
      </c>
      <c r="X112" s="53">
        <v>0</v>
      </c>
      <c r="Y112" s="51">
        <v>0</v>
      </c>
      <c r="Z112" s="51" t="s">
        <v>294</v>
      </c>
      <c r="AA112" s="53" t="str">
        <f t="shared" si="30"/>
        <v/>
      </c>
      <c r="AB112" s="51" t="s">
        <v>91</v>
      </c>
      <c r="AC112" s="51">
        <v>0</v>
      </c>
      <c r="AD112" s="51">
        <v>0</v>
      </c>
      <c r="AE112" s="51">
        <v>0</v>
      </c>
      <c r="AF112" s="51">
        <v>0</v>
      </c>
      <c r="AG112" s="51">
        <v>0</v>
      </c>
      <c r="AH112" s="51">
        <v>0</v>
      </c>
      <c r="AI112" s="51">
        <v>1</v>
      </c>
      <c r="AJ112" s="51">
        <v>0</v>
      </c>
      <c r="AK112" s="42">
        <f t="shared" si="31"/>
        <v>1</v>
      </c>
      <c r="AL112" s="51" t="s">
        <v>193</v>
      </c>
      <c r="AM112" s="51" t="s">
        <v>37</v>
      </c>
      <c r="AN112" s="51">
        <v>1</v>
      </c>
      <c r="AO112" s="51">
        <v>0</v>
      </c>
      <c r="AP112" s="51">
        <v>0</v>
      </c>
      <c r="AQ112" s="51">
        <v>0</v>
      </c>
      <c r="AR112" s="51" t="str">
        <f t="shared" si="32"/>
        <v>quantitative</v>
      </c>
      <c r="AS112" s="51" t="s">
        <v>42</v>
      </c>
      <c r="AT112" s="51">
        <v>1</v>
      </c>
      <c r="AU112" s="51">
        <v>0</v>
      </c>
      <c r="AV112" s="51">
        <v>0</v>
      </c>
      <c r="AW112" s="51" t="str">
        <f t="shared" si="33"/>
        <v>Pre-service</v>
      </c>
      <c r="AX112" s="51">
        <v>207</v>
      </c>
      <c r="AY112" s="51" t="s">
        <v>468</v>
      </c>
      <c r="AZ112" s="51"/>
      <c r="BA112" s="51"/>
      <c r="BB112" s="51"/>
      <c r="BC112" s="51"/>
      <c r="BD112" s="51">
        <v>1</v>
      </c>
      <c r="BE112" s="51"/>
      <c r="BF112" s="51" t="str">
        <f t="shared" ref="BF112:BF117" si="35">(IF(AZ112=1,"North-America",))&amp;""&amp;(IF(BA112=1,"South-America",))&amp;""&amp;(IF(BB112=1,"Africa",)&amp;""&amp;(IF(BC112=1,"Asia",))&amp;""&amp;(IF(BD112=1,"Europe",))&amp;""&amp;(IF(BE112=1,"Oceania",)))</f>
        <v>Europe</v>
      </c>
      <c r="BG112" s="51">
        <v>1</v>
      </c>
      <c r="BH112" s="51">
        <v>0</v>
      </c>
      <c r="BI112" s="51" t="s">
        <v>219</v>
      </c>
      <c r="BJ112" s="51" t="s">
        <v>219</v>
      </c>
      <c r="BK112" s="51" t="s">
        <v>219</v>
      </c>
      <c r="BL112" s="51" t="s">
        <v>219</v>
      </c>
      <c r="BM112" s="51" t="s">
        <v>219</v>
      </c>
      <c r="BN112" s="51" t="s">
        <v>219</v>
      </c>
      <c r="BO112" s="51" t="s">
        <v>219</v>
      </c>
      <c r="BP112" s="51">
        <v>0</v>
      </c>
      <c r="BQ112" s="51">
        <v>0</v>
      </c>
      <c r="BR112" s="51">
        <v>0</v>
      </c>
      <c r="BS112" s="51">
        <v>0</v>
      </c>
      <c r="BT112" s="51" t="str">
        <f t="shared" si="26"/>
        <v>1</v>
      </c>
      <c r="BU112" s="51" t="s">
        <v>469</v>
      </c>
      <c r="BV112" s="58" t="str">
        <f t="shared" si="34"/>
        <v>TPCK self report, Other</v>
      </c>
    </row>
    <row r="113" spans="1:74" x14ac:dyDescent="0.35">
      <c r="A113" s="51" t="s">
        <v>364</v>
      </c>
      <c r="B113" s="42" t="s">
        <v>365</v>
      </c>
      <c r="C113" s="52">
        <v>0</v>
      </c>
      <c r="D113" s="52">
        <v>1</v>
      </c>
      <c r="E113" s="52">
        <v>0</v>
      </c>
      <c r="F113" s="52" t="str">
        <f t="shared" si="28"/>
        <v>Educational</v>
      </c>
      <c r="G113" s="51" t="s">
        <v>366</v>
      </c>
      <c r="H113" t="s">
        <v>366</v>
      </c>
      <c r="I113" s="51">
        <v>2012</v>
      </c>
      <c r="J113" s="51" t="s">
        <v>121</v>
      </c>
      <c r="K113" s="51" t="s">
        <v>161</v>
      </c>
      <c r="L113" s="51">
        <v>0</v>
      </c>
      <c r="M113" s="51">
        <v>0</v>
      </c>
      <c r="N113" s="51">
        <v>0</v>
      </c>
      <c r="O113" s="51">
        <v>1</v>
      </c>
      <c r="P113" s="51">
        <v>0</v>
      </c>
      <c r="Q113" s="51">
        <v>0</v>
      </c>
      <c r="R113" s="51">
        <v>1</v>
      </c>
      <c r="S113" s="52" t="str">
        <f t="shared" si="29"/>
        <v>TPK, TPCK</v>
      </c>
      <c r="T113" s="51">
        <v>0</v>
      </c>
      <c r="U113" s="51">
        <v>0</v>
      </c>
      <c r="V113" s="51">
        <v>1</v>
      </c>
      <c r="W113" s="51">
        <v>0</v>
      </c>
      <c r="X113" s="53">
        <v>0</v>
      </c>
      <c r="Y113" s="51">
        <v>0</v>
      </c>
      <c r="Z113" s="51">
        <v>0</v>
      </c>
      <c r="AA113" s="53" t="str">
        <f t="shared" si="30"/>
        <v>TPK + CK</v>
      </c>
      <c r="AB113" s="51" t="s">
        <v>367</v>
      </c>
      <c r="AC113" s="51">
        <v>0</v>
      </c>
      <c r="AD113" s="51">
        <v>0</v>
      </c>
      <c r="AE113" s="51">
        <v>0</v>
      </c>
      <c r="AF113" s="51">
        <v>0</v>
      </c>
      <c r="AG113" s="51">
        <v>0</v>
      </c>
      <c r="AH113" s="51">
        <v>1</v>
      </c>
      <c r="AI113" s="51">
        <v>0</v>
      </c>
      <c r="AJ113" s="51">
        <v>0</v>
      </c>
      <c r="AK113" s="42">
        <f t="shared" si="31"/>
        <v>1</v>
      </c>
      <c r="AL113" s="51" t="s">
        <v>368</v>
      </c>
      <c r="AM113" s="51" t="s">
        <v>39</v>
      </c>
      <c r="AN113" s="51">
        <v>0</v>
      </c>
      <c r="AO113" s="51">
        <v>0</v>
      </c>
      <c r="AP113" s="51">
        <v>1</v>
      </c>
      <c r="AQ113" s="51">
        <v>0</v>
      </c>
      <c r="AR113" s="51" t="str">
        <f t="shared" si="32"/>
        <v>mixed</v>
      </c>
      <c r="AS113" s="51" t="s">
        <v>44</v>
      </c>
      <c r="AT113" s="51">
        <v>0</v>
      </c>
      <c r="AU113" s="51">
        <v>0</v>
      </c>
      <c r="AV113" s="51">
        <v>1</v>
      </c>
      <c r="AW113" s="51" t="str">
        <f t="shared" si="33"/>
        <v>Teacher Educator</v>
      </c>
      <c r="AX113" s="51">
        <v>1191</v>
      </c>
      <c r="AY113" s="51" t="s">
        <v>369</v>
      </c>
      <c r="AZ113" s="51"/>
      <c r="BA113" s="51"/>
      <c r="BB113" s="51"/>
      <c r="BC113" s="51">
        <v>1</v>
      </c>
      <c r="BD113" s="51"/>
      <c r="BE113" s="51"/>
      <c r="BF113" s="51" t="str">
        <f t="shared" si="35"/>
        <v>Asia</v>
      </c>
      <c r="BG113" s="51">
        <v>1</v>
      </c>
      <c r="BH113" s="51">
        <v>0</v>
      </c>
      <c r="BI113" s="51" t="s">
        <v>219</v>
      </c>
      <c r="BJ113" s="51" t="s">
        <v>219</v>
      </c>
      <c r="BK113" s="51" t="s">
        <v>219</v>
      </c>
      <c r="BL113" s="51" t="s">
        <v>219</v>
      </c>
      <c r="BM113" s="51" t="s">
        <v>219</v>
      </c>
      <c r="BN113" s="51" t="s">
        <v>219</v>
      </c>
      <c r="BO113" s="51" t="s">
        <v>219</v>
      </c>
      <c r="BP113" s="51">
        <v>0</v>
      </c>
      <c r="BQ113" s="51">
        <v>0</v>
      </c>
      <c r="BR113" s="51">
        <v>1</v>
      </c>
      <c r="BS113" s="51">
        <v>0</v>
      </c>
      <c r="BT113" s="51" t="str">
        <f t="shared" si="26"/>
        <v>1</v>
      </c>
      <c r="BU113" s="51" t="s">
        <v>370</v>
      </c>
      <c r="BV113" s="58" t="str">
        <f t="shared" si="34"/>
        <v>TPCK self report, interviews; Other</v>
      </c>
    </row>
    <row r="114" spans="1:74" x14ac:dyDescent="0.35">
      <c r="A114" s="51" t="s">
        <v>381</v>
      </c>
      <c r="B114" s="42" t="s">
        <v>382</v>
      </c>
      <c r="C114" s="52">
        <v>1</v>
      </c>
      <c r="D114" s="52">
        <v>0</v>
      </c>
      <c r="E114" s="52">
        <v>0</v>
      </c>
      <c r="F114" s="52" t="str">
        <f t="shared" si="28"/>
        <v>ICT</v>
      </c>
      <c r="G114" s="51" t="s">
        <v>383</v>
      </c>
      <c r="H114" t="s">
        <v>383</v>
      </c>
      <c r="I114" s="51">
        <v>2020</v>
      </c>
      <c r="J114" s="51" t="s">
        <v>121</v>
      </c>
      <c r="K114" s="51" t="s">
        <v>384</v>
      </c>
      <c r="L114" s="51">
        <v>1</v>
      </c>
      <c r="M114" s="51">
        <v>0</v>
      </c>
      <c r="N114" s="51">
        <v>0</v>
      </c>
      <c r="O114" s="51">
        <v>1</v>
      </c>
      <c r="P114" s="51">
        <v>0</v>
      </c>
      <c r="Q114" s="51">
        <v>0</v>
      </c>
      <c r="R114" s="51">
        <v>0</v>
      </c>
      <c r="S114" s="52" t="str">
        <f t="shared" si="29"/>
        <v xml:space="preserve">TK, TPK, </v>
      </c>
      <c r="T114" s="51">
        <v>0</v>
      </c>
      <c r="U114" s="51">
        <v>0</v>
      </c>
      <c r="V114" s="51">
        <v>0</v>
      </c>
      <c r="W114" s="51">
        <v>0</v>
      </c>
      <c r="X114" s="53">
        <v>0</v>
      </c>
      <c r="Y114" s="51">
        <v>0</v>
      </c>
      <c r="Z114" s="51" t="s">
        <v>294</v>
      </c>
      <c r="AA114" s="53" t="str">
        <f t="shared" si="30"/>
        <v/>
      </c>
      <c r="AB114" s="51" t="s">
        <v>385</v>
      </c>
      <c r="AC114" s="51">
        <v>0</v>
      </c>
      <c r="AD114" s="51">
        <v>0</v>
      </c>
      <c r="AE114" s="51">
        <v>0</v>
      </c>
      <c r="AF114" s="51">
        <v>0</v>
      </c>
      <c r="AG114" s="51">
        <v>0</v>
      </c>
      <c r="AH114" s="51">
        <v>0</v>
      </c>
      <c r="AI114" s="51">
        <v>1</v>
      </c>
      <c r="AJ114" s="51">
        <v>0</v>
      </c>
      <c r="AK114" s="42">
        <f t="shared" si="31"/>
        <v>1</v>
      </c>
      <c r="AL114" s="51" t="s">
        <v>386</v>
      </c>
      <c r="AM114" s="51" t="s">
        <v>39</v>
      </c>
      <c r="AN114" s="51">
        <v>0</v>
      </c>
      <c r="AO114" s="51">
        <v>0</v>
      </c>
      <c r="AP114" s="51">
        <v>1</v>
      </c>
      <c r="AQ114" s="51">
        <v>0</v>
      </c>
      <c r="AR114" s="51" t="str">
        <f t="shared" si="32"/>
        <v>mixed</v>
      </c>
      <c r="AS114" s="51" t="s">
        <v>44</v>
      </c>
      <c r="AT114" s="51">
        <v>0</v>
      </c>
      <c r="AU114" s="51">
        <v>0</v>
      </c>
      <c r="AV114" s="51">
        <v>1</v>
      </c>
      <c r="AW114" s="51" t="str">
        <f t="shared" si="33"/>
        <v>Teacher Educator</v>
      </c>
      <c r="AX114" s="51">
        <v>12</v>
      </c>
      <c r="AY114" s="51" t="s">
        <v>105</v>
      </c>
      <c r="AZ114" s="51">
        <v>1</v>
      </c>
      <c r="BA114" s="51"/>
      <c r="BB114" s="51"/>
      <c r="BC114" s="51"/>
      <c r="BD114" s="51"/>
      <c r="BE114" s="51"/>
      <c r="BF114" s="51" t="str">
        <f t="shared" si="35"/>
        <v>North-America</v>
      </c>
      <c r="BG114" s="51">
        <v>1</v>
      </c>
      <c r="BH114" s="51">
        <v>10</v>
      </c>
      <c r="BI114" s="51">
        <v>0</v>
      </c>
      <c r="BJ114" s="51">
        <v>0</v>
      </c>
      <c r="BK114" s="51">
        <v>0</v>
      </c>
      <c r="BL114" s="51">
        <v>0</v>
      </c>
      <c r="BM114" s="51">
        <v>0</v>
      </c>
      <c r="BN114" s="51">
        <v>0</v>
      </c>
      <c r="BO114" s="51">
        <v>10</v>
      </c>
      <c r="BP114" s="51">
        <v>0</v>
      </c>
      <c r="BQ114" s="51">
        <v>0</v>
      </c>
      <c r="BR114" s="51">
        <v>0</v>
      </c>
      <c r="BS114" s="51">
        <v>0</v>
      </c>
      <c r="BT114" s="51" t="str">
        <f t="shared" si="26"/>
        <v>0</v>
      </c>
      <c r="BU114" s="51">
        <f>0</f>
        <v>0</v>
      </c>
      <c r="BV114" s="58" t="str">
        <f t="shared" si="34"/>
        <v xml:space="preserve">TPCK self report, 10 Items (, TPCK 10); </v>
      </c>
    </row>
    <row r="115" spans="1:74" x14ac:dyDescent="0.35">
      <c r="A115" s="51" t="s">
        <v>1146</v>
      </c>
      <c r="B115" s="42" t="s">
        <v>1147</v>
      </c>
      <c r="C115" s="52">
        <v>0</v>
      </c>
      <c r="D115" s="52">
        <v>1</v>
      </c>
      <c r="E115" s="52">
        <v>0</v>
      </c>
      <c r="F115" s="52" t="str">
        <f t="shared" si="28"/>
        <v>Educational</v>
      </c>
      <c r="G115" s="51" t="s">
        <v>1148</v>
      </c>
      <c r="H115" t="s">
        <v>1148</v>
      </c>
      <c r="I115" s="51">
        <v>2014</v>
      </c>
      <c r="J115" s="51" t="s">
        <v>1149</v>
      </c>
      <c r="K115" s="51" t="s">
        <v>1150</v>
      </c>
      <c r="L115" s="51">
        <v>0</v>
      </c>
      <c r="M115" s="51">
        <v>0</v>
      </c>
      <c r="N115" s="51">
        <v>0</v>
      </c>
      <c r="O115" s="51">
        <v>1</v>
      </c>
      <c r="P115" s="51">
        <v>1</v>
      </c>
      <c r="Q115" s="51">
        <v>1</v>
      </c>
      <c r="R115" s="51">
        <v>1</v>
      </c>
      <c r="S115" s="52" t="str">
        <f t="shared" si="29"/>
        <v>TPK, TCK, PCK, TPCK</v>
      </c>
      <c r="T115" s="51">
        <v>0</v>
      </c>
      <c r="U115" s="51">
        <v>1</v>
      </c>
      <c r="V115" s="51">
        <v>0</v>
      </c>
      <c r="W115" s="51">
        <v>0</v>
      </c>
      <c r="X115" s="51">
        <v>0</v>
      </c>
      <c r="Y115" s="51">
        <v>0</v>
      </c>
      <c r="Z115" s="51">
        <v>0</v>
      </c>
      <c r="AA115" s="53" t="str">
        <f t="shared" si="30"/>
        <v>PCK + TK</v>
      </c>
      <c r="AB115" s="51" t="s">
        <v>26</v>
      </c>
      <c r="AC115" s="51">
        <v>1</v>
      </c>
      <c r="AD115" s="51">
        <v>0</v>
      </c>
      <c r="AE115" s="51">
        <v>0</v>
      </c>
      <c r="AF115" s="51">
        <v>0</v>
      </c>
      <c r="AG115" s="51">
        <v>0</v>
      </c>
      <c r="AH115" s="51">
        <v>0</v>
      </c>
      <c r="AI115" s="51">
        <v>0</v>
      </c>
      <c r="AJ115" s="51">
        <v>0</v>
      </c>
      <c r="AK115" s="42">
        <f t="shared" si="31"/>
        <v>1</v>
      </c>
      <c r="AL115" s="51" t="s">
        <v>1151</v>
      </c>
      <c r="AM115" s="51" t="s">
        <v>39</v>
      </c>
      <c r="AN115" s="51">
        <v>0</v>
      </c>
      <c r="AO115" s="51">
        <v>0</v>
      </c>
      <c r="AP115" s="51">
        <v>1</v>
      </c>
      <c r="AQ115" s="51">
        <v>0</v>
      </c>
      <c r="AR115" s="51" t="str">
        <f t="shared" si="32"/>
        <v>mixed</v>
      </c>
      <c r="AS115" s="51" t="s">
        <v>1152</v>
      </c>
      <c r="AT115" s="51">
        <v>1</v>
      </c>
      <c r="AU115" s="51">
        <v>0</v>
      </c>
      <c r="AV115" s="51">
        <v>0</v>
      </c>
      <c r="AW115" s="51" t="str">
        <f t="shared" si="33"/>
        <v>Pre-service</v>
      </c>
      <c r="AX115" s="51">
        <v>42</v>
      </c>
      <c r="AY115" s="51" t="s">
        <v>105</v>
      </c>
      <c r="AZ115" s="51">
        <v>1</v>
      </c>
      <c r="BA115" s="51"/>
      <c r="BB115" s="51"/>
      <c r="BC115" s="51"/>
      <c r="BD115" s="51"/>
      <c r="BE115" s="51"/>
      <c r="BF115" s="51" t="str">
        <f t="shared" si="35"/>
        <v>North-America</v>
      </c>
      <c r="BG115" s="51">
        <v>1</v>
      </c>
      <c r="BH115" s="51">
        <v>58</v>
      </c>
      <c r="BI115" s="51">
        <v>7</v>
      </c>
      <c r="BJ115" s="51">
        <v>18</v>
      </c>
      <c r="BK115" s="51">
        <v>6</v>
      </c>
      <c r="BL115" s="51">
        <v>6</v>
      </c>
      <c r="BM115" s="51">
        <v>6</v>
      </c>
      <c r="BN115" s="51">
        <v>9</v>
      </c>
      <c r="BO115" s="51">
        <v>6</v>
      </c>
      <c r="BP115" s="51">
        <v>0</v>
      </c>
      <c r="BQ115" s="51">
        <v>1</v>
      </c>
      <c r="BR115" s="51">
        <v>0</v>
      </c>
      <c r="BS115" s="51">
        <v>1</v>
      </c>
      <c r="BT115" s="51" t="str">
        <f t="shared" si="26"/>
        <v>1</v>
      </c>
      <c r="BU115" s="51" t="s">
        <v>1153</v>
      </c>
      <c r="BV115" s="58" t="str">
        <f t="shared" si="34"/>
        <v>TPCK self report, 58 Items (PK 7, CK 18, TK 6, PCK 6, TCK 6, TPK 9, TPCK 6); performance test; observation; Other</v>
      </c>
    </row>
    <row r="116" spans="1:74" x14ac:dyDescent="0.35">
      <c r="A116" s="51" t="s">
        <v>319</v>
      </c>
      <c r="B116" s="42" t="s">
        <v>320</v>
      </c>
      <c r="C116" s="52">
        <v>0</v>
      </c>
      <c r="D116" s="52">
        <v>0</v>
      </c>
      <c r="E116" s="52">
        <v>1</v>
      </c>
      <c r="F116" s="52" t="str">
        <f t="shared" si="28"/>
        <v>Subject</v>
      </c>
      <c r="G116" s="51" t="s">
        <v>321</v>
      </c>
      <c r="H116" t="s">
        <v>321</v>
      </c>
      <c r="I116" s="51">
        <v>2009</v>
      </c>
      <c r="J116" s="51" t="s">
        <v>121</v>
      </c>
      <c r="K116" s="51" t="s">
        <v>280</v>
      </c>
      <c r="L116" s="51">
        <v>0</v>
      </c>
      <c r="M116" s="51">
        <v>1</v>
      </c>
      <c r="N116" s="51">
        <v>1</v>
      </c>
      <c r="O116" s="51">
        <v>0</v>
      </c>
      <c r="P116" s="51">
        <v>1</v>
      </c>
      <c r="Q116" s="51">
        <v>1</v>
      </c>
      <c r="R116" s="51">
        <v>1</v>
      </c>
      <c r="S116" s="52" t="str">
        <f t="shared" si="29"/>
        <v>PK, CK, TCK, PCK, TPCK</v>
      </c>
      <c r="T116" s="51">
        <v>0</v>
      </c>
      <c r="U116" s="51">
        <v>1</v>
      </c>
      <c r="V116" s="51">
        <v>0</v>
      </c>
      <c r="W116" s="51">
        <v>0</v>
      </c>
      <c r="X116" s="53">
        <v>0</v>
      </c>
      <c r="Y116" s="51">
        <v>0</v>
      </c>
      <c r="Z116" s="51">
        <v>0</v>
      </c>
      <c r="AA116" s="53" t="str">
        <f t="shared" si="30"/>
        <v>PCK + TK</v>
      </c>
      <c r="AB116" s="51" t="s">
        <v>281</v>
      </c>
      <c r="AC116" s="51">
        <v>0</v>
      </c>
      <c r="AD116" s="51">
        <v>1</v>
      </c>
      <c r="AE116" s="51">
        <v>0</v>
      </c>
      <c r="AF116" s="51">
        <v>0</v>
      </c>
      <c r="AG116" s="51">
        <v>0</v>
      </c>
      <c r="AH116" s="51">
        <v>0</v>
      </c>
      <c r="AI116" s="51">
        <v>0</v>
      </c>
      <c r="AJ116" s="51">
        <v>0</v>
      </c>
      <c r="AK116" s="42">
        <f t="shared" si="31"/>
        <v>1</v>
      </c>
      <c r="AL116" s="51" t="s">
        <v>193</v>
      </c>
      <c r="AM116" s="51" t="s">
        <v>38</v>
      </c>
      <c r="AN116" s="51">
        <v>0</v>
      </c>
      <c r="AO116" s="51">
        <v>1</v>
      </c>
      <c r="AP116" s="51">
        <v>0</v>
      </c>
      <c r="AQ116" s="51">
        <v>0</v>
      </c>
      <c r="AR116" s="51" t="str">
        <f t="shared" si="32"/>
        <v>qualitative</v>
      </c>
      <c r="AS116" s="51" t="s">
        <v>104</v>
      </c>
      <c r="AT116" s="51">
        <v>0</v>
      </c>
      <c r="AU116" s="51">
        <v>1</v>
      </c>
      <c r="AV116" s="51">
        <v>0</v>
      </c>
      <c r="AW116" s="51" t="str">
        <f t="shared" si="33"/>
        <v>In-service</v>
      </c>
      <c r="AX116" s="51">
        <v>20</v>
      </c>
      <c r="AY116" s="56" t="s">
        <v>105</v>
      </c>
      <c r="AZ116" s="51">
        <v>1</v>
      </c>
      <c r="BA116" s="51"/>
      <c r="BB116" s="51"/>
      <c r="BC116" s="51"/>
      <c r="BD116" s="51"/>
      <c r="BE116" s="51"/>
      <c r="BF116" s="51" t="str">
        <f t="shared" si="35"/>
        <v>North-America</v>
      </c>
      <c r="BG116" s="51">
        <v>0</v>
      </c>
      <c r="BH116" s="51">
        <v>0</v>
      </c>
      <c r="BI116" s="51">
        <v>0</v>
      </c>
      <c r="BJ116" s="51">
        <v>0</v>
      </c>
      <c r="BK116" s="51">
        <v>0</v>
      </c>
      <c r="BL116" s="51">
        <v>0</v>
      </c>
      <c r="BM116" s="51">
        <v>0</v>
      </c>
      <c r="BN116" s="51">
        <v>0</v>
      </c>
      <c r="BO116" s="51">
        <v>0</v>
      </c>
      <c r="BP116" s="51">
        <v>0</v>
      </c>
      <c r="BQ116" s="51">
        <v>0</v>
      </c>
      <c r="BR116" s="51">
        <v>1</v>
      </c>
      <c r="BS116" s="51">
        <v>1</v>
      </c>
      <c r="BT116" s="51" t="str">
        <f t="shared" si="26"/>
        <v>0</v>
      </c>
      <c r="BU116" s="51">
        <f>0</f>
        <v>0</v>
      </c>
      <c r="BV116" s="58" t="str">
        <f t="shared" si="34"/>
        <v xml:space="preserve">interviews; observation; </v>
      </c>
    </row>
    <row r="117" spans="1:74" x14ac:dyDescent="0.35">
      <c r="A117" s="51" t="s">
        <v>826</v>
      </c>
      <c r="B117" s="42" t="s">
        <v>827</v>
      </c>
      <c r="C117" s="52">
        <v>1</v>
      </c>
      <c r="D117" s="52">
        <v>0</v>
      </c>
      <c r="E117" s="52">
        <v>0</v>
      </c>
      <c r="F117" s="52" t="str">
        <f t="shared" si="28"/>
        <v>ICT</v>
      </c>
      <c r="G117" s="51" t="s">
        <v>828</v>
      </c>
      <c r="H117" t="s">
        <v>828</v>
      </c>
      <c r="I117" s="51">
        <v>2013</v>
      </c>
      <c r="J117" s="51" t="s">
        <v>121</v>
      </c>
      <c r="K117" s="51" t="s">
        <v>829</v>
      </c>
      <c r="L117" s="51">
        <v>1</v>
      </c>
      <c r="M117" s="51">
        <v>0</v>
      </c>
      <c r="N117" s="51">
        <v>0</v>
      </c>
      <c r="O117" s="51">
        <v>1</v>
      </c>
      <c r="P117" s="51">
        <v>0</v>
      </c>
      <c r="Q117" s="51">
        <v>0</v>
      </c>
      <c r="R117" s="51">
        <v>1</v>
      </c>
      <c r="S117" s="52" t="str">
        <f t="shared" si="29"/>
        <v>TK, TPK, TPCK</v>
      </c>
      <c r="T117" s="51">
        <v>0</v>
      </c>
      <c r="U117" s="51">
        <v>0</v>
      </c>
      <c r="V117" s="51">
        <v>0</v>
      </c>
      <c r="W117" s="51">
        <v>0</v>
      </c>
      <c r="X117" s="51">
        <v>1</v>
      </c>
      <c r="Y117" s="51">
        <v>0</v>
      </c>
      <c r="Z117" s="51">
        <v>0</v>
      </c>
      <c r="AA117" s="53" t="str">
        <f t="shared" si="30"/>
        <v>TPK = TPCK</v>
      </c>
      <c r="AB117" s="51" t="s">
        <v>91</v>
      </c>
      <c r="AC117" s="51">
        <v>0</v>
      </c>
      <c r="AD117" s="51">
        <v>0</v>
      </c>
      <c r="AE117" s="51">
        <v>0</v>
      </c>
      <c r="AF117" s="51">
        <v>0</v>
      </c>
      <c r="AG117" s="51">
        <v>0</v>
      </c>
      <c r="AH117" s="51">
        <v>0</v>
      </c>
      <c r="AI117" s="51">
        <v>1</v>
      </c>
      <c r="AJ117" s="51">
        <v>0</v>
      </c>
      <c r="AK117" s="42">
        <f t="shared" si="31"/>
        <v>1</v>
      </c>
      <c r="AL117" s="51" t="s">
        <v>709</v>
      </c>
      <c r="AM117" s="51" t="s">
        <v>37</v>
      </c>
      <c r="AN117" s="51">
        <v>1</v>
      </c>
      <c r="AO117" s="51">
        <v>0</v>
      </c>
      <c r="AP117" s="51">
        <v>0</v>
      </c>
      <c r="AQ117" s="51">
        <v>0</v>
      </c>
      <c r="AR117" s="51" t="str">
        <f t="shared" si="32"/>
        <v>quantitative</v>
      </c>
      <c r="AS117" s="51" t="s">
        <v>830</v>
      </c>
      <c r="AT117" s="51">
        <v>0</v>
      </c>
      <c r="AU117" s="51">
        <v>0</v>
      </c>
      <c r="AV117" s="51">
        <v>1</v>
      </c>
      <c r="AW117" s="51" t="str">
        <f t="shared" si="33"/>
        <v>Teacher Educator</v>
      </c>
      <c r="AX117" s="51">
        <v>67</v>
      </c>
      <c r="AY117" s="51" t="s">
        <v>831</v>
      </c>
      <c r="AZ117" s="51"/>
      <c r="BA117" s="51"/>
      <c r="BB117" s="51"/>
      <c r="BC117" s="51"/>
      <c r="BD117" s="51">
        <v>1</v>
      </c>
      <c r="BE117" s="51"/>
      <c r="BF117" s="51" t="str">
        <f t="shared" si="35"/>
        <v>Europe</v>
      </c>
      <c r="BG117" s="51">
        <v>1</v>
      </c>
      <c r="BH117" s="51" t="s">
        <v>832</v>
      </c>
      <c r="BI117" s="51" t="s">
        <v>833</v>
      </c>
      <c r="BJ117" s="51">
        <v>0</v>
      </c>
      <c r="BK117" s="51">
        <v>0</v>
      </c>
      <c r="BL117" s="51">
        <v>1</v>
      </c>
      <c r="BM117" s="51">
        <v>3</v>
      </c>
      <c r="BN117" s="51" t="s">
        <v>834</v>
      </c>
      <c r="BO117" s="51">
        <v>11</v>
      </c>
      <c r="BP117" s="51">
        <v>0</v>
      </c>
      <c r="BQ117" s="51">
        <v>0</v>
      </c>
      <c r="BR117" s="51">
        <v>0</v>
      </c>
      <c r="BS117" s="51">
        <v>0</v>
      </c>
      <c r="BT117" s="51" t="str">
        <f t="shared" si="26"/>
        <v>1</v>
      </c>
      <c r="BU117" s="51" t="s">
        <v>835</v>
      </c>
      <c r="BV117" s="58" t="e">
        <f t="shared" si="34"/>
        <v>#VALUE!</v>
      </c>
    </row>
    <row r="118" spans="1:74" x14ac:dyDescent="0.35">
      <c r="A118" s="51" t="s">
        <v>701</v>
      </c>
      <c r="B118" s="42" t="s">
        <v>499</v>
      </c>
      <c r="C118" s="52">
        <v>1</v>
      </c>
      <c r="D118" s="52">
        <v>0</v>
      </c>
      <c r="E118" s="52">
        <v>0</v>
      </c>
      <c r="F118" s="52" t="str">
        <f t="shared" si="28"/>
        <v>ICT</v>
      </c>
      <c r="G118" s="51" t="s">
        <v>702</v>
      </c>
      <c r="H118" t="s">
        <v>702</v>
      </c>
      <c r="I118" s="51">
        <v>2015</v>
      </c>
      <c r="J118" s="51" t="s">
        <v>121</v>
      </c>
      <c r="K118" s="51" t="s">
        <v>703</v>
      </c>
      <c r="L118" s="51">
        <v>1</v>
      </c>
      <c r="M118" s="51">
        <v>0</v>
      </c>
      <c r="N118" s="51">
        <v>0</v>
      </c>
      <c r="O118" s="51">
        <v>0</v>
      </c>
      <c r="P118" s="51">
        <v>1</v>
      </c>
      <c r="Q118" s="51">
        <v>1</v>
      </c>
      <c r="R118" s="51">
        <v>1</v>
      </c>
      <c r="S118" s="52" t="str">
        <f t="shared" si="29"/>
        <v>TK, TCK, PCK, TPCK</v>
      </c>
      <c r="T118" s="51">
        <v>0</v>
      </c>
      <c r="U118" s="51">
        <v>1</v>
      </c>
      <c r="V118" s="51">
        <v>0</v>
      </c>
      <c r="W118" s="51">
        <v>0</v>
      </c>
      <c r="X118" s="51">
        <v>0</v>
      </c>
      <c r="Y118" s="51">
        <v>0</v>
      </c>
      <c r="Z118" s="51">
        <v>0</v>
      </c>
      <c r="AA118" s="53" t="str">
        <f t="shared" si="30"/>
        <v>PCK + TK</v>
      </c>
      <c r="AB118" s="51" t="s">
        <v>264</v>
      </c>
      <c r="AC118" s="51">
        <v>0</v>
      </c>
      <c r="AD118" s="51">
        <v>0</v>
      </c>
      <c r="AE118" s="51">
        <v>0</v>
      </c>
      <c r="AF118" s="51">
        <v>1</v>
      </c>
      <c r="AG118" s="51">
        <v>0</v>
      </c>
      <c r="AH118" s="51">
        <v>0</v>
      </c>
      <c r="AI118" s="51">
        <v>0</v>
      </c>
      <c r="AJ118" s="51">
        <v>0</v>
      </c>
      <c r="AK118" s="42">
        <f t="shared" si="31"/>
        <v>1</v>
      </c>
      <c r="AL118" s="51" t="s">
        <v>696</v>
      </c>
      <c r="AM118" s="51" t="s">
        <v>39</v>
      </c>
      <c r="AN118" s="51">
        <v>0</v>
      </c>
      <c r="AO118" s="51">
        <v>0</v>
      </c>
      <c r="AP118" s="51">
        <v>1</v>
      </c>
      <c r="AQ118" s="51">
        <v>0</v>
      </c>
      <c r="AR118" s="51" t="str">
        <f t="shared" si="32"/>
        <v>mixed</v>
      </c>
      <c r="AS118" s="51" t="s">
        <v>614</v>
      </c>
      <c r="AT118" s="51">
        <v>1</v>
      </c>
      <c r="AU118" s="51">
        <v>0</v>
      </c>
      <c r="AV118" s="51">
        <v>0</v>
      </c>
      <c r="AW118" s="51" t="str">
        <f t="shared" si="33"/>
        <v>Pre-service</v>
      </c>
      <c r="AX118" s="51">
        <v>71</v>
      </c>
      <c r="AY118" s="51" t="s">
        <v>82</v>
      </c>
      <c r="AZ118" s="51"/>
      <c r="BA118" s="51"/>
      <c r="BB118" s="51"/>
      <c r="BC118" s="51"/>
      <c r="BD118" s="51"/>
      <c r="BE118" s="51"/>
      <c r="BF118" s="51" t="s">
        <v>50</v>
      </c>
      <c r="BG118" s="51">
        <v>1</v>
      </c>
      <c r="BH118" s="51">
        <v>31</v>
      </c>
      <c r="BI118" s="51">
        <v>0</v>
      </c>
      <c r="BJ118" s="51">
        <v>0</v>
      </c>
      <c r="BK118" s="51" t="s">
        <v>219</v>
      </c>
      <c r="BL118" s="51">
        <v>0</v>
      </c>
      <c r="BM118" s="51" t="s">
        <v>219</v>
      </c>
      <c r="BN118" s="51" t="s">
        <v>219</v>
      </c>
      <c r="BO118" s="51" t="s">
        <v>219</v>
      </c>
      <c r="BP118" s="51">
        <v>1</v>
      </c>
      <c r="BQ118" s="51">
        <v>0</v>
      </c>
      <c r="BR118" s="51">
        <v>0</v>
      </c>
      <c r="BS118" s="51">
        <v>1</v>
      </c>
      <c r="BT118" s="51" t="str">
        <f t="shared" si="26"/>
        <v>0</v>
      </c>
      <c r="BU118" s="51">
        <f>0</f>
        <v>0</v>
      </c>
      <c r="BV118" s="58" t="e">
        <f t="shared" si="34"/>
        <v>#VALUE!</v>
      </c>
    </row>
    <row r="119" spans="1:74" x14ac:dyDescent="0.35">
      <c r="A119" s="51" t="s">
        <v>646</v>
      </c>
      <c r="B119" s="42" t="s">
        <v>647</v>
      </c>
      <c r="C119" s="52">
        <v>0</v>
      </c>
      <c r="D119" s="52">
        <v>0</v>
      </c>
      <c r="E119" s="52">
        <v>1</v>
      </c>
      <c r="F119" s="52" t="str">
        <f t="shared" si="28"/>
        <v>Subject</v>
      </c>
      <c r="G119" s="51" t="s">
        <v>648</v>
      </c>
      <c r="H119" t="s">
        <v>648</v>
      </c>
      <c r="I119" s="51">
        <v>2016</v>
      </c>
      <c r="J119" s="51" t="s">
        <v>121</v>
      </c>
      <c r="K119" s="51" t="s">
        <v>649</v>
      </c>
      <c r="L119" s="51">
        <v>1</v>
      </c>
      <c r="M119" s="51">
        <v>1</v>
      </c>
      <c r="N119" s="51">
        <v>0</v>
      </c>
      <c r="O119" s="51">
        <v>0</v>
      </c>
      <c r="P119" s="51">
        <v>0</v>
      </c>
      <c r="Q119" s="51">
        <v>1</v>
      </c>
      <c r="R119" s="51">
        <v>1</v>
      </c>
      <c r="S119" s="52" t="str">
        <f t="shared" si="29"/>
        <v>TK, PK, PCK, TPCK</v>
      </c>
      <c r="T119" s="51">
        <v>0</v>
      </c>
      <c r="U119" s="51">
        <v>1</v>
      </c>
      <c r="V119" s="51">
        <v>0</v>
      </c>
      <c r="W119" s="51">
        <v>0</v>
      </c>
      <c r="X119" s="51">
        <v>0</v>
      </c>
      <c r="Y119" s="51">
        <v>0</v>
      </c>
      <c r="Z119" s="51" t="s">
        <v>650</v>
      </c>
      <c r="AA119" s="53" t="str">
        <f t="shared" si="30"/>
        <v>PCK + TK</v>
      </c>
      <c r="AB119" s="51" t="s">
        <v>264</v>
      </c>
      <c r="AC119" s="51">
        <v>0</v>
      </c>
      <c r="AD119" s="51">
        <v>0</v>
      </c>
      <c r="AE119" s="51">
        <v>0</v>
      </c>
      <c r="AF119" s="51">
        <v>1</v>
      </c>
      <c r="AG119" s="51">
        <v>0</v>
      </c>
      <c r="AH119" s="51">
        <v>0</v>
      </c>
      <c r="AI119" s="51">
        <v>0</v>
      </c>
      <c r="AJ119" s="51">
        <v>0</v>
      </c>
      <c r="AK119" s="42">
        <f t="shared" si="31"/>
        <v>1</v>
      </c>
      <c r="AL119" s="51" t="s">
        <v>651</v>
      </c>
      <c r="AM119" s="51" t="s">
        <v>39</v>
      </c>
      <c r="AN119" s="51">
        <v>0</v>
      </c>
      <c r="AO119" s="51">
        <v>0</v>
      </c>
      <c r="AP119" s="51">
        <v>1</v>
      </c>
      <c r="AQ119" s="51">
        <v>0</v>
      </c>
      <c r="AR119" s="51" t="str">
        <f t="shared" si="32"/>
        <v>mixed</v>
      </c>
      <c r="AS119" s="51" t="s">
        <v>652</v>
      </c>
      <c r="AT119" s="51">
        <v>0</v>
      </c>
      <c r="AU119" s="51">
        <v>0</v>
      </c>
      <c r="AV119" s="51">
        <v>1</v>
      </c>
      <c r="AW119" s="51" t="str">
        <f t="shared" si="33"/>
        <v>Teacher Educator</v>
      </c>
      <c r="AX119" s="51">
        <v>15</v>
      </c>
      <c r="AY119" s="51" t="s">
        <v>569</v>
      </c>
      <c r="AZ119" s="51"/>
      <c r="BA119" s="51"/>
      <c r="BB119" s="51"/>
      <c r="BC119" s="51">
        <v>1</v>
      </c>
      <c r="BD119" s="51"/>
      <c r="BE119" s="51"/>
      <c r="BF119" s="51" t="str">
        <f t="shared" ref="BF119:BF125" si="36">(IF(AZ119=1,"North-America",))&amp;""&amp;(IF(BA119=1,"South-America",))&amp;""&amp;(IF(BB119=1,"Africa",)&amp;""&amp;(IF(BC119=1,"Asia",))&amp;""&amp;(IF(BD119=1,"Europe",))&amp;""&amp;(IF(BE119=1,"Oceania",)))</f>
        <v>Asia</v>
      </c>
      <c r="BG119" s="51">
        <v>1</v>
      </c>
      <c r="BH119" s="51">
        <v>12</v>
      </c>
      <c r="BI119" s="51">
        <v>0</v>
      </c>
      <c r="BJ119" s="51">
        <v>0</v>
      </c>
      <c r="BK119" s="51">
        <v>0</v>
      </c>
      <c r="BL119" s="51" t="s">
        <v>219</v>
      </c>
      <c r="BM119" s="51" t="s">
        <v>219</v>
      </c>
      <c r="BN119" s="51" t="s">
        <v>219</v>
      </c>
      <c r="BO119" s="51" t="s">
        <v>219</v>
      </c>
      <c r="BP119" s="51">
        <v>0</v>
      </c>
      <c r="BQ119" s="51">
        <v>0</v>
      </c>
      <c r="BR119" s="51">
        <v>1</v>
      </c>
      <c r="BS119" s="51">
        <v>0</v>
      </c>
      <c r="BT119" s="51" t="str">
        <f t="shared" si="26"/>
        <v>0</v>
      </c>
      <c r="BU119" s="51">
        <f>0</f>
        <v>0</v>
      </c>
      <c r="BV119" s="58" t="e">
        <f t="shared" si="34"/>
        <v>#VALUE!</v>
      </c>
    </row>
    <row r="120" spans="1:74" x14ac:dyDescent="0.3">
      <c r="A120" s="51" t="s">
        <v>750</v>
      </c>
      <c r="B120" s="42" t="s">
        <v>242</v>
      </c>
      <c r="C120" s="52">
        <v>0</v>
      </c>
      <c r="D120" s="52">
        <v>1</v>
      </c>
      <c r="E120" s="52">
        <v>0</v>
      </c>
      <c r="F120" s="52" t="str">
        <f t="shared" si="28"/>
        <v>Educational</v>
      </c>
      <c r="G120" s="51" t="s">
        <v>751</v>
      </c>
      <c r="H120" s="61" t="s">
        <v>751</v>
      </c>
      <c r="I120" s="51">
        <v>2015</v>
      </c>
      <c r="J120" s="51" t="s">
        <v>121</v>
      </c>
      <c r="K120" s="51" t="s">
        <v>752</v>
      </c>
      <c r="L120" s="51">
        <v>1</v>
      </c>
      <c r="M120" s="51">
        <v>0</v>
      </c>
      <c r="N120" s="51">
        <v>0</v>
      </c>
      <c r="O120" s="51">
        <v>1</v>
      </c>
      <c r="P120" s="51">
        <v>0</v>
      </c>
      <c r="Q120" s="51">
        <v>1</v>
      </c>
      <c r="R120" s="51">
        <v>1</v>
      </c>
      <c r="S120" s="52" t="str">
        <f t="shared" si="29"/>
        <v>TK, TPK, PCK, TPCK</v>
      </c>
      <c r="T120" s="51">
        <v>0</v>
      </c>
      <c r="U120" s="51">
        <v>1</v>
      </c>
      <c r="V120" s="51">
        <v>0</v>
      </c>
      <c r="W120" s="51">
        <v>0</v>
      </c>
      <c r="X120" s="51">
        <v>0</v>
      </c>
      <c r="Y120" s="51">
        <v>0</v>
      </c>
      <c r="Z120" s="51" t="s">
        <v>754</v>
      </c>
      <c r="AA120" s="53" t="str">
        <f t="shared" si="30"/>
        <v>PCK + TK</v>
      </c>
      <c r="AB120" s="51" t="s">
        <v>152</v>
      </c>
      <c r="AC120" s="51">
        <v>0</v>
      </c>
      <c r="AD120" s="51">
        <v>0</v>
      </c>
      <c r="AE120" s="51">
        <v>1</v>
      </c>
      <c r="AF120" s="51">
        <v>0</v>
      </c>
      <c r="AG120" s="51">
        <v>0</v>
      </c>
      <c r="AH120" s="51">
        <v>0</v>
      </c>
      <c r="AI120" s="51">
        <v>0</v>
      </c>
      <c r="AJ120" s="51">
        <v>0</v>
      </c>
      <c r="AK120" s="42">
        <f t="shared" si="31"/>
        <v>1</v>
      </c>
      <c r="AL120" s="51" t="s">
        <v>103</v>
      </c>
      <c r="AM120" s="51" t="s">
        <v>39</v>
      </c>
      <c r="AN120" s="51">
        <v>0</v>
      </c>
      <c r="AO120" s="51">
        <v>0</v>
      </c>
      <c r="AP120" s="51">
        <v>1</v>
      </c>
      <c r="AQ120" s="51">
        <v>0</v>
      </c>
      <c r="AR120" s="51" t="str">
        <f t="shared" si="32"/>
        <v>mixed</v>
      </c>
      <c r="AS120" s="51" t="s">
        <v>755</v>
      </c>
      <c r="AT120" s="51">
        <v>1</v>
      </c>
      <c r="AU120" s="51">
        <v>0</v>
      </c>
      <c r="AV120" s="51">
        <v>0</v>
      </c>
      <c r="AW120" s="51" t="str">
        <f t="shared" si="33"/>
        <v>Pre-service</v>
      </c>
      <c r="AX120" s="51">
        <v>219</v>
      </c>
      <c r="AY120" s="51" t="s">
        <v>135</v>
      </c>
      <c r="AZ120" s="51"/>
      <c r="BA120" s="51"/>
      <c r="BB120" s="51"/>
      <c r="BC120" s="51"/>
      <c r="BD120" s="51"/>
      <c r="BE120" s="51">
        <v>1</v>
      </c>
      <c r="BF120" s="51" t="str">
        <f t="shared" si="36"/>
        <v>Oceania</v>
      </c>
      <c r="BG120" s="51">
        <v>1</v>
      </c>
      <c r="BH120" s="51">
        <v>0</v>
      </c>
      <c r="BI120" s="51">
        <v>0</v>
      </c>
      <c r="BJ120" s="51">
        <v>0</v>
      </c>
      <c r="BK120" s="51">
        <v>0</v>
      </c>
      <c r="BL120" s="51">
        <v>0</v>
      </c>
      <c r="BM120" s="51">
        <v>0</v>
      </c>
      <c r="BN120" s="51">
        <v>0</v>
      </c>
      <c r="BO120" s="51">
        <v>0</v>
      </c>
      <c r="BP120" s="51">
        <v>0</v>
      </c>
      <c r="BQ120" s="51">
        <v>0</v>
      </c>
      <c r="BR120" s="51">
        <v>0</v>
      </c>
      <c r="BS120" s="51">
        <v>0</v>
      </c>
      <c r="BT120" s="51" t="str">
        <f t="shared" si="26"/>
        <v>1</v>
      </c>
      <c r="BU120" s="51" t="s">
        <v>756</v>
      </c>
      <c r="BV120" s="58" t="str">
        <f t="shared" si="34"/>
        <v>TPCK self report, Other</v>
      </c>
    </row>
    <row r="121" spans="1:74" ht="62" x14ac:dyDescent="0.35">
      <c r="A121" s="51" t="s">
        <v>410</v>
      </c>
      <c r="B121" s="42" t="s">
        <v>411</v>
      </c>
      <c r="C121" s="52">
        <v>0</v>
      </c>
      <c r="D121" s="52">
        <v>1</v>
      </c>
      <c r="E121" s="52">
        <v>0</v>
      </c>
      <c r="F121" s="52" t="str">
        <f t="shared" si="28"/>
        <v>Educational</v>
      </c>
      <c r="G121" s="51" t="s">
        <v>412</v>
      </c>
      <c r="H121" t="s">
        <v>412</v>
      </c>
      <c r="I121" s="51">
        <v>2015</v>
      </c>
      <c r="J121" s="51" t="s">
        <v>121</v>
      </c>
      <c r="K121" s="51" t="s">
        <v>413</v>
      </c>
      <c r="L121" s="51">
        <v>1</v>
      </c>
      <c r="M121" s="51">
        <v>0</v>
      </c>
      <c r="N121" s="51">
        <v>0</v>
      </c>
      <c r="O121" s="51">
        <v>1</v>
      </c>
      <c r="P121" s="51">
        <v>0</v>
      </c>
      <c r="Q121" s="51">
        <v>1</v>
      </c>
      <c r="R121" s="51">
        <v>1</v>
      </c>
      <c r="S121" s="52" t="str">
        <f t="shared" si="29"/>
        <v>TK, TPK, PCK, TPCK</v>
      </c>
      <c r="T121" s="51">
        <v>0</v>
      </c>
      <c r="U121" s="51">
        <v>0</v>
      </c>
      <c r="V121" s="51">
        <v>1</v>
      </c>
      <c r="W121" s="51">
        <v>0</v>
      </c>
      <c r="X121" s="53">
        <v>0</v>
      </c>
      <c r="Y121" s="51">
        <v>0</v>
      </c>
      <c r="Z121" s="51">
        <v>0</v>
      </c>
      <c r="AA121" s="53" t="str">
        <f t="shared" si="30"/>
        <v>TPK + CK</v>
      </c>
      <c r="AB121" s="51" t="s">
        <v>367</v>
      </c>
      <c r="AC121" s="51">
        <v>0</v>
      </c>
      <c r="AD121" s="51">
        <v>0</v>
      </c>
      <c r="AE121" s="51">
        <v>0</v>
      </c>
      <c r="AF121" s="51">
        <v>0</v>
      </c>
      <c r="AG121" s="51">
        <v>0</v>
      </c>
      <c r="AH121" s="51">
        <v>1</v>
      </c>
      <c r="AI121" s="51">
        <v>0</v>
      </c>
      <c r="AJ121" s="51">
        <v>0</v>
      </c>
      <c r="AK121" s="42">
        <f t="shared" si="31"/>
        <v>1</v>
      </c>
      <c r="AL121" s="51" t="s">
        <v>339</v>
      </c>
      <c r="AM121" s="51" t="s">
        <v>37</v>
      </c>
      <c r="AN121" s="51">
        <v>1</v>
      </c>
      <c r="AO121" s="51">
        <v>0</v>
      </c>
      <c r="AP121" s="51">
        <v>0</v>
      </c>
      <c r="AQ121" s="51">
        <v>0</v>
      </c>
      <c r="AR121" s="51" t="str">
        <f t="shared" si="32"/>
        <v>quantitative</v>
      </c>
      <c r="AS121" s="51" t="s">
        <v>42</v>
      </c>
      <c r="AT121" s="51">
        <v>1</v>
      </c>
      <c r="AU121" s="51">
        <v>0</v>
      </c>
      <c r="AV121" s="51">
        <v>0</v>
      </c>
      <c r="AW121" s="51" t="str">
        <f t="shared" si="33"/>
        <v>Pre-service</v>
      </c>
      <c r="AX121" s="51" t="s">
        <v>414</v>
      </c>
      <c r="AY121" s="51" t="s">
        <v>105</v>
      </c>
      <c r="AZ121" s="51">
        <v>1</v>
      </c>
      <c r="BA121" s="51"/>
      <c r="BB121" s="51"/>
      <c r="BC121" s="51"/>
      <c r="BD121" s="51"/>
      <c r="BE121" s="51"/>
      <c r="BF121" s="51" t="str">
        <f t="shared" si="36"/>
        <v>North-America</v>
      </c>
      <c r="BG121" s="51">
        <v>1</v>
      </c>
      <c r="BH121" s="51">
        <v>46</v>
      </c>
      <c r="BI121" s="51" t="s">
        <v>415</v>
      </c>
      <c r="BJ121" s="51">
        <v>0</v>
      </c>
      <c r="BK121" s="51">
        <v>7</v>
      </c>
      <c r="BL121" s="51">
        <v>0</v>
      </c>
      <c r="BM121" s="51">
        <v>0</v>
      </c>
      <c r="BN121" s="51">
        <v>8</v>
      </c>
      <c r="BO121" s="51">
        <v>8</v>
      </c>
      <c r="BP121" s="51">
        <v>3</v>
      </c>
      <c r="BQ121" s="51">
        <v>0</v>
      </c>
      <c r="BR121" s="51">
        <v>0</v>
      </c>
      <c r="BS121" s="51">
        <v>0</v>
      </c>
      <c r="BT121" s="51" t="str">
        <f t="shared" si="26"/>
        <v>1</v>
      </c>
      <c r="BU121" s="64" t="s">
        <v>416</v>
      </c>
      <c r="BV121" s="58" t="e">
        <f t="shared" si="34"/>
        <v>#VALUE!</v>
      </c>
    </row>
    <row r="122" spans="1:74" x14ac:dyDescent="0.35">
      <c r="A122" s="51" t="s">
        <v>291</v>
      </c>
      <c r="B122" s="42" t="s">
        <v>292</v>
      </c>
      <c r="C122" s="52">
        <v>1</v>
      </c>
      <c r="D122" s="52">
        <v>0</v>
      </c>
      <c r="E122" s="52">
        <v>0</v>
      </c>
      <c r="F122" s="52" t="str">
        <f t="shared" si="28"/>
        <v>ICT</v>
      </c>
      <c r="G122" s="51" t="s">
        <v>293</v>
      </c>
      <c r="H122" t="s">
        <v>293</v>
      </c>
      <c r="I122" s="51">
        <v>2009</v>
      </c>
      <c r="J122" s="51" t="s">
        <v>121</v>
      </c>
      <c r="K122" s="51" t="s">
        <v>161</v>
      </c>
      <c r="L122" s="51">
        <v>1</v>
      </c>
      <c r="M122" s="51">
        <v>1</v>
      </c>
      <c r="N122" s="51">
        <v>0</v>
      </c>
      <c r="O122" s="51">
        <v>1</v>
      </c>
      <c r="P122" s="51">
        <v>0</v>
      </c>
      <c r="Q122" s="51">
        <v>0</v>
      </c>
      <c r="R122" s="51">
        <v>0</v>
      </c>
      <c r="S122" s="52" t="str">
        <f t="shared" si="29"/>
        <v xml:space="preserve">TK, PK, TPK, </v>
      </c>
      <c r="T122" s="51">
        <v>0</v>
      </c>
      <c r="U122" s="51">
        <v>0</v>
      </c>
      <c r="V122" s="51">
        <v>0</v>
      </c>
      <c r="W122" s="51">
        <v>0</v>
      </c>
      <c r="X122" s="51">
        <v>1</v>
      </c>
      <c r="Y122" s="51">
        <v>0</v>
      </c>
      <c r="Z122" s="51" t="s">
        <v>294</v>
      </c>
      <c r="AA122" s="53" t="str">
        <f t="shared" si="30"/>
        <v>TPK = TPCK</v>
      </c>
      <c r="AB122" s="51" t="s">
        <v>295</v>
      </c>
      <c r="AC122" s="51">
        <v>0</v>
      </c>
      <c r="AD122" s="51">
        <v>0</v>
      </c>
      <c r="AE122" s="51">
        <v>0</v>
      </c>
      <c r="AF122" s="51">
        <v>0</v>
      </c>
      <c r="AG122" s="51">
        <v>0</v>
      </c>
      <c r="AH122" s="51">
        <v>1</v>
      </c>
      <c r="AI122" s="51">
        <v>0</v>
      </c>
      <c r="AJ122" s="51">
        <v>0</v>
      </c>
      <c r="AK122" s="42">
        <f t="shared" si="31"/>
        <v>1</v>
      </c>
      <c r="AL122" s="51" t="s">
        <v>296</v>
      </c>
      <c r="AM122" s="51" t="s">
        <v>39</v>
      </c>
      <c r="AN122" s="51">
        <v>0</v>
      </c>
      <c r="AO122" s="51">
        <v>0</v>
      </c>
      <c r="AP122" s="51">
        <v>1</v>
      </c>
      <c r="AQ122" s="51">
        <v>0</v>
      </c>
      <c r="AR122" s="51" t="str">
        <f t="shared" si="32"/>
        <v>mixed</v>
      </c>
      <c r="AS122" s="51" t="s">
        <v>42</v>
      </c>
      <c r="AT122" s="51">
        <v>1</v>
      </c>
      <c r="AU122" s="51">
        <v>0</v>
      </c>
      <c r="AV122" s="51">
        <v>0</v>
      </c>
      <c r="AW122" s="51" t="str">
        <f t="shared" si="33"/>
        <v>Pre-service</v>
      </c>
      <c r="AX122" s="51">
        <v>97</v>
      </c>
      <c r="AY122" s="56" t="s">
        <v>217</v>
      </c>
      <c r="AZ122" s="51"/>
      <c r="BA122" s="51"/>
      <c r="BB122" s="51"/>
      <c r="BC122" s="51">
        <v>1</v>
      </c>
      <c r="BD122" s="51"/>
      <c r="BE122" s="51"/>
      <c r="BF122" s="51" t="str">
        <f t="shared" si="36"/>
        <v>Asia</v>
      </c>
      <c r="BG122" s="51">
        <v>0</v>
      </c>
      <c r="BH122" s="51">
        <v>0</v>
      </c>
      <c r="BI122" s="51">
        <v>0</v>
      </c>
      <c r="BJ122" s="51">
        <v>0</v>
      </c>
      <c r="BK122" s="51">
        <v>0</v>
      </c>
      <c r="BL122" s="51">
        <v>0</v>
      </c>
      <c r="BM122" s="51">
        <v>0</v>
      </c>
      <c r="BN122" s="51">
        <v>0</v>
      </c>
      <c r="BO122" s="51">
        <v>0</v>
      </c>
      <c r="BP122" s="51">
        <v>1</v>
      </c>
      <c r="BQ122" s="51">
        <v>1</v>
      </c>
      <c r="BR122" s="51">
        <v>0</v>
      </c>
      <c r="BS122" s="51">
        <v>0</v>
      </c>
      <c r="BT122" s="51" t="str">
        <f t="shared" si="26"/>
        <v>1</v>
      </c>
      <c r="BU122" s="51" t="s">
        <v>297</v>
      </c>
      <c r="BV122" s="58" t="str">
        <f t="shared" si="34"/>
        <v>open-ended questionnaire; performance test; Other</v>
      </c>
    </row>
    <row r="123" spans="1:74" x14ac:dyDescent="0.35">
      <c r="A123" s="51" t="s">
        <v>713</v>
      </c>
      <c r="B123" s="42" t="s">
        <v>714</v>
      </c>
      <c r="C123" s="52">
        <v>1</v>
      </c>
      <c r="D123" s="52">
        <v>0</v>
      </c>
      <c r="E123" s="52">
        <v>0</v>
      </c>
      <c r="F123" s="52" t="str">
        <f t="shared" si="28"/>
        <v>ICT</v>
      </c>
      <c r="G123" s="51" t="s">
        <v>715</v>
      </c>
      <c r="H123" t="s">
        <v>715</v>
      </c>
      <c r="I123" s="51">
        <v>2015</v>
      </c>
      <c r="J123" s="51" t="s">
        <v>121</v>
      </c>
      <c r="K123" s="51" t="s">
        <v>716</v>
      </c>
      <c r="L123" s="51">
        <v>1</v>
      </c>
      <c r="M123" s="51">
        <v>0</v>
      </c>
      <c r="N123" s="51">
        <v>0</v>
      </c>
      <c r="O123" s="51">
        <v>0</v>
      </c>
      <c r="P123" s="51">
        <v>0</v>
      </c>
      <c r="Q123" s="51">
        <v>1</v>
      </c>
      <c r="R123" s="51">
        <v>1</v>
      </c>
      <c r="S123" s="52" t="str">
        <f t="shared" si="29"/>
        <v>TK, PCK, TPCK</v>
      </c>
      <c r="T123" s="51">
        <v>0</v>
      </c>
      <c r="U123" s="51">
        <v>1</v>
      </c>
      <c r="V123" s="51">
        <v>0</v>
      </c>
      <c r="W123" s="51">
        <v>0</v>
      </c>
      <c r="X123" s="51">
        <v>0</v>
      </c>
      <c r="Y123" s="51">
        <v>0</v>
      </c>
      <c r="Z123" s="51" t="s">
        <v>650</v>
      </c>
      <c r="AA123" s="53" t="str">
        <f t="shared" si="30"/>
        <v>PCK + TK</v>
      </c>
      <c r="AB123" s="51" t="s">
        <v>708</v>
      </c>
      <c r="AC123" s="51">
        <v>0</v>
      </c>
      <c r="AD123" s="51">
        <v>0</v>
      </c>
      <c r="AE123" s="51">
        <v>0</v>
      </c>
      <c r="AF123" s="51">
        <v>1</v>
      </c>
      <c r="AG123" s="51">
        <v>0</v>
      </c>
      <c r="AH123" s="51">
        <v>0</v>
      </c>
      <c r="AI123" s="51">
        <v>0</v>
      </c>
      <c r="AJ123" s="51">
        <v>0</v>
      </c>
      <c r="AK123" s="42">
        <f t="shared" si="31"/>
        <v>1</v>
      </c>
      <c r="AL123" s="51" t="s">
        <v>696</v>
      </c>
      <c r="AM123" s="51" t="s">
        <v>39</v>
      </c>
      <c r="AN123" s="51">
        <v>0</v>
      </c>
      <c r="AO123" s="51">
        <v>0</v>
      </c>
      <c r="AP123" s="51">
        <v>1</v>
      </c>
      <c r="AQ123" s="51">
        <v>0</v>
      </c>
      <c r="AR123" s="51" t="str">
        <f t="shared" si="32"/>
        <v>mixed</v>
      </c>
      <c r="AS123" s="51" t="s">
        <v>717</v>
      </c>
      <c r="AT123" s="51">
        <v>0</v>
      </c>
      <c r="AU123" s="51">
        <v>1</v>
      </c>
      <c r="AV123" s="51">
        <v>0</v>
      </c>
      <c r="AW123" s="51" t="str">
        <f t="shared" si="33"/>
        <v>In-service</v>
      </c>
      <c r="AX123" s="51">
        <v>24</v>
      </c>
      <c r="AY123" s="51" t="s">
        <v>235</v>
      </c>
      <c r="AZ123" s="51"/>
      <c r="BA123" s="51"/>
      <c r="BB123" s="51"/>
      <c r="BC123" s="51">
        <v>1</v>
      </c>
      <c r="BD123" s="51"/>
      <c r="BE123" s="51"/>
      <c r="BF123" s="51" t="str">
        <f t="shared" si="36"/>
        <v>Asia</v>
      </c>
      <c r="BG123" s="51">
        <v>1</v>
      </c>
      <c r="BH123" s="51">
        <v>14</v>
      </c>
      <c r="BI123" s="51">
        <v>0</v>
      </c>
      <c r="BJ123" s="51">
        <v>0</v>
      </c>
      <c r="BK123" s="51">
        <v>0</v>
      </c>
      <c r="BL123" s="51">
        <v>0</v>
      </c>
      <c r="BM123" s="51">
        <v>0</v>
      </c>
      <c r="BN123" s="51">
        <v>0</v>
      </c>
      <c r="BO123" s="51">
        <v>0</v>
      </c>
      <c r="BP123" s="51">
        <v>0</v>
      </c>
      <c r="BQ123" s="51">
        <v>0</v>
      </c>
      <c r="BR123" s="51">
        <v>1</v>
      </c>
      <c r="BS123" s="51">
        <v>1</v>
      </c>
      <c r="BT123" s="51" t="str">
        <f t="shared" si="26"/>
        <v>1</v>
      </c>
      <c r="BU123" s="51" t="s">
        <v>718</v>
      </c>
      <c r="BV123" s="58" t="str">
        <f t="shared" si="34"/>
        <v>TPCK self report, 14 Items (); interviews; observation; Other</v>
      </c>
    </row>
    <row r="124" spans="1:74" x14ac:dyDescent="0.35">
      <c r="A124" s="51" t="s">
        <v>773</v>
      </c>
      <c r="B124" s="42" t="s">
        <v>774</v>
      </c>
      <c r="C124" s="52">
        <v>1</v>
      </c>
      <c r="D124" s="52">
        <v>0</v>
      </c>
      <c r="E124" s="52">
        <v>0</v>
      </c>
      <c r="F124" s="52" t="str">
        <f t="shared" si="28"/>
        <v>ICT</v>
      </c>
      <c r="G124" s="51" t="s">
        <v>775</v>
      </c>
      <c r="H124" s="62" t="s">
        <v>775</v>
      </c>
      <c r="I124" s="51">
        <v>2011</v>
      </c>
      <c r="J124" s="51" t="s">
        <v>121</v>
      </c>
      <c r="K124" s="51" t="s">
        <v>509</v>
      </c>
      <c r="L124" s="51">
        <v>1</v>
      </c>
      <c r="M124" s="51">
        <v>1</v>
      </c>
      <c r="N124" s="51">
        <v>0</v>
      </c>
      <c r="O124" s="51">
        <v>1</v>
      </c>
      <c r="P124" s="51">
        <v>0</v>
      </c>
      <c r="Q124" s="51">
        <v>0</v>
      </c>
      <c r="R124" s="51">
        <v>0</v>
      </c>
      <c r="S124" s="52" t="str">
        <f t="shared" si="29"/>
        <v xml:space="preserve">TK, PK, TPK, </v>
      </c>
      <c r="T124" s="51">
        <v>0</v>
      </c>
      <c r="U124" s="51">
        <v>0</v>
      </c>
      <c r="V124" s="51">
        <v>0</v>
      </c>
      <c r="W124" s="51">
        <v>0</v>
      </c>
      <c r="X124" s="51">
        <v>1</v>
      </c>
      <c r="Y124" s="51">
        <v>0</v>
      </c>
      <c r="Z124" s="51">
        <v>0</v>
      </c>
      <c r="AA124" s="53" t="str">
        <f t="shared" si="30"/>
        <v>TPK = TPCK</v>
      </c>
      <c r="AB124" s="51" t="s">
        <v>430</v>
      </c>
      <c r="AC124" s="51">
        <v>0</v>
      </c>
      <c r="AD124" s="51">
        <v>0</v>
      </c>
      <c r="AE124" s="51">
        <v>0</v>
      </c>
      <c r="AF124" s="51">
        <v>0</v>
      </c>
      <c r="AG124" s="51">
        <v>0</v>
      </c>
      <c r="AH124" s="51">
        <v>1</v>
      </c>
      <c r="AI124" s="51">
        <v>0</v>
      </c>
      <c r="AJ124" s="51">
        <v>0</v>
      </c>
      <c r="AK124" s="42">
        <f t="shared" si="31"/>
        <v>1</v>
      </c>
      <c r="AL124" s="51" t="s">
        <v>768</v>
      </c>
      <c r="AM124" s="51" t="s">
        <v>38</v>
      </c>
      <c r="AN124" s="51">
        <v>0</v>
      </c>
      <c r="AO124" s="51">
        <v>1</v>
      </c>
      <c r="AP124" s="51">
        <v>0</v>
      </c>
      <c r="AQ124" s="51">
        <v>0</v>
      </c>
      <c r="AR124" s="51" t="str">
        <f t="shared" si="32"/>
        <v>qualitative</v>
      </c>
      <c r="AS124" s="51" t="s">
        <v>776</v>
      </c>
      <c r="AT124" s="51">
        <v>0</v>
      </c>
      <c r="AU124" s="51">
        <v>1</v>
      </c>
      <c r="AV124" s="51">
        <v>0</v>
      </c>
      <c r="AW124" s="51" t="str">
        <f t="shared" si="33"/>
        <v>In-service</v>
      </c>
      <c r="AX124" s="51">
        <v>24</v>
      </c>
      <c r="AY124" s="51" t="s">
        <v>248</v>
      </c>
      <c r="AZ124" s="51"/>
      <c r="BA124" s="51"/>
      <c r="BB124" s="51"/>
      <c r="BC124" s="51">
        <v>1</v>
      </c>
      <c r="BD124" s="51"/>
      <c r="BE124" s="51"/>
      <c r="BF124" s="51" t="str">
        <f t="shared" si="36"/>
        <v>Asia</v>
      </c>
      <c r="BG124" s="51">
        <v>1</v>
      </c>
      <c r="BH124" s="51">
        <v>0</v>
      </c>
      <c r="BI124" s="51">
        <v>0</v>
      </c>
      <c r="BJ124" s="51">
        <v>0</v>
      </c>
      <c r="BK124" s="51">
        <v>0</v>
      </c>
      <c r="BL124" s="51">
        <v>0</v>
      </c>
      <c r="BM124" s="51">
        <v>0</v>
      </c>
      <c r="BN124" s="51">
        <v>0</v>
      </c>
      <c r="BO124" s="51">
        <v>0</v>
      </c>
      <c r="BP124" s="51">
        <v>0</v>
      </c>
      <c r="BQ124" s="51">
        <v>0</v>
      </c>
      <c r="BR124" s="51">
        <v>0</v>
      </c>
      <c r="BS124" s="51">
        <v>0</v>
      </c>
      <c r="BT124" s="51" t="str">
        <f t="shared" si="26"/>
        <v>1</v>
      </c>
      <c r="BU124" s="51" t="s">
        <v>777</v>
      </c>
      <c r="BV124" s="58" t="str">
        <f t="shared" si="34"/>
        <v>TPCK self report, Other</v>
      </c>
    </row>
    <row r="125" spans="1:74" x14ac:dyDescent="0.35">
      <c r="A125" s="51" t="s">
        <v>169</v>
      </c>
      <c r="B125" s="42" t="s">
        <v>170</v>
      </c>
      <c r="C125" s="52">
        <v>0</v>
      </c>
      <c r="D125" s="52">
        <v>1</v>
      </c>
      <c r="E125" s="52">
        <v>0</v>
      </c>
      <c r="F125" s="52" t="str">
        <f t="shared" si="28"/>
        <v>Educational</v>
      </c>
      <c r="G125" s="51" t="s">
        <v>171</v>
      </c>
      <c r="H125" t="s">
        <v>171</v>
      </c>
      <c r="I125" s="51">
        <v>2019</v>
      </c>
      <c r="J125" s="51" t="s">
        <v>121</v>
      </c>
      <c r="K125" s="51" t="s">
        <v>172</v>
      </c>
      <c r="L125" s="51">
        <v>1</v>
      </c>
      <c r="M125" s="51">
        <v>1</v>
      </c>
      <c r="N125" s="51">
        <v>1</v>
      </c>
      <c r="O125" s="51">
        <v>0</v>
      </c>
      <c r="P125" s="51">
        <v>1</v>
      </c>
      <c r="Q125" s="51">
        <v>1</v>
      </c>
      <c r="R125" s="51">
        <v>1</v>
      </c>
      <c r="S125" s="52" t="str">
        <f t="shared" si="29"/>
        <v>TK, PK, CK, TCK, PCK, TPCK</v>
      </c>
      <c r="T125" s="51">
        <v>0</v>
      </c>
      <c r="U125" s="51">
        <v>1</v>
      </c>
      <c r="V125" s="51">
        <v>0</v>
      </c>
      <c r="W125" s="53">
        <v>0</v>
      </c>
      <c r="X125" s="53">
        <v>0</v>
      </c>
      <c r="Y125" s="51">
        <v>0</v>
      </c>
      <c r="Z125" s="51">
        <v>0</v>
      </c>
      <c r="AA125" s="53" t="str">
        <f t="shared" si="30"/>
        <v>PCK + TK</v>
      </c>
      <c r="AB125" s="51" t="s">
        <v>30</v>
      </c>
      <c r="AC125" s="51">
        <v>0</v>
      </c>
      <c r="AD125" s="51">
        <v>0</v>
      </c>
      <c r="AE125" s="51">
        <v>0</v>
      </c>
      <c r="AF125" s="51">
        <v>0</v>
      </c>
      <c r="AG125" s="51">
        <v>1</v>
      </c>
      <c r="AH125" s="51">
        <v>0</v>
      </c>
      <c r="AI125" s="51">
        <v>0</v>
      </c>
      <c r="AJ125" s="51">
        <v>0</v>
      </c>
      <c r="AK125" s="42">
        <f t="shared" si="31"/>
        <v>1</v>
      </c>
      <c r="AL125" s="51" t="s">
        <v>173</v>
      </c>
      <c r="AM125" s="51" t="s">
        <v>37</v>
      </c>
      <c r="AN125" s="51">
        <v>1</v>
      </c>
      <c r="AO125" s="51">
        <v>0</v>
      </c>
      <c r="AP125" s="51">
        <v>0</v>
      </c>
      <c r="AQ125" s="51">
        <v>0</v>
      </c>
      <c r="AR125" s="51" t="str">
        <f t="shared" si="32"/>
        <v>quantitative</v>
      </c>
      <c r="AS125" s="51" t="s">
        <v>93</v>
      </c>
      <c r="AT125" s="51">
        <v>1</v>
      </c>
      <c r="AU125" s="51">
        <v>0</v>
      </c>
      <c r="AV125" s="51">
        <v>0</v>
      </c>
      <c r="AW125" s="51" t="str">
        <f t="shared" si="33"/>
        <v>Pre-service</v>
      </c>
      <c r="AX125" s="51">
        <v>46</v>
      </c>
      <c r="AY125" s="56" t="s">
        <v>165</v>
      </c>
      <c r="AZ125" s="51"/>
      <c r="BA125" s="51"/>
      <c r="BB125" s="51"/>
      <c r="BC125" s="51"/>
      <c r="BD125" s="51">
        <v>1</v>
      </c>
      <c r="BE125" s="51"/>
      <c r="BF125" s="51" t="str">
        <f t="shared" si="36"/>
        <v>Europe</v>
      </c>
      <c r="BG125" s="51">
        <v>1</v>
      </c>
      <c r="BH125" s="51">
        <v>3</v>
      </c>
      <c r="BI125" s="51">
        <v>0</v>
      </c>
      <c r="BJ125" s="51">
        <v>0</v>
      </c>
      <c r="BK125" s="51">
        <v>0</v>
      </c>
      <c r="BL125" s="51">
        <v>0</v>
      </c>
      <c r="BM125" s="51">
        <v>0</v>
      </c>
      <c r="BN125" s="51">
        <v>0</v>
      </c>
      <c r="BO125" s="51">
        <v>0</v>
      </c>
      <c r="BP125" s="51">
        <v>1</v>
      </c>
      <c r="BQ125" s="51" t="s">
        <v>374</v>
      </c>
      <c r="BR125" s="51">
        <v>0</v>
      </c>
      <c r="BS125" s="51">
        <v>0</v>
      </c>
      <c r="BT125" s="51" t="str">
        <f t="shared" si="26"/>
        <v>1</v>
      </c>
      <c r="BU125" s="51" t="s">
        <v>174</v>
      </c>
      <c r="BV125" s="58" t="str">
        <f t="shared" si="34"/>
        <v>TPCK self report, 3 Items (); open-ended questionnaire; Other</v>
      </c>
    </row>
    <row r="126" spans="1:74" x14ac:dyDescent="0.35">
      <c r="A126" s="51" t="s">
        <v>498</v>
      </c>
      <c r="B126" s="42" t="s">
        <v>499</v>
      </c>
      <c r="C126" s="52">
        <v>1</v>
      </c>
      <c r="D126" s="52">
        <v>0</v>
      </c>
      <c r="E126" s="52">
        <v>0</v>
      </c>
      <c r="F126" s="52" t="str">
        <f t="shared" si="28"/>
        <v>ICT</v>
      </c>
      <c r="G126" s="51" t="s">
        <v>500</v>
      </c>
      <c r="H126" t="s">
        <v>500</v>
      </c>
      <c r="I126" s="51">
        <v>2013</v>
      </c>
      <c r="J126" s="51" t="s">
        <v>121</v>
      </c>
      <c r="K126" s="51" t="s">
        <v>501</v>
      </c>
      <c r="L126" s="51">
        <v>1</v>
      </c>
      <c r="M126" s="51">
        <v>1</v>
      </c>
      <c r="N126" s="51">
        <v>0</v>
      </c>
      <c r="O126" s="51">
        <v>1</v>
      </c>
      <c r="P126" s="51">
        <v>0</v>
      </c>
      <c r="Q126" s="51">
        <v>0</v>
      </c>
      <c r="R126" s="51">
        <v>1</v>
      </c>
      <c r="S126" s="52" t="str">
        <f t="shared" si="29"/>
        <v>TK, PK, TPK, TPCK</v>
      </c>
      <c r="T126" s="51">
        <v>1</v>
      </c>
      <c r="U126" s="51">
        <v>0</v>
      </c>
      <c r="V126" s="51">
        <v>0</v>
      </c>
      <c r="W126" s="51">
        <v>0</v>
      </c>
      <c r="X126" s="53">
        <v>0</v>
      </c>
      <c r="Y126" s="51">
        <v>0</v>
      </c>
      <c r="Z126" s="51">
        <v>0</v>
      </c>
      <c r="AA126" s="53" t="str">
        <f t="shared" si="30"/>
        <v>PK + TK + CK</v>
      </c>
      <c r="AB126" s="51" t="s">
        <v>367</v>
      </c>
      <c r="AC126" s="51">
        <v>0</v>
      </c>
      <c r="AD126" s="51">
        <v>0</v>
      </c>
      <c r="AE126" s="51">
        <v>0</v>
      </c>
      <c r="AF126" s="51">
        <v>0</v>
      </c>
      <c r="AG126" s="51">
        <v>0</v>
      </c>
      <c r="AH126" s="51">
        <v>1</v>
      </c>
      <c r="AI126" s="51">
        <v>0</v>
      </c>
      <c r="AJ126" s="51">
        <v>0</v>
      </c>
      <c r="AK126" s="42">
        <f t="shared" si="31"/>
        <v>1</v>
      </c>
      <c r="AL126" s="51" t="s">
        <v>502</v>
      </c>
      <c r="AM126" s="51" t="s">
        <v>38</v>
      </c>
      <c r="AN126" s="51">
        <v>0</v>
      </c>
      <c r="AO126" s="51">
        <v>1</v>
      </c>
      <c r="AP126" s="51">
        <v>0</v>
      </c>
      <c r="AQ126" s="51">
        <v>0</v>
      </c>
      <c r="AR126" s="51" t="str">
        <f t="shared" si="32"/>
        <v>qualitative</v>
      </c>
      <c r="AS126" s="51" t="s">
        <v>503</v>
      </c>
      <c r="AT126" s="51">
        <v>1</v>
      </c>
      <c r="AU126" s="51">
        <v>0</v>
      </c>
      <c r="AV126" s="51">
        <v>0</v>
      </c>
      <c r="AW126" s="51" t="str">
        <f t="shared" si="33"/>
        <v>Pre-service</v>
      </c>
      <c r="AX126" s="51">
        <v>12</v>
      </c>
      <c r="AY126" s="51" t="s">
        <v>82</v>
      </c>
      <c r="AZ126" s="51"/>
      <c r="BA126" s="51"/>
      <c r="BB126" s="51"/>
      <c r="BC126" s="51"/>
      <c r="BD126" s="51"/>
      <c r="BE126" s="51"/>
      <c r="BF126" s="51" t="s">
        <v>50</v>
      </c>
      <c r="BG126" s="51">
        <v>0</v>
      </c>
      <c r="BH126" s="51">
        <v>0</v>
      </c>
      <c r="BI126" s="51">
        <v>0</v>
      </c>
      <c r="BJ126" s="51">
        <v>0</v>
      </c>
      <c r="BK126" s="51">
        <v>0</v>
      </c>
      <c r="BL126" s="51">
        <v>0</v>
      </c>
      <c r="BM126" s="51">
        <v>0</v>
      </c>
      <c r="BN126" s="51">
        <v>0</v>
      </c>
      <c r="BO126" s="51">
        <v>0</v>
      </c>
      <c r="BP126" s="51">
        <v>1</v>
      </c>
      <c r="BQ126" s="51">
        <v>0</v>
      </c>
      <c r="BR126" s="51">
        <v>1</v>
      </c>
      <c r="BS126" s="51">
        <v>1</v>
      </c>
      <c r="BT126" s="51" t="str">
        <f t="shared" si="26"/>
        <v>1</v>
      </c>
      <c r="BU126" s="51" t="s">
        <v>504</v>
      </c>
      <c r="BV126" s="58" t="str">
        <f t="shared" si="34"/>
        <v>open-ended questionnaire; interviews; observation; Other</v>
      </c>
    </row>
    <row r="127" spans="1:74" x14ac:dyDescent="0.35">
      <c r="A127" s="51" t="s">
        <v>498</v>
      </c>
      <c r="B127" s="42"/>
      <c r="C127" s="52">
        <v>1</v>
      </c>
      <c r="D127" s="52">
        <v>0</v>
      </c>
      <c r="E127" s="52">
        <v>0</v>
      </c>
      <c r="F127" s="52" t="str">
        <f t="shared" si="28"/>
        <v>ICT</v>
      </c>
      <c r="G127" s="51" t="s">
        <v>863</v>
      </c>
      <c r="H127" t="s">
        <v>863</v>
      </c>
      <c r="I127" s="51">
        <v>2014</v>
      </c>
      <c r="J127" s="51" t="s">
        <v>121</v>
      </c>
      <c r="K127" s="51" t="s">
        <v>864</v>
      </c>
      <c r="L127" s="51">
        <v>1</v>
      </c>
      <c r="M127" s="51">
        <v>1</v>
      </c>
      <c r="N127" s="51">
        <v>0</v>
      </c>
      <c r="O127" s="51">
        <v>1</v>
      </c>
      <c r="P127" s="51">
        <v>0</v>
      </c>
      <c r="Q127" s="51">
        <v>0</v>
      </c>
      <c r="R127" s="51">
        <v>1</v>
      </c>
      <c r="S127" s="52" t="str">
        <f t="shared" si="29"/>
        <v>TK, PK, TPK, TPCK</v>
      </c>
      <c r="T127" s="51">
        <v>0</v>
      </c>
      <c r="U127" s="51">
        <v>0</v>
      </c>
      <c r="V127" s="51">
        <v>0</v>
      </c>
      <c r="W127" s="51">
        <v>0</v>
      </c>
      <c r="X127" s="51">
        <v>1</v>
      </c>
      <c r="Y127" s="51">
        <v>0</v>
      </c>
      <c r="Z127" s="51">
        <v>0</v>
      </c>
      <c r="AA127" s="53" t="str">
        <f t="shared" si="30"/>
        <v>TPK = TPCK</v>
      </c>
      <c r="AB127" s="51" t="s">
        <v>866</v>
      </c>
      <c r="AC127" s="51">
        <v>0</v>
      </c>
      <c r="AD127" s="51">
        <v>0</v>
      </c>
      <c r="AE127" s="51">
        <v>0</v>
      </c>
      <c r="AF127" s="51">
        <v>0</v>
      </c>
      <c r="AG127" s="51">
        <v>0</v>
      </c>
      <c r="AH127" s="51">
        <v>1</v>
      </c>
      <c r="AI127" s="51">
        <v>0</v>
      </c>
      <c r="AJ127" s="51">
        <v>0</v>
      </c>
      <c r="AK127" s="42">
        <f t="shared" si="31"/>
        <v>1</v>
      </c>
      <c r="AL127" s="51" t="s">
        <v>867</v>
      </c>
      <c r="AM127" s="51" t="s">
        <v>38</v>
      </c>
      <c r="AN127" s="51">
        <v>0</v>
      </c>
      <c r="AO127" s="51">
        <v>1</v>
      </c>
      <c r="AP127" s="51">
        <v>0</v>
      </c>
      <c r="AQ127" s="51">
        <v>0</v>
      </c>
      <c r="AR127" s="51" t="str">
        <f t="shared" si="32"/>
        <v>qualitative</v>
      </c>
      <c r="AS127" s="51" t="s">
        <v>868</v>
      </c>
      <c r="AT127" s="51">
        <v>1</v>
      </c>
      <c r="AU127" s="51">
        <v>0</v>
      </c>
      <c r="AV127" s="51">
        <v>0</v>
      </c>
      <c r="AW127" s="51" t="str">
        <f t="shared" si="33"/>
        <v>Pre-service</v>
      </c>
      <c r="AX127" s="51">
        <v>21</v>
      </c>
      <c r="AY127" s="51" t="s">
        <v>82</v>
      </c>
      <c r="AZ127" s="51"/>
      <c r="BA127" s="51"/>
      <c r="BB127" s="51"/>
      <c r="BC127" s="51"/>
      <c r="BD127" s="51"/>
      <c r="BE127" s="51"/>
      <c r="BF127" s="51" t="s">
        <v>50</v>
      </c>
      <c r="BG127" s="51">
        <v>0</v>
      </c>
      <c r="BH127" s="51">
        <v>0</v>
      </c>
      <c r="BI127" s="51">
        <v>0</v>
      </c>
      <c r="BJ127" s="51">
        <v>0</v>
      </c>
      <c r="BK127" s="51">
        <v>0</v>
      </c>
      <c r="BL127" s="51">
        <v>0</v>
      </c>
      <c r="BM127" s="51">
        <v>0</v>
      </c>
      <c r="BN127" s="51">
        <v>0</v>
      </c>
      <c r="BO127" s="51">
        <v>0</v>
      </c>
      <c r="BP127" s="51">
        <v>0</v>
      </c>
      <c r="BQ127" s="51">
        <v>1</v>
      </c>
      <c r="BR127" s="51">
        <v>1</v>
      </c>
      <c r="BS127" s="51">
        <v>1</v>
      </c>
      <c r="BT127" s="51" t="str">
        <f t="shared" si="26"/>
        <v>1</v>
      </c>
      <c r="BU127" s="51" t="s">
        <v>869</v>
      </c>
      <c r="BV127" s="58" t="str">
        <f t="shared" si="34"/>
        <v>performance test; interviews; observation; Other</v>
      </c>
    </row>
    <row r="128" spans="1:74" x14ac:dyDescent="0.35">
      <c r="A128" s="51" t="s">
        <v>838</v>
      </c>
      <c r="B128" s="42" t="s">
        <v>839</v>
      </c>
      <c r="C128" s="52">
        <v>1</v>
      </c>
      <c r="D128" s="52">
        <v>0</v>
      </c>
      <c r="E128" s="52">
        <v>0</v>
      </c>
      <c r="F128" s="52" t="str">
        <f t="shared" si="28"/>
        <v>ICT</v>
      </c>
      <c r="G128" s="51" t="s">
        <v>840</v>
      </c>
      <c r="H128" t="s">
        <v>840</v>
      </c>
      <c r="I128" s="51">
        <v>2013</v>
      </c>
      <c r="J128" s="51" t="s">
        <v>121</v>
      </c>
      <c r="K128" s="51" t="s">
        <v>841</v>
      </c>
      <c r="L128" s="51">
        <v>1</v>
      </c>
      <c r="M128" s="51">
        <v>0</v>
      </c>
      <c r="N128" s="51">
        <v>0</v>
      </c>
      <c r="O128" s="51">
        <v>0</v>
      </c>
      <c r="P128" s="51">
        <v>1</v>
      </c>
      <c r="Q128" s="51">
        <v>1</v>
      </c>
      <c r="R128" s="51">
        <v>1</v>
      </c>
      <c r="S128" s="52" t="str">
        <f t="shared" si="29"/>
        <v>TK, TCK, PCK, TPCK</v>
      </c>
      <c r="T128" s="51">
        <v>0</v>
      </c>
      <c r="U128" s="51">
        <v>0</v>
      </c>
      <c r="V128" s="51">
        <v>0</v>
      </c>
      <c r="W128" s="51">
        <v>1</v>
      </c>
      <c r="X128" s="51">
        <v>0</v>
      </c>
      <c r="Y128" s="51">
        <v>0</v>
      </c>
      <c r="Z128" s="51">
        <v>0</v>
      </c>
      <c r="AA128" s="53" t="str">
        <f t="shared" si="30"/>
        <v>TCK + PK</v>
      </c>
      <c r="AB128" s="51" t="s">
        <v>430</v>
      </c>
      <c r="AC128" s="51">
        <v>0</v>
      </c>
      <c r="AD128" s="51">
        <v>0</v>
      </c>
      <c r="AE128" s="51">
        <v>0</v>
      </c>
      <c r="AF128" s="51">
        <v>0</v>
      </c>
      <c r="AG128" s="51">
        <v>0</v>
      </c>
      <c r="AH128" s="51">
        <v>1</v>
      </c>
      <c r="AI128" s="51">
        <v>0</v>
      </c>
      <c r="AJ128" s="51">
        <v>0</v>
      </c>
      <c r="AK128" s="42">
        <f t="shared" si="31"/>
        <v>1</v>
      </c>
      <c r="AL128" s="51" t="s">
        <v>696</v>
      </c>
      <c r="AM128" s="51" t="s">
        <v>37</v>
      </c>
      <c r="AN128" s="51">
        <v>1</v>
      </c>
      <c r="AO128" s="51">
        <v>0</v>
      </c>
      <c r="AP128" s="51">
        <v>0</v>
      </c>
      <c r="AQ128" s="51">
        <v>0</v>
      </c>
      <c r="AR128" s="51" t="str">
        <f t="shared" si="32"/>
        <v>quantitative</v>
      </c>
      <c r="AS128" s="51" t="s">
        <v>42</v>
      </c>
      <c r="AT128" s="51">
        <v>1</v>
      </c>
      <c r="AU128" s="51">
        <v>0</v>
      </c>
      <c r="AV128" s="51">
        <v>0</v>
      </c>
      <c r="AW128" s="51" t="str">
        <f t="shared" si="33"/>
        <v>Pre-service</v>
      </c>
      <c r="AX128" s="51">
        <v>101</v>
      </c>
      <c r="AY128" s="51" t="s">
        <v>82</v>
      </c>
      <c r="AZ128" s="51"/>
      <c r="BA128" s="51"/>
      <c r="BB128" s="51"/>
      <c r="BC128" s="51"/>
      <c r="BD128" s="51"/>
      <c r="BE128" s="51"/>
      <c r="BF128" s="51" t="s">
        <v>50</v>
      </c>
      <c r="BG128" s="51">
        <v>1</v>
      </c>
      <c r="BH128" s="51">
        <v>31</v>
      </c>
      <c r="BI128" s="51">
        <v>0</v>
      </c>
      <c r="BJ128" s="51">
        <v>0</v>
      </c>
      <c r="BK128" s="51">
        <v>11</v>
      </c>
      <c r="BL128" s="51">
        <v>0</v>
      </c>
      <c r="BM128" s="51">
        <v>5</v>
      </c>
      <c r="BN128" s="51">
        <v>7</v>
      </c>
      <c r="BO128" s="51">
        <v>8</v>
      </c>
      <c r="BP128" s="51">
        <v>0</v>
      </c>
      <c r="BQ128" s="51">
        <v>0</v>
      </c>
      <c r="BR128" s="51">
        <v>0</v>
      </c>
      <c r="BS128" s="51">
        <v>0</v>
      </c>
      <c r="BT128" s="51" t="str">
        <f t="shared" si="26"/>
        <v>0</v>
      </c>
      <c r="BU128" s="51">
        <f>0</f>
        <v>0</v>
      </c>
      <c r="BV128" s="58" t="str">
        <f t="shared" si="34"/>
        <v xml:space="preserve">TPCK self report, 31 Items (, TK 11, TCK 5, TPK 7, TPCK 8); </v>
      </c>
    </row>
    <row r="129" spans="1:74" x14ac:dyDescent="0.35">
      <c r="A129" s="51" t="s">
        <v>969</v>
      </c>
      <c r="B129" s="42" t="s">
        <v>242</v>
      </c>
      <c r="C129" s="52">
        <v>0</v>
      </c>
      <c r="D129" s="52">
        <v>1</v>
      </c>
      <c r="E129" s="52">
        <v>0</v>
      </c>
      <c r="F129" s="52" t="str">
        <f t="shared" si="28"/>
        <v>Educational</v>
      </c>
      <c r="G129" s="51" t="s">
        <v>970</v>
      </c>
      <c r="H129" t="s">
        <v>970</v>
      </c>
      <c r="I129" s="51">
        <v>2020</v>
      </c>
      <c r="J129" s="51" t="s">
        <v>962</v>
      </c>
      <c r="K129" s="51" t="s">
        <v>971</v>
      </c>
      <c r="L129" s="51">
        <v>1</v>
      </c>
      <c r="M129" s="51">
        <v>0</v>
      </c>
      <c r="N129" s="51">
        <v>0</v>
      </c>
      <c r="O129" s="51">
        <v>1</v>
      </c>
      <c r="P129" s="51">
        <v>1</v>
      </c>
      <c r="Q129" s="51">
        <v>0</v>
      </c>
      <c r="R129" s="51">
        <v>1</v>
      </c>
      <c r="S129" s="52" t="str">
        <f t="shared" si="29"/>
        <v>TK, TPK, TCK, TPCK</v>
      </c>
      <c r="T129" s="51">
        <v>0</v>
      </c>
      <c r="U129" s="51">
        <v>0</v>
      </c>
      <c r="V129" s="51">
        <v>0</v>
      </c>
      <c r="W129" s="51">
        <v>1</v>
      </c>
      <c r="X129" s="51">
        <v>0</v>
      </c>
      <c r="Y129" s="51">
        <v>0</v>
      </c>
      <c r="Z129" s="51">
        <v>0</v>
      </c>
      <c r="AA129" s="53" t="str">
        <f t="shared" si="30"/>
        <v>TCK + PK</v>
      </c>
      <c r="AB129" s="51" t="s">
        <v>26</v>
      </c>
      <c r="AC129" s="51">
        <v>1</v>
      </c>
      <c r="AD129" s="51">
        <v>0</v>
      </c>
      <c r="AE129" s="51">
        <v>0</v>
      </c>
      <c r="AF129" s="51">
        <v>0</v>
      </c>
      <c r="AG129" s="51">
        <v>0</v>
      </c>
      <c r="AH129" s="51">
        <v>0</v>
      </c>
      <c r="AI129" s="51">
        <v>0</v>
      </c>
      <c r="AJ129" s="51">
        <v>0</v>
      </c>
      <c r="AK129" s="42">
        <f t="shared" si="31"/>
        <v>1</v>
      </c>
      <c r="AL129" s="51" t="s">
        <v>902</v>
      </c>
      <c r="AM129" s="51" t="s">
        <v>39</v>
      </c>
      <c r="AN129" s="51">
        <v>0</v>
      </c>
      <c r="AO129" s="51">
        <v>0</v>
      </c>
      <c r="AP129" s="51">
        <v>1</v>
      </c>
      <c r="AQ129" s="51">
        <v>0</v>
      </c>
      <c r="AR129" s="51" t="str">
        <f t="shared" si="32"/>
        <v>mixed</v>
      </c>
      <c r="AS129" s="51" t="s">
        <v>42</v>
      </c>
      <c r="AT129" s="51">
        <v>1</v>
      </c>
      <c r="AU129" s="51">
        <v>0</v>
      </c>
      <c r="AV129" s="51">
        <v>0</v>
      </c>
      <c r="AW129" s="51" t="str">
        <f t="shared" si="33"/>
        <v>Pre-service</v>
      </c>
      <c r="AX129" s="51">
        <v>53</v>
      </c>
      <c r="AY129" s="51" t="s">
        <v>82</v>
      </c>
      <c r="AZ129" s="51"/>
      <c r="BA129" s="51"/>
      <c r="BB129" s="51"/>
      <c r="BC129" s="51"/>
      <c r="BD129" s="51"/>
      <c r="BE129" s="51"/>
      <c r="BF129" s="51" t="s">
        <v>50</v>
      </c>
      <c r="BG129" s="51">
        <v>1</v>
      </c>
      <c r="BH129" s="51">
        <v>31</v>
      </c>
      <c r="BI129" s="51">
        <v>0</v>
      </c>
      <c r="BJ129" s="51">
        <v>0</v>
      </c>
      <c r="BK129" s="51">
        <v>0</v>
      </c>
      <c r="BL129" s="51">
        <v>0</v>
      </c>
      <c r="BM129" s="51">
        <v>0</v>
      </c>
      <c r="BN129" s="51">
        <v>0</v>
      </c>
      <c r="BO129" s="51">
        <v>0</v>
      </c>
      <c r="BP129" s="51">
        <v>0</v>
      </c>
      <c r="BQ129" s="51">
        <v>0</v>
      </c>
      <c r="BR129" s="51">
        <v>0</v>
      </c>
      <c r="BS129" s="51">
        <v>0</v>
      </c>
      <c r="BT129" s="51" t="str">
        <f t="shared" si="26"/>
        <v>1</v>
      </c>
      <c r="BU129" s="51" t="s">
        <v>973</v>
      </c>
      <c r="BV129" s="58" t="str">
        <f t="shared" si="34"/>
        <v>TPCK self report, 31 Items (); Other</v>
      </c>
    </row>
    <row r="130" spans="1:74" x14ac:dyDescent="0.35">
      <c r="A130" s="51" t="s">
        <v>1036</v>
      </c>
      <c r="B130" s="42" t="s">
        <v>1037</v>
      </c>
      <c r="C130" s="52">
        <v>0</v>
      </c>
      <c r="D130" s="52">
        <v>1</v>
      </c>
      <c r="E130" s="52">
        <v>0</v>
      </c>
      <c r="F130" s="52" t="str">
        <f t="shared" ref="F130:F161" si="37">(IF(C130=1,"ICT",)&amp;""&amp;(IF(D130=1,"Educational",))&amp;""&amp;(IF(E130=1,"Subject",)))</f>
        <v>Educational</v>
      </c>
      <c r="G130" s="51" t="s">
        <v>1038</v>
      </c>
      <c r="H130" t="s">
        <v>1038</v>
      </c>
      <c r="I130" s="51">
        <v>2014</v>
      </c>
      <c r="J130" s="51" t="s">
        <v>74</v>
      </c>
      <c r="K130" s="51" t="s">
        <v>1039</v>
      </c>
      <c r="L130" s="51">
        <v>1</v>
      </c>
      <c r="M130" s="51">
        <v>0</v>
      </c>
      <c r="N130" s="51">
        <v>0</v>
      </c>
      <c r="O130" s="51">
        <v>1</v>
      </c>
      <c r="P130" s="51">
        <v>1</v>
      </c>
      <c r="Q130" s="51">
        <v>0</v>
      </c>
      <c r="R130" s="51">
        <v>1</v>
      </c>
      <c r="S130" s="52" t="str">
        <f t="shared" ref="S130:S161" si="38">(IF(L130=1,"TK, ",)&amp;""&amp;(IF(M130=1,"PK, ",))&amp;""&amp;(IF(N130=1,"CK, ",))&amp;""&amp;(IF(O130=1,"TPK, ",))&amp;""&amp;(IF(P130=1,"TCK, ",))&amp;""&amp;(IF(Q130=1,"PCK, ",))&amp;""&amp;(IF(R130=1,"TPCK",)))</f>
        <v>TK, TPK, TCK, TPCK</v>
      </c>
      <c r="T130" s="51">
        <v>0</v>
      </c>
      <c r="U130" s="51">
        <v>0</v>
      </c>
      <c r="V130" s="51">
        <v>0</v>
      </c>
      <c r="W130" s="51">
        <v>1</v>
      </c>
      <c r="X130" s="51">
        <v>0</v>
      </c>
      <c r="Y130" s="51">
        <v>0</v>
      </c>
      <c r="Z130" s="51">
        <v>0</v>
      </c>
      <c r="AA130" s="53" t="str">
        <f t="shared" ref="AA130:AA140" si="39">(IF(T130=1,"PK + TK + CK",))&amp;""&amp;(IF(U130=1,"PCK + TK",))&amp;""&amp;(IF(V130=1,"TPK + CK",))&amp;""&amp;(IF(W130=1,"TCK + PK",))&amp;""&amp;(IF(X130=1,"TPK = TPCK",))&amp;""&amp;(IF(Y130=1,"TPCK",))</f>
        <v>TCK + PK</v>
      </c>
      <c r="AB130" s="51" t="s">
        <v>78</v>
      </c>
      <c r="AC130" s="51">
        <v>0</v>
      </c>
      <c r="AD130" s="51">
        <v>1</v>
      </c>
      <c r="AE130" s="51">
        <v>0</v>
      </c>
      <c r="AF130" s="51">
        <v>0</v>
      </c>
      <c r="AG130" s="51">
        <v>0</v>
      </c>
      <c r="AH130" s="51">
        <v>0</v>
      </c>
      <c r="AI130" s="51">
        <v>0</v>
      </c>
      <c r="AJ130" s="51">
        <v>0</v>
      </c>
      <c r="AK130" s="42">
        <f t="shared" ref="AK130:AK161" si="40">COUNTIF(AC130:AJ130,"1")</f>
        <v>1</v>
      </c>
      <c r="AL130" s="51" t="s">
        <v>193</v>
      </c>
      <c r="AM130" s="51" t="s">
        <v>37</v>
      </c>
      <c r="AN130" s="51">
        <v>1</v>
      </c>
      <c r="AO130" s="51">
        <v>0</v>
      </c>
      <c r="AP130" s="51">
        <v>0</v>
      </c>
      <c r="AQ130" s="51">
        <v>0</v>
      </c>
      <c r="AR130" s="51" t="str">
        <f t="shared" ref="AR130:AR161" si="41">(IF(AN130=1,"quantitative",))&amp;""&amp;(IF(AO130=1,"qualitative",))&amp;""&amp;(IF(AP130=1,"mixed",)&amp;""&amp;(IF(AQ130=1,"non-empirical",)))</f>
        <v>quantitative</v>
      </c>
      <c r="AS130" s="51" t="s">
        <v>1040</v>
      </c>
      <c r="AT130" s="51">
        <v>1</v>
      </c>
      <c r="AU130" s="51">
        <v>0</v>
      </c>
      <c r="AV130" s="51">
        <v>0</v>
      </c>
      <c r="AW130" s="51" t="str">
        <f t="shared" ref="AW130:AW161" si="42">(IF(AT130=1,"Pre-service",))&amp;""&amp;(IF(AU130=1,"In-service",))&amp;""&amp;(IF(AV130=1,"Teacher Educator",))</f>
        <v>Pre-service</v>
      </c>
      <c r="AX130" s="51">
        <v>87</v>
      </c>
      <c r="AY130" s="51" t="s">
        <v>105</v>
      </c>
      <c r="AZ130" s="51">
        <v>1</v>
      </c>
      <c r="BA130" s="51"/>
      <c r="BB130" s="51"/>
      <c r="BC130" s="51"/>
      <c r="BD130" s="51"/>
      <c r="BE130" s="51"/>
      <c r="BF130" s="51" t="str">
        <f t="shared" ref="BF130:BF138" si="43">(IF(AZ130=1,"North-America",))&amp;""&amp;(IF(BA130=1,"South-America",))&amp;""&amp;(IF(BB130=1,"Africa",)&amp;""&amp;(IF(BC130=1,"Asia",))&amp;""&amp;(IF(BD130=1,"Europe",))&amp;""&amp;(IF(BE130=1,"Oceania",)))</f>
        <v>North-America</v>
      </c>
      <c r="BG130" s="51">
        <v>1</v>
      </c>
      <c r="BH130" s="51">
        <v>37</v>
      </c>
      <c r="BI130" s="51" t="s">
        <v>219</v>
      </c>
      <c r="BJ130" s="51" t="s">
        <v>219</v>
      </c>
      <c r="BK130" s="51" t="s">
        <v>219</v>
      </c>
      <c r="BL130" s="51" t="s">
        <v>219</v>
      </c>
      <c r="BM130" s="51" t="s">
        <v>219</v>
      </c>
      <c r="BN130" s="51" t="s">
        <v>219</v>
      </c>
      <c r="BO130" s="51" t="s">
        <v>219</v>
      </c>
      <c r="BP130" s="51">
        <v>0</v>
      </c>
      <c r="BQ130" s="51">
        <v>0</v>
      </c>
      <c r="BR130" s="51">
        <v>0</v>
      </c>
      <c r="BS130" s="51">
        <v>0</v>
      </c>
      <c r="BT130" s="51" t="str">
        <f t="shared" si="26"/>
        <v>0</v>
      </c>
      <c r="BU130" s="51">
        <f>0</f>
        <v>0</v>
      </c>
      <c r="BV130" s="58" t="e">
        <f t="shared" ref="BV130:BV161" si="44">IF(BG130=1,"TPCK self report, "&amp;IF(BH130&lt;&gt;0,VALUE(BH130)&amp;" Items ("&amp;IF(BI130&lt;&gt;0,"PK "&amp;VALUE(BI130),)&amp;""&amp;IF(BJ130&lt;&gt;0,", CK "&amp;VALUE(BJ130),)&amp;""&amp;IF(BK130&lt;&gt;0,", TK "&amp;VALUE(BK130),)&amp;""&amp;IF(BL130&lt;&gt;0,", PCK "&amp;VALUE(BL130),)&amp;""&amp;IF(BM130&lt;&gt;0,", TCK "&amp;VALUE(BM130),)&amp;""&amp;IF(BN130&lt;&gt;0,", TPK "&amp;VALUE(BN130),)&amp;""&amp;IF(BO130&lt;&gt;0,", TPCK "&amp;VALUE(BO130),)&amp;"); ",),)&amp;""&amp;IF(BP130=1,"open-ended questionnaire; ",)&amp;""&amp;IF(BQ130=1,"performance test; ",)&amp;""&amp;IF(BR130=1,"interviews; ",)&amp;""&amp;IF(BS130=1,"observation; ",)&amp;""&amp;IF(BU130&lt;&gt;0,"Other",)</f>
        <v>#VALUE!</v>
      </c>
    </row>
    <row r="131" spans="1:74" x14ac:dyDescent="0.35">
      <c r="A131" s="51" t="s">
        <v>396</v>
      </c>
      <c r="B131" s="42" t="s">
        <v>397</v>
      </c>
      <c r="C131" s="52">
        <v>0</v>
      </c>
      <c r="D131" s="52">
        <v>0</v>
      </c>
      <c r="E131" s="52">
        <v>1</v>
      </c>
      <c r="F131" s="52" t="str">
        <f t="shared" si="37"/>
        <v>Subject</v>
      </c>
      <c r="G131" s="51" t="s">
        <v>398</v>
      </c>
      <c r="H131" t="s">
        <v>398</v>
      </c>
      <c r="I131" s="51">
        <v>2009</v>
      </c>
      <c r="J131" s="51" t="s">
        <v>121</v>
      </c>
      <c r="K131" s="51" t="s">
        <v>399</v>
      </c>
      <c r="L131" s="51">
        <v>1</v>
      </c>
      <c r="M131" s="51">
        <v>0</v>
      </c>
      <c r="N131" s="51">
        <v>0</v>
      </c>
      <c r="O131" s="51">
        <v>0</v>
      </c>
      <c r="P131" s="51">
        <v>1</v>
      </c>
      <c r="Q131" s="51">
        <v>0</v>
      </c>
      <c r="R131" s="51">
        <v>1</v>
      </c>
      <c r="S131" s="52" t="str">
        <f t="shared" si="38"/>
        <v>TK, TCK, TPCK</v>
      </c>
      <c r="T131" s="51">
        <v>0</v>
      </c>
      <c r="U131" s="51">
        <v>0</v>
      </c>
      <c r="V131" s="51">
        <v>0</v>
      </c>
      <c r="W131" s="51">
        <v>1</v>
      </c>
      <c r="X131" s="53">
        <v>0</v>
      </c>
      <c r="Y131" s="51">
        <v>0</v>
      </c>
      <c r="Z131" s="51">
        <v>0</v>
      </c>
      <c r="AA131" s="53" t="str">
        <f t="shared" si="39"/>
        <v>TCK + PK</v>
      </c>
      <c r="AB131" s="51" t="s">
        <v>152</v>
      </c>
      <c r="AC131" s="51">
        <v>0</v>
      </c>
      <c r="AD131" s="51">
        <v>0</v>
      </c>
      <c r="AE131" s="51">
        <v>1</v>
      </c>
      <c r="AF131" s="51">
        <v>0</v>
      </c>
      <c r="AG131" s="51">
        <v>0</v>
      </c>
      <c r="AH131" s="51">
        <v>0</v>
      </c>
      <c r="AI131" s="51">
        <v>0</v>
      </c>
      <c r="AJ131" s="51">
        <v>0</v>
      </c>
      <c r="AK131" s="42">
        <f t="shared" si="40"/>
        <v>1</v>
      </c>
      <c r="AL131" s="51" t="s">
        <v>400</v>
      </c>
      <c r="AM131" s="51" t="s">
        <v>39</v>
      </c>
      <c r="AN131" s="51">
        <v>0</v>
      </c>
      <c r="AO131" s="51">
        <v>0</v>
      </c>
      <c r="AP131" s="51">
        <v>1</v>
      </c>
      <c r="AQ131" s="51">
        <v>0</v>
      </c>
      <c r="AR131" s="51" t="str">
        <f t="shared" si="41"/>
        <v>mixed</v>
      </c>
      <c r="AS131" s="51" t="s">
        <v>146</v>
      </c>
      <c r="AT131" s="51">
        <v>0</v>
      </c>
      <c r="AU131" s="51">
        <v>1</v>
      </c>
      <c r="AV131" s="51">
        <v>0</v>
      </c>
      <c r="AW131" s="51" t="str">
        <f t="shared" si="42"/>
        <v>In-service</v>
      </c>
      <c r="AX131" s="51" t="s">
        <v>1160</v>
      </c>
      <c r="AY131" s="51" t="s">
        <v>105</v>
      </c>
      <c r="AZ131" s="51">
        <v>1</v>
      </c>
      <c r="BA131" s="51"/>
      <c r="BB131" s="51"/>
      <c r="BC131" s="51"/>
      <c r="BD131" s="51"/>
      <c r="BE131" s="51"/>
      <c r="BF131" s="51" t="str">
        <f t="shared" si="43"/>
        <v>North-America</v>
      </c>
      <c r="BG131" s="51">
        <v>1</v>
      </c>
      <c r="BH131" s="51">
        <v>0</v>
      </c>
      <c r="BI131" s="51">
        <v>0</v>
      </c>
      <c r="BJ131" s="51">
        <v>0</v>
      </c>
      <c r="BK131" s="51">
        <v>0</v>
      </c>
      <c r="BL131" s="51">
        <v>0</v>
      </c>
      <c r="BM131" s="51">
        <v>0</v>
      </c>
      <c r="BN131" s="51">
        <v>0</v>
      </c>
      <c r="BO131" s="51">
        <v>0</v>
      </c>
      <c r="BP131" s="51">
        <v>0</v>
      </c>
      <c r="BQ131" s="51">
        <v>1</v>
      </c>
      <c r="BR131" s="51">
        <v>0</v>
      </c>
      <c r="BS131" s="51">
        <v>1</v>
      </c>
      <c r="BT131" s="51" t="str">
        <f t="shared" ref="BT131:BT140" si="45">IF(NOT(EXACT(BU131,"0")),"1","0")</f>
        <v>1</v>
      </c>
      <c r="BU131" s="51" t="s">
        <v>402</v>
      </c>
      <c r="BV131" s="58" t="str">
        <f t="shared" si="44"/>
        <v>TPCK self report, performance test; observation; Other</v>
      </c>
    </row>
    <row r="132" spans="1:74" x14ac:dyDescent="0.35">
      <c r="A132" s="51" t="s">
        <v>229</v>
      </c>
      <c r="B132" s="42" t="s">
        <v>230</v>
      </c>
      <c r="C132" s="52">
        <v>0</v>
      </c>
      <c r="D132" s="52">
        <v>1</v>
      </c>
      <c r="E132" s="52">
        <v>0</v>
      </c>
      <c r="F132" s="52" t="str">
        <f t="shared" si="37"/>
        <v>Educational</v>
      </c>
      <c r="G132" s="51" t="s">
        <v>231</v>
      </c>
      <c r="H132" t="s">
        <v>231</v>
      </c>
      <c r="I132" s="51">
        <v>2019</v>
      </c>
      <c r="J132" s="51" t="s">
        <v>121</v>
      </c>
      <c r="K132" s="51" t="s">
        <v>232</v>
      </c>
      <c r="L132" s="51">
        <v>0</v>
      </c>
      <c r="M132" s="51">
        <v>0</v>
      </c>
      <c r="N132" s="51">
        <v>0</v>
      </c>
      <c r="O132" s="51">
        <v>0</v>
      </c>
      <c r="P132" s="51">
        <v>1</v>
      </c>
      <c r="Q132" s="51">
        <v>1</v>
      </c>
      <c r="R132" s="51">
        <v>1</v>
      </c>
      <c r="S132" s="52" t="str">
        <f t="shared" si="38"/>
        <v>TCK, PCK, TPCK</v>
      </c>
      <c r="T132" s="51">
        <v>0</v>
      </c>
      <c r="U132" s="51">
        <v>0</v>
      </c>
      <c r="V132" s="51">
        <v>0</v>
      </c>
      <c r="W132" s="51">
        <v>1</v>
      </c>
      <c r="X132" s="51">
        <v>0</v>
      </c>
      <c r="Y132" s="51">
        <v>0</v>
      </c>
      <c r="Z132" s="51">
        <v>0</v>
      </c>
      <c r="AA132" s="53" t="str">
        <f t="shared" si="39"/>
        <v>TCK + PK</v>
      </c>
      <c r="AB132" s="51" t="s">
        <v>233</v>
      </c>
      <c r="AC132" s="51">
        <v>0</v>
      </c>
      <c r="AD132" s="51">
        <v>0</v>
      </c>
      <c r="AE132" s="51">
        <v>0</v>
      </c>
      <c r="AF132" s="51">
        <v>1</v>
      </c>
      <c r="AG132" s="51">
        <v>0</v>
      </c>
      <c r="AH132" s="51">
        <v>0</v>
      </c>
      <c r="AI132" s="51">
        <v>0</v>
      </c>
      <c r="AJ132" s="51">
        <v>0</v>
      </c>
      <c r="AK132" s="42">
        <f t="shared" si="40"/>
        <v>1</v>
      </c>
      <c r="AL132" s="51" t="s">
        <v>226</v>
      </c>
      <c r="AM132" s="51" t="s">
        <v>39</v>
      </c>
      <c r="AN132" s="51">
        <v>0</v>
      </c>
      <c r="AO132" s="51">
        <v>0</v>
      </c>
      <c r="AP132" s="51">
        <v>1</v>
      </c>
      <c r="AQ132" s="51">
        <v>0</v>
      </c>
      <c r="AR132" s="51" t="str">
        <f t="shared" si="41"/>
        <v>mixed</v>
      </c>
      <c r="AS132" s="51" t="s">
        <v>234</v>
      </c>
      <c r="AT132" s="51">
        <v>1</v>
      </c>
      <c r="AU132" s="51">
        <v>0</v>
      </c>
      <c r="AV132" s="51">
        <v>0</v>
      </c>
      <c r="AW132" s="51" t="str">
        <f t="shared" si="42"/>
        <v>Pre-service</v>
      </c>
      <c r="AX132" s="51">
        <v>12</v>
      </c>
      <c r="AY132" s="56" t="s">
        <v>235</v>
      </c>
      <c r="AZ132" s="51"/>
      <c r="BA132" s="51"/>
      <c r="BB132" s="51"/>
      <c r="BC132" s="51">
        <v>1</v>
      </c>
      <c r="BD132" s="51"/>
      <c r="BE132" s="51"/>
      <c r="BF132" s="51" t="str">
        <f t="shared" si="43"/>
        <v>Asia</v>
      </c>
      <c r="BG132" s="51">
        <v>1</v>
      </c>
      <c r="BH132" s="51">
        <v>33</v>
      </c>
      <c r="BI132" s="51" t="s">
        <v>219</v>
      </c>
      <c r="BJ132" s="51" t="s">
        <v>219</v>
      </c>
      <c r="BK132" s="51" t="s">
        <v>219</v>
      </c>
      <c r="BL132" s="51" t="s">
        <v>219</v>
      </c>
      <c r="BM132" s="51" t="s">
        <v>219</v>
      </c>
      <c r="BN132" s="51" t="s">
        <v>219</v>
      </c>
      <c r="BO132" s="51" t="s">
        <v>218</v>
      </c>
      <c r="BP132" s="51">
        <v>0</v>
      </c>
      <c r="BQ132" s="51">
        <v>1</v>
      </c>
      <c r="BR132" s="51">
        <v>0</v>
      </c>
      <c r="BS132" s="51">
        <v>1</v>
      </c>
      <c r="BT132" s="51" t="str">
        <f t="shared" si="45"/>
        <v>1</v>
      </c>
      <c r="BU132" s="51" t="s">
        <v>236</v>
      </c>
      <c r="BV132" s="58" t="e">
        <f t="shared" si="44"/>
        <v>#VALUE!</v>
      </c>
    </row>
    <row r="133" spans="1:74" x14ac:dyDescent="0.35">
      <c r="A133" s="51" t="s">
        <v>678</v>
      </c>
      <c r="B133" s="42" t="s">
        <v>679</v>
      </c>
      <c r="C133" s="52">
        <v>0</v>
      </c>
      <c r="D133" s="52">
        <v>0</v>
      </c>
      <c r="E133" s="52">
        <v>1</v>
      </c>
      <c r="F133" s="52" t="str">
        <f t="shared" si="37"/>
        <v>Subject</v>
      </c>
      <c r="G133" s="51" t="s">
        <v>680</v>
      </c>
      <c r="H133" t="s">
        <v>680</v>
      </c>
      <c r="I133" s="51">
        <v>2014</v>
      </c>
      <c r="J133" s="51" t="s">
        <v>121</v>
      </c>
      <c r="K133" s="51" t="s">
        <v>681</v>
      </c>
      <c r="L133" s="51">
        <v>1</v>
      </c>
      <c r="M133" s="51">
        <v>0</v>
      </c>
      <c r="N133" s="51">
        <v>1</v>
      </c>
      <c r="O133" s="51">
        <v>1</v>
      </c>
      <c r="P133" s="51">
        <v>0</v>
      </c>
      <c r="Q133" s="51">
        <v>1</v>
      </c>
      <c r="R133" s="51">
        <v>1</v>
      </c>
      <c r="S133" s="52" t="str">
        <f t="shared" si="38"/>
        <v>TK, CK, TPK, PCK, TPCK</v>
      </c>
      <c r="T133" s="51">
        <v>0</v>
      </c>
      <c r="U133" s="51">
        <v>1</v>
      </c>
      <c r="V133" s="51">
        <v>0</v>
      </c>
      <c r="W133" s="51">
        <v>0</v>
      </c>
      <c r="X133" s="51">
        <v>0</v>
      </c>
      <c r="Y133" s="51">
        <v>0</v>
      </c>
      <c r="Z133" s="51">
        <v>0</v>
      </c>
      <c r="AA133" s="53" t="str">
        <f t="shared" si="39"/>
        <v>PCK + TK</v>
      </c>
      <c r="AB133" s="51" t="s">
        <v>682</v>
      </c>
      <c r="AC133" s="51">
        <v>0</v>
      </c>
      <c r="AD133" s="51">
        <v>0</v>
      </c>
      <c r="AE133" s="51">
        <v>0</v>
      </c>
      <c r="AF133" s="51">
        <v>1</v>
      </c>
      <c r="AG133" s="51">
        <v>0</v>
      </c>
      <c r="AH133" s="51">
        <v>0</v>
      </c>
      <c r="AI133" s="51">
        <v>0</v>
      </c>
      <c r="AJ133" s="51">
        <v>0</v>
      </c>
      <c r="AK133" s="42">
        <f t="shared" si="40"/>
        <v>1</v>
      </c>
      <c r="AL133" s="51"/>
      <c r="AM133" s="51" t="s">
        <v>38</v>
      </c>
      <c r="AN133" s="51">
        <v>0</v>
      </c>
      <c r="AO133" s="51">
        <v>1</v>
      </c>
      <c r="AP133" s="51">
        <v>0</v>
      </c>
      <c r="AQ133" s="51">
        <v>0</v>
      </c>
      <c r="AR133" s="51" t="str">
        <f t="shared" si="41"/>
        <v>qualitative</v>
      </c>
      <c r="AS133" s="51" t="s">
        <v>683</v>
      </c>
      <c r="AT133" s="51">
        <v>0</v>
      </c>
      <c r="AU133" s="51">
        <v>1</v>
      </c>
      <c r="AV133" s="51">
        <v>0</v>
      </c>
      <c r="AW133" s="51" t="str">
        <f t="shared" si="42"/>
        <v>In-service</v>
      </c>
      <c r="AX133" s="51">
        <v>4</v>
      </c>
      <c r="AY133" s="51" t="s">
        <v>235</v>
      </c>
      <c r="AZ133" s="51"/>
      <c r="BA133" s="51"/>
      <c r="BB133" s="51"/>
      <c r="BC133" s="51">
        <v>1</v>
      </c>
      <c r="BD133" s="51"/>
      <c r="BE133" s="51"/>
      <c r="BF133" s="51" t="str">
        <f t="shared" si="43"/>
        <v>Asia</v>
      </c>
      <c r="BG133" s="51">
        <v>0</v>
      </c>
      <c r="BH133" s="51">
        <v>0</v>
      </c>
      <c r="BI133" s="51">
        <v>0</v>
      </c>
      <c r="BJ133" s="51">
        <v>0</v>
      </c>
      <c r="BK133" s="51">
        <v>0</v>
      </c>
      <c r="BL133" s="51">
        <v>0</v>
      </c>
      <c r="BM133" s="51">
        <v>0</v>
      </c>
      <c r="BN133" s="51">
        <v>0</v>
      </c>
      <c r="BO133" s="51">
        <v>0</v>
      </c>
      <c r="BP133" s="51">
        <v>0</v>
      </c>
      <c r="BQ133" s="51">
        <v>0</v>
      </c>
      <c r="BR133" s="51">
        <v>1</v>
      </c>
      <c r="BS133" s="51">
        <v>1</v>
      </c>
      <c r="BT133" s="51" t="str">
        <f t="shared" si="45"/>
        <v>1</v>
      </c>
      <c r="BU133" s="51" t="s">
        <v>684</v>
      </c>
      <c r="BV133" s="58" t="str">
        <f t="shared" si="44"/>
        <v>interviews; observation; Other</v>
      </c>
    </row>
    <row r="134" spans="1:74" x14ac:dyDescent="0.35">
      <c r="A134" s="51" t="s">
        <v>187</v>
      </c>
      <c r="B134" s="42" t="s">
        <v>188</v>
      </c>
      <c r="C134" s="52">
        <v>0</v>
      </c>
      <c r="D134" s="52">
        <v>0</v>
      </c>
      <c r="E134" s="52">
        <v>1</v>
      </c>
      <c r="F134" s="52" t="str">
        <f t="shared" si="37"/>
        <v>Subject</v>
      </c>
      <c r="G134" s="51" t="s">
        <v>189</v>
      </c>
      <c r="H134" t="s">
        <v>189</v>
      </c>
      <c r="I134" s="51">
        <v>2019</v>
      </c>
      <c r="J134" s="51" t="s">
        <v>121</v>
      </c>
      <c r="K134" s="51" t="s">
        <v>190</v>
      </c>
      <c r="L134" s="51">
        <v>1</v>
      </c>
      <c r="M134" s="51">
        <v>0</v>
      </c>
      <c r="N134" s="51">
        <v>1</v>
      </c>
      <c r="O134" s="51">
        <v>0</v>
      </c>
      <c r="P134" s="51">
        <v>1</v>
      </c>
      <c r="Q134" s="51">
        <v>1</v>
      </c>
      <c r="R134" s="51">
        <v>1</v>
      </c>
      <c r="S134" s="52" t="str">
        <f t="shared" si="38"/>
        <v>TK, CK, TCK, PCK, TPCK</v>
      </c>
      <c r="T134" s="51">
        <v>0</v>
      </c>
      <c r="U134" s="51">
        <v>0</v>
      </c>
      <c r="V134" s="51">
        <v>0</v>
      </c>
      <c r="W134" s="51">
        <v>1</v>
      </c>
      <c r="X134" s="53">
        <v>0</v>
      </c>
      <c r="Y134" s="51">
        <v>0</v>
      </c>
      <c r="Z134" s="51">
        <v>0</v>
      </c>
      <c r="AA134" s="53" t="str">
        <f t="shared" si="39"/>
        <v>TCK + PK</v>
      </c>
      <c r="AB134" s="51" t="s">
        <v>191</v>
      </c>
      <c r="AC134" s="51">
        <v>0</v>
      </c>
      <c r="AD134" s="51">
        <v>1</v>
      </c>
      <c r="AE134" s="51">
        <v>0</v>
      </c>
      <c r="AF134" s="51">
        <v>0</v>
      </c>
      <c r="AG134" s="51">
        <v>0</v>
      </c>
      <c r="AH134" s="51">
        <v>0</v>
      </c>
      <c r="AI134" s="51">
        <v>0</v>
      </c>
      <c r="AJ134" s="51">
        <v>0</v>
      </c>
      <c r="AK134" s="42">
        <f t="shared" si="40"/>
        <v>1</v>
      </c>
      <c r="AL134" s="51" t="s">
        <v>192</v>
      </c>
      <c r="AM134" s="51" t="s">
        <v>193</v>
      </c>
      <c r="AN134" s="51">
        <v>0</v>
      </c>
      <c r="AO134" s="51">
        <v>0</v>
      </c>
      <c r="AP134" s="51">
        <v>1</v>
      </c>
      <c r="AQ134" s="51">
        <v>0</v>
      </c>
      <c r="AR134" s="51" t="str">
        <f t="shared" si="41"/>
        <v>mixed</v>
      </c>
      <c r="AS134" s="51" t="s">
        <v>194</v>
      </c>
      <c r="AT134" s="51">
        <v>0</v>
      </c>
      <c r="AU134" s="51">
        <v>1</v>
      </c>
      <c r="AV134" s="51">
        <v>0</v>
      </c>
      <c r="AW134" s="51" t="str">
        <f t="shared" si="42"/>
        <v>In-service</v>
      </c>
      <c r="AX134" s="51">
        <v>6</v>
      </c>
      <c r="AY134" s="56" t="s">
        <v>195</v>
      </c>
      <c r="AZ134" s="51"/>
      <c r="BA134" s="51"/>
      <c r="BB134" s="51"/>
      <c r="BC134" s="51"/>
      <c r="BD134" s="51">
        <v>1</v>
      </c>
      <c r="BE134" s="51"/>
      <c r="BF134" s="51" t="str">
        <f t="shared" si="43"/>
        <v>Europe</v>
      </c>
      <c r="BG134" s="51">
        <v>0</v>
      </c>
      <c r="BH134" s="51">
        <v>0</v>
      </c>
      <c r="BI134" s="51">
        <v>0</v>
      </c>
      <c r="BJ134" s="51">
        <v>0</v>
      </c>
      <c r="BK134" s="51">
        <v>0</v>
      </c>
      <c r="BL134" s="51">
        <v>0</v>
      </c>
      <c r="BM134" s="51">
        <v>0</v>
      </c>
      <c r="BN134" s="51">
        <v>0</v>
      </c>
      <c r="BO134" s="51">
        <v>0</v>
      </c>
      <c r="BP134" s="51">
        <v>1</v>
      </c>
      <c r="BQ134" s="51">
        <v>1</v>
      </c>
      <c r="BR134" s="51">
        <v>1</v>
      </c>
      <c r="BS134" s="51">
        <v>1</v>
      </c>
      <c r="BT134" s="51" t="str">
        <f t="shared" si="45"/>
        <v>0</v>
      </c>
      <c r="BU134" s="51">
        <f>0</f>
        <v>0</v>
      </c>
      <c r="BV134" s="58" t="str">
        <f t="shared" si="44"/>
        <v xml:space="preserve">open-ended questionnaire; performance test; interviews; observation; </v>
      </c>
    </row>
    <row r="135" spans="1:74" x14ac:dyDescent="0.35">
      <c r="A135" s="51" t="s">
        <v>554</v>
      </c>
      <c r="B135" s="42" t="s">
        <v>555</v>
      </c>
      <c r="C135" s="52">
        <v>1</v>
      </c>
      <c r="D135" s="52">
        <v>0</v>
      </c>
      <c r="E135" s="52">
        <v>0</v>
      </c>
      <c r="F135" s="52" t="str">
        <f t="shared" si="37"/>
        <v>ICT</v>
      </c>
      <c r="G135" s="51" t="s">
        <v>556</v>
      </c>
      <c r="H135" t="s">
        <v>556</v>
      </c>
      <c r="I135" s="51">
        <v>2019</v>
      </c>
      <c r="J135" s="51" t="s">
        <v>121</v>
      </c>
      <c r="K135" s="51" t="s">
        <v>557</v>
      </c>
      <c r="L135" s="51">
        <v>0</v>
      </c>
      <c r="M135" s="51">
        <v>1</v>
      </c>
      <c r="N135" s="51">
        <v>0</v>
      </c>
      <c r="O135" s="51">
        <v>0</v>
      </c>
      <c r="P135" s="51">
        <v>1</v>
      </c>
      <c r="Q135" s="51">
        <v>0</v>
      </c>
      <c r="R135" s="51">
        <v>1</v>
      </c>
      <c r="S135" s="52" t="str">
        <f t="shared" si="38"/>
        <v>PK, TCK, TPCK</v>
      </c>
      <c r="T135" s="51">
        <v>1</v>
      </c>
      <c r="U135" s="51">
        <v>0</v>
      </c>
      <c r="V135" s="51">
        <v>0</v>
      </c>
      <c r="W135" s="51">
        <v>0</v>
      </c>
      <c r="X135" s="53">
        <v>0</v>
      </c>
      <c r="Y135" s="51">
        <v>0</v>
      </c>
      <c r="Z135" s="51">
        <v>0</v>
      </c>
      <c r="AA135" s="53" t="str">
        <f t="shared" si="39"/>
        <v>PK + TK + CK</v>
      </c>
      <c r="AB135" s="51" t="s">
        <v>558</v>
      </c>
      <c r="AC135" s="51">
        <v>0</v>
      </c>
      <c r="AD135" s="51">
        <v>0</v>
      </c>
      <c r="AE135" s="51">
        <v>0</v>
      </c>
      <c r="AF135" s="51">
        <v>0</v>
      </c>
      <c r="AG135" s="51">
        <v>0</v>
      </c>
      <c r="AH135" s="51">
        <v>0</v>
      </c>
      <c r="AI135" s="51">
        <v>0</v>
      </c>
      <c r="AJ135" s="51">
        <v>1</v>
      </c>
      <c r="AK135" s="42">
        <f t="shared" si="40"/>
        <v>1</v>
      </c>
      <c r="AL135" s="51" t="s">
        <v>559</v>
      </c>
      <c r="AM135" s="51" t="s">
        <v>37</v>
      </c>
      <c r="AN135" s="51">
        <v>1</v>
      </c>
      <c r="AO135" s="51">
        <v>0</v>
      </c>
      <c r="AP135" s="51">
        <v>0</v>
      </c>
      <c r="AQ135" s="51">
        <v>0</v>
      </c>
      <c r="AR135" s="51" t="str">
        <f t="shared" si="41"/>
        <v>quantitative</v>
      </c>
      <c r="AS135" s="51" t="s">
        <v>560</v>
      </c>
      <c r="AT135" s="51">
        <v>0</v>
      </c>
      <c r="AU135" s="51">
        <v>0</v>
      </c>
      <c r="AV135" s="51">
        <v>1</v>
      </c>
      <c r="AW135" s="51" t="str">
        <f t="shared" si="42"/>
        <v>Teacher Educator</v>
      </c>
      <c r="AX135" s="51" t="s">
        <v>561</v>
      </c>
      <c r="AY135" s="51" t="s">
        <v>235</v>
      </c>
      <c r="AZ135" s="51"/>
      <c r="BA135" s="51"/>
      <c r="BB135" s="51"/>
      <c r="BC135" s="51">
        <v>1</v>
      </c>
      <c r="BD135" s="51"/>
      <c r="BE135" s="51"/>
      <c r="BF135" s="51" t="str">
        <f t="shared" si="43"/>
        <v>Asia</v>
      </c>
      <c r="BG135" s="51">
        <v>1</v>
      </c>
      <c r="BH135" s="51">
        <v>34</v>
      </c>
      <c r="BI135" s="51" t="s">
        <v>219</v>
      </c>
      <c r="BJ135" s="51" t="s">
        <v>219</v>
      </c>
      <c r="BK135" s="51" t="s">
        <v>219</v>
      </c>
      <c r="BL135" s="51" t="s">
        <v>219</v>
      </c>
      <c r="BM135" s="51" t="s">
        <v>219</v>
      </c>
      <c r="BN135" s="51" t="s">
        <v>219</v>
      </c>
      <c r="BO135" s="51" t="s">
        <v>219</v>
      </c>
      <c r="BP135" s="51">
        <v>0</v>
      </c>
      <c r="BQ135" s="51">
        <v>0</v>
      </c>
      <c r="BR135" s="51">
        <v>0</v>
      </c>
      <c r="BS135" s="51">
        <v>0</v>
      </c>
      <c r="BT135" s="51" t="str">
        <f t="shared" si="45"/>
        <v>1</v>
      </c>
      <c r="BU135" s="51" t="s">
        <v>562</v>
      </c>
      <c r="BV135" s="58" t="e">
        <f t="shared" si="44"/>
        <v>#VALUE!</v>
      </c>
    </row>
    <row r="136" spans="1:74" x14ac:dyDescent="0.35">
      <c r="A136" s="51" t="s">
        <v>305</v>
      </c>
      <c r="B136" s="42" t="s">
        <v>306</v>
      </c>
      <c r="C136" s="52">
        <v>1</v>
      </c>
      <c r="D136" s="52">
        <v>0</v>
      </c>
      <c r="E136" s="52">
        <v>0</v>
      </c>
      <c r="F136" s="52" t="str">
        <f t="shared" si="37"/>
        <v>ICT</v>
      </c>
      <c r="G136" s="51" t="s">
        <v>307</v>
      </c>
      <c r="H136" t="s">
        <v>307</v>
      </c>
      <c r="I136" s="51">
        <v>2009</v>
      </c>
      <c r="J136" s="51" t="s">
        <v>121</v>
      </c>
      <c r="K136" s="51" t="s">
        <v>308</v>
      </c>
      <c r="L136" s="51">
        <v>1</v>
      </c>
      <c r="M136" s="51">
        <v>0</v>
      </c>
      <c r="N136" s="51">
        <v>0</v>
      </c>
      <c r="O136" s="51">
        <v>1</v>
      </c>
      <c r="P136" s="51">
        <v>0</v>
      </c>
      <c r="Q136" s="51">
        <v>0</v>
      </c>
      <c r="R136" s="51">
        <v>0</v>
      </c>
      <c r="S136" s="52" t="str">
        <f t="shared" si="38"/>
        <v xml:space="preserve">TK, TPK, </v>
      </c>
      <c r="T136" s="51">
        <v>0</v>
      </c>
      <c r="U136" s="51">
        <v>0</v>
      </c>
      <c r="V136" s="51">
        <v>0</v>
      </c>
      <c r="W136" s="51">
        <v>0</v>
      </c>
      <c r="X136" s="53">
        <v>1</v>
      </c>
      <c r="Y136" s="51">
        <v>0</v>
      </c>
      <c r="Z136" s="51" t="s">
        <v>294</v>
      </c>
      <c r="AA136" s="53" t="str">
        <f t="shared" si="39"/>
        <v>TPK = TPCK</v>
      </c>
      <c r="AB136" s="51" t="s">
        <v>309</v>
      </c>
      <c r="AC136" s="51">
        <v>1</v>
      </c>
      <c r="AD136" s="51">
        <v>0</v>
      </c>
      <c r="AE136" s="51">
        <v>0</v>
      </c>
      <c r="AF136" s="51">
        <v>0</v>
      </c>
      <c r="AG136" s="51">
        <v>0</v>
      </c>
      <c r="AH136" s="51">
        <v>0</v>
      </c>
      <c r="AI136" s="51">
        <v>0</v>
      </c>
      <c r="AJ136" s="51">
        <v>0</v>
      </c>
      <c r="AK136" s="42">
        <f t="shared" si="40"/>
        <v>1</v>
      </c>
      <c r="AL136" s="51" t="s">
        <v>193</v>
      </c>
      <c r="AM136" s="51" t="s">
        <v>39</v>
      </c>
      <c r="AN136" s="51">
        <v>0</v>
      </c>
      <c r="AO136" s="51">
        <v>0</v>
      </c>
      <c r="AP136" s="51">
        <v>1</v>
      </c>
      <c r="AQ136" s="51">
        <v>0</v>
      </c>
      <c r="AR136" s="51" t="str">
        <f t="shared" si="41"/>
        <v>mixed</v>
      </c>
      <c r="AS136" s="51" t="s">
        <v>42</v>
      </c>
      <c r="AT136" s="51">
        <v>1</v>
      </c>
      <c r="AU136" s="51">
        <v>0</v>
      </c>
      <c r="AV136" s="51">
        <v>0</v>
      </c>
      <c r="AW136" s="51" t="str">
        <f t="shared" si="42"/>
        <v>Pre-service</v>
      </c>
      <c r="AX136" s="51">
        <v>126</v>
      </c>
      <c r="AY136" s="56" t="s">
        <v>105</v>
      </c>
      <c r="AZ136" s="51">
        <v>1</v>
      </c>
      <c r="BA136" s="51"/>
      <c r="BB136" s="51"/>
      <c r="BC136" s="51"/>
      <c r="BD136" s="51"/>
      <c r="BE136" s="51"/>
      <c r="BF136" s="51" t="str">
        <f t="shared" si="43"/>
        <v>North-America</v>
      </c>
      <c r="BG136" s="51">
        <v>1</v>
      </c>
      <c r="BH136" s="51">
        <v>0</v>
      </c>
      <c r="BI136" s="51">
        <v>0</v>
      </c>
      <c r="BJ136" s="51">
        <v>0</v>
      </c>
      <c r="BK136" s="51">
        <v>0</v>
      </c>
      <c r="BL136" s="51">
        <v>0</v>
      </c>
      <c r="BM136" s="51">
        <v>0</v>
      </c>
      <c r="BN136" s="51">
        <v>0</v>
      </c>
      <c r="BO136" s="51">
        <v>0</v>
      </c>
      <c r="BP136" s="51">
        <v>0</v>
      </c>
      <c r="BQ136" s="51" t="s">
        <v>374</v>
      </c>
      <c r="BR136" s="51">
        <v>1</v>
      </c>
      <c r="BS136" s="51">
        <v>0</v>
      </c>
      <c r="BT136" s="51" t="str">
        <f t="shared" si="45"/>
        <v>1</v>
      </c>
      <c r="BU136" s="51" t="s">
        <v>174</v>
      </c>
      <c r="BV136" s="58" t="str">
        <f t="shared" si="44"/>
        <v>TPCK self report, interviews; Other</v>
      </c>
    </row>
    <row r="137" spans="1:74" x14ac:dyDescent="0.35">
      <c r="A137" s="51" t="s">
        <v>666</v>
      </c>
      <c r="B137" s="42" t="s">
        <v>667</v>
      </c>
      <c r="C137" s="52">
        <v>1</v>
      </c>
      <c r="D137" s="52">
        <v>0</v>
      </c>
      <c r="E137" s="52">
        <v>0</v>
      </c>
      <c r="F137" s="52" t="str">
        <f t="shared" si="37"/>
        <v>ICT</v>
      </c>
      <c r="G137" s="51" t="s">
        <v>668</v>
      </c>
      <c r="H137" t="s">
        <v>668</v>
      </c>
      <c r="I137" s="51">
        <v>2015</v>
      </c>
      <c r="J137" s="51" t="s">
        <v>121</v>
      </c>
      <c r="K137" s="51" t="s">
        <v>113</v>
      </c>
      <c r="L137" s="51">
        <v>1</v>
      </c>
      <c r="M137" s="51">
        <v>1</v>
      </c>
      <c r="N137" s="51">
        <v>0</v>
      </c>
      <c r="O137" s="51">
        <v>1</v>
      </c>
      <c r="P137" s="51">
        <v>0</v>
      </c>
      <c r="Q137" s="51">
        <v>0</v>
      </c>
      <c r="R137" s="51">
        <v>1</v>
      </c>
      <c r="S137" s="52" t="str">
        <f t="shared" si="38"/>
        <v>TK, PK, TPK, TPCK</v>
      </c>
      <c r="T137" s="51">
        <v>0</v>
      </c>
      <c r="U137" s="51">
        <v>0</v>
      </c>
      <c r="V137" s="51">
        <v>0</v>
      </c>
      <c r="W137" s="51">
        <v>0</v>
      </c>
      <c r="X137" s="51">
        <v>1</v>
      </c>
      <c r="Y137" s="51">
        <v>0</v>
      </c>
      <c r="Z137" s="51">
        <v>0</v>
      </c>
      <c r="AA137" s="53" t="str">
        <f t="shared" si="39"/>
        <v>TPK = TPCK</v>
      </c>
      <c r="AB137" s="51" t="s">
        <v>430</v>
      </c>
      <c r="AC137" s="51">
        <v>0</v>
      </c>
      <c r="AD137" s="51">
        <v>0</v>
      </c>
      <c r="AE137" s="51">
        <v>0</v>
      </c>
      <c r="AF137" s="51">
        <v>0</v>
      </c>
      <c r="AG137" s="51">
        <v>0</v>
      </c>
      <c r="AH137" s="51">
        <v>1</v>
      </c>
      <c r="AI137" s="51">
        <v>0</v>
      </c>
      <c r="AJ137" s="51">
        <v>0</v>
      </c>
      <c r="AK137" s="42">
        <f t="shared" si="40"/>
        <v>1</v>
      </c>
      <c r="AL137" s="51" t="s">
        <v>659</v>
      </c>
      <c r="AM137" s="51" t="s">
        <v>39</v>
      </c>
      <c r="AN137" s="51">
        <v>0</v>
      </c>
      <c r="AO137" s="51">
        <v>0</v>
      </c>
      <c r="AP137" s="51">
        <v>1</v>
      </c>
      <c r="AQ137" s="51">
        <v>0</v>
      </c>
      <c r="AR137" s="51" t="str">
        <f t="shared" si="41"/>
        <v>mixed</v>
      </c>
      <c r="AS137" s="51" t="s">
        <v>670</v>
      </c>
      <c r="AT137" s="51">
        <v>0</v>
      </c>
      <c r="AU137" s="51">
        <v>1</v>
      </c>
      <c r="AV137" s="51">
        <v>0</v>
      </c>
      <c r="AW137" s="51" t="str">
        <f t="shared" si="42"/>
        <v>In-service</v>
      </c>
      <c r="AX137" s="51">
        <v>155</v>
      </c>
      <c r="AY137" s="51" t="s">
        <v>379</v>
      </c>
      <c r="AZ137" s="51"/>
      <c r="BA137" s="51"/>
      <c r="BB137" s="51"/>
      <c r="BC137" s="51">
        <v>1</v>
      </c>
      <c r="BD137" s="51"/>
      <c r="BE137" s="51"/>
      <c r="BF137" s="51" t="str">
        <f t="shared" si="43"/>
        <v>Asia</v>
      </c>
      <c r="BG137" s="51">
        <v>1</v>
      </c>
      <c r="BH137" s="51">
        <v>0</v>
      </c>
      <c r="BI137" s="51">
        <v>0</v>
      </c>
      <c r="BJ137" s="51">
        <v>0</v>
      </c>
      <c r="BK137" s="51">
        <v>0</v>
      </c>
      <c r="BL137" s="51">
        <v>0</v>
      </c>
      <c r="BM137" s="51">
        <v>0</v>
      </c>
      <c r="BN137" s="51">
        <v>0</v>
      </c>
      <c r="BO137" s="51">
        <v>0</v>
      </c>
      <c r="BP137" s="51">
        <v>0</v>
      </c>
      <c r="BQ137" s="51">
        <v>0</v>
      </c>
      <c r="BR137" s="51">
        <v>1</v>
      </c>
      <c r="BS137" s="51">
        <v>0</v>
      </c>
      <c r="BT137" s="51" t="str">
        <f t="shared" si="45"/>
        <v>0</v>
      </c>
      <c r="BU137" s="51">
        <f>0</f>
        <v>0</v>
      </c>
      <c r="BV137" s="58" t="str">
        <f t="shared" si="44"/>
        <v xml:space="preserve">TPCK self report, interviews; </v>
      </c>
    </row>
    <row r="138" spans="1:74" x14ac:dyDescent="0.35">
      <c r="A138" s="51" t="s">
        <v>479</v>
      </c>
      <c r="B138" s="42" t="s">
        <v>480</v>
      </c>
      <c r="C138" s="52">
        <v>1</v>
      </c>
      <c r="D138" s="52">
        <v>0</v>
      </c>
      <c r="E138" s="52">
        <v>0</v>
      </c>
      <c r="F138" s="52" t="str">
        <f t="shared" si="37"/>
        <v>ICT</v>
      </c>
      <c r="G138" s="51" t="s">
        <v>481</v>
      </c>
      <c r="H138" t="s">
        <v>481</v>
      </c>
      <c r="I138" s="51">
        <v>2017</v>
      </c>
      <c r="J138" s="51" t="s">
        <v>121</v>
      </c>
      <c r="K138" s="51" t="s">
        <v>482</v>
      </c>
      <c r="L138" s="51">
        <v>1</v>
      </c>
      <c r="M138" s="51">
        <v>1</v>
      </c>
      <c r="N138" s="51">
        <v>1</v>
      </c>
      <c r="O138" s="51">
        <v>0</v>
      </c>
      <c r="P138" s="51">
        <v>0</v>
      </c>
      <c r="Q138" s="51">
        <v>0</v>
      </c>
      <c r="R138" s="51">
        <v>0</v>
      </c>
      <c r="S138" s="52" t="str">
        <f t="shared" si="38"/>
        <v xml:space="preserve">TK, PK, CK, </v>
      </c>
      <c r="T138" s="51">
        <v>1</v>
      </c>
      <c r="U138" s="51">
        <v>0</v>
      </c>
      <c r="V138" s="51">
        <v>0</v>
      </c>
      <c r="W138" s="51">
        <v>0</v>
      </c>
      <c r="X138" s="53">
        <v>0</v>
      </c>
      <c r="Y138" s="51">
        <v>0</v>
      </c>
      <c r="Z138" s="51">
        <v>0</v>
      </c>
      <c r="AA138" s="53" t="str">
        <f t="shared" si="39"/>
        <v>PK + TK + CK</v>
      </c>
      <c r="AB138" s="51" t="s">
        <v>367</v>
      </c>
      <c r="AC138" s="51">
        <v>0</v>
      </c>
      <c r="AD138" s="51">
        <v>0</v>
      </c>
      <c r="AE138" s="51">
        <v>0</v>
      </c>
      <c r="AF138" s="51">
        <v>0</v>
      </c>
      <c r="AG138" s="51">
        <v>0</v>
      </c>
      <c r="AH138" s="51">
        <v>1</v>
      </c>
      <c r="AI138" s="51">
        <v>0</v>
      </c>
      <c r="AJ138" s="51">
        <v>0</v>
      </c>
      <c r="AK138" s="42">
        <f t="shared" si="40"/>
        <v>1</v>
      </c>
      <c r="AL138" s="51" t="s">
        <v>483</v>
      </c>
      <c r="AM138" s="51" t="s">
        <v>39</v>
      </c>
      <c r="AN138" s="51">
        <v>0</v>
      </c>
      <c r="AO138" s="51">
        <v>0</v>
      </c>
      <c r="AP138" s="51">
        <v>1</v>
      </c>
      <c r="AQ138" s="51">
        <v>0</v>
      </c>
      <c r="AR138" s="51" t="str">
        <f t="shared" si="41"/>
        <v>mixed</v>
      </c>
      <c r="AS138" s="51" t="s">
        <v>146</v>
      </c>
      <c r="AT138" s="51">
        <v>0</v>
      </c>
      <c r="AU138" s="51">
        <v>1</v>
      </c>
      <c r="AV138" s="51">
        <v>0</v>
      </c>
      <c r="AW138" s="51" t="str">
        <f t="shared" si="42"/>
        <v>In-service</v>
      </c>
      <c r="AX138" s="51">
        <v>109</v>
      </c>
      <c r="AY138" s="51" t="s">
        <v>105</v>
      </c>
      <c r="AZ138" s="51">
        <v>1</v>
      </c>
      <c r="BA138" s="51"/>
      <c r="BB138" s="51"/>
      <c r="BC138" s="51"/>
      <c r="BD138" s="51"/>
      <c r="BE138" s="51"/>
      <c r="BF138" s="51" t="str">
        <f t="shared" si="43"/>
        <v>North-America</v>
      </c>
      <c r="BG138" s="51">
        <v>1</v>
      </c>
      <c r="BH138" s="51">
        <v>36</v>
      </c>
      <c r="BI138" s="51">
        <v>7</v>
      </c>
      <c r="BJ138" s="51">
        <v>3</v>
      </c>
      <c r="BK138" s="51">
        <v>7</v>
      </c>
      <c r="BL138" s="51">
        <v>5</v>
      </c>
      <c r="BM138" s="51">
        <v>4</v>
      </c>
      <c r="BN138" s="51">
        <v>5</v>
      </c>
      <c r="BO138" s="51">
        <v>5</v>
      </c>
      <c r="BP138" s="51">
        <v>0</v>
      </c>
      <c r="BQ138" s="51">
        <v>0</v>
      </c>
      <c r="BR138" s="51">
        <v>1</v>
      </c>
      <c r="BS138" s="51">
        <v>0</v>
      </c>
      <c r="BT138" s="51" t="str">
        <f t="shared" si="45"/>
        <v>1</v>
      </c>
      <c r="BU138" s="51" t="s">
        <v>484</v>
      </c>
      <c r="BV138" s="58" t="str">
        <f t="shared" si="44"/>
        <v>TPCK self report, 36 Items (PK 7, CK 3, TK 7, PCK 5, TCK 4, TPK 5, TPCK 5); interviews; Other</v>
      </c>
    </row>
    <row r="139" spans="1:74" x14ac:dyDescent="0.35">
      <c r="A139" s="51" t="s">
        <v>449</v>
      </c>
      <c r="B139" s="42" t="s">
        <v>450</v>
      </c>
      <c r="C139" s="52">
        <v>0</v>
      </c>
      <c r="D139" s="52">
        <v>0</v>
      </c>
      <c r="E139" s="52">
        <v>1</v>
      </c>
      <c r="F139" s="52" t="str">
        <f t="shared" si="37"/>
        <v>Subject</v>
      </c>
      <c r="G139" s="51" t="s">
        <v>451</v>
      </c>
      <c r="H139" t="s">
        <v>451</v>
      </c>
      <c r="I139" s="51">
        <v>2017</v>
      </c>
      <c r="J139" s="51" t="s">
        <v>121</v>
      </c>
      <c r="K139" s="51" t="s">
        <v>452</v>
      </c>
      <c r="L139" s="51">
        <v>1</v>
      </c>
      <c r="M139" s="51">
        <v>0</v>
      </c>
      <c r="N139" s="51">
        <v>0</v>
      </c>
      <c r="O139" s="51">
        <v>0</v>
      </c>
      <c r="P139" s="51">
        <v>1</v>
      </c>
      <c r="Q139" s="51">
        <v>1</v>
      </c>
      <c r="R139" s="51">
        <v>1</v>
      </c>
      <c r="S139" s="52" t="str">
        <f t="shared" si="38"/>
        <v>TK, TCK, PCK, TPCK</v>
      </c>
      <c r="T139" s="51">
        <v>0</v>
      </c>
      <c r="U139" s="51">
        <v>1</v>
      </c>
      <c r="V139" s="51">
        <v>0</v>
      </c>
      <c r="W139" s="51">
        <v>0</v>
      </c>
      <c r="X139" s="53">
        <v>0</v>
      </c>
      <c r="Y139" s="51">
        <v>0</v>
      </c>
      <c r="Z139" s="51">
        <v>0</v>
      </c>
      <c r="AA139" s="53" t="str">
        <f t="shared" si="39"/>
        <v>PCK + TK</v>
      </c>
      <c r="AB139" s="51" t="s">
        <v>281</v>
      </c>
      <c r="AC139" s="51">
        <v>0</v>
      </c>
      <c r="AD139" s="51">
        <v>1</v>
      </c>
      <c r="AE139" s="51">
        <v>0</v>
      </c>
      <c r="AF139" s="51">
        <v>0</v>
      </c>
      <c r="AG139" s="51">
        <v>0</v>
      </c>
      <c r="AH139" s="51">
        <v>0</v>
      </c>
      <c r="AI139" s="51">
        <v>0</v>
      </c>
      <c r="AJ139" s="51">
        <v>0</v>
      </c>
      <c r="AK139" s="42">
        <f t="shared" si="40"/>
        <v>1</v>
      </c>
      <c r="AL139" s="51" t="s">
        <v>453</v>
      </c>
      <c r="AM139" s="51" t="s">
        <v>39</v>
      </c>
      <c r="AN139" s="51">
        <v>0</v>
      </c>
      <c r="AO139" s="51">
        <v>0</v>
      </c>
      <c r="AP139" s="51">
        <v>1</v>
      </c>
      <c r="AQ139" s="51">
        <v>0</v>
      </c>
      <c r="AR139" s="51" t="str">
        <f t="shared" si="41"/>
        <v>mixed</v>
      </c>
      <c r="AS139" s="51" t="s">
        <v>454</v>
      </c>
      <c r="AT139" s="51">
        <v>1</v>
      </c>
      <c r="AU139" s="51">
        <v>0</v>
      </c>
      <c r="AV139" s="51">
        <v>0</v>
      </c>
      <c r="AW139" s="51" t="str">
        <f t="shared" si="42"/>
        <v>Pre-service</v>
      </c>
      <c r="AX139" s="51">
        <v>52</v>
      </c>
      <c r="AY139" s="51" t="s">
        <v>82</v>
      </c>
      <c r="AZ139" s="51"/>
      <c r="BA139" s="51"/>
      <c r="BB139" s="51"/>
      <c r="BC139" s="51"/>
      <c r="BD139" s="51"/>
      <c r="BE139" s="51"/>
      <c r="BF139" s="51" t="s">
        <v>50</v>
      </c>
      <c r="BG139" s="51" t="s">
        <v>455</v>
      </c>
      <c r="BH139" s="51">
        <v>0</v>
      </c>
      <c r="BI139" s="51">
        <v>0</v>
      </c>
      <c r="BJ139" s="51">
        <v>0</v>
      </c>
      <c r="BK139" s="51">
        <v>0</v>
      </c>
      <c r="BL139" s="51">
        <v>0</v>
      </c>
      <c r="BM139" s="51">
        <v>0</v>
      </c>
      <c r="BN139" s="51">
        <v>0</v>
      </c>
      <c r="BO139" s="51">
        <v>0</v>
      </c>
      <c r="BP139" s="51">
        <v>0</v>
      </c>
      <c r="BQ139" s="51">
        <v>0</v>
      </c>
      <c r="BR139" s="51">
        <v>1</v>
      </c>
      <c r="BS139" s="51">
        <v>1</v>
      </c>
      <c r="BT139" s="51" t="str">
        <f t="shared" si="45"/>
        <v>1</v>
      </c>
      <c r="BU139" s="51" t="s">
        <v>456</v>
      </c>
      <c r="BV139" s="58" t="str">
        <f t="shared" si="44"/>
        <v>interviews; observation; Other</v>
      </c>
    </row>
    <row r="140" spans="1:74" x14ac:dyDescent="0.35">
      <c r="A140" s="51" t="s">
        <v>1104</v>
      </c>
      <c r="B140" s="42" t="s">
        <v>1105</v>
      </c>
      <c r="C140" s="52">
        <v>0</v>
      </c>
      <c r="D140" s="52">
        <v>1</v>
      </c>
      <c r="E140" s="52">
        <v>0</v>
      </c>
      <c r="F140" s="52" t="str">
        <f t="shared" si="37"/>
        <v>Educational</v>
      </c>
      <c r="G140" s="51" t="s">
        <v>1106</v>
      </c>
      <c r="H140" s="5" t="s">
        <v>1106</v>
      </c>
      <c r="I140" s="52">
        <v>2018</v>
      </c>
      <c r="J140" s="52" t="s">
        <v>74</v>
      </c>
      <c r="K140" s="51" t="s">
        <v>1107</v>
      </c>
      <c r="L140" s="52">
        <v>0</v>
      </c>
      <c r="M140" s="52">
        <v>0</v>
      </c>
      <c r="N140" s="52">
        <v>0</v>
      </c>
      <c r="O140" s="52">
        <v>0</v>
      </c>
      <c r="P140" s="52">
        <v>1</v>
      </c>
      <c r="Q140" s="52">
        <v>1</v>
      </c>
      <c r="R140" s="52">
        <v>1</v>
      </c>
      <c r="S140" s="52" t="str">
        <f t="shared" si="38"/>
        <v>TCK, PCK, TPCK</v>
      </c>
      <c r="T140" s="52">
        <v>0</v>
      </c>
      <c r="U140" s="52">
        <v>1</v>
      </c>
      <c r="V140" s="52">
        <v>0</v>
      </c>
      <c r="W140" s="52">
        <v>0</v>
      </c>
      <c r="X140" s="52">
        <v>0</v>
      </c>
      <c r="Y140" s="52">
        <v>0</v>
      </c>
      <c r="Z140" s="52">
        <v>0</v>
      </c>
      <c r="AA140" s="53" t="str">
        <f t="shared" si="39"/>
        <v>PCK + TK</v>
      </c>
      <c r="AB140" s="52" t="s">
        <v>281</v>
      </c>
      <c r="AC140" s="52">
        <v>0</v>
      </c>
      <c r="AD140" s="52">
        <v>1</v>
      </c>
      <c r="AE140" s="52">
        <v>0</v>
      </c>
      <c r="AF140" s="52">
        <v>0</v>
      </c>
      <c r="AG140" s="52">
        <v>0</v>
      </c>
      <c r="AH140" s="52">
        <v>0</v>
      </c>
      <c r="AI140" s="52">
        <v>0</v>
      </c>
      <c r="AJ140" s="52">
        <v>0</v>
      </c>
      <c r="AK140" s="42">
        <f t="shared" si="40"/>
        <v>1</v>
      </c>
      <c r="AL140" s="52" t="s">
        <v>1108</v>
      </c>
      <c r="AM140" s="52" t="s">
        <v>38</v>
      </c>
      <c r="AN140" s="51">
        <v>0</v>
      </c>
      <c r="AO140" s="51">
        <v>1</v>
      </c>
      <c r="AP140" s="51">
        <v>0</v>
      </c>
      <c r="AQ140" s="51">
        <v>0</v>
      </c>
      <c r="AR140" s="51" t="str">
        <f t="shared" si="41"/>
        <v>qualitative</v>
      </c>
      <c r="AS140" s="52" t="s">
        <v>1100</v>
      </c>
      <c r="AT140" s="51">
        <v>0</v>
      </c>
      <c r="AU140" s="51">
        <v>1</v>
      </c>
      <c r="AV140" s="51">
        <v>0</v>
      </c>
      <c r="AW140" s="51" t="str">
        <f t="shared" si="42"/>
        <v>In-service</v>
      </c>
      <c r="AX140" s="52">
        <v>1</v>
      </c>
      <c r="AY140" s="52" t="s">
        <v>82</v>
      </c>
      <c r="AZ140" s="51"/>
      <c r="BA140" s="51"/>
      <c r="BB140" s="51"/>
      <c r="BC140" s="51"/>
      <c r="BD140" s="51"/>
      <c r="BE140" s="51"/>
      <c r="BF140" s="51" t="str">
        <f>(IF(AZ140=1,"North-America",))&amp;""&amp;(IF(BA140=1,"South-America",))&amp;""&amp;(IF(BB140=1,"Africa",)&amp;""&amp;(IF(BC140=1,"Asia",))&amp;""&amp;(IF(BD140=1,"Europe",))&amp;""&amp;(IF(BE140=1,"Oceania",)))</f>
        <v/>
      </c>
      <c r="BG140" s="51">
        <v>0</v>
      </c>
      <c r="BH140" s="51">
        <v>0</v>
      </c>
      <c r="BI140" s="51">
        <v>0</v>
      </c>
      <c r="BJ140" s="51">
        <v>0</v>
      </c>
      <c r="BK140" s="51">
        <v>0</v>
      </c>
      <c r="BL140" s="51">
        <v>0</v>
      </c>
      <c r="BM140" s="51">
        <v>0</v>
      </c>
      <c r="BN140" s="51">
        <v>0</v>
      </c>
      <c r="BO140" s="51">
        <v>0</v>
      </c>
      <c r="BP140" s="51">
        <v>1</v>
      </c>
      <c r="BQ140" s="51">
        <v>0</v>
      </c>
      <c r="BR140" s="51">
        <v>1</v>
      </c>
      <c r="BS140" s="51">
        <v>1</v>
      </c>
      <c r="BT140" s="51" t="str">
        <f t="shared" si="45"/>
        <v>1</v>
      </c>
      <c r="BU140" s="52" t="s">
        <v>1109</v>
      </c>
      <c r="BV140" s="58" t="str">
        <f t="shared" si="44"/>
        <v>open-ended questionnaire; interviews; observation; Other</v>
      </c>
    </row>
  </sheetData>
  <sortState xmlns:xlrd2="http://schemas.microsoft.com/office/spreadsheetml/2017/richdata2" ref="A2:BV140">
    <sortCondition ref="A2:A140"/>
  </sortState>
  <conditionalFormatting sqref="AK1:AK1048576">
    <cfRule type="cellIs" priority="1" operator="notEqual">
      <formula>1</formula>
    </cfRule>
    <cfRule type="cellIs" dxfId="0" priority="2" operator="greaterThan">
      <formula>1</formula>
    </cfRule>
  </conditionalFormatting>
  <hyperlinks>
    <hyperlink ref="B109" r:id="rId1" display="https://nigde.academia.edu/Departments/Computer_Education_and_Instructional_Technology/Documents" xr:uid="{9043D9F3-2FEE-46CE-9766-3068D2D3CB19}"/>
    <hyperlink ref="B46" r:id="rId2" display="https://www.researchgate.net/institution/West_University_of_Timisoara/department/Department_of_Teacher_Training" xr:uid="{7BA5777F-BEF7-4070-8AEB-428EBBCEFCA0}"/>
    <hyperlink ref="B105" r:id="rId3" display="https://www.researchgate.net/institution/Oregon_State_University/department/College_of_Education" xr:uid="{777E7B06-7A3E-48B1-A870-9FC59139DC38}"/>
    <hyperlink ref="B98" r:id="rId4" display="https://www.researchgate.net/institution/Oakland-University/department/Department-of-Reading-and-Language-Arts" xr:uid="{2F45BF9A-8898-4591-894A-006E6BF87519}"/>
    <hyperlink ref="B102" r:id="rId5" display="https://www.researchgate.net/institution/La_Trobe_University/department/School_of_Education" xr:uid="{00F7440B-2949-4D2F-8356-9073CBDA77C8}"/>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707600B01F134BBEF69ABFCBC5ECCE" ma:contentTypeVersion="14" ma:contentTypeDescription="Create a new document." ma:contentTypeScope="" ma:versionID="870184055c4f9d61e4cb4823f571bd14">
  <xsd:schema xmlns:xsd="http://www.w3.org/2001/XMLSchema" xmlns:xs="http://www.w3.org/2001/XMLSchema" xmlns:p="http://schemas.microsoft.com/office/2006/metadata/properties" xmlns:ns3="eb0e9596-8a0f-4199-ad00-fbdd08b843b6" xmlns:ns4="10b968c2-f114-4622-b5c7-440c8dea765f" targetNamespace="http://schemas.microsoft.com/office/2006/metadata/properties" ma:root="true" ma:fieldsID="f9b067279ba5c65634509a24fac6cd56" ns3:_="" ns4:_="">
    <xsd:import namespace="eb0e9596-8a0f-4199-ad00-fbdd08b843b6"/>
    <xsd:import namespace="10b968c2-f114-4622-b5c7-440c8dea765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LengthInSecond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0e9596-8a0f-4199-ad00-fbdd08b843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0b968c2-f114-4622-b5c7-440c8dea765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BDF50-ED16-43B9-8B09-0A4A16ED348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EAF23D1-FB8B-4F69-BC9E-B6E5E2241335}">
  <ds:schemaRefs>
    <ds:schemaRef ds:uri="http://schemas.microsoft.com/sharepoint/v3/contenttype/forms"/>
  </ds:schemaRefs>
</ds:datastoreItem>
</file>

<file path=customXml/itemProps3.xml><?xml version="1.0" encoding="utf-8"?>
<ds:datastoreItem xmlns:ds="http://schemas.openxmlformats.org/officeDocument/2006/customXml" ds:itemID="{2FE38286-54F1-440A-9979-0C20287CC2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0e9596-8a0f-4199-ad00-fbdd08b843b6"/>
    <ds:schemaRef ds:uri="10b968c2-f114-4622-b5c7-440c8dea76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vt:lpstr>
      <vt:lpstr>APA Outputversion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Armin Fabian</dc:creator>
  <cp:keywords/>
  <dc:description/>
  <cp:lastModifiedBy>Armin Fabian</cp:lastModifiedBy>
  <cp:revision/>
  <dcterms:created xsi:type="dcterms:W3CDTF">2021-01-15T13:13:05Z</dcterms:created>
  <dcterms:modified xsi:type="dcterms:W3CDTF">2022-09-22T14:42:01Z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0x010100C5707600B01F134BBEF69ABFCBC5ECCE</vt:lpwstr>
  </property>
</Properties>
</file>