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115" windowHeight="7995"/>
  </bookViews>
  <sheets>
    <sheet name="Tabelle1" sheetId="1" r:id="rId1"/>
  </sheets>
  <calcPr calcId="114210"/>
</workbook>
</file>

<file path=xl/calcChain.xml><?xml version="1.0" encoding="utf-8"?>
<calcChain xmlns="http://schemas.openxmlformats.org/spreadsheetml/2006/main">
  <c r="Z2" i="1"/>
  <c r="Z76"/>
  <c r="Z57"/>
  <c r="AJ2"/>
  <c r="AJ47"/>
  <c r="AJ76"/>
  <c r="AI4"/>
  <c r="AI5"/>
  <c r="AI6"/>
  <c r="AI7"/>
  <c r="AI8"/>
  <c r="AI9"/>
  <c r="AI10"/>
  <c r="AI11"/>
  <c r="AI12"/>
  <c r="AI13"/>
  <c r="AI14"/>
  <c r="AI15"/>
  <c r="AI16"/>
  <c r="AI17"/>
  <c r="AI18"/>
  <c r="AI19"/>
  <c r="AI20"/>
  <c r="AI21"/>
  <c r="AI22"/>
  <c r="AI23"/>
  <c r="AI24"/>
  <c r="AI25"/>
  <c r="AI26"/>
  <c r="AI27"/>
  <c r="AI28"/>
  <c r="AI29"/>
  <c r="AI30"/>
  <c r="AI31"/>
  <c r="AI32"/>
  <c r="AI33"/>
  <c r="AI34"/>
  <c r="AI35"/>
  <c r="AI36"/>
  <c r="AI37"/>
  <c r="AI38"/>
  <c r="AI39"/>
  <c r="AI40"/>
  <c r="AI41"/>
  <c r="AI42"/>
  <c r="AI43"/>
  <c r="AI44"/>
  <c r="AI45"/>
  <c r="AI46"/>
  <c r="AI47"/>
  <c r="AI48"/>
  <c r="AI49"/>
  <c r="AI50"/>
  <c r="AI51"/>
  <c r="AI52"/>
  <c r="AI53"/>
  <c r="AI54"/>
  <c r="AI55"/>
  <c r="AI56"/>
  <c r="AI57"/>
  <c r="AI58"/>
  <c r="AI59"/>
  <c r="AI60"/>
  <c r="AI61"/>
  <c r="AI62"/>
  <c r="AI63"/>
  <c r="AI64"/>
  <c r="AI65"/>
  <c r="AI66"/>
  <c r="AI67"/>
  <c r="AI68"/>
  <c r="AI69"/>
  <c r="AI70"/>
  <c r="AI71"/>
  <c r="AI72"/>
  <c r="AI73"/>
  <c r="AI74"/>
  <c r="AI75"/>
  <c r="AI76"/>
  <c r="AI77"/>
  <c r="AI3"/>
  <c r="AJ68"/>
  <c r="AJ51"/>
  <c r="AJ29"/>
  <c r="AJ25"/>
  <c r="AJ8"/>
  <c r="AA26"/>
  <c r="AA7"/>
  <c r="AA8"/>
  <c r="AA9"/>
  <c r="AA10"/>
  <c r="AA11"/>
  <c r="AA12"/>
  <c r="AA13"/>
  <c r="AA14"/>
  <c r="AA15"/>
  <c r="AA16"/>
  <c r="AA17"/>
  <c r="AA18"/>
  <c r="AA19"/>
  <c r="AA20"/>
  <c r="AA21"/>
  <c r="AA22"/>
  <c r="AA23"/>
  <c r="AA24"/>
  <c r="AA25"/>
  <c r="AA27"/>
  <c r="AA28"/>
  <c r="AA29"/>
  <c r="AA30"/>
  <c r="AA31"/>
  <c r="AA32"/>
  <c r="AA33"/>
  <c r="AA34"/>
  <c r="AA35"/>
  <c r="AA36"/>
  <c r="AA37"/>
  <c r="AA38"/>
  <c r="AA39"/>
  <c r="AA40"/>
  <c r="AA41"/>
  <c r="AA42"/>
  <c r="AA43"/>
  <c r="AA44"/>
  <c r="AA45"/>
  <c r="AA46"/>
  <c r="AA47"/>
  <c r="AA48"/>
  <c r="AA49"/>
  <c r="AA50"/>
  <c r="AA51"/>
  <c r="AA52"/>
  <c r="AA53"/>
  <c r="AA54"/>
  <c r="AA55"/>
  <c r="AA56"/>
  <c r="AA57"/>
  <c r="AA58"/>
  <c r="AA59"/>
  <c r="AA60"/>
  <c r="AA61"/>
  <c r="AA62"/>
  <c r="AA63"/>
  <c r="AA64"/>
  <c r="AA65"/>
  <c r="AA66"/>
  <c r="AA67"/>
  <c r="AA68"/>
  <c r="AA69"/>
  <c r="AA70"/>
  <c r="AA71"/>
  <c r="AA72"/>
  <c r="AA73"/>
  <c r="AA74"/>
  <c r="AA75"/>
  <c r="AA76"/>
  <c r="AA77"/>
  <c r="AA4"/>
  <c r="AA5"/>
  <c r="AA6"/>
  <c r="AA3"/>
  <c r="P2"/>
  <c r="P4"/>
  <c r="P3"/>
  <c r="K2"/>
  <c r="Z41"/>
  <c r="Z73"/>
  <c r="Z13"/>
  <c r="AJ72"/>
  <c r="AJ4"/>
  <c r="AJ15"/>
  <c r="AJ36"/>
  <c r="AJ57"/>
  <c r="AJ77"/>
  <c r="AJ19"/>
  <c r="AJ40"/>
  <c r="AJ61"/>
  <c r="Z20"/>
  <c r="Z61"/>
  <c r="Z36"/>
  <c r="Z4"/>
  <c r="Z25"/>
  <c r="Z45"/>
  <c r="Z68"/>
  <c r="Z9"/>
  <c r="Z29"/>
  <c r="Z52"/>
  <c r="AJ9"/>
  <c r="AJ20"/>
  <c r="AJ31"/>
  <c r="AJ41"/>
  <c r="AJ52"/>
  <c r="AJ63"/>
  <c r="AJ73"/>
  <c r="AJ3"/>
  <c r="AJ13"/>
  <c r="AJ24"/>
  <c r="AJ35"/>
  <c r="AJ45"/>
  <c r="AJ56"/>
  <c r="AJ67"/>
  <c r="AJ5"/>
  <c r="AJ11"/>
  <c r="AJ16"/>
  <c r="AJ21"/>
  <c r="AJ27"/>
  <c r="AJ32"/>
  <c r="AJ37"/>
  <c r="AJ43"/>
  <c r="AJ48"/>
  <c r="AJ53"/>
  <c r="AJ59"/>
  <c r="AJ64"/>
  <c r="AJ69"/>
  <c r="AJ75"/>
  <c r="AJ74"/>
  <c r="AJ7"/>
  <c r="AJ12"/>
  <c r="AJ17"/>
  <c r="AJ23"/>
  <c r="AJ28"/>
  <c r="AJ33"/>
  <c r="AJ39"/>
  <c r="AJ44"/>
  <c r="AJ49"/>
  <c r="AJ55"/>
  <c r="AJ60"/>
  <c r="AJ65"/>
  <c r="AJ71"/>
  <c r="AJ6"/>
  <c r="AJ10"/>
  <c r="AJ14"/>
  <c r="AJ18"/>
  <c r="AJ22"/>
  <c r="AJ26"/>
  <c r="AJ30"/>
  <c r="AJ34"/>
  <c r="AJ38"/>
  <c r="AJ42"/>
  <c r="AJ46"/>
  <c r="AJ50"/>
  <c r="AJ54"/>
  <c r="AJ58"/>
  <c r="AJ62"/>
  <c r="AJ66"/>
  <c r="AJ70"/>
  <c r="Z5"/>
  <c r="Z17"/>
  <c r="Z28"/>
  <c r="Z37"/>
  <c r="Z49"/>
  <c r="Z60"/>
  <c r="Z69"/>
  <c r="Z12"/>
  <c r="Z21"/>
  <c r="Z33"/>
  <c r="Z44"/>
  <c r="Z53"/>
  <c r="Z65"/>
  <c r="Z77"/>
  <c r="P67"/>
  <c r="P46"/>
  <c r="P35"/>
  <c r="Z8"/>
  <c r="Z16"/>
  <c r="Z24"/>
  <c r="Z32"/>
  <c r="Z40"/>
  <c r="Z48"/>
  <c r="Z56"/>
  <c r="Z64"/>
  <c r="Z72"/>
  <c r="Z6"/>
  <c r="Z10"/>
  <c r="Z14"/>
  <c r="Z18"/>
  <c r="Z22"/>
  <c r="Z26"/>
  <c r="Z30"/>
  <c r="Z34"/>
  <c r="Z38"/>
  <c r="Z42"/>
  <c r="Z46"/>
  <c r="Z50"/>
  <c r="Z54"/>
  <c r="Z58"/>
  <c r="Z62"/>
  <c r="Z66"/>
  <c r="Z70"/>
  <c r="Z74"/>
  <c r="P56"/>
  <c r="Z3"/>
  <c r="Z7"/>
  <c r="Z11"/>
  <c r="Z15"/>
  <c r="Z19"/>
  <c r="Z23"/>
  <c r="Z27"/>
  <c r="Z31"/>
  <c r="Z35"/>
  <c r="Z39"/>
  <c r="Z43"/>
  <c r="Z47"/>
  <c r="Z51"/>
  <c r="Z55"/>
  <c r="Z59"/>
  <c r="Z63"/>
  <c r="Z67"/>
  <c r="Z71"/>
  <c r="Z75"/>
  <c r="P76"/>
  <c r="P14"/>
  <c r="P19"/>
  <c r="P66"/>
  <c r="P55"/>
  <c r="P44"/>
  <c r="P34"/>
  <c r="P72"/>
  <c r="P62"/>
  <c r="P51"/>
  <c r="P40"/>
  <c r="P30"/>
  <c r="P8"/>
  <c r="P71"/>
  <c r="P60"/>
  <c r="P50"/>
  <c r="P39"/>
  <c r="P24"/>
  <c r="P5"/>
  <c r="P28"/>
  <c r="P23"/>
  <c r="P18"/>
  <c r="P12"/>
  <c r="P7"/>
  <c r="P75"/>
  <c r="P70"/>
  <c r="P64"/>
  <c r="P59"/>
  <c r="P54"/>
  <c r="P48"/>
  <c r="P43"/>
  <c r="P38"/>
  <c r="P32"/>
  <c r="P27"/>
  <c r="P22"/>
  <c r="P16"/>
  <c r="P11"/>
  <c r="P6"/>
  <c r="P74"/>
  <c r="P68"/>
  <c r="P63"/>
  <c r="P58"/>
  <c r="P52"/>
  <c r="P47"/>
  <c r="P42"/>
  <c r="P36"/>
  <c r="P31"/>
  <c r="P26"/>
  <c r="P20"/>
  <c r="P15"/>
  <c r="P10"/>
  <c r="P77"/>
  <c r="P73"/>
  <c r="P69"/>
  <c r="P65"/>
  <c r="P61"/>
  <c r="P57"/>
  <c r="P53"/>
  <c r="P49"/>
  <c r="P45"/>
  <c r="P41"/>
  <c r="P37"/>
  <c r="P33"/>
  <c r="P29"/>
  <c r="P25"/>
  <c r="P21"/>
  <c r="P17"/>
  <c r="P13"/>
  <c r="P9"/>
  <c r="Y4"/>
  <c r="Y5"/>
  <c r="Y6"/>
  <c r="Y7"/>
  <c r="Y8"/>
  <c r="Y9"/>
  <c r="Y10"/>
  <c r="Y11"/>
  <c r="Y12"/>
  <c r="Y13"/>
  <c r="Y14"/>
  <c r="Y15"/>
  <c r="Y16"/>
  <c r="Y17"/>
  <c r="Y18"/>
  <c r="Y19"/>
  <c r="Y20"/>
  <c r="Y21"/>
  <c r="Y22"/>
  <c r="Y23"/>
  <c r="Y24"/>
  <c r="Y25"/>
  <c r="Y26"/>
  <c r="Y27"/>
  <c r="Y28"/>
  <c r="Y29"/>
  <c r="Y30"/>
  <c r="Y31"/>
  <c r="Y32"/>
  <c r="Y33"/>
  <c r="Y34"/>
  <c r="Y35"/>
  <c r="Y36"/>
  <c r="Y37"/>
  <c r="Y38"/>
  <c r="Y39"/>
  <c r="Y40"/>
  <c r="Y41"/>
  <c r="Y42"/>
  <c r="Y43"/>
  <c r="Y44"/>
  <c r="Y45"/>
  <c r="Y46"/>
  <c r="Y47"/>
  <c r="Y48"/>
  <c r="Y49"/>
  <c r="Y50"/>
  <c r="Y51"/>
  <c r="Y52"/>
  <c r="Y53"/>
  <c r="Y54"/>
  <c r="Y55"/>
  <c r="Y56"/>
  <c r="Y57"/>
  <c r="Y58"/>
  <c r="Y59"/>
  <c r="Y60"/>
  <c r="Y61"/>
  <c r="Y62"/>
  <c r="Y63"/>
  <c r="Y64"/>
  <c r="Y65"/>
  <c r="Y66"/>
  <c r="Y67"/>
  <c r="Y68"/>
  <c r="Y69"/>
  <c r="Y70"/>
  <c r="Y71"/>
  <c r="Y72"/>
  <c r="Y73"/>
  <c r="Y74"/>
  <c r="Y75"/>
  <c r="Y76"/>
  <c r="Y77"/>
  <c r="Y3"/>
  <c r="O4"/>
  <c r="O5"/>
  <c r="O6"/>
  <c r="O7"/>
  <c r="O8"/>
  <c r="O9"/>
  <c r="O10"/>
  <c r="O11"/>
  <c r="O12"/>
  <c r="O13"/>
  <c r="O14"/>
  <c r="O15"/>
  <c r="O16"/>
  <c r="O17"/>
  <c r="O18"/>
  <c r="O19"/>
  <c r="O20"/>
  <c r="O21"/>
  <c r="O22"/>
  <c r="O23"/>
  <c r="O24"/>
  <c r="O25"/>
  <c r="O26"/>
  <c r="O27"/>
  <c r="O28"/>
  <c r="O29"/>
  <c r="O30"/>
  <c r="O31"/>
  <c r="O32"/>
  <c r="O33"/>
  <c r="O34"/>
  <c r="O35"/>
  <c r="O36"/>
  <c r="O37"/>
  <c r="O38"/>
  <c r="O39"/>
  <c r="O40"/>
  <c r="O41"/>
  <c r="O42"/>
  <c r="O43"/>
  <c r="O44"/>
  <c r="O45"/>
  <c r="O46"/>
  <c r="O47"/>
  <c r="O48"/>
  <c r="O49"/>
  <c r="O50"/>
  <c r="O51"/>
  <c r="O52"/>
  <c r="O53"/>
  <c r="O54"/>
  <c r="O55"/>
  <c r="O56"/>
  <c r="O57"/>
  <c r="O58"/>
  <c r="O59"/>
  <c r="O60"/>
  <c r="O61"/>
  <c r="O62"/>
  <c r="O63"/>
  <c r="O64"/>
  <c r="O65"/>
  <c r="O66"/>
  <c r="O67"/>
  <c r="O68"/>
  <c r="O69"/>
  <c r="O70"/>
  <c r="O71"/>
  <c r="O72"/>
  <c r="O73"/>
  <c r="O74"/>
  <c r="O75"/>
  <c r="O76"/>
  <c r="O77"/>
  <c r="O3"/>
  <c r="Q4"/>
  <c r="Q5"/>
  <c r="Q6"/>
  <c r="Q7"/>
  <c r="Q8"/>
  <c r="Q9"/>
  <c r="Q10"/>
  <c r="Q11"/>
  <c r="Q12"/>
  <c r="Q13"/>
  <c r="Q14"/>
  <c r="Q15"/>
  <c r="Q16"/>
  <c r="Q17"/>
  <c r="Q18"/>
  <c r="Q19"/>
  <c r="Q20"/>
  <c r="Q21"/>
  <c r="Q22"/>
  <c r="Q23"/>
  <c r="Q24"/>
  <c r="Q25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Q59"/>
  <c r="Q60"/>
  <c r="Q61"/>
  <c r="Q62"/>
  <c r="Q63"/>
  <c r="Q64"/>
  <c r="Q65"/>
  <c r="Q66"/>
  <c r="Q67"/>
  <c r="Q68"/>
  <c r="Q69"/>
  <c r="Q70"/>
  <c r="Q71"/>
  <c r="Q72"/>
  <c r="Q73"/>
  <c r="Q74"/>
  <c r="Q75"/>
  <c r="Q76"/>
  <c r="Q77"/>
  <c r="Q3"/>
  <c r="X77"/>
  <c r="X76"/>
  <c r="X75"/>
  <c r="X74"/>
  <c r="X73"/>
  <c r="X72"/>
  <c r="X71"/>
  <c r="X70"/>
  <c r="X69"/>
  <c r="X68"/>
  <c r="X67"/>
  <c r="X66"/>
  <c r="X65"/>
  <c r="X64"/>
  <c r="X63"/>
  <c r="X62"/>
  <c r="X61"/>
  <c r="X60"/>
  <c r="X59"/>
  <c r="X58"/>
  <c r="X57"/>
  <c r="X56"/>
  <c r="X55"/>
  <c r="X54"/>
  <c r="X53"/>
  <c r="X52"/>
  <c r="X51"/>
  <c r="X50"/>
  <c r="X49"/>
  <c r="X48"/>
  <c r="X47"/>
  <c r="X46"/>
  <c r="X45"/>
  <c r="X44"/>
  <c r="X43"/>
  <c r="X42"/>
  <c r="X41"/>
  <c r="X40"/>
  <c r="X39"/>
  <c r="X38"/>
  <c r="X37"/>
  <c r="X36"/>
  <c r="X35"/>
  <c r="X34"/>
  <c r="X33"/>
  <c r="X32"/>
  <c r="X31"/>
  <c r="X30"/>
  <c r="X29"/>
  <c r="X28"/>
  <c r="X27"/>
  <c r="X26"/>
  <c r="X25"/>
  <c r="X24"/>
  <c r="X23"/>
  <c r="X22"/>
  <c r="X21"/>
  <c r="X20"/>
  <c r="X19"/>
  <c r="X18"/>
  <c r="X17"/>
  <c r="X16"/>
  <c r="X15"/>
  <c r="X14"/>
  <c r="X13"/>
  <c r="X12"/>
  <c r="X11"/>
  <c r="X10"/>
  <c r="X9"/>
  <c r="X8"/>
  <c r="X7"/>
  <c r="X6"/>
  <c r="X5"/>
  <c r="X4"/>
  <c r="X3"/>
  <c r="N77"/>
  <c r="N76"/>
  <c r="N75"/>
  <c r="N74"/>
  <c r="N73"/>
  <c r="N72"/>
  <c r="N71"/>
  <c r="N70"/>
  <c r="N69"/>
  <c r="N68"/>
  <c r="N67"/>
  <c r="N66"/>
  <c r="N65"/>
  <c r="N64"/>
  <c r="N63"/>
  <c r="N62"/>
  <c r="N61"/>
  <c r="N60"/>
  <c r="N59"/>
  <c r="N58"/>
  <c r="N57"/>
  <c r="N56"/>
  <c r="N55"/>
  <c r="N54"/>
  <c r="N53"/>
  <c r="N52"/>
  <c r="N51"/>
  <c r="N50"/>
  <c r="N49"/>
  <c r="N48"/>
  <c r="N47"/>
  <c r="N46"/>
  <c r="N45"/>
  <c r="N44"/>
  <c r="N43"/>
  <c r="N42"/>
  <c r="N41"/>
  <c r="N40"/>
  <c r="N39"/>
  <c r="N38"/>
  <c r="N37"/>
  <c r="N36"/>
  <c r="N35"/>
  <c r="N34"/>
  <c r="N33"/>
  <c r="N32"/>
  <c r="N31"/>
  <c r="N30"/>
  <c r="N29"/>
  <c r="N28"/>
  <c r="N27"/>
  <c r="N26"/>
  <c r="N25"/>
  <c r="N24"/>
  <c r="N23"/>
  <c r="N22"/>
  <c r="N21"/>
  <c r="N20"/>
  <c r="N19"/>
  <c r="N18"/>
  <c r="N17"/>
  <c r="N16"/>
  <c r="N15"/>
  <c r="N14"/>
  <c r="N13"/>
  <c r="N12"/>
  <c r="N11"/>
  <c r="N10"/>
  <c r="N9"/>
  <c r="N8"/>
  <c r="N7"/>
  <c r="N6"/>
  <c r="N5"/>
  <c r="N4"/>
  <c r="N3"/>
  <c r="AF2"/>
  <c r="AF4"/>
  <c r="K11"/>
  <c r="AE49"/>
  <c r="AE5"/>
  <c r="AE6"/>
  <c r="AE7"/>
  <c r="AE8"/>
  <c r="AE9"/>
  <c r="AE10"/>
  <c r="AE11"/>
  <c r="AE12"/>
  <c r="AE13"/>
  <c r="AE14"/>
  <c r="AE15"/>
  <c r="AE16"/>
  <c r="AE17"/>
  <c r="AE18"/>
  <c r="AE19"/>
  <c r="AE20"/>
  <c r="AE21"/>
  <c r="AE22"/>
  <c r="AE23"/>
  <c r="AE24"/>
  <c r="AE25"/>
  <c r="AE26"/>
  <c r="AE27"/>
  <c r="AE28"/>
  <c r="AE29"/>
  <c r="AE30"/>
  <c r="AE31"/>
  <c r="AE32"/>
  <c r="AE33"/>
  <c r="AE34"/>
  <c r="AE35"/>
  <c r="AE36"/>
  <c r="AE37"/>
  <c r="AE4"/>
  <c r="AE38"/>
  <c r="AE39"/>
  <c r="AE40"/>
  <c r="AE41"/>
  <c r="AE42"/>
  <c r="AE43"/>
  <c r="AE44"/>
  <c r="AE45"/>
  <c r="AE46"/>
  <c r="AE47"/>
  <c r="AE48"/>
  <c r="AE50"/>
  <c r="AE51"/>
  <c r="AE52"/>
  <c r="AE53"/>
  <c r="AE54"/>
  <c r="AE55"/>
  <c r="AE56"/>
  <c r="AE57"/>
  <c r="AE58"/>
  <c r="AE59"/>
  <c r="AE60"/>
  <c r="AE61"/>
  <c r="AE62"/>
  <c r="AE63"/>
  <c r="AE64"/>
  <c r="AE65"/>
  <c r="AE66"/>
  <c r="AE67"/>
  <c r="AE68"/>
  <c r="AE69"/>
  <c r="AE70"/>
  <c r="AE71"/>
  <c r="AE72"/>
  <c r="AE73"/>
  <c r="AE74"/>
  <c r="AE75"/>
  <c r="AE76"/>
  <c r="AE77"/>
  <c r="AE3"/>
  <c r="U4"/>
  <c r="U5"/>
  <c r="U6"/>
  <c r="U7"/>
  <c r="U8"/>
  <c r="U9"/>
  <c r="U10"/>
  <c r="U11"/>
  <c r="U12"/>
  <c r="U13"/>
  <c r="U14"/>
  <c r="U15"/>
  <c r="U16"/>
  <c r="U17"/>
  <c r="U18"/>
  <c r="U19"/>
  <c r="U20"/>
  <c r="U21"/>
  <c r="U22"/>
  <c r="U23"/>
  <c r="U24"/>
  <c r="U25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U59"/>
  <c r="U60"/>
  <c r="U61"/>
  <c r="U62"/>
  <c r="U63"/>
  <c r="U64"/>
  <c r="U65"/>
  <c r="U66"/>
  <c r="U67"/>
  <c r="U68"/>
  <c r="U69"/>
  <c r="U70"/>
  <c r="U71"/>
  <c r="U72"/>
  <c r="U73"/>
  <c r="U74"/>
  <c r="U75"/>
  <c r="U76"/>
  <c r="U77"/>
  <c r="J4"/>
  <c r="J5"/>
  <c r="J6"/>
  <c r="J7"/>
  <c r="J8"/>
  <c r="J9"/>
  <c r="J10"/>
  <c r="J11"/>
  <c r="J12"/>
  <c r="J13"/>
  <c r="J14"/>
  <c r="J15"/>
  <c r="J16"/>
  <c r="J17"/>
  <c r="J18"/>
  <c r="J19"/>
  <c r="J20"/>
  <c r="J21"/>
  <c r="J22"/>
  <c r="J23"/>
  <c r="J24"/>
  <c r="J25"/>
  <c r="J26"/>
  <c r="J27"/>
  <c r="J28"/>
  <c r="J29"/>
  <c r="J30"/>
  <c r="J31"/>
  <c r="J32"/>
  <c r="J33"/>
  <c r="J34"/>
  <c r="J35"/>
  <c r="J36"/>
  <c r="J37"/>
  <c r="J38"/>
  <c r="J39"/>
  <c r="J40"/>
  <c r="J41"/>
  <c r="J42"/>
  <c r="J43"/>
  <c r="J44"/>
  <c r="J45"/>
  <c r="J46"/>
  <c r="J47"/>
  <c r="J48"/>
  <c r="J49"/>
  <c r="J50"/>
  <c r="J51"/>
  <c r="J52"/>
  <c r="J53"/>
  <c r="J54"/>
  <c r="J55"/>
  <c r="J56"/>
  <c r="J57"/>
  <c r="J58"/>
  <c r="J59"/>
  <c r="J60"/>
  <c r="J61"/>
  <c r="J62"/>
  <c r="J63"/>
  <c r="J64"/>
  <c r="J65"/>
  <c r="J66"/>
  <c r="J67"/>
  <c r="J68"/>
  <c r="J69"/>
  <c r="J70"/>
  <c r="J71"/>
  <c r="J72"/>
  <c r="J73"/>
  <c r="J74"/>
  <c r="J75"/>
  <c r="J76"/>
  <c r="J77"/>
  <c r="J3"/>
  <c r="U3"/>
  <c r="T4"/>
  <c r="T5"/>
  <c r="T6"/>
  <c r="T7"/>
  <c r="T8"/>
  <c r="T9"/>
  <c r="T10"/>
  <c r="T11"/>
  <c r="T12"/>
  <c r="T13"/>
  <c r="T14"/>
  <c r="T15"/>
  <c r="T16"/>
  <c r="T17"/>
  <c r="T18"/>
  <c r="T19"/>
  <c r="T20"/>
  <c r="T21"/>
  <c r="T22"/>
  <c r="T23"/>
  <c r="T24"/>
  <c r="T25"/>
  <c r="T26"/>
  <c r="T27"/>
  <c r="T28"/>
  <c r="T29"/>
  <c r="T30"/>
  <c r="T31"/>
  <c r="T32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T65"/>
  <c r="T66"/>
  <c r="T67"/>
  <c r="T68"/>
  <c r="T69"/>
  <c r="T70"/>
  <c r="T71"/>
  <c r="T72"/>
  <c r="T73"/>
  <c r="T74"/>
  <c r="T75"/>
  <c r="T76"/>
  <c r="T77"/>
  <c r="T3"/>
  <c r="I4"/>
  <c r="I5"/>
  <c r="I6"/>
  <c r="I7"/>
  <c r="I8"/>
  <c r="I9"/>
  <c r="I10"/>
  <c r="I11"/>
  <c r="I12"/>
  <c r="I13"/>
  <c r="I14"/>
  <c r="I15"/>
  <c r="I16"/>
  <c r="I17"/>
  <c r="I18"/>
  <c r="I19"/>
  <c r="I20"/>
  <c r="I21"/>
  <c r="I22"/>
  <c r="I23"/>
  <c r="I24"/>
  <c r="I25"/>
  <c r="I26"/>
  <c r="I27"/>
  <c r="I28"/>
  <c r="I29"/>
  <c r="I30"/>
  <c r="I31"/>
  <c r="I32"/>
  <c r="I33"/>
  <c r="I34"/>
  <c r="I35"/>
  <c r="I36"/>
  <c r="I37"/>
  <c r="I38"/>
  <c r="I39"/>
  <c r="I40"/>
  <c r="I41"/>
  <c r="I42"/>
  <c r="I43"/>
  <c r="I44"/>
  <c r="I45"/>
  <c r="I46"/>
  <c r="I47"/>
  <c r="I48"/>
  <c r="I49"/>
  <c r="I50"/>
  <c r="I51"/>
  <c r="I52"/>
  <c r="I53"/>
  <c r="I54"/>
  <c r="I55"/>
  <c r="I56"/>
  <c r="I57"/>
  <c r="I58"/>
  <c r="I59"/>
  <c r="I60"/>
  <c r="I61"/>
  <c r="I62"/>
  <c r="I63"/>
  <c r="I64"/>
  <c r="I65"/>
  <c r="I66"/>
  <c r="I67"/>
  <c r="I68"/>
  <c r="I69"/>
  <c r="I70"/>
  <c r="I71"/>
  <c r="I72"/>
  <c r="I73"/>
  <c r="I74"/>
  <c r="I75"/>
  <c r="I76"/>
  <c r="I77"/>
  <c r="I3"/>
  <c r="V4"/>
  <c r="V5"/>
  <c r="V6"/>
  <c r="V7"/>
  <c r="V8"/>
  <c r="V9"/>
  <c r="V10"/>
  <c r="V11"/>
  <c r="V12"/>
  <c r="V13"/>
  <c r="V14"/>
  <c r="V15"/>
  <c r="V16"/>
  <c r="V17"/>
  <c r="V18"/>
  <c r="V19"/>
  <c r="V20"/>
  <c r="V21"/>
  <c r="V22"/>
  <c r="V23"/>
  <c r="V24"/>
  <c r="V25"/>
  <c r="V26"/>
  <c r="V27"/>
  <c r="V28"/>
  <c r="V29"/>
  <c r="V30"/>
  <c r="V31"/>
  <c r="V32"/>
  <c r="V33"/>
  <c r="V34"/>
  <c r="V35"/>
  <c r="V36"/>
  <c r="V37"/>
  <c r="V38"/>
  <c r="V39"/>
  <c r="V40"/>
  <c r="V41"/>
  <c r="V42"/>
  <c r="V43"/>
  <c r="V44"/>
  <c r="V45"/>
  <c r="V46"/>
  <c r="V47"/>
  <c r="V48"/>
  <c r="V49"/>
  <c r="V50"/>
  <c r="V51"/>
  <c r="V52"/>
  <c r="V53"/>
  <c r="V54"/>
  <c r="V55"/>
  <c r="V56"/>
  <c r="V57"/>
  <c r="V58"/>
  <c r="V59"/>
  <c r="V60"/>
  <c r="V61"/>
  <c r="V62"/>
  <c r="V63"/>
  <c r="V64"/>
  <c r="V65"/>
  <c r="V66"/>
  <c r="V67"/>
  <c r="V68"/>
  <c r="V69"/>
  <c r="V70"/>
  <c r="V71"/>
  <c r="V72"/>
  <c r="V73"/>
  <c r="V74"/>
  <c r="V75"/>
  <c r="V76"/>
  <c r="V77"/>
  <c r="V3"/>
  <c r="L4"/>
  <c r="L5"/>
  <c r="L6"/>
  <c r="L7"/>
  <c r="L8"/>
  <c r="L9"/>
  <c r="L10"/>
  <c r="L11"/>
  <c r="L12"/>
  <c r="L13"/>
  <c r="L14"/>
  <c r="L15"/>
  <c r="L16"/>
  <c r="L17"/>
  <c r="L18"/>
  <c r="L19"/>
  <c r="L20"/>
  <c r="L21"/>
  <c r="L22"/>
  <c r="L23"/>
  <c r="L24"/>
  <c r="L25"/>
  <c r="L26"/>
  <c r="L27"/>
  <c r="L28"/>
  <c r="L29"/>
  <c r="L30"/>
  <c r="L31"/>
  <c r="L32"/>
  <c r="L33"/>
  <c r="L34"/>
  <c r="L35"/>
  <c r="L36"/>
  <c r="L37"/>
  <c r="L38"/>
  <c r="L39"/>
  <c r="L40"/>
  <c r="L41"/>
  <c r="L42"/>
  <c r="L43"/>
  <c r="L44"/>
  <c r="L45"/>
  <c r="L46"/>
  <c r="L47"/>
  <c r="L48"/>
  <c r="L49"/>
  <c r="L50"/>
  <c r="L51"/>
  <c r="L52"/>
  <c r="L53"/>
  <c r="L54"/>
  <c r="L55"/>
  <c r="L56"/>
  <c r="L57"/>
  <c r="L58"/>
  <c r="L59"/>
  <c r="L60"/>
  <c r="L61"/>
  <c r="L62"/>
  <c r="L63"/>
  <c r="L64"/>
  <c r="L65"/>
  <c r="L66"/>
  <c r="L67"/>
  <c r="L68"/>
  <c r="L69"/>
  <c r="L70"/>
  <c r="L71"/>
  <c r="L72"/>
  <c r="L73"/>
  <c r="L74"/>
  <c r="L75"/>
  <c r="L76"/>
  <c r="L77"/>
  <c r="L3"/>
  <c r="AC4"/>
  <c r="AG4"/>
  <c r="AC5"/>
  <c r="AG5"/>
  <c r="AC6"/>
  <c r="AG6"/>
  <c r="AC7"/>
  <c r="AG7"/>
  <c r="AC8"/>
  <c r="AG8"/>
  <c r="AC9"/>
  <c r="AG9"/>
  <c r="AC10"/>
  <c r="AG10"/>
  <c r="AC11"/>
  <c r="AG11"/>
  <c r="AC12"/>
  <c r="AG12"/>
  <c r="AC13"/>
  <c r="AG13"/>
  <c r="AC14"/>
  <c r="AG14"/>
  <c r="AC15"/>
  <c r="AG15"/>
  <c r="AC16"/>
  <c r="AG16"/>
  <c r="AC17"/>
  <c r="AG17"/>
  <c r="AC18"/>
  <c r="AG18"/>
  <c r="AC19"/>
  <c r="AG19"/>
  <c r="AC20"/>
  <c r="AG20"/>
  <c r="AC21"/>
  <c r="AG21"/>
  <c r="AC22"/>
  <c r="AG22"/>
  <c r="AC23"/>
  <c r="AG23"/>
  <c r="AC24"/>
  <c r="AG24"/>
  <c r="AC25"/>
  <c r="AG25"/>
  <c r="AC26"/>
  <c r="AG26"/>
  <c r="AC27"/>
  <c r="AG27"/>
  <c r="AC28"/>
  <c r="AG28"/>
  <c r="AC29"/>
  <c r="AG29"/>
  <c r="AC30"/>
  <c r="AG30"/>
  <c r="AC31"/>
  <c r="AG31"/>
  <c r="AC32"/>
  <c r="AG32"/>
  <c r="AC33"/>
  <c r="AG33"/>
  <c r="AC34"/>
  <c r="AG34"/>
  <c r="AC35"/>
  <c r="AG35"/>
  <c r="AC36"/>
  <c r="AG36"/>
  <c r="AC37"/>
  <c r="AG37"/>
  <c r="AC38"/>
  <c r="AG38"/>
  <c r="AC39"/>
  <c r="AG39"/>
  <c r="AC40"/>
  <c r="AG40"/>
  <c r="AC41"/>
  <c r="AG41"/>
  <c r="AC42"/>
  <c r="AG42"/>
  <c r="AC43"/>
  <c r="AG43"/>
  <c r="AC44"/>
  <c r="AG44"/>
  <c r="AC45"/>
  <c r="AG45"/>
  <c r="AC46"/>
  <c r="AG46"/>
  <c r="AC47"/>
  <c r="AG47"/>
  <c r="AC48"/>
  <c r="AG48"/>
  <c r="AC49"/>
  <c r="AD49"/>
  <c r="AC50"/>
  <c r="AG50"/>
  <c r="AC51"/>
  <c r="AG51"/>
  <c r="AC52"/>
  <c r="AG52"/>
  <c r="AC53"/>
  <c r="AG53"/>
  <c r="AC54"/>
  <c r="AG54"/>
  <c r="AC55"/>
  <c r="AG55"/>
  <c r="AC56"/>
  <c r="AG56"/>
  <c r="AC57"/>
  <c r="AG57"/>
  <c r="AC58"/>
  <c r="AG58"/>
  <c r="AC59"/>
  <c r="AG59"/>
  <c r="AC60"/>
  <c r="AG60"/>
  <c r="AC61"/>
  <c r="AG61"/>
  <c r="AC62"/>
  <c r="AG62"/>
  <c r="AC63"/>
  <c r="AG63"/>
  <c r="AC64"/>
  <c r="AG64"/>
  <c r="AC65"/>
  <c r="AG65"/>
  <c r="AC66"/>
  <c r="AG66"/>
  <c r="AC67"/>
  <c r="AG67"/>
  <c r="AC68"/>
  <c r="AG68"/>
  <c r="AC69"/>
  <c r="AG69"/>
  <c r="AC70"/>
  <c r="AG70"/>
  <c r="AC71"/>
  <c r="AG71"/>
  <c r="AC72"/>
  <c r="AG72"/>
  <c r="AC73"/>
  <c r="AG73"/>
  <c r="AC74"/>
  <c r="AG74"/>
  <c r="AC75"/>
  <c r="AG75"/>
  <c r="AC76"/>
  <c r="AG76"/>
  <c r="AC77"/>
  <c r="AG77"/>
  <c r="AC3"/>
  <c r="AG3"/>
  <c r="E77"/>
  <c r="C77"/>
  <c r="F77"/>
  <c r="D77"/>
  <c r="F3"/>
  <c r="D3"/>
  <c r="F4"/>
  <c r="D4"/>
  <c r="F5"/>
  <c r="D5"/>
  <c r="F6"/>
  <c r="D6"/>
  <c r="E3"/>
  <c r="C3"/>
  <c r="E4"/>
  <c r="C4"/>
  <c r="E5"/>
  <c r="C5"/>
  <c r="E6"/>
  <c r="C6"/>
  <c r="E7"/>
  <c r="C7"/>
  <c r="E8"/>
  <c r="C8"/>
  <c r="E9"/>
  <c r="C9"/>
  <c r="E10"/>
  <c r="C10"/>
  <c r="E11"/>
  <c r="C11"/>
  <c r="E12"/>
  <c r="C12"/>
  <c r="E13"/>
  <c r="C13"/>
  <c r="E14"/>
  <c r="C14"/>
  <c r="E15"/>
  <c r="C15"/>
  <c r="E16"/>
  <c r="C16"/>
  <c r="E17"/>
  <c r="C17"/>
  <c r="E18"/>
  <c r="C18"/>
  <c r="E19"/>
  <c r="C19"/>
  <c r="E20"/>
  <c r="C20"/>
  <c r="E21"/>
  <c r="C21"/>
  <c r="E22"/>
  <c r="C22"/>
  <c r="E23"/>
  <c r="C23"/>
  <c r="E24"/>
  <c r="C24"/>
  <c r="E25"/>
  <c r="C25"/>
  <c r="E26"/>
  <c r="C26"/>
  <c r="E27"/>
  <c r="C27"/>
  <c r="E28"/>
  <c r="C28"/>
  <c r="E29"/>
  <c r="C29"/>
  <c r="E30"/>
  <c r="C30"/>
  <c r="E31"/>
  <c r="C31"/>
  <c r="E32"/>
  <c r="C32"/>
  <c r="E33"/>
  <c r="C33"/>
  <c r="E34"/>
  <c r="C34"/>
  <c r="E35"/>
  <c r="C35"/>
  <c r="E36"/>
  <c r="C36"/>
  <c r="E37"/>
  <c r="C37"/>
  <c r="E38"/>
  <c r="C38"/>
  <c r="E39"/>
  <c r="C39"/>
  <c r="E40"/>
  <c r="C40"/>
  <c r="E41"/>
  <c r="C41"/>
  <c r="E42"/>
  <c r="C42"/>
  <c r="E43"/>
  <c r="C43"/>
  <c r="E44"/>
  <c r="C44"/>
  <c r="E45"/>
  <c r="C45"/>
  <c r="E46"/>
  <c r="C46"/>
  <c r="E47"/>
  <c r="C47"/>
  <c r="E48"/>
  <c r="C48"/>
  <c r="E49"/>
  <c r="C49"/>
  <c r="E50"/>
  <c r="C50"/>
  <c r="E51"/>
  <c r="C51"/>
  <c r="E52"/>
  <c r="C52"/>
  <c r="E53"/>
  <c r="C53"/>
  <c r="E54"/>
  <c r="C54"/>
  <c r="E55"/>
  <c r="C55"/>
  <c r="E56"/>
  <c r="C56"/>
  <c r="E57"/>
  <c r="C57"/>
  <c r="E58"/>
  <c r="C58"/>
  <c r="E59"/>
  <c r="C59"/>
  <c r="E60"/>
  <c r="C60"/>
  <c r="E61"/>
  <c r="C61"/>
  <c r="E62"/>
  <c r="C62"/>
  <c r="E63"/>
  <c r="C63"/>
  <c r="E64"/>
  <c r="C64"/>
  <c r="E65"/>
  <c r="C65"/>
  <c r="E66"/>
  <c r="C66"/>
  <c r="E67"/>
  <c r="C67"/>
  <c r="E68"/>
  <c r="C68"/>
  <c r="E69"/>
  <c r="C69"/>
  <c r="E70"/>
  <c r="C70"/>
  <c r="E71"/>
  <c r="C71"/>
  <c r="E72"/>
  <c r="C72"/>
  <c r="E73"/>
  <c r="C73"/>
  <c r="E74"/>
  <c r="C74"/>
  <c r="E75"/>
  <c r="C75"/>
  <c r="E76"/>
  <c r="C76"/>
  <c r="F67"/>
  <c r="D67"/>
  <c r="F68"/>
  <c r="D68"/>
  <c r="F69"/>
  <c r="D69"/>
  <c r="F70"/>
  <c r="D70"/>
  <c r="F71"/>
  <c r="D71"/>
  <c r="F72"/>
  <c r="D72"/>
  <c r="F73"/>
  <c r="D73"/>
  <c r="F74"/>
  <c r="D74"/>
  <c r="F75"/>
  <c r="D75"/>
  <c r="F76"/>
  <c r="D76"/>
  <c r="F14"/>
  <c r="D14"/>
  <c r="F15"/>
  <c r="D15"/>
  <c r="F16"/>
  <c r="D16"/>
  <c r="F17"/>
  <c r="D17"/>
  <c r="F18"/>
  <c r="D18"/>
  <c r="F19"/>
  <c r="D19"/>
  <c r="F20"/>
  <c r="D20"/>
  <c r="F21"/>
  <c r="D21"/>
  <c r="F22"/>
  <c r="D22"/>
  <c r="F23"/>
  <c r="D23"/>
  <c r="F24"/>
  <c r="D24"/>
  <c r="F25"/>
  <c r="D25"/>
  <c r="F26"/>
  <c r="D26"/>
  <c r="F27"/>
  <c r="D27"/>
  <c r="F28"/>
  <c r="D28"/>
  <c r="F29"/>
  <c r="D29"/>
  <c r="F30"/>
  <c r="D30"/>
  <c r="F31"/>
  <c r="D31"/>
  <c r="F32"/>
  <c r="D32"/>
  <c r="F33"/>
  <c r="D33"/>
  <c r="F34"/>
  <c r="D34"/>
  <c r="F35"/>
  <c r="D35"/>
  <c r="F36"/>
  <c r="D36"/>
  <c r="F37"/>
  <c r="D37"/>
  <c r="F38"/>
  <c r="D38"/>
  <c r="F39"/>
  <c r="D39"/>
  <c r="F40"/>
  <c r="D40"/>
  <c r="F41"/>
  <c r="D41"/>
  <c r="F42"/>
  <c r="D42"/>
  <c r="F43"/>
  <c r="D43"/>
  <c r="F44"/>
  <c r="D44"/>
  <c r="F45"/>
  <c r="D45"/>
  <c r="F46"/>
  <c r="D46"/>
  <c r="F47"/>
  <c r="D47"/>
  <c r="F48"/>
  <c r="D48"/>
  <c r="F49"/>
  <c r="D49"/>
  <c r="F50"/>
  <c r="D50"/>
  <c r="F51"/>
  <c r="D51"/>
  <c r="F52"/>
  <c r="D52"/>
  <c r="F53"/>
  <c r="D53"/>
  <c r="F54"/>
  <c r="D54"/>
  <c r="F55"/>
  <c r="D55"/>
  <c r="F56"/>
  <c r="D56"/>
  <c r="F57"/>
  <c r="D57"/>
  <c r="F58"/>
  <c r="D58"/>
  <c r="F59"/>
  <c r="D59"/>
  <c r="F60"/>
  <c r="D60"/>
  <c r="F61"/>
  <c r="D61"/>
  <c r="F62"/>
  <c r="D62"/>
  <c r="F63"/>
  <c r="D63"/>
  <c r="F64"/>
  <c r="D64"/>
  <c r="F65"/>
  <c r="D65"/>
  <c r="F66"/>
  <c r="D66"/>
  <c r="F8"/>
  <c r="D8"/>
  <c r="F9"/>
  <c r="D9"/>
  <c r="F10"/>
  <c r="D10"/>
  <c r="F11"/>
  <c r="D11"/>
  <c r="F12"/>
  <c r="D12"/>
  <c r="F13"/>
  <c r="D13"/>
  <c r="F7"/>
  <c r="D7"/>
  <c r="K51"/>
  <c r="AF33"/>
  <c r="AF17"/>
  <c r="K35"/>
  <c r="AF77"/>
  <c r="AF61"/>
  <c r="AF45"/>
  <c r="AF29"/>
  <c r="AF13"/>
  <c r="AF65"/>
  <c r="AF49"/>
  <c r="K23"/>
  <c r="AF73"/>
  <c r="AF57"/>
  <c r="AF41"/>
  <c r="AF25"/>
  <c r="AF9"/>
  <c r="K67"/>
  <c r="K7"/>
  <c r="AF69"/>
  <c r="AF53"/>
  <c r="AF37"/>
  <c r="AF21"/>
  <c r="AF5"/>
  <c r="AD12"/>
  <c r="AF75"/>
  <c r="AF71"/>
  <c r="AF67"/>
  <c r="AF63"/>
  <c r="AF59"/>
  <c r="AF55"/>
  <c r="AF51"/>
  <c r="AF47"/>
  <c r="AF43"/>
  <c r="AF39"/>
  <c r="AF35"/>
  <c r="AF31"/>
  <c r="AF27"/>
  <c r="AF23"/>
  <c r="AF19"/>
  <c r="AF15"/>
  <c r="AF11"/>
  <c r="AF7"/>
  <c r="AD8"/>
  <c r="K71"/>
  <c r="K47"/>
  <c r="K15"/>
  <c r="AF3"/>
  <c r="AF74"/>
  <c r="AF70"/>
  <c r="AF66"/>
  <c r="AF62"/>
  <c r="AF58"/>
  <c r="AF54"/>
  <c r="AF50"/>
  <c r="AF46"/>
  <c r="AF42"/>
  <c r="AF38"/>
  <c r="AF34"/>
  <c r="AF30"/>
  <c r="AF26"/>
  <c r="AF22"/>
  <c r="AF18"/>
  <c r="AF14"/>
  <c r="AF10"/>
  <c r="AF6"/>
  <c r="AD16"/>
  <c r="K55"/>
  <c r="K31"/>
  <c r="K4"/>
  <c r="AF76"/>
  <c r="AF72"/>
  <c r="AF68"/>
  <c r="AF64"/>
  <c r="AF60"/>
  <c r="AF56"/>
  <c r="AF52"/>
  <c r="AF48"/>
  <c r="AF44"/>
  <c r="AF40"/>
  <c r="AF36"/>
  <c r="AF32"/>
  <c r="AF28"/>
  <c r="AF24"/>
  <c r="AF20"/>
  <c r="AF16"/>
  <c r="AF12"/>
  <c r="AF8"/>
  <c r="AD48"/>
  <c r="AD43"/>
  <c r="AD14"/>
  <c r="AD6"/>
  <c r="AD44"/>
  <c r="AD39"/>
  <c r="AD46"/>
  <c r="AD41"/>
  <c r="AD10"/>
  <c r="AD3"/>
  <c r="AD42"/>
  <c r="AD40"/>
  <c r="AD38"/>
  <c r="AD34"/>
  <c r="AD30"/>
  <c r="AD26"/>
  <c r="AD22"/>
  <c r="AD18"/>
  <c r="AG49"/>
  <c r="AD76"/>
  <c r="AD74"/>
  <c r="AD72"/>
  <c r="AD70"/>
  <c r="AD68"/>
  <c r="AD66"/>
  <c r="AD64"/>
  <c r="AD62"/>
  <c r="AD60"/>
  <c r="AD58"/>
  <c r="AD56"/>
  <c r="AD54"/>
  <c r="AD52"/>
  <c r="AD50"/>
  <c r="AD37"/>
  <c r="AD33"/>
  <c r="AD29"/>
  <c r="AD25"/>
  <c r="AD21"/>
  <c r="AD17"/>
  <c r="AD13"/>
  <c r="AD9"/>
  <c r="AD5"/>
  <c r="AD47"/>
  <c r="AD45"/>
  <c r="AD36"/>
  <c r="AD32"/>
  <c r="AD28"/>
  <c r="AD24"/>
  <c r="AD20"/>
  <c r="AD77"/>
  <c r="AD75"/>
  <c r="AD73"/>
  <c r="AD71"/>
  <c r="AD69"/>
  <c r="AD67"/>
  <c r="AD65"/>
  <c r="AD63"/>
  <c r="AD61"/>
  <c r="AD59"/>
  <c r="AD57"/>
  <c r="AD55"/>
  <c r="AD53"/>
  <c r="AD51"/>
  <c r="AD35"/>
  <c r="AD31"/>
  <c r="AD27"/>
  <c r="AD23"/>
  <c r="AD19"/>
  <c r="AD15"/>
  <c r="AD11"/>
  <c r="AD7"/>
  <c r="AD4"/>
  <c r="K63"/>
  <c r="K39"/>
  <c r="K19"/>
  <c r="K75"/>
  <c r="K59"/>
  <c r="K43"/>
  <c r="K27"/>
  <c r="K6"/>
  <c r="K5"/>
  <c r="K3"/>
  <c r="K74"/>
  <c r="K70"/>
  <c r="K66"/>
  <c r="K62"/>
  <c r="K58"/>
  <c r="K54"/>
  <c r="K50"/>
  <c r="K46"/>
  <c r="K42"/>
  <c r="K38"/>
  <c r="K34"/>
  <c r="K30"/>
  <c r="K26"/>
  <c r="K22"/>
  <c r="K18"/>
  <c r="K14"/>
  <c r="K10"/>
  <c r="K77"/>
  <c r="K73"/>
  <c r="K69"/>
  <c r="K65"/>
  <c r="K61"/>
  <c r="K57"/>
  <c r="K53"/>
  <c r="K49"/>
  <c r="K45"/>
  <c r="K41"/>
  <c r="K37"/>
  <c r="K33"/>
  <c r="K29"/>
  <c r="K25"/>
  <c r="K21"/>
  <c r="K17"/>
  <c r="K13"/>
  <c r="K9"/>
  <c r="K76"/>
  <c r="K72"/>
  <c r="K68"/>
  <c r="K64"/>
  <c r="K60"/>
  <c r="K56"/>
  <c r="K52"/>
  <c r="K48"/>
  <c r="K44"/>
  <c r="K40"/>
  <c r="K36"/>
  <c r="K32"/>
  <c r="K28"/>
  <c r="K24"/>
  <c r="K20"/>
  <c r="K16"/>
  <c r="K12"/>
  <c r="K8"/>
</calcChain>
</file>

<file path=xl/comments1.xml><?xml version="1.0" encoding="utf-8"?>
<comments xmlns="http://schemas.openxmlformats.org/spreadsheetml/2006/main">
  <authors>
    <author>Armin</author>
  </authors>
  <commentList>
    <comment ref="B1" authorId="0">
      <text>
        <r>
          <rPr>
            <b/>
            <sz val="9"/>
            <color indexed="81"/>
            <rFont val="Tahoma"/>
            <charset val="1"/>
          </rPr>
          <t>Armin:</t>
        </r>
        <r>
          <rPr>
            <sz val="9"/>
            <color indexed="81"/>
            <rFont val="Tahoma"/>
            <charset val="1"/>
          </rPr>
          <t xml:space="preserve">
Result of measureText()</t>
        </r>
      </text>
    </comment>
    <comment ref="H1" authorId="0">
      <text>
        <r>
          <rPr>
            <b/>
            <sz val="9"/>
            <color indexed="81"/>
            <rFont val="Tahoma"/>
            <charset val="1"/>
          </rPr>
          <t>Armin:</t>
        </r>
        <r>
          <rPr>
            <sz val="9"/>
            <color indexed="81"/>
            <rFont val="Tahoma"/>
            <charset val="1"/>
          </rPr>
          <t xml:space="preserve">
Result of ascent()</t>
        </r>
      </text>
    </comment>
    <comment ref="M1" authorId="0">
      <text>
        <r>
          <rPr>
            <b/>
            <sz val="9"/>
            <color indexed="81"/>
            <rFont val="Tahoma"/>
            <charset val="1"/>
          </rPr>
          <t>Armin:</t>
        </r>
        <r>
          <rPr>
            <sz val="9"/>
            <color indexed="81"/>
            <rFont val="Tahoma"/>
            <charset val="1"/>
          </rPr>
          <t xml:space="preserve">
Result of getTextPath() for ASCII string "gti"</t>
        </r>
      </text>
    </comment>
    <comment ref="S1" authorId="0">
      <text>
        <r>
          <rPr>
            <b/>
            <sz val="9"/>
            <color indexed="81"/>
            <rFont val="Tahoma"/>
            <charset val="1"/>
          </rPr>
          <t>Armin:</t>
        </r>
        <r>
          <rPr>
            <sz val="9"/>
            <color indexed="81"/>
            <rFont val="Tahoma"/>
            <charset val="1"/>
          </rPr>
          <t xml:space="preserve">
Result of decent()</t>
        </r>
      </text>
    </comment>
    <comment ref="W1" authorId="0">
      <text>
        <r>
          <rPr>
            <b/>
            <sz val="9"/>
            <color indexed="81"/>
            <rFont val="Tahoma"/>
            <charset val="1"/>
          </rPr>
          <t>Armin:</t>
        </r>
        <r>
          <rPr>
            <sz val="9"/>
            <color indexed="81"/>
            <rFont val="Tahoma"/>
            <charset val="1"/>
          </rPr>
          <t xml:space="preserve">
Result of getTextPath() for ASCII string "gti"</t>
        </r>
      </text>
    </comment>
    <comment ref="AI1" authorId="0">
      <text>
        <r>
          <rPr>
            <b/>
            <sz val="9"/>
            <color indexed="81"/>
            <rFont val="Tahoma"/>
            <charset val="1"/>
          </rPr>
          <t>Armin:</t>
        </r>
        <r>
          <rPr>
            <sz val="9"/>
            <color indexed="81"/>
            <rFont val="Tahoma"/>
            <charset val="1"/>
          </rPr>
          <t xml:space="preserve">
Correction to be added to base position in order to vertical center text is (ASCII ASC-DESC)/2</t>
        </r>
      </text>
    </comment>
  </commentList>
</comments>
</file>

<file path=xl/sharedStrings.xml><?xml version="1.0" encoding="utf-8"?>
<sst xmlns="http://schemas.openxmlformats.org/spreadsheetml/2006/main" count="30" uniqueCount="17">
  <si>
    <t>TextSize</t>
  </si>
  <si>
    <t>TextWidth</t>
  </si>
  <si>
    <t>Ascend</t>
  </si>
  <si>
    <t>Descent</t>
  </si>
  <si>
    <t>Ascend/Size</t>
  </si>
  <si>
    <t>Decend/Size</t>
  </si>
  <si>
    <t>Height/Size</t>
  </si>
  <si>
    <t>Size*0.6</t>
  </si>
  <si>
    <t>(Size*6+4)/10</t>
  </si>
  <si>
    <t>Height</t>
  </si>
  <si>
    <t>int</t>
  </si>
  <si>
    <t>Size*</t>
  </si>
  <si>
    <t>Real Asc/Size</t>
  </si>
  <si>
    <t>ASCII Ascend</t>
  </si>
  <si>
    <t>ASCII Decent</t>
  </si>
  <si>
    <t>ASCII Dec/Size</t>
  </si>
  <si>
    <t>ASCII Asc-Desc</t>
  </si>
</sst>
</file>

<file path=xl/styles.xml><?xml version="1.0" encoding="utf-8"?>
<styleSheet xmlns="http://schemas.openxmlformats.org/spreadsheetml/2006/main">
  <numFmts count="3">
    <numFmt numFmtId="164" formatCode="0.000"/>
    <numFmt numFmtId="165" formatCode="0.00000"/>
    <numFmt numFmtId="166" formatCode="0.0000"/>
  </numFmts>
  <fonts count="7">
    <font>
      <sz val="11"/>
      <color theme="1"/>
      <name val="Calibri"/>
      <family val="2"/>
      <scheme val="minor"/>
    </font>
    <font>
      <sz val="10"/>
      <color indexed="8"/>
      <name val="Calibri"/>
      <family val="2"/>
    </font>
    <font>
      <b/>
      <sz val="11"/>
      <color indexed="8"/>
      <name val="Calibri"/>
      <family val="2"/>
    </font>
    <font>
      <b/>
      <sz val="10"/>
      <color indexed="8"/>
      <name val="Calibri"/>
      <family val="2"/>
    </font>
    <font>
      <b/>
      <sz val="12"/>
      <color indexed="8"/>
      <name val="Calibri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1" fontId="1" fillId="0" borderId="0" xfId="0" applyNumberFormat="1" applyFont="1"/>
    <xf numFmtId="3" fontId="0" fillId="0" borderId="0" xfId="0" applyNumberFormat="1"/>
    <xf numFmtId="3" fontId="0" fillId="2" borderId="0" xfId="0" applyNumberFormat="1" applyFill="1"/>
    <xf numFmtId="3" fontId="0" fillId="0" borderId="0" xfId="0" applyNumberFormat="1" applyFill="1"/>
    <xf numFmtId="0" fontId="0" fillId="2" borderId="0" xfId="0" applyFill="1"/>
    <xf numFmtId="1" fontId="1" fillId="2" borderId="0" xfId="0" applyNumberFormat="1" applyFont="1" applyFill="1"/>
    <xf numFmtId="0" fontId="1" fillId="2" borderId="0" xfId="0" applyFont="1" applyFill="1"/>
    <xf numFmtId="0" fontId="0" fillId="0" borderId="0" xfId="0" applyFill="1"/>
    <xf numFmtId="1" fontId="1" fillId="0" borderId="0" xfId="0" applyNumberFormat="1" applyFont="1" applyFill="1"/>
    <xf numFmtId="0" fontId="1" fillId="0" borderId="0" xfId="0" applyFont="1" applyFill="1"/>
    <xf numFmtId="0" fontId="2" fillId="0" borderId="0" xfId="0" applyFont="1"/>
    <xf numFmtId="0" fontId="3" fillId="0" borderId="0" xfId="0" applyFont="1"/>
    <xf numFmtId="164" fontId="1" fillId="0" borderId="0" xfId="0" applyNumberFormat="1" applyFont="1"/>
    <xf numFmtId="165" fontId="1" fillId="0" borderId="0" xfId="0" applyNumberFormat="1" applyFont="1"/>
    <xf numFmtId="165" fontId="1" fillId="2" borderId="0" xfId="0" applyNumberFormat="1" applyFont="1" applyFill="1"/>
    <xf numFmtId="165" fontId="1" fillId="0" borderId="0" xfId="0" applyNumberFormat="1" applyFont="1" applyFill="1"/>
    <xf numFmtId="3" fontId="2" fillId="0" borderId="0" xfId="0" applyNumberFormat="1" applyFont="1"/>
    <xf numFmtId="3" fontId="2" fillId="2" borderId="0" xfId="0" applyNumberFormat="1" applyFont="1" applyFill="1"/>
    <xf numFmtId="3" fontId="2" fillId="0" borderId="0" xfId="0" applyNumberFormat="1" applyFont="1" applyFill="1"/>
    <xf numFmtId="0" fontId="2" fillId="2" borderId="0" xfId="0" applyFont="1" applyFill="1"/>
    <xf numFmtId="0" fontId="2" fillId="0" borderId="0" xfId="0" applyFont="1" applyFill="1"/>
    <xf numFmtId="166" fontId="1" fillId="0" borderId="0" xfId="0" applyNumberFormat="1" applyFont="1"/>
    <xf numFmtId="166" fontId="1" fillId="2" borderId="0" xfId="0" applyNumberFormat="1" applyFont="1" applyFill="1"/>
    <xf numFmtId="166" fontId="1" fillId="0" borderId="0" xfId="0" applyNumberFormat="1" applyFont="1" applyFill="1"/>
    <xf numFmtId="0" fontId="4" fillId="0" borderId="0" xfId="0" applyFont="1"/>
    <xf numFmtId="0" fontId="4" fillId="2" borderId="0" xfId="0" applyFont="1" applyFill="1"/>
    <xf numFmtId="0" fontId="4" fillId="0" borderId="0" xfId="0" applyFont="1" applyFill="1"/>
  </cellXfs>
  <cellStyles count="1">
    <cellStyle name="Standard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N81"/>
  <sheetViews>
    <sheetView tabSelected="1" zoomScaleNormal="100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B1" sqref="B1"/>
    </sheetView>
  </sheetViews>
  <sheetFormatPr baseColWidth="10" defaultRowHeight="15.75"/>
  <cols>
    <col min="1" max="1" width="8.42578125" style="26" bestFit="1" customWidth="1"/>
    <col min="2" max="2" width="10.28515625" style="12" bestFit="1" customWidth="1"/>
    <col min="3" max="4" width="3.28515625" style="1" customWidth="1"/>
    <col min="5" max="5" width="7.28515625" style="1" bestFit="1" customWidth="1"/>
    <col min="6" max="6" width="12.85546875" bestFit="1" customWidth="1"/>
    <col min="7" max="7" width="11.42578125" style="1"/>
    <col min="9" max="9" width="3" bestFit="1" customWidth="1"/>
    <col min="10" max="10" width="5.42578125" style="1" bestFit="1" customWidth="1"/>
    <col min="11" max="11" width="5" style="1" customWidth="1"/>
    <col min="12" max="12" width="11.42578125" style="1"/>
    <col min="13" max="13" width="11" style="1" bestFit="1" customWidth="1"/>
    <col min="14" max="14" width="3" style="12" bestFit="1" customWidth="1"/>
    <col min="15" max="15" width="5.42578125" bestFit="1" customWidth="1"/>
    <col min="16" max="16" width="4.85546875" bestFit="1" customWidth="1"/>
    <col min="17" max="17" width="11.28515625" style="1" bestFit="1" customWidth="1"/>
    <col min="18" max="18" width="3" customWidth="1"/>
    <col min="19" max="19" width="8.140625" bestFit="1" customWidth="1"/>
    <col min="20" max="20" width="3" style="12" bestFit="1" customWidth="1"/>
    <col min="21" max="21" width="6" bestFit="1" customWidth="1"/>
    <col min="22" max="22" width="11.42578125" style="1"/>
    <col min="23" max="23" width="11" bestFit="1" customWidth="1"/>
    <col min="24" max="24" width="3" bestFit="1" customWidth="1"/>
    <col min="25" max="25" width="5.42578125" bestFit="1" customWidth="1"/>
    <col min="26" max="26" width="6" bestFit="1" customWidth="1"/>
    <col min="27" max="27" width="11.42578125" style="1"/>
    <col min="28" max="28" width="3" customWidth="1"/>
    <col min="29" max="29" width="6" style="1" bestFit="1" customWidth="1"/>
    <col min="30" max="30" width="6" style="1" customWidth="1"/>
    <col min="31" max="31" width="5" style="1" bestFit="1" customWidth="1"/>
    <col min="32" max="32" width="5" style="1" customWidth="1"/>
    <col min="33" max="33" width="11.42578125" style="1"/>
    <col min="34" max="34" width="5" style="1" customWidth="1"/>
    <col min="35" max="35" width="13.5703125" style="1" customWidth="1"/>
    <col min="36" max="36" width="5" style="1" customWidth="1"/>
    <col min="41" max="16384" width="11.42578125" style="1"/>
  </cols>
  <sheetData>
    <row r="1" spans="1:37">
      <c r="A1" s="26" t="s">
        <v>0</v>
      </c>
      <c r="B1" s="12" t="s">
        <v>1</v>
      </c>
      <c r="E1" s="1" t="s">
        <v>7</v>
      </c>
      <c r="F1" t="s">
        <v>8</v>
      </c>
      <c r="H1" s="12" t="s">
        <v>2</v>
      </c>
      <c r="I1" s="1" t="s">
        <v>10</v>
      </c>
      <c r="J1" s="1" t="s">
        <v>11</v>
      </c>
      <c r="K1" s="1" t="s">
        <v>11</v>
      </c>
      <c r="L1" s="1" t="s">
        <v>4</v>
      </c>
      <c r="M1" s="13" t="s">
        <v>13</v>
      </c>
      <c r="N1" s="13" t="s">
        <v>10</v>
      </c>
      <c r="O1" s="1" t="s">
        <v>11</v>
      </c>
      <c r="P1" s="1" t="s">
        <v>11</v>
      </c>
      <c r="Q1" s="1" t="s">
        <v>12</v>
      </c>
      <c r="R1" s="1"/>
      <c r="S1" s="12" t="s">
        <v>3</v>
      </c>
      <c r="T1" s="13" t="s">
        <v>10</v>
      </c>
      <c r="U1" s="1" t="s">
        <v>11</v>
      </c>
      <c r="V1" s="1" t="s">
        <v>5</v>
      </c>
      <c r="W1" s="13" t="s">
        <v>14</v>
      </c>
      <c r="X1" s="1" t="s">
        <v>10</v>
      </c>
      <c r="Y1" s="1" t="s">
        <v>11</v>
      </c>
      <c r="Z1" s="1" t="s">
        <v>11</v>
      </c>
      <c r="AA1" s="1" t="s">
        <v>15</v>
      </c>
      <c r="AB1" s="1"/>
      <c r="AC1" s="13" t="s">
        <v>9</v>
      </c>
      <c r="AD1" s="1" t="s">
        <v>10</v>
      </c>
      <c r="AE1" s="1" t="s">
        <v>11</v>
      </c>
      <c r="AF1" s="1" t="s">
        <v>11</v>
      </c>
      <c r="AG1" s="1" t="s">
        <v>6</v>
      </c>
      <c r="AI1" s="1" t="s">
        <v>16</v>
      </c>
      <c r="AJ1" s="1" t="s">
        <v>11</v>
      </c>
      <c r="AK1" s="1"/>
    </row>
    <row r="2" spans="1:37">
      <c r="I2" s="1"/>
      <c r="J2" s="14">
        <v>0.92800000000000005</v>
      </c>
      <c r="K2" s="1">
        <f>238/256</f>
        <v>0.9296875</v>
      </c>
      <c r="N2" s="13"/>
      <c r="O2" s="14">
        <v>0.76</v>
      </c>
      <c r="P2" s="1">
        <f>195/256</f>
        <v>0.76171875</v>
      </c>
      <c r="R2" s="1"/>
      <c r="T2" s="13"/>
      <c r="U2" s="1">
        <v>0.23499999999999999</v>
      </c>
      <c r="W2" s="1"/>
      <c r="X2" s="1"/>
      <c r="Y2" s="14">
        <v>0.24</v>
      </c>
      <c r="Z2" s="1">
        <f>61/256</f>
        <v>0.23828125</v>
      </c>
      <c r="AB2" s="1"/>
      <c r="AE2" s="1">
        <v>1.16666</v>
      </c>
      <c r="AF2" s="1">
        <f>298/256</f>
        <v>1.1640625</v>
      </c>
      <c r="AJ2" s="1">
        <f>133/256</f>
        <v>0.51953125</v>
      </c>
    </row>
    <row r="3" spans="1:37">
      <c r="A3" s="26">
        <v>5</v>
      </c>
      <c r="B3" s="12">
        <v>3</v>
      </c>
      <c r="C3" s="2">
        <f>E3</f>
        <v>3</v>
      </c>
      <c r="D3" s="2">
        <f>F3-0.5</f>
        <v>2.9</v>
      </c>
      <c r="E3" s="1">
        <f>A3*0.6</f>
        <v>3</v>
      </c>
      <c r="F3">
        <f>((A3*6)+4)/10</f>
        <v>3.4</v>
      </c>
      <c r="H3">
        <v>4.6410999999999998</v>
      </c>
      <c r="I3" s="3">
        <f>H3</f>
        <v>4.6410999999999998</v>
      </c>
      <c r="J3" s="3">
        <f>$A3*J$2</f>
        <v>4.6400000000000006</v>
      </c>
      <c r="K3" s="3">
        <f>$A3*K$2</f>
        <v>4.6484375</v>
      </c>
      <c r="L3" s="15">
        <f t="shared" ref="L3:L34" si="0">H3/A3</f>
        <v>0.92821999999999993</v>
      </c>
      <c r="M3">
        <v>3.7988281000000002</v>
      </c>
      <c r="N3" s="18">
        <f>M3</f>
        <v>3.7988281000000002</v>
      </c>
      <c r="O3" s="3">
        <f>$A3*O$2</f>
        <v>3.8</v>
      </c>
      <c r="P3" s="3">
        <f>$A3*P$2</f>
        <v>3.80859375</v>
      </c>
      <c r="Q3" s="23">
        <f t="shared" ref="Q3:Q34" si="1">M3/A3</f>
        <v>0.75976562000000003</v>
      </c>
      <c r="R3" s="3"/>
      <c r="S3">
        <v>1.1792</v>
      </c>
      <c r="T3" s="18">
        <f>S3</f>
        <v>1.1792</v>
      </c>
      <c r="U3" s="3">
        <f>$A3*U$2</f>
        <v>1.1749999999999998</v>
      </c>
      <c r="V3" s="23">
        <f t="shared" ref="V3:V34" si="2">S3/A3</f>
        <v>0.23583999999999999</v>
      </c>
      <c r="W3">
        <v>1.2011719000000001</v>
      </c>
      <c r="X3" s="3">
        <f>W3</f>
        <v>1.2011719000000001</v>
      </c>
      <c r="Y3" s="3">
        <f>$A3*Y$2</f>
        <v>1.2</v>
      </c>
      <c r="Z3" s="3">
        <f>$A3*Z$2</f>
        <v>1.19140625</v>
      </c>
      <c r="AA3" s="23">
        <f t="shared" ref="AA3:AA34" si="3">W3/A3</f>
        <v>0.24023438000000003</v>
      </c>
      <c r="AB3" s="3"/>
      <c r="AC3" s="1">
        <f t="shared" ref="AC3:AC34" si="4">H3+S3</f>
        <v>5.8202999999999996</v>
      </c>
      <c r="AD3" s="3">
        <f>AC3</f>
        <v>5.8202999999999996</v>
      </c>
      <c r="AE3" s="3">
        <f>$A3*AE$2</f>
        <v>5.8333000000000004</v>
      </c>
      <c r="AF3" s="3">
        <f>$A3*AF$2</f>
        <v>5.8203125</v>
      </c>
      <c r="AG3" s="23">
        <f t="shared" ref="AG3:AG34" si="5">AC3/A3</f>
        <v>1.1640599999999999</v>
      </c>
      <c r="AH3" s="3"/>
      <c r="AI3" s="3">
        <f>M3-W3</f>
        <v>2.5976562000000003</v>
      </c>
      <c r="AJ3" s="3">
        <f>$A3*AJ$2</f>
        <v>2.59765625</v>
      </c>
    </row>
    <row r="4" spans="1:37">
      <c r="A4" s="26">
        <v>6</v>
      </c>
      <c r="B4" s="12">
        <v>4</v>
      </c>
      <c r="C4" s="2">
        <f>E4</f>
        <v>3.5999999999999996</v>
      </c>
      <c r="D4" s="2">
        <f t="shared" ref="D4:D67" si="6">F4-0.5</f>
        <v>3.5</v>
      </c>
      <c r="E4" s="1">
        <f>A4*0.6</f>
        <v>3.5999999999999996</v>
      </c>
      <c r="F4">
        <f>((A4*6)+4)/10</f>
        <v>4</v>
      </c>
      <c r="H4">
        <v>5.5693000000000001</v>
      </c>
      <c r="I4" s="3">
        <f t="shared" ref="I4:I67" si="7">H4</f>
        <v>5.5693000000000001</v>
      </c>
      <c r="J4" s="3">
        <f t="shared" ref="J4:K67" si="8">$A4*J$2</f>
        <v>5.5680000000000005</v>
      </c>
      <c r="K4" s="3">
        <f t="shared" si="8"/>
        <v>5.578125</v>
      </c>
      <c r="L4" s="15">
        <f t="shared" si="0"/>
        <v>0.92821666666666669</v>
      </c>
      <c r="M4">
        <v>4.5585937999999997</v>
      </c>
      <c r="N4" s="18">
        <f t="shared" ref="N4:N67" si="9">M4</f>
        <v>4.5585937999999997</v>
      </c>
      <c r="O4" s="3">
        <f t="shared" ref="O4:P67" si="10">$A4*O$2</f>
        <v>4.5600000000000005</v>
      </c>
      <c r="P4" s="3">
        <f t="shared" si="10"/>
        <v>4.5703125</v>
      </c>
      <c r="Q4" s="23">
        <f t="shared" si="1"/>
        <v>0.75976563333333325</v>
      </c>
      <c r="R4" s="3"/>
      <c r="S4">
        <v>1.415</v>
      </c>
      <c r="T4" s="18">
        <f t="shared" ref="T4:T67" si="11">S4</f>
        <v>1.415</v>
      </c>
      <c r="U4" s="3">
        <f t="shared" ref="U4:U67" si="12">$A4*U$2</f>
        <v>1.41</v>
      </c>
      <c r="V4" s="23">
        <f t="shared" si="2"/>
        <v>0.23583333333333334</v>
      </c>
      <c r="W4">
        <v>1.4414062999999999</v>
      </c>
      <c r="X4" s="3">
        <f t="shared" ref="X4:X67" si="13">W4</f>
        <v>1.4414062999999999</v>
      </c>
      <c r="Y4" s="3">
        <f t="shared" ref="Y4:Z67" si="14">$A4*Y$2</f>
        <v>1.44</v>
      </c>
      <c r="Z4" s="3">
        <f t="shared" si="14"/>
        <v>1.4296875</v>
      </c>
      <c r="AA4" s="23">
        <f t="shared" si="3"/>
        <v>0.24023438333333333</v>
      </c>
      <c r="AB4" s="3"/>
      <c r="AC4" s="1">
        <f t="shared" si="4"/>
        <v>6.9843000000000002</v>
      </c>
      <c r="AD4" s="3">
        <f t="shared" ref="AD4:AD67" si="15">AC4</f>
        <v>6.9843000000000002</v>
      </c>
      <c r="AE4" s="3">
        <f t="shared" ref="AE4:AF67" si="16">$A4*AE$2</f>
        <v>6.9999599999999997</v>
      </c>
      <c r="AF4" s="3">
        <f t="shared" si="16"/>
        <v>6.984375</v>
      </c>
      <c r="AG4" s="23">
        <f t="shared" si="5"/>
        <v>1.16405</v>
      </c>
      <c r="AH4" s="3"/>
      <c r="AI4" s="3">
        <f t="shared" ref="AI4:AI67" si="17">M4-W4</f>
        <v>3.1171875</v>
      </c>
      <c r="AJ4" s="3">
        <f t="shared" ref="AJ4:AJ67" si="18">$A4*AJ$2</f>
        <v>3.1171875</v>
      </c>
    </row>
    <row r="5" spans="1:37">
      <c r="A5" s="26">
        <v>7</v>
      </c>
      <c r="B5" s="12">
        <v>4</v>
      </c>
      <c r="C5" s="2">
        <f>E5</f>
        <v>4.2</v>
      </c>
      <c r="D5" s="2">
        <f t="shared" si="6"/>
        <v>4.0999999999999996</v>
      </c>
      <c r="E5" s="1">
        <f>A5*0.6</f>
        <v>4.2</v>
      </c>
      <c r="F5">
        <f>((A5*6)+4)/10</f>
        <v>4.5999999999999996</v>
      </c>
      <c r="H5">
        <v>6.4976000000000003</v>
      </c>
      <c r="I5" s="3">
        <f t="shared" si="7"/>
        <v>6.4976000000000003</v>
      </c>
      <c r="J5" s="3">
        <f t="shared" si="8"/>
        <v>6.4960000000000004</v>
      </c>
      <c r="K5" s="3">
        <f t="shared" si="8"/>
        <v>6.5078125</v>
      </c>
      <c r="L5" s="15">
        <f t="shared" si="0"/>
        <v>0.92822857142857151</v>
      </c>
      <c r="M5">
        <v>5.3183594000000003</v>
      </c>
      <c r="N5" s="18">
        <f t="shared" si="9"/>
        <v>5.3183594000000003</v>
      </c>
      <c r="O5" s="3">
        <f t="shared" si="10"/>
        <v>5.32</v>
      </c>
      <c r="P5" s="3">
        <f t="shared" si="10"/>
        <v>5.33203125</v>
      </c>
      <c r="Q5" s="23">
        <f t="shared" si="1"/>
        <v>0.7597656285714286</v>
      </c>
      <c r="R5" s="3"/>
      <c r="S5">
        <v>1.6509</v>
      </c>
      <c r="T5" s="18">
        <f t="shared" si="11"/>
        <v>1.6509</v>
      </c>
      <c r="U5" s="3">
        <f t="shared" si="12"/>
        <v>1.645</v>
      </c>
      <c r="V5" s="23">
        <f t="shared" si="2"/>
        <v>0.23584285714285716</v>
      </c>
      <c r="W5">
        <v>1.6816405999999999</v>
      </c>
      <c r="X5" s="3">
        <f t="shared" si="13"/>
        <v>1.6816405999999999</v>
      </c>
      <c r="Y5" s="3">
        <f t="shared" si="14"/>
        <v>1.68</v>
      </c>
      <c r="Z5" s="3">
        <f t="shared" si="14"/>
        <v>1.66796875</v>
      </c>
      <c r="AA5" s="23">
        <f t="shared" si="3"/>
        <v>0.24023437142857143</v>
      </c>
      <c r="AB5" s="3"/>
      <c r="AC5" s="1">
        <f t="shared" si="4"/>
        <v>8.1485000000000003</v>
      </c>
      <c r="AD5" s="3">
        <f t="shared" si="15"/>
        <v>8.1485000000000003</v>
      </c>
      <c r="AE5" s="3">
        <f t="shared" si="16"/>
        <v>8.16662</v>
      </c>
      <c r="AF5" s="3">
        <f t="shared" si="16"/>
        <v>8.1484375</v>
      </c>
      <c r="AG5" s="23">
        <f t="shared" si="5"/>
        <v>1.1640714285714286</v>
      </c>
      <c r="AH5" s="3"/>
      <c r="AI5" s="3">
        <f t="shared" si="17"/>
        <v>3.6367188000000006</v>
      </c>
      <c r="AJ5" s="3">
        <f t="shared" si="18"/>
        <v>3.63671875</v>
      </c>
    </row>
    <row r="6" spans="1:37">
      <c r="A6" s="26">
        <v>8</v>
      </c>
      <c r="B6" s="12">
        <v>5</v>
      </c>
      <c r="C6" s="2">
        <f>E6</f>
        <v>4.8</v>
      </c>
      <c r="D6" s="2">
        <f t="shared" si="6"/>
        <v>4.7</v>
      </c>
      <c r="E6" s="1">
        <f>A6*0.6</f>
        <v>4.8</v>
      </c>
      <c r="F6">
        <f>((A6*6)+4)/10</f>
        <v>5.2</v>
      </c>
      <c r="H6">
        <v>7.4257999999999997</v>
      </c>
      <c r="I6" s="3">
        <f t="shared" si="7"/>
        <v>7.4257999999999997</v>
      </c>
      <c r="J6" s="3">
        <f t="shared" si="8"/>
        <v>7.4240000000000004</v>
      </c>
      <c r="K6" s="3">
        <f t="shared" si="8"/>
        <v>7.4375</v>
      </c>
      <c r="L6" s="15">
        <f t="shared" si="0"/>
        <v>0.92822499999999997</v>
      </c>
      <c r="M6">
        <v>6.078125</v>
      </c>
      <c r="N6" s="18">
        <f t="shared" si="9"/>
        <v>6.078125</v>
      </c>
      <c r="O6" s="3">
        <f t="shared" si="10"/>
        <v>6.08</v>
      </c>
      <c r="P6" s="3">
        <f t="shared" si="10"/>
        <v>6.09375</v>
      </c>
      <c r="Q6" s="23">
        <f t="shared" si="1"/>
        <v>0.759765625</v>
      </c>
      <c r="R6" s="3"/>
      <c r="S6">
        <v>1.8867</v>
      </c>
      <c r="T6" s="18">
        <f t="shared" si="11"/>
        <v>1.8867</v>
      </c>
      <c r="U6" s="3">
        <f t="shared" si="12"/>
        <v>1.88</v>
      </c>
      <c r="V6" s="23">
        <f t="shared" si="2"/>
        <v>0.23583750000000001</v>
      </c>
      <c r="W6">
        <v>1.921875</v>
      </c>
      <c r="X6" s="3">
        <f t="shared" si="13"/>
        <v>1.921875</v>
      </c>
      <c r="Y6" s="3">
        <f t="shared" si="14"/>
        <v>1.92</v>
      </c>
      <c r="Z6" s="3">
        <f t="shared" si="14"/>
        <v>1.90625</v>
      </c>
      <c r="AA6" s="23">
        <f t="shared" si="3"/>
        <v>0.240234375</v>
      </c>
      <c r="AB6" s="3"/>
      <c r="AC6" s="1">
        <f t="shared" si="4"/>
        <v>9.3125</v>
      </c>
      <c r="AD6" s="3">
        <f t="shared" si="15"/>
        <v>9.3125</v>
      </c>
      <c r="AE6" s="3">
        <f t="shared" si="16"/>
        <v>9.3332800000000002</v>
      </c>
      <c r="AF6" s="3">
        <f t="shared" si="16"/>
        <v>9.3125</v>
      </c>
      <c r="AG6" s="23">
        <f t="shared" si="5"/>
        <v>1.1640625</v>
      </c>
      <c r="AH6" s="3"/>
      <c r="AI6" s="3">
        <f t="shared" si="17"/>
        <v>4.15625</v>
      </c>
      <c r="AJ6" s="3">
        <f t="shared" si="18"/>
        <v>4.15625</v>
      </c>
    </row>
    <row r="7" spans="1:37">
      <c r="A7" s="26">
        <v>9</v>
      </c>
      <c r="B7" s="12">
        <v>5</v>
      </c>
      <c r="C7" s="2">
        <f t="shared" ref="C7:C38" si="19">E7</f>
        <v>5.3999999999999995</v>
      </c>
      <c r="D7" s="2">
        <f t="shared" si="6"/>
        <v>5.3</v>
      </c>
      <c r="E7" s="1">
        <f t="shared" ref="E7:E38" si="20">A7*0.6</f>
        <v>5.3999999999999995</v>
      </c>
      <c r="F7">
        <f>((A7*6)+4)/10</f>
        <v>5.8</v>
      </c>
      <c r="H7">
        <v>8.3539999999999992</v>
      </c>
      <c r="I7" s="3">
        <f t="shared" si="7"/>
        <v>8.3539999999999992</v>
      </c>
      <c r="J7" s="3">
        <f t="shared" si="8"/>
        <v>8.3520000000000003</v>
      </c>
      <c r="K7" s="3">
        <f t="shared" si="8"/>
        <v>8.3671875</v>
      </c>
      <c r="L7" s="15">
        <f t="shared" si="0"/>
        <v>0.92822222222222217</v>
      </c>
      <c r="M7">
        <v>6.8378905999999997</v>
      </c>
      <c r="N7" s="18">
        <f t="shared" si="9"/>
        <v>6.8378905999999997</v>
      </c>
      <c r="O7" s="3">
        <f t="shared" si="10"/>
        <v>6.84</v>
      </c>
      <c r="P7" s="3">
        <f t="shared" si="10"/>
        <v>6.85546875</v>
      </c>
      <c r="Q7" s="23">
        <f t="shared" si="1"/>
        <v>0.75976562222222221</v>
      </c>
      <c r="R7" s="3"/>
      <c r="S7">
        <v>2.1225999999999998</v>
      </c>
      <c r="T7" s="18">
        <f t="shared" si="11"/>
        <v>2.1225999999999998</v>
      </c>
      <c r="U7" s="3">
        <f t="shared" si="12"/>
        <v>2.1149999999999998</v>
      </c>
      <c r="V7" s="23">
        <f t="shared" si="2"/>
        <v>0.23584444444444441</v>
      </c>
      <c r="W7">
        <v>2.1621093999999998</v>
      </c>
      <c r="X7" s="3">
        <f t="shared" si="13"/>
        <v>2.1621093999999998</v>
      </c>
      <c r="Y7" s="3">
        <f t="shared" si="14"/>
        <v>2.16</v>
      </c>
      <c r="Z7" s="3">
        <f t="shared" si="14"/>
        <v>2.14453125</v>
      </c>
      <c r="AA7" s="23">
        <f t="shared" si="3"/>
        <v>0.24023437777777776</v>
      </c>
      <c r="AB7" s="3"/>
      <c r="AC7" s="1">
        <f t="shared" si="4"/>
        <v>10.476599999999999</v>
      </c>
      <c r="AD7" s="3">
        <f t="shared" si="15"/>
        <v>10.476599999999999</v>
      </c>
      <c r="AE7" s="3">
        <f t="shared" si="16"/>
        <v>10.49994</v>
      </c>
      <c r="AF7" s="3">
        <f t="shared" si="16"/>
        <v>10.4765625</v>
      </c>
      <c r="AG7" s="23">
        <f t="shared" si="5"/>
        <v>1.1640666666666666</v>
      </c>
      <c r="AH7" s="3"/>
      <c r="AI7" s="3">
        <f t="shared" si="17"/>
        <v>4.6757811999999994</v>
      </c>
      <c r="AJ7" s="3">
        <f t="shared" si="18"/>
        <v>4.67578125</v>
      </c>
    </row>
    <row r="8" spans="1:37">
      <c r="A8" s="26">
        <v>10</v>
      </c>
      <c r="B8" s="12">
        <v>6</v>
      </c>
      <c r="C8" s="2">
        <f t="shared" si="19"/>
        <v>6</v>
      </c>
      <c r="D8" s="2">
        <f t="shared" si="6"/>
        <v>5.9</v>
      </c>
      <c r="E8" s="1">
        <f t="shared" si="20"/>
        <v>6</v>
      </c>
      <c r="F8">
        <f t="shared" ref="F8:F66" si="21">((A8*6)+4)/10</f>
        <v>6.4</v>
      </c>
      <c r="H8">
        <v>9.2821999999999996</v>
      </c>
      <c r="I8" s="3">
        <f t="shared" si="7"/>
        <v>9.2821999999999996</v>
      </c>
      <c r="J8" s="3">
        <f t="shared" si="8"/>
        <v>9.2800000000000011</v>
      </c>
      <c r="K8" s="3">
        <f t="shared" si="8"/>
        <v>9.296875</v>
      </c>
      <c r="L8" s="15">
        <f t="shared" si="0"/>
        <v>0.92821999999999993</v>
      </c>
      <c r="M8">
        <v>7.5976562999999997</v>
      </c>
      <c r="N8" s="18">
        <f t="shared" si="9"/>
        <v>7.5976562999999997</v>
      </c>
      <c r="O8" s="3">
        <f t="shared" si="10"/>
        <v>7.6</v>
      </c>
      <c r="P8" s="3">
        <f t="shared" si="10"/>
        <v>7.6171875</v>
      </c>
      <c r="Q8" s="23">
        <f t="shared" si="1"/>
        <v>0.75976562999999997</v>
      </c>
      <c r="R8" s="3"/>
      <c r="S8">
        <v>2.3584000000000001</v>
      </c>
      <c r="T8" s="18">
        <f t="shared" si="11"/>
        <v>2.3584000000000001</v>
      </c>
      <c r="U8" s="3">
        <f t="shared" si="12"/>
        <v>2.3499999999999996</v>
      </c>
      <c r="V8" s="23">
        <f t="shared" si="2"/>
        <v>0.23583999999999999</v>
      </c>
      <c r="W8">
        <v>2.4023438000000001</v>
      </c>
      <c r="X8" s="3">
        <f t="shared" si="13"/>
        <v>2.4023438000000001</v>
      </c>
      <c r="Y8" s="3">
        <f t="shared" si="14"/>
        <v>2.4</v>
      </c>
      <c r="Z8" s="3">
        <f t="shared" si="14"/>
        <v>2.3828125</v>
      </c>
      <c r="AA8" s="23">
        <f t="shared" si="3"/>
        <v>0.24023438000000003</v>
      </c>
      <c r="AB8" s="3"/>
      <c r="AC8" s="1">
        <f t="shared" si="4"/>
        <v>11.640599999999999</v>
      </c>
      <c r="AD8" s="3">
        <f t="shared" si="15"/>
        <v>11.640599999999999</v>
      </c>
      <c r="AE8" s="3">
        <f t="shared" si="16"/>
        <v>11.666600000000001</v>
      </c>
      <c r="AF8" s="3">
        <f t="shared" si="16"/>
        <v>11.640625</v>
      </c>
      <c r="AG8" s="23">
        <f t="shared" si="5"/>
        <v>1.1640599999999999</v>
      </c>
      <c r="AH8" s="3"/>
      <c r="AI8" s="3">
        <f t="shared" si="17"/>
        <v>5.1953125</v>
      </c>
      <c r="AJ8" s="3">
        <f t="shared" si="18"/>
        <v>5.1953125</v>
      </c>
    </row>
    <row r="9" spans="1:37" s="8" customFormat="1">
      <c r="A9" s="27">
        <v>11</v>
      </c>
      <c r="B9" s="21">
        <v>7</v>
      </c>
      <c r="C9" s="7">
        <f t="shared" si="19"/>
        <v>6.6</v>
      </c>
      <c r="D9" s="7">
        <f t="shared" si="6"/>
        <v>6.5</v>
      </c>
      <c r="E9" s="8">
        <f t="shared" si="20"/>
        <v>6.6</v>
      </c>
      <c r="F9" s="6">
        <f t="shared" si="21"/>
        <v>7</v>
      </c>
      <c r="H9" s="6">
        <v>10.2104</v>
      </c>
      <c r="I9" s="4">
        <f t="shared" si="7"/>
        <v>10.2104</v>
      </c>
      <c r="J9" s="4">
        <f t="shared" si="8"/>
        <v>10.208</v>
      </c>
      <c r="K9" s="4">
        <f t="shared" si="8"/>
        <v>10.2265625</v>
      </c>
      <c r="L9" s="16">
        <f t="shared" si="0"/>
        <v>0.92821818181818183</v>
      </c>
      <c r="M9" s="6">
        <v>8.3574219999999997</v>
      </c>
      <c r="N9" s="19">
        <f t="shared" si="9"/>
        <v>8.3574219999999997</v>
      </c>
      <c r="O9" s="4">
        <f t="shared" si="10"/>
        <v>8.36</v>
      </c>
      <c r="P9" s="4">
        <f t="shared" si="10"/>
        <v>8.37890625</v>
      </c>
      <c r="Q9" s="24">
        <f t="shared" si="1"/>
        <v>0.75976563636363637</v>
      </c>
      <c r="R9" s="4"/>
      <c r="S9" s="6">
        <v>2.5941999999999998</v>
      </c>
      <c r="T9" s="19">
        <f t="shared" si="11"/>
        <v>2.5941999999999998</v>
      </c>
      <c r="U9" s="4">
        <f t="shared" si="12"/>
        <v>2.585</v>
      </c>
      <c r="V9" s="24">
        <f t="shared" si="2"/>
        <v>0.23583636363636362</v>
      </c>
      <c r="W9" s="6">
        <v>2.6425781000000002</v>
      </c>
      <c r="X9" s="4">
        <f t="shared" si="13"/>
        <v>2.6425781000000002</v>
      </c>
      <c r="Y9" s="4">
        <f t="shared" si="14"/>
        <v>2.6399999999999997</v>
      </c>
      <c r="Z9" s="4">
        <f t="shared" si="14"/>
        <v>2.62109375</v>
      </c>
      <c r="AA9" s="24">
        <f t="shared" si="3"/>
        <v>0.24023437272727274</v>
      </c>
      <c r="AB9" s="4"/>
      <c r="AC9" s="8">
        <f t="shared" si="4"/>
        <v>12.804600000000001</v>
      </c>
      <c r="AD9" s="4">
        <f t="shared" si="15"/>
        <v>12.804600000000001</v>
      </c>
      <c r="AE9" s="4">
        <f t="shared" si="16"/>
        <v>12.833260000000001</v>
      </c>
      <c r="AF9" s="4">
        <f t="shared" si="16"/>
        <v>12.8046875</v>
      </c>
      <c r="AG9" s="24">
        <f t="shared" si="5"/>
        <v>1.1640545454545455</v>
      </c>
      <c r="AH9" s="4"/>
      <c r="AI9" s="4">
        <f t="shared" si="17"/>
        <v>5.7148439</v>
      </c>
      <c r="AJ9" s="4">
        <f t="shared" si="18"/>
        <v>5.71484375</v>
      </c>
    </row>
    <row r="10" spans="1:37">
      <c r="A10" s="26">
        <v>12</v>
      </c>
      <c r="B10" s="12">
        <v>7</v>
      </c>
      <c r="C10" s="2">
        <f t="shared" si="19"/>
        <v>7.1999999999999993</v>
      </c>
      <c r="D10" s="2">
        <f t="shared" si="6"/>
        <v>7.1</v>
      </c>
      <c r="E10" s="1">
        <f t="shared" si="20"/>
        <v>7.1999999999999993</v>
      </c>
      <c r="F10">
        <f t="shared" si="21"/>
        <v>7.6</v>
      </c>
      <c r="H10">
        <v>11.1387</v>
      </c>
      <c r="I10" s="3">
        <f t="shared" si="7"/>
        <v>11.1387</v>
      </c>
      <c r="J10" s="3">
        <f t="shared" si="8"/>
        <v>11.136000000000001</v>
      </c>
      <c r="K10" s="3">
        <f t="shared" si="8"/>
        <v>11.15625</v>
      </c>
      <c r="L10" s="15">
        <f t="shared" si="0"/>
        <v>0.92822499999999997</v>
      </c>
      <c r="M10">
        <v>9.1171875</v>
      </c>
      <c r="N10" s="18">
        <f t="shared" si="9"/>
        <v>9.1171875</v>
      </c>
      <c r="O10" s="3">
        <f t="shared" si="10"/>
        <v>9.120000000000001</v>
      </c>
      <c r="P10" s="3">
        <f t="shared" si="10"/>
        <v>9.140625</v>
      </c>
      <c r="Q10" s="23">
        <f t="shared" si="1"/>
        <v>0.759765625</v>
      </c>
      <c r="R10" s="3"/>
      <c r="S10">
        <v>2.8300999999999998</v>
      </c>
      <c r="T10" s="18">
        <f t="shared" si="11"/>
        <v>2.8300999999999998</v>
      </c>
      <c r="U10" s="3">
        <f t="shared" si="12"/>
        <v>2.82</v>
      </c>
      <c r="V10" s="23">
        <f t="shared" si="2"/>
        <v>0.23584166666666664</v>
      </c>
      <c r="W10">
        <v>2.8828125</v>
      </c>
      <c r="X10" s="3">
        <f t="shared" si="13"/>
        <v>2.8828125</v>
      </c>
      <c r="Y10" s="3">
        <f t="shared" si="14"/>
        <v>2.88</v>
      </c>
      <c r="Z10" s="3">
        <f t="shared" si="14"/>
        <v>2.859375</v>
      </c>
      <c r="AA10" s="23">
        <f t="shared" si="3"/>
        <v>0.240234375</v>
      </c>
      <c r="AB10" s="3"/>
      <c r="AC10" s="1">
        <f t="shared" si="4"/>
        <v>13.9688</v>
      </c>
      <c r="AD10" s="3">
        <f t="shared" si="15"/>
        <v>13.9688</v>
      </c>
      <c r="AE10" s="3">
        <f t="shared" si="16"/>
        <v>13.999919999999999</v>
      </c>
      <c r="AF10" s="3">
        <f t="shared" si="16"/>
        <v>13.96875</v>
      </c>
      <c r="AG10" s="23">
        <f t="shared" si="5"/>
        <v>1.1640666666666666</v>
      </c>
      <c r="AH10" s="3"/>
      <c r="AI10" s="3">
        <f t="shared" si="17"/>
        <v>6.234375</v>
      </c>
      <c r="AJ10" s="3">
        <f t="shared" si="18"/>
        <v>6.234375</v>
      </c>
    </row>
    <row r="11" spans="1:37">
      <c r="A11" s="26">
        <v>13</v>
      </c>
      <c r="B11" s="12">
        <v>8</v>
      </c>
      <c r="C11" s="2">
        <f t="shared" si="19"/>
        <v>7.8</v>
      </c>
      <c r="D11" s="2">
        <f t="shared" si="6"/>
        <v>7.6999999999999993</v>
      </c>
      <c r="E11" s="1">
        <f t="shared" si="20"/>
        <v>7.8</v>
      </c>
      <c r="F11">
        <f t="shared" si="21"/>
        <v>8.1999999999999993</v>
      </c>
      <c r="H11">
        <v>12.0669</v>
      </c>
      <c r="I11" s="3">
        <f t="shared" si="7"/>
        <v>12.0669</v>
      </c>
      <c r="J11" s="3">
        <f t="shared" si="8"/>
        <v>12.064</v>
      </c>
      <c r="K11" s="3">
        <f t="shared" si="8"/>
        <v>12.0859375</v>
      </c>
      <c r="L11" s="15">
        <f t="shared" si="0"/>
        <v>0.92822307692307693</v>
      </c>
      <c r="M11">
        <v>9.8769530000000003</v>
      </c>
      <c r="N11" s="18">
        <f t="shared" si="9"/>
        <v>9.8769530000000003</v>
      </c>
      <c r="O11" s="3">
        <f t="shared" si="10"/>
        <v>9.8800000000000008</v>
      </c>
      <c r="P11" s="3">
        <f t="shared" si="10"/>
        <v>9.90234375</v>
      </c>
      <c r="Q11" s="23">
        <f t="shared" si="1"/>
        <v>0.7597656153846154</v>
      </c>
      <c r="R11" s="3"/>
      <c r="S11">
        <v>3.0659000000000001</v>
      </c>
      <c r="T11" s="18">
        <f t="shared" si="11"/>
        <v>3.0659000000000001</v>
      </c>
      <c r="U11" s="3">
        <f t="shared" si="12"/>
        <v>3.0549999999999997</v>
      </c>
      <c r="V11" s="23">
        <f t="shared" si="2"/>
        <v>0.23583846153846155</v>
      </c>
      <c r="W11">
        <v>3.1230468999999998</v>
      </c>
      <c r="X11" s="3">
        <f t="shared" si="13"/>
        <v>3.1230468999999998</v>
      </c>
      <c r="Y11" s="3">
        <f t="shared" si="14"/>
        <v>3.12</v>
      </c>
      <c r="Z11" s="3">
        <f t="shared" si="14"/>
        <v>3.09765625</v>
      </c>
      <c r="AA11" s="23">
        <f t="shared" si="3"/>
        <v>0.24023437692307692</v>
      </c>
      <c r="AB11" s="3"/>
      <c r="AC11" s="1">
        <f t="shared" si="4"/>
        <v>15.1328</v>
      </c>
      <c r="AD11" s="3">
        <f t="shared" si="15"/>
        <v>15.1328</v>
      </c>
      <c r="AE11" s="3">
        <f t="shared" si="16"/>
        <v>15.16658</v>
      </c>
      <c r="AF11" s="3">
        <f t="shared" si="16"/>
        <v>15.1328125</v>
      </c>
      <c r="AG11" s="23">
        <f t="shared" si="5"/>
        <v>1.1640615384615385</v>
      </c>
      <c r="AH11" s="3"/>
      <c r="AI11" s="3">
        <f t="shared" si="17"/>
        <v>6.7539061</v>
      </c>
      <c r="AJ11" s="3">
        <f t="shared" si="18"/>
        <v>6.75390625</v>
      </c>
    </row>
    <row r="12" spans="1:37">
      <c r="A12" s="26">
        <v>14</v>
      </c>
      <c r="B12" s="12">
        <v>8</v>
      </c>
      <c r="C12" s="2">
        <f t="shared" si="19"/>
        <v>8.4</v>
      </c>
      <c r="D12" s="2">
        <f t="shared" si="6"/>
        <v>8.3000000000000007</v>
      </c>
      <c r="E12" s="1">
        <f t="shared" si="20"/>
        <v>8.4</v>
      </c>
      <c r="F12">
        <f t="shared" si="21"/>
        <v>8.8000000000000007</v>
      </c>
      <c r="H12">
        <v>12.995100000000001</v>
      </c>
      <c r="I12" s="3">
        <f t="shared" si="7"/>
        <v>12.995100000000001</v>
      </c>
      <c r="J12" s="3">
        <f t="shared" si="8"/>
        <v>12.992000000000001</v>
      </c>
      <c r="K12" s="3">
        <f t="shared" si="8"/>
        <v>13.015625</v>
      </c>
      <c r="L12" s="15">
        <f t="shared" si="0"/>
        <v>0.92822142857142864</v>
      </c>
      <c r="M12">
        <v>10.636718999999999</v>
      </c>
      <c r="N12" s="18">
        <f t="shared" si="9"/>
        <v>10.636718999999999</v>
      </c>
      <c r="O12" s="3">
        <f t="shared" si="10"/>
        <v>10.64</v>
      </c>
      <c r="P12" s="3">
        <f t="shared" si="10"/>
        <v>10.6640625</v>
      </c>
      <c r="Q12" s="23">
        <f t="shared" si="1"/>
        <v>0.75976564285714276</v>
      </c>
      <c r="R12" s="3"/>
      <c r="S12">
        <v>3.3018000000000001</v>
      </c>
      <c r="T12" s="18">
        <f t="shared" si="11"/>
        <v>3.3018000000000001</v>
      </c>
      <c r="U12" s="3">
        <f t="shared" si="12"/>
        <v>3.29</v>
      </c>
      <c r="V12" s="23">
        <f t="shared" si="2"/>
        <v>0.23584285714285716</v>
      </c>
      <c r="W12">
        <v>3.3632813000000001</v>
      </c>
      <c r="X12" s="3">
        <f t="shared" si="13"/>
        <v>3.3632813000000001</v>
      </c>
      <c r="Y12" s="3">
        <f t="shared" si="14"/>
        <v>3.36</v>
      </c>
      <c r="Z12" s="3">
        <f t="shared" si="14"/>
        <v>3.3359375</v>
      </c>
      <c r="AA12" s="23">
        <f t="shared" si="3"/>
        <v>0.24023437857142857</v>
      </c>
      <c r="AB12" s="3"/>
      <c r="AC12" s="1">
        <f t="shared" si="4"/>
        <v>16.296900000000001</v>
      </c>
      <c r="AD12" s="3">
        <f t="shared" si="15"/>
        <v>16.296900000000001</v>
      </c>
      <c r="AE12" s="3">
        <f t="shared" si="16"/>
        <v>16.33324</v>
      </c>
      <c r="AF12" s="3">
        <f t="shared" si="16"/>
        <v>16.296875</v>
      </c>
      <c r="AG12" s="23">
        <f t="shared" si="5"/>
        <v>1.1640642857142858</v>
      </c>
      <c r="AH12" s="3"/>
      <c r="AI12" s="3">
        <f t="shared" si="17"/>
        <v>7.2734376999999988</v>
      </c>
      <c r="AJ12" s="3">
        <f t="shared" si="18"/>
        <v>7.2734375</v>
      </c>
    </row>
    <row r="13" spans="1:37">
      <c r="A13" s="26">
        <v>15</v>
      </c>
      <c r="B13" s="12">
        <v>9</v>
      </c>
      <c r="C13" s="2">
        <f t="shared" si="19"/>
        <v>9</v>
      </c>
      <c r="D13" s="2">
        <f t="shared" si="6"/>
        <v>8.9</v>
      </c>
      <c r="E13" s="1">
        <f t="shared" si="20"/>
        <v>9</v>
      </c>
      <c r="F13">
        <f t="shared" si="21"/>
        <v>9.4</v>
      </c>
      <c r="H13">
        <v>13.923299999999999</v>
      </c>
      <c r="I13" s="3">
        <f t="shared" si="7"/>
        <v>13.923299999999999</v>
      </c>
      <c r="J13" s="3">
        <f t="shared" si="8"/>
        <v>13.92</v>
      </c>
      <c r="K13" s="3">
        <f t="shared" si="8"/>
        <v>13.9453125</v>
      </c>
      <c r="L13" s="15">
        <f t="shared" si="0"/>
        <v>0.92821999999999993</v>
      </c>
      <c r="M13">
        <v>11.396483999999999</v>
      </c>
      <c r="N13" s="18">
        <f t="shared" si="9"/>
        <v>11.396483999999999</v>
      </c>
      <c r="O13" s="3">
        <f t="shared" si="10"/>
        <v>11.4</v>
      </c>
      <c r="P13" s="3">
        <f t="shared" si="10"/>
        <v>11.42578125</v>
      </c>
      <c r="Q13" s="23">
        <f t="shared" si="1"/>
        <v>0.75976559999999993</v>
      </c>
      <c r="R13" s="3"/>
      <c r="S13">
        <v>3.5375999999999999</v>
      </c>
      <c r="T13" s="18">
        <f t="shared" si="11"/>
        <v>3.5375999999999999</v>
      </c>
      <c r="U13" s="3">
        <f t="shared" si="12"/>
        <v>3.5249999999999999</v>
      </c>
      <c r="V13" s="23">
        <f t="shared" si="2"/>
        <v>0.23583999999999999</v>
      </c>
      <c r="W13">
        <v>3.6035156000000002</v>
      </c>
      <c r="X13" s="3">
        <f t="shared" si="13"/>
        <v>3.6035156000000002</v>
      </c>
      <c r="Y13" s="3">
        <f t="shared" si="14"/>
        <v>3.5999999999999996</v>
      </c>
      <c r="Z13" s="3">
        <f t="shared" si="14"/>
        <v>3.57421875</v>
      </c>
      <c r="AA13" s="23">
        <f t="shared" si="3"/>
        <v>0.24023437333333333</v>
      </c>
      <c r="AB13" s="3"/>
      <c r="AC13" s="1">
        <f t="shared" si="4"/>
        <v>17.460899999999999</v>
      </c>
      <c r="AD13" s="3">
        <f t="shared" si="15"/>
        <v>17.460899999999999</v>
      </c>
      <c r="AE13" s="3">
        <f t="shared" si="16"/>
        <v>17.4999</v>
      </c>
      <c r="AF13" s="3">
        <f t="shared" si="16"/>
        <v>17.4609375</v>
      </c>
      <c r="AG13" s="23">
        <f t="shared" si="5"/>
        <v>1.1640599999999999</v>
      </c>
      <c r="AH13" s="3"/>
      <c r="AI13" s="3">
        <f t="shared" si="17"/>
        <v>7.7929683999999995</v>
      </c>
      <c r="AJ13" s="3">
        <f t="shared" si="18"/>
        <v>7.79296875</v>
      </c>
    </row>
    <row r="14" spans="1:37">
      <c r="A14" s="26">
        <v>16</v>
      </c>
      <c r="B14" s="12">
        <v>10</v>
      </c>
      <c r="C14" s="2">
        <f t="shared" si="19"/>
        <v>9.6</v>
      </c>
      <c r="D14" s="2">
        <f t="shared" si="6"/>
        <v>9.5</v>
      </c>
      <c r="E14" s="1">
        <f t="shared" si="20"/>
        <v>9.6</v>
      </c>
      <c r="F14">
        <f t="shared" si="21"/>
        <v>10</v>
      </c>
      <c r="H14">
        <v>14.851599999999999</v>
      </c>
      <c r="I14" s="3">
        <f t="shared" si="7"/>
        <v>14.851599999999999</v>
      </c>
      <c r="J14" s="3">
        <f t="shared" si="8"/>
        <v>14.848000000000001</v>
      </c>
      <c r="K14" s="3">
        <f t="shared" si="8"/>
        <v>14.875</v>
      </c>
      <c r="L14" s="15">
        <f t="shared" si="0"/>
        <v>0.92822499999999997</v>
      </c>
      <c r="M14">
        <v>12.15625</v>
      </c>
      <c r="N14" s="18">
        <f t="shared" si="9"/>
        <v>12.15625</v>
      </c>
      <c r="O14" s="3">
        <f t="shared" si="10"/>
        <v>12.16</v>
      </c>
      <c r="P14" s="3">
        <f t="shared" si="10"/>
        <v>12.1875</v>
      </c>
      <c r="Q14" s="23">
        <f t="shared" si="1"/>
        <v>0.759765625</v>
      </c>
      <c r="R14" s="3"/>
      <c r="S14">
        <v>3.7734000000000001</v>
      </c>
      <c r="T14" s="18">
        <f t="shared" si="11"/>
        <v>3.7734000000000001</v>
      </c>
      <c r="U14" s="3">
        <f t="shared" si="12"/>
        <v>3.76</v>
      </c>
      <c r="V14" s="23">
        <f t="shared" si="2"/>
        <v>0.23583750000000001</v>
      </c>
      <c r="W14">
        <v>3.84375</v>
      </c>
      <c r="X14" s="3">
        <f t="shared" si="13"/>
        <v>3.84375</v>
      </c>
      <c r="Y14" s="3">
        <f t="shared" si="14"/>
        <v>3.84</v>
      </c>
      <c r="Z14" s="3">
        <f t="shared" si="14"/>
        <v>3.8125</v>
      </c>
      <c r="AA14" s="23">
        <f t="shared" si="3"/>
        <v>0.240234375</v>
      </c>
      <c r="AB14" s="3"/>
      <c r="AC14" s="1">
        <f t="shared" si="4"/>
        <v>18.625</v>
      </c>
      <c r="AD14" s="3">
        <f t="shared" si="15"/>
        <v>18.625</v>
      </c>
      <c r="AE14" s="3">
        <f t="shared" si="16"/>
        <v>18.66656</v>
      </c>
      <c r="AF14" s="3">
        <f t="shared" si="16"/>
        <v>18.625</v>
      </c>
      <c r="AG14" s="23">
        <f t="shared" si="5"/>
        <v>1.1640625</v>
      </c>
      <c r="AH14" s="3"/>
      <c r="AI14" s="3">
        <f t="shared" si="17"/>
        <v>8.3125</v>
      </c>
      <c r="AJ14" s="3">
        <f t="shared" si="18"/>
        <v>8.3125</v>
      </c>
    </row>
    <row r="15" spans="1:37">
      <c r="A15" s="26">
        <v>17</v>
      </c>
      <c r="B15" s="12">
        <v>10</v>
      </c>
      <c r="C15" s="2">
        <f t="shared" si="19"/>
        <v>10.199999999999999</v>
      </c>
      <c r="D15" s="2">
        <f t="shared" si="6"/>
        <v>10.1</v>
      </c>
      <c r="E15" s="1">
        <f t="shared" si="20"/>
        <v>10.199999999999999</v>
      </c>
      <c r="F15">
        <f t="shared" si="21"/>
        <v>10.6</v>
      </c>
      <c r="H15">
        <v>15.7798</v>
      </c>
      <c r="I15" s="3">
        <f t="shared" si="7"/>
        <v>15.7798</v>
      </c>
      <c r="J15" s="3">
        <f t="shared" si="8"/>
        <v>15.776000000000002</v>
      </c>
      <c r="K15" s="3">
        <f t="shared" si="8"/>
        <v>15.8046875</v>
      </c>
      <c r="L15" s="15">
        <f t="shared" si="0"/>
        <v>0.92822352941176467</v>
      </c>
      <c r="M15">
        <v>12.916016000000001</v>
      </c>
      <c r="N15" s="18">
        <f t="shared" si="9"/>
        <v>12.916016000000001</v>
      </c>
      <c r="O15" s="3">
        <f t="shared" si="10"/>
        <v>12.92</v>
      </c>
      <c r="P15" s="3">
        <f t="shared" si="10"/>
        <v>12.94921875</v>
      </c>
      <c r="Q15" s="23">
        <f t="shared" si="1"/>
        <v>0.75976564705882355</v>
      </c>
      <c r="R15" s="3"/>
      <c r="S15">
        <v>4.0092999999999996</v>
      </c>
      <c r="T15" s="18">
        <f t="shared" si="11"/>
        <v>4.0092999999999996</v>
      </c>
      <c r="U15" s="3">
        <f t="shared" si="12"/>
        <v>3.9949999999999997</v>
      </c>
      <c r="V15" s="23">
        <f t="shared" si="2"/>
        <v>0.23584117647058822</v>
      </c>
      <c r="W15">
        <v>4.0839844000000003</v>
      </c>
      <c r="X15" s="3">
        <f t="shared" si="13"/>
        <v>4.0839844000000003</v>
      </c>
      <c r="Y15" s="3">
        <f t="shared" si="14"/>
        <v>4.08</v>
      </c>
      <c r="Z15" s="3">
        <f t="shared" si="14"/>
        <v>4.05078125</v>
      </c>
      <c r="AA15" s="23">
        <f t="shared" si="3"/>
        <v>0.24023437647058826</v>
      </c>
      <c r="AB15" s="3"/>
      <c r="AC15" s="1">
        <f t="shared" si="4"/>
        <v>19.789099999999998</v>
      </c>
      <c r="AD15" s="3">
        <f t="shared" si="15"/>
        <v>19.789099999999998</v>
      </c>
      <c r="AE15" s="3">
        <f t="shared" si="16"/>
        <v>19.833220000000001</v>
      </c>
      <c r="AF15" s="3">
        <f t="shared" si="16"/>
        <v>19.7890625</v>
      </c>
      <c r="AG15" s="23">
        <f t="shared" si="5"/>
        <v>1.1640647058823528</v>
      </c>
      <c r="AH15" s="3"/>
      <c r="AI15" s="3">
        <f t="shared" si="17"/>
        <v>8.8320316000000005</v>
      </c>
      <c r="AJ15" s="3">
        <f t="shared" si="18"/>
        <v>8.83203125</v>
      </c>
    </row>
    <row r="16" spans="1:37">
      <c r="A16" s="26">
        <v>18</v>
      </c>
      <c r="B16" s="12">
        <v>11</v>
      </c>
      <c r="C16" s="2">
        <f t="shared" si="19"/>
        <v>10.799999999999999</v>
      </c>
      <c r="D16" s="2">
        <f t="shared" si="6"/>
        <v>10.7</v>
      </c>
      <c r="E16" s="1">
        <f t="shared" si="20"/>
        <v>10.799999999999999</v>
      </c>
      <c r="F16">
        <f t="shared" si="21"/>
        <v>11.2</v>
      </c>
      <c r="H16">
        <v>16.707999999999998</v>
      </c>
      <c r="I16" s="3">
        <f t="shared" si="7"/>
        <v>16.707999999999998</v>
      </c>
      <c r="J16" s="3">
        <f t="shared" si="8"/>
        <v>16.704000000000001</v>
      </c>
      <c r="K16" s="3">
        <f t="shared" si="8"/>
        <v>16.734375</v>
      </c>
      <c r="L16" s="15">
        <f t="shared" si="0"/>
        <v>0.92822222222222217</v>
      </c>
      <c r="M16">
        <v>13.675781000000001</v>
      </c>
      <c r="N16" s="18">
        <f t="shared" si="9"/>
        <v>13.675781000000001</v>
      </c>
      <c r="O16" s="3">
        <f t="shared" si="10"/>
        <v>13.68</v>
      </c>
      <c r="P16" s="3">
        <f t="shared" si="10"/>
        <v>13.7109375</v>
      </c>
      <c r="Q16" s="23">
        <f t="shared" si="1"/>
        <v>0.75976561111111118</v>
      </c>
      <c r="R16" s="3"/>
      <c r="S16">
        <v>4.2450999999999999</v>
      </c>
      <c r="T16" s="18">
        <f t="shared" si="11"/>
        <v>4.2450999999999999</v>
      </c>
      <c r="U16" s="3">
        <f t="shared" si="12"/>
        <v>4.2299999999999995</v>
      </c>
      <c r="V16" s="23">
        <f t="shared" si="2"/>
        <v>0.23583888888888888</v>
      </c>
      <c r="W16">
        <v>4.3242187999999997</v>
      </c>
      <c r="X16" s="3">
        <f t="shared" si="13"/>
        <v>4.3242187999999997</v>
      </c>
      <c r="Y16" s="3">
        <f t="shared" si="14"/>
        <v>4.32</v>
      </c>
      <c r="Z16" s="3">
        <f t="shared" si="14"/>
        <v>4.2890625</v>
      </c>
      <c r="AA16" s="23">
        <f t="shared" si="3"/>
        <v>0.24023437777777776</v>
      </c>
      <c r="AB16" s="3"/>
      <c r="AC16" s="1">
        <f t="shared" si="4"/>
        <v>20.953099999999999</v>
      </c>
      <c r="AD16" s="3">
        <f t="shared" si="15"/>
        <v>20.953099999999999</v>
      </c>
      <c r="AE16" s="3">
        <f t="shared" si="16"/>
        <v>20.999880000000001</v>
      </c>
      <c r="AF16" s="3">
        <f t="shared" si="16"/>
        <v>20.953125</v>
      </c>
      <c r="AG16" s="23">
        <f t="shared" si="5"/>
        <v>1.164061111111111</v>
      </c>
      <c r="AH16" s="3"/>
      <c r="AI16" s="3">
        <f t="shared" si="17"/>
        <v>9.3515622</v>
      </c>
      <c r="AJ16" s="3">
        <f t="shared" si="18"/>
        <v>9.3515625</v>
      </c>
    </row>
    <row r="17" spans="1:36">
      <c r="A17" s="26">
        <v>19</v>
      </c>
      <c r="B17" s="12">
        <v>11</v>
      </c>
      <c r="C17" s="2">
        <f t="shared" si="19"/>
        <v>11.4</v>
      </c>
      <c r="D17" s="2">
        <f t="shared" si="6"/>
        <v>11.3</v>
      </c>
      <c r="E17" s="1">
        <f t="shared" si="20"/>
        <v>11.4</v>
      </c>
      <c r="F17">
        <f t="shared" si="21"/>
        <v>11.8</v>
      </c>
      <c r="H17">
        <v>17.636199999999999</v>
      </c>
      <c r="I17" s="3">
        <f t="shared" si="7"/>
        <v>17.636199999999999</v>
      </c>
      <c r="J17" s="3">
        <f t="shared" si="8"/>
        <v>17.632000000000001</v>
      </c>
      <c r="K17" s="3">
        <f t="shared" si="8"/>
        <v>17.6640625</v>
      </c>
      <c r="L17" s="15">
        <f t="shared" si="0"/>
        <v>0.92822105263157884</v>
      </c>
      <c r="M17">
        <v>14.435547</v>
      </c>
      <c r="N17" s="18">
        <f t="shared" si="9"/>
        <v>14.435547</v>
      </c>
      <c r="O17" s="3">
        <f t="shared" si="10"/>
        <v>14.44</v>
      </c>
      <c r="P17" s="3">
        <f t="shared" si="10"/>
        <v>14.47265625</v>
      </c>
      <c r="Q17" s="23">
        <f t="shared" si="1"/>
        <v>0.75976563157894739</v>
      </c>
      <c r="R17" s="3"/>
      <c r="S17">
        <v>4.4809999999999999</v>
      </c>
      <c r="T17" s="18">
        <f t="shared" si="11"/>
        <v>4.4809999999999999</v>
      </c>
      <c r="U17" s="3">
        <f t="shared" si="12"/>
        <v>4.4649999999999999</v>
      </c>
      <c r="V17" s="23">
        <f t="shared" si="2"/>
        <v>0.23584210526315788</v>
      </c>
      <c r="W17">
        <v>4.5644530000000003</v>
      </c>
      <c r="X17" s="3">
        <f t="shared" si="13"/>
        <v>4.5644530000000003</v>
      </c>
      <c r="Y17" s="3">
        <f t="shared" si="14"/>
        <v>4.5599999999999996</v>
      </c>
      <c r="Z17" s="3">
        <f t="shared" si="14"/>
        <v>4.52734375</v>
      </c>
      <c r="AA17" s="23">
        <f t="shared" si="3"/>
        <v>0.24023436842105264</v>
      </c>
      <c r="AB17" s="3"/>
      <c r="AC17" s="1">
        <f t="shared" si="4"/>
        <v>22.117199999999997</v>
      </c>
      <c r="AD17" s="3">
        <f t="shared" si="15"/>
        <v>22.117199999999997</v>
      </c>
      <c r="AE17" s="3">
        <f t="shared" si="16"/>
        <v>22.166540000000001</v>
      </c>
      <c r="AF17" s="3">
        <f t="shared" si="16"/>
        <v>22.1171875</v>
      </c>
      <c r="AG17" s="23">
        <f t="shared" si="5"/>
        <v>1.1640631578947367</v>
      </c>
      <c r="AH17" s="3"/>
      <c r="AI17" s="3">
        <f t="shared" si="17"/>
        <v>9.8710939999999994</v>
      </c>
      <c r="AJ17" s="3">
        <f t="shared" si="18"/>
        <v>9.87109375</v>
      </c>
    </row>
    <row r="18" spans="1:36">
      <c r="A18" s="26">
        <v>20</v>
      </c>
      <c r="B18" s="12">
        <v>12</v>
      </c>
      <c r="C18" s="2">
        <f t="shared" si="19"/>
        <v>12</v>
      </c>
      <c r="D18" s="2">
        <f t="shared" si="6"/>
        <v>11.9</v>
      </c>
      <c r="E18" s="1">
        <f t="shared" si="20"/>
        <v>12</v>
      </c>
      <c r="F18">
        <f t="shared" si="21"/>
        <v>12.4</v>
      </c>
      <c r="H18">
        <v>18.564499999999999</v>
      </c>
      <c r="I18" s="3">
        <f t="shared" si="7"/>
        <v>18.564499999999999</v>
      </c>
      <c r="J18" s="3">
        <f t="shared" si="8"/>
        <v>18.560000000000002</v>
      </c>
      <c r="K18" s="3">
        <f t="shared" si="8"/>
        <v>18.59375</v>
      </c>
      <c r="L18" s="15">
        <f t="shared" si="0"/>
        <v>0.92822499999999997</v>
      </c>
      <c r="M18">
        <v>15.1953125</v>
      </c>
      <c r="N18" s="18">
        <f t="shared" si="9"/>
        <v>15.1953125</v>
      </c>
      <c r="O18" s="3">
        <f t="shared" si="10"/>
        <v>15.2</v>
      </c>
      <c r="P18" s="3">
        <f t="shared" si="10"/>
        <v>15.234375</v>
      </c>
      <c r="Q18" s="23">
        <f t="shared" si="1"/>
        <v>0.759765625</v>
      </c>
      <c r="R18" s="3"/>
      <c r="S18">
        <v>4.7168000000000001</v>
      </c>
      <c r="T18" s="18">
        <f t="shared" si="11"/>
        <v>4.7168000000000001</v>
      </c>
      <c r="U18" s="3">
        <f t="shared" si="12"/>
        <v>4.6999999999999993</v>
      </c>
      <c r="V18" s="23">
        <f t="shared" si="2"/>
        <v>0.23583999999999999</v>
      </c>
      <c r="W18">
        <v>4.8046875</v>
      </c>
      <c r="X18" s="3">
        <f t="shared" si="13"/>
        <v>4.8046875</v>
      </c>
      <c r="Y18" s="3">
        <f t="shared" si="14"/>
        <v>4.8</v>
      </c>
      <c r="Z18" s="3">
        <f t="shared" si="14"/>
        <v>4.765625</v>
      </c>
      <c r="AA18" s="23">
        <f t="shared" si="3"/>
        <v>0.240234375</v>
      </c>
      <c r="AB18" s="3"/>
      <c r="AC18" s="1">
        <f t="shared" si="4"/>
        <v>23.281299999999998</v>
      </c>
      <c r="AD18" s="3">
        <f t="shared" si="15"/>
        <v>23.281299999999998</v>
      </c>
      <c r="AE18" s="3">
        <f t="shared" si="16"/>
        <v>23.333200000000001</v>
      </c>
      <c r="AF18" s="3">
        <f t="shared" si="16"/>
        <v>23.28125</v>
      </c>
      <c r="AG18" s="23">
        <f t="shared" si="5"/>
        <v>1.1640649999999999</v>
      </c>
      <c r="AH18" s="3"/>
      <c r="AI18" s="3">
        <f t="shared" si="17"/>
        <v>10.390625</v>
      </c>
      <c r="AJ18" s="3">
        <f t="shared" si="18"/>
        <v>10.390625</v>
      </c>
    </row>
    <row r="19" spans="1:36">
      <c r="A19" s="26">
        <v>21</v>
      </c>
      <c r="B19" s="12">
        <v>13</v>
      </c>
      <c r="C19" s="2">
        <f t="shared" si="19"/>
        <v>12.6</v>
      </c>
      <c r="D19" s="2">
        <f t="shared" si="6"/>
        <v>12.5</v>
      </c>
      <c r="E19" s="1">
        <f t="shared" si="20"/>
        <v>12.6</v>
      </c>
      <c r="F19">
        <f t="shared" si="21"/>
        <v>13</v>
      </c>
      <c r="H19">
        <v>19.492699999999999</v>
      </c>
      <c r="I19" s="3">
        <f t="shared" si="7"/>
        <v>19.492699999999999</v>
      </c>
      <c r="J19" s="3">
        <f t="shared" si="8"/>
        <v>19.488</v>
      </c>
      <c r="K19" s="3">
        <f t="shared" si="8"/>
        <v>19.5234375</v>
      </c>
      <c r="L19" s="15">
        <f t="shared" si="0"/>
        <v>0.92822380952380945</v>
      </c>
      <c r="M19">
        <v>15.955078</v>
      </c>
      <c r="N19" s="18">
        <f t="shared" si="9"/>
        <v>15.955078</v>
      </c>
      <c r="O19" s="3">
        <f t="shared" si="10"/>
        <v>15.96</v>
      </c>
      <c r="P19" s="3">
        <f t="shared" si="10"/>
        <v>15.99609375</v>
      </c>
      <c r="Q19" s="23">
        <f t="shared" si="1"/>
        <v>0.75976561904761908</v>
      </c>
      <c r="R19" s="3"/>
      <c r="S19">
        <v>4.9526000000000003</v>
      </c>
      <c r="T19" s="18">
        <f t="shared" si="11"/>
        <v>4.9526000000000003</v>
      </c>
      <c r="U19" s="3">
        <f t="shared" si="12"/>
        <v>4.9349999999999996</v>
      </c>
      <c r="V19" s="23">
        <f t="shared" si="2"/>
        <v>0.23583809523809526</v>
      </c>
      <c r="W19">
        <v>5.0449219999999997</v>
      </c>
      <c r="X19" s="3">
        <f t="shared" si="13"/>
        <v>5.0449219999999997</v>
      </c>
      <c r="Y19" s="3">
        <f t="shared" si="14"/>
        <v>5.04</v>
      </c>
      <c r="Z19" s="3">
        <f t="shared" si="14"/>
        <v>5.00390625</v>
      </c>
      <c r="AA19" s="23">
        <f t="shared" si="3"/>
        <v>0.24023438095238095</v>
      </c>
      <c r="AB19" s="3"/>
      <c r="AC19" s="1">
        <f t="shared" si="4"/>
        <v>24.4453</v>
      </c>
      <c r="AD19" s="3">
        <f t="shared" si="15"/>
        <v>24.4453</v>
      </c>
      <c r="AE19" s="5">
        <f t="shared" si="16"/>
        <v>24.499860000000002</v>
      </c>
      <c r="AF19" s="3">
        <f t="shared" si="16"/>
        <v>24.4453125</v>
      </c>
      <c r="AG19" s="23">
        <f t="shared" si="5"/>
        <v>1.1640619047619047</v>
      </c>
      <c r="AH19" s="3"/>
      <c r="AI19" s="3">
        <f t="shared" si="17"/>
        <v>10.910156000000001</v>
      </c>
      <c r="AJ19" s="3">
        <f t="shared" si="18"/>
        <v>10.91015625</v>
      </c>
    </row>
    <row r="20" spans="1:36" s="8" customFormat="1">
      <c r="A20" s="27">
        <v>22</v>
      </c>
      <c r="B20" s="21">
        <v>13</v>
      </c>
      <c r="C20" s="7">
        <f t="shared" si="19"/>
        <v>13.2</v>
      </c>
      <c r="D20" s="7">
        <f t="shared" si="6"/>
        <v>13.1</v>
      </c>
      <c r="E20" s="8">
        <f t="shared" si="20"/>
        <v>13.2</v>
      </c>
      <c r="F20" s="6">
        <f t="shared" si="21"/>
        <v>13.6</v>
      </c>
      <c r="H20" s="6">
        <v>20.4209</v>
      </c>
      <c r="I20" s="4">
        <f t="shared" si="7"/>
        <v>20.4209</v>
      </c>
      <c r="J20" s="4">
        <f t="shared" si="8"/>
        <v>20.416</v>
      </c>
      <c r="K20" s="4">
        <f t="shared" si="8"/>
        <v>20.453125</v>
      </c>
      <c r="L20" s="16">
        <f t="shared" si="0"/>
        <v>0.92822272727272725</v>
      </c>
      <c r="M20" s="6">
        <v>16.714843999999999</v>
      </c>
      <c r="N20" s="19">
        <f t="shared" si="9"/>
        <v>16.714843999999999</v>
      </c>
      <c r="O20" s="4">
        <f t="shared" si="10"/>
        <v>16.72</v>
      </c>
      <c r="P20" s="4">
        <f t="shared" si="10"/>
        <v>16.7578125</v>
      </c>
      <c r="Q20" s="24">
        <f t="shared" si="1"/>
        <v>0.75976563636363637</v>
      </c>
      <c r="R20" s="4"/>
      <c r="S20" s="6">
        <v>5.1885000000000003</v>
      </c>
      <c r="T20" s="19">
        <f t="shared" si="11"/>
        <v>5.1885000000000003</v>
      </c>
      <c r="U20" s="4">
        <f t="shared" si="12"/>
        <v>5.17</v>
      </c>
      <c r="V20" s="24">
        <f t="shared" si="2"/>
        <v>0.2358409090909091</v>
      </c>
      <c r="W20" s="6">
        <v>5.2851562999999997</v>
      </c>
      <c r="X20" s="4">
        <f t="shared" si="13"/>
        <v>5.2851562999999997</v>
      </c>
      <c r="Y20" s="4">
        <f t="shared" si="14"/>
        <v>5.2799999999999994</v>
      </c>
      <c r="Z20" s="4">
        <f t="shared" si="14"/>
        <v>5.2421875</v>
      </c>
      <c r="AA20" s="24">
        <f t="shared" si="3"/>
        <v>0.24023437727272726</v>
      </c>
      <c r="AB20" s="4"/>
      <c r="AC20" s="8">
        <f t="shared" si="4"/>
        <v>25.609400000000001</v>
      </c>
      <c r="AD20" s="4">
        <f t="shared" si="15"/>
        <v>25.609400000000001</v>
      </c>
      <c r="AE20" s="4">
        <f t="shared" si="16"/>
        <v>25.666520000000002</v>
      </c>
      <c r="AF20" s="4">
        <f t="shared" si="16"/>
        <v>25.609375</v>
      </c>
      <c r="AG20" s="24">
        <f t="shared" si="5"/>
        <v>1.1640636363636363</v>
      </c>
      <c r="AH20" s="4"/>
      <c r="AI20" s="4">
        <f t="shared" si="17"/>
        <v>11.429687699999999</v>
      </c>
      <c r="AJ20" s="4">
        <f t="shared" si="18"/>
        <v>11.4296875</v>
      </c>
    </row>
    <row r="21" spans="1:36">
      <c r="A21" s="26">
        <v>23</v>
      </c>
      <c r="B21" s="12">
        <v>14</v>
      </c>
      <c r="C21" s="2">
        <f t="shared" si="19"/>
        <v>13.799999999999999</v>
      </c>
      <c r="D21" s="2">
        <f t="shared" si="6"/>
        <v>13.7</v>
      </c>
      <c r="E21" s="1">
        <f t="shared" si="20"/>
        <v>13.799999999999999</v>
      </c>
      <c r="F21">
        <f t="shared" si="21"/>
        <v>14.2</v>
      </c>
      <c r="H21">
        <v>21.3491</v>
      </c>
      <c r="I21" s="3">
        <f t="shared" si="7"/>
        <v>21.3491</v>
      </c>
      <c r="J21" s="3">
        <f t="shared" si="8"/>
        <v>21.344000000000001</v>
      </c>
      <c r="K21" s="3">
        <f t="shared" si="8"/>
        <v>21.3828125</v>
      </c>
      <c r="L21" s="15">
        <f t="shared" si="0"/>
        <v>0.92822173913043482</v>
      </c>
      <c r="M21">
        <v>17.474609999999998</v>
      </c>
      <c r="N21" s="18">
        <f t="shared" si="9"/>
        <v>17.474609999999998</v>
      </c>
      <c r="O21" s="3">
        <f t="shared" si="10"/>
        <v>17.48</v>
      </c>
      <c r="P21" s="3">
        <f t="shared" si="10"/>
        <v>17.51953125</v>
      </c>
      <c r="Q21" s="23">
        <f t="shared" si="1"/>
        <v>0.75976565217391301</v>
      </c>
      <c r="R21" s="3"/>
      <c r="S21">
        <v>5.4242999999999997</v>
      </c>
      <c r="T21" s="18">
        <f t="shared" si="11"/>
        <v>5.4242999999999997</v>
      </c>
      <c r="U21" s="3">
        <f t="shared" si="12"/>
        <v>5.4049999999999994</v>
      </c>
      <c r="V21" s="23">
        <f t="shared" si="2"/>
        <v>0.23583913043478261</v>
      </c>
      <c r="W21">
        <v>5.5253905999999997</v>
      </c>
      <c r="X21" s="3">
        <f t="shared" si="13"/>
        <v>5.5253905999999997</v>
      </c>
      <c r="Y21" s="3">
        <f t="shared" si="14"/>
        <v>5.52</v>
      </c>
      <c r="Z21" s="3">
        <f t="shared" si="14"/>
        <v>5.48046875</v>
      </c>
      <c r="AA21" s="23">
        <f t="shared" si="3"/>
        <v>0.24023437391304348</v>
      </c>
      <c r="AB21" s="3"/>
      <c r="AC21" s="1">
        <f t="shared" si="4"/>
        <v>26.773399999999999</v>
      </c>
      <c r="AD21" s="3">
        <f t="shared" si="15"/>
        <v>26.773399999999999</v>
      </c>
      <c r="AE21" s="3">
        <f t="shared" si="16"/>
        <v>26.833180000000002</v>
      </c>
      <c r="AF21" s="3">
        <f t="shared" si="16"/>
        <v>26.7734375</v>
      </c>
      <c r="AG21" s="23">
        <f t="shared" si="5"/>
        <v>1.1640608695652173</v>
      </c>
      <c r="AH21" s="3"/>
      <c r="AI21" s="3">
        <f t="shared" si="17"/>
        <v>11.949219399999999</v>
      </c>
      <c r="AJ21" s="3">
        <f t="shared" si="18"/>
        <v>11.94921875</v>
      </c>
    </row>
    <row r="22" spans="1:36">
      <c r="A22" s="26">
        <v>24</v>
      </c>
      <c r="B22" s="12">
        <v>14</v>
      </c>
      <c r="C22" s="2">
        <f t="shared" si="19"/>
        <v>14.399999999999999</v>
      </c>
      <c r="D22" s="2">
        <f t="shared" si="6"/>
        <v>14.3</v>
      </c>
      <c r="E22" s="1">
        <f t="shared" si="20"/>
        <v>14.399999999999999</v>
      </c>
      <c r="F22">
        <f t="shared" si="21"/>
        <v>14.8</v>
      </c>
      <c r="H22">
        <v>22.2773</v>
      </c>
      <c r="I22" s="3">
        <f t="shared" si="7"/>
        <v>22.2773</v>
      </c>
      <c r="J22" s="3">
        <f t="shared" si="8"/>
        <v>22.272000000000002</v>
      </c>
      <c r="K22" s="3">
        <f t="shared" si="8"/>
        <v>22.3125</v>
      </c>
      <c r="L22" s="15">
        <f t="shared" si="0"/>
        <v>0.92822083333333338</v>
      </c>
      <c r="M22">
        <v>18.234375</v>
      </c>
      <c r="N22" s="18">
        <f t="shared" si="9"/>
        <v>18.234375</v>
      </c>
      <c r="O22" s="3">
        <f t="shared" si="10"/>
        <v>18.240000000000002</v>
      </c>
      <c r="P22" s="3">
        <f t="shared" si="10"/>
        <v>18.28125</v>
      </c>
      <c r="Q22" s="23">
        <f t="shared" si="1"/>
        <v>0.759765625</v>
      </c>
      <c r="R22" s="3"/>
      <c r="S22">
        <v>5.6601999999999997</v>
      </c>
      <c r="T22" s="18">
        <f t="shared" si="11"/>
        <v>5.6601999999999997</v>
      </c>
      <c r="U22" s="3">
        <f t="shared" si="12"/>
        <v>5.64</v>
      </c>
      <c r="V22" s="23">
        <f t="shared" si="2"/>
        <v>0.23584166666666664</v>
      </c>
      <c r="W22">
        <v>5.765625</v>
      </c>
      <c r="X22" s="3">
        <f t="shared" si="13"/>
        <v>5.765625</v>
      </c>
      <c r="Y22" s="3">
        <f t="shared" si="14"/>
        <v>5.76</v>
      </c>
      <c r="Z22" s="3">
        <f t="shared" si="14"/>
        <v>5.71875</v>
      </c>
      <c r="AA22" s="23">
        <f t="shared" si="3"/>
        <v>0.240234375</v>
      </c>
      <c r="AB22" s="3"/>
      <c r="AC22" s="1">
        <f t="shared" si="4"/>
        <v>27.9375</v>
      </c>
      <c r="AD22" s="3">
        <f t="shared" si="15"/>
        <v>27.9375</v>
      </c>
      <c r="AE22" s="3">
        <f t="shared" si="16"/>
        <v>27.999839999999999</v>
      </c>
      <c r="AF22" s="3">
        <f t="shared" si="16"/>
        <v>27.9375</v>
      </c>
      <c r="AG22" s="23">
        <f t="shared" si="5"/>
        <v>1.1640625</v>
      </c>
      <c r="AH22" s="3"/>
      <c r="AI22" s="3">
        <f t="shared" si="17"/>
        <v>12.46875</v>
      </c>
      <c r="AJ22" s="3">
        <f t="shared" si="18"/>
        <v>12.46875</v>
      </c>
    </row>
    <row r="23" spans="1:36" s="11" customFormat="1">
      <c r="A23" s="28">
        <v>25</v>
      </c>
      <c r="B23" s="22">
        <v>15</v>
      </c>
      <c r="C23" s="10">
        <f t="shared" si="19"/>
        <v>15</v>
      </c>
      <c r="D23" s="10">
        <f t="shared" si="6"/>
        <v>14.9</v>
      </c>
      <c r="E23" s="11">
        <f t="shared" si="20"/>
        <v>15</v>
      </c>
      <c r="F23" s="9">
        <f t="shared" si="21"/>
        <v>15.4</v>
      </c>
      <c r="H23">
        <v>23.2056</v>
      </c>
      <c r="I23" s="5">
        <f t="shared" si="7"/>
        <v>23.2056</v>
      </c>
      <c r="J23" s="5">
        <f t="shared" si="8"/>
        <v>23.200000000000003</v>
      </c>
      <c r="K23" s="5">
        <f t="shared" si="8"/>
        <v>23.2421875</v>
      </c>
      <c r="L23" s="17">
        <f t="shared" si="0"/>
        <v>0.92822400000000005</v>
      </c>
      <c r="M23">
        <v>18.994140000000002</v>
      </c>
      <c r="N23" s="20">
        <f t="shared" si="9"/>
        <v>18.994140000000002</v>
      </c>
      <c r="O23" s="3">
        <f t="shared" si="10"/>
        <v>19</v>
      </c>
      <c r="P23" s="3">
        <f t="shared" si="10"/>
        <v>19.04296875</v>
      </c>
      <c r="Q23" s="23">
        <f t="shared" si="1"/>
        <v>0.75976560000000004</v>
      </c>
      <c r="R23" s="5"/>
      <c r="S23">
        <v>5.8959999999999999</v>
      </c>
      <c r="T23" s="20">
        <f t="shared" si="11"/>
        <v>5.8959999999999999</v>
      </c>
      <c r="U23" s="5">
        <f t="shared" si="12"/>
        <v>5.875</v>
      </c>
      <c r="V23" s="25">
        <f t="shared" si="2"/>
        <v>0.23583999999999999</v>
      </c>
      <c r="W23">
        <v>6.0058594000000003</v>
      </c>
      <c r="X23" s="5">
        <f t="shared" si="13"/>
        <v>6.0058594000000003</v>
      </c>
      <c r="Y23" s="3">
        <f t="shared" si="14"/>
        <v>6</v>
      </c>
      <c r="Z23" s="5">
        <f t="shared" si="14"/>
        <v>5.95703125</v>
      </c>
      <c r="AA23" s="23">
        <f t="shared" si="3"/>
        <v>0.240234376</v>
      </c>
      <c r="AB23" s="5"/>
      <c r="AC23" s="11">
        <f t="shared" si="4"/>
        <v>29.101600000000001</v>
      </c>
      <c r="AD23" s="5">
        <f t="shared" si="15"/>
        <v>29.101600000000001</v>
      </c>
      <c r="AE23" s="5">
        <f t="shared" si="16"/>
        <v>29.166499999999999</v>
      </c>
      <c r="AF23" s="5">
        <f t="shared" si="16"/>
        <v>29.1015625</v>
      </c>
      <c r="AG23" s="25">
        <f t="shared" si="5"/>
        <v>1.164064</v>
      </c>
      <c r="AH23" s="5"/>
      <c r="AI23" s="3">
        <f t="shared" si="17"/>
        <v>12.988280600000001</v>
      </c>
      <c r="AJ23" s="5">
        <f t="shared" si="18"/>
        <v>12.98828125</v>
      </c>
    </row>
    <row r="24" spans="1:36">
      <c r="A24" s="26">
        <v>26</v>
      </c>
      <c r="B24" s="12">
        <v>16</v>
      </c>
      <c r="C24" s="2">
        <f t="shared" si="19"/>
        <v>15.6</v>
      </c>
      <c r="D24" s="2">
        <f t="shared" si="6"/>
        <v>15.5</v>
      </c>
      <c r="E24" s="1">
        <f t="shared" si="20"/>
        <v>15.6</v>
      </c>
      <c r="F24">
        <f t="shared" si="21"/>
        <v>16</v>
      </c>
      <c r="H24">
        <v>24.133800000000001</v>
      </c>
      <c r="I24" s="3">
        <f t="shared" si="7"/>
        <v>24.133800000000001</v>
      </c>
      <c r="J24" s="3">
        <f t="shared" si="8"/>
        <v>24.128</v>
      </c>
      <c r="K24" s="3">
        <f t="shared" si="8"/>
        <v>24.171875</v>
      </c>
      <c r="L24" s="15">
        <f t="shared" si="0"/>
        <v>0.92822307692307693</v>
      </c>
      <c r="M24">
        <v>19.753906000000001</v>
      </c>
      <c r="N24" s="18">
        <f t="shared" si="9"/>
        <v>19.753906000000001</v>
      </c>
      <c r="O24" s="3">
        <f t="shared" si="10"/>
        <v>19.760000000000002</v>
      </c>
      <c r="P24" s="3">
        <f t="shared" si="10"/>
        <v>19.8046875</v>
      </c>
      <c r="Q24" s="23">
        <f t="shared" si="1"/>
        <v>0.7597656153846154</v>
      </c>
      <c r="R24" s="3"/>
      <c r="S24">
        <v>6.1318000000000001</v>
      </c>
      <c r="T24" s="18">
        <f t="shared" si="11"/>
        <v>6.1318000000000001</v>
      </c>
      <c r="U24" s="3">
        <f t="shared" si="12"/>
        <v>6.1099999999999994</v>
      </c>
      <c r="V24" s="23">
        <f t="shared" si="2"/>
        <v>0.23583846153846155</v>
      </c>
      <c r="W24">
        <v>6.2460937999999997</v>
      </c>
      <c r="X24" s="3">
        <f t="shared" si="13"/>
        <v>6.2460937999999997</v>
      </c>
      <c r="Y24" s="3">
        <f t="shared" si="14"/>
        <v>6.24</v>
      </c>
      <c r="Z24" s="3">
        <f t="shared" si="14"/>
        <v>6.1953125</v>
      </c>
      <c r="AA24" s="23">
        <f t="shared" si="3"/>
        <v>0.24023437692307692</v>
      </c>
      <c r="AB24" s="3"/>
      <c r="AC24" s="1">
        <f t="shared" si="4"/>
        <v>30.265599999999999</v>
      </c>
      <c r="AD24" s="3">
        <f t="shared" si="15"/>
        <v>30.265599999999999</v>
      </c>
      <c r="AE24" s="3">
        <f t="shared" si="16"/>
        <v>30.333159999999999</v>
      </c>
      <c r="AF24" s="3">
        <f t="shared" si="16"/>
        <v>30.265625</v>
      </c>
      <c r="AG24" s="23">
        <f t="shared" si="5"/>
        <v>1.1640615384615385</v>
      </c>
      <c r="AH24" s="3"/>
      <c r="AI24" s="3">
        <f t="shared" si="17"/>
        <v>13.5078122</v>
      </c>
      <c r="AJ24" s="3">
        <f t="shared" si="18"/>
        <v>13.5078125</v>
      </c>
    </row>
    <row r="25" spans="1:36">
      <c r="A25" s="26">
        <v>27</v>
      </c>
      <c r="B25" s="12">
        <v>16</v>
      </c>
      <c r="C25" s="2">
        <f t="shared" si="19"/>
        <v>16.2</v>
      </c>
      <c r="D25" s="2">
        <f t="shared" si="6"/>
        <v>16.100000000000001</v>
      </c>
      <c r="E25" s="1">
        <f t="shared" si="20"/>
        <v>16.2</v>
      </c>
      <c r="F25">
        <f t="shared" si="21"/>
        <v>16.600000000000001</v>
      </c>
      <c r="H25">
        <v>25.062000000000001</v>
      </c>
      <c r="I25" s="3">
        <f t="shared" si="7"/>
        <v>25.062000000000001</v>
      </c>
      <c r="J25" s="3">
        <f t="shared" si="8"/>
        <v>25.056000000000001</v>
      </c>
      <c r="K25" s="3">
        <f t="shared" si="8"/>
        <v>25.1015625</v>
      </c>
      <c r="L25" s="15">
        <f t="shared" si="0"/>
        <v>0.92822222222222228</v>
      </c>
      <c r="M25">
        <v>20.513672</v>
      </c>
      <c r="N25" s="18">
        <f t="shared" si="9"/>
        <v>20.513672</v>
      </c>
      <c r="O25" s="3">
        <f t="shared" si="10"/>
        <v>20.52</v>
      </c>
      <c r="P25" s="3">
        <f t="shared" si="10"/>
        <v>20.56640625</v>
      </c>
      <c r="Q25" s="23">
        <f t="shared" si="1"/>
        <v>0.75976562962962957</v>
      </c>
      <c r="R25" s="3"/>
      <c r="S25">
        <v>6.3677000000000001</v>
      </c>
      <c r="T25" s="18">
        <f t="shared" si="11"/>
        <v>6.3677000000000001</v>
      </c>
      <c r="U25" s="3">
        <f t="shared" si="12"/>
        <v>6.3449999999999998</v>
      </c>
      <c r="V25" s="23">
        <f t="shared" si="2"/>
        <v>0.23584074074074074</v>
      </c>
      <c r="W25">
        <v>6.4863280000000003</v>
      </c>
      <c r="X25" s="3">
        <f t="shared" si="13"/>
        <v>6.4863280000000003</v>
      </c>
      <c r="Y25" s="3">
        <f t="shared" si="14"/>
        <v>6.4799999999999995</v>
      </c>
      <c r="Z25" s="3">
        <f t="shared" si="14"/>
        <v>6.43359375</v>
      </c>
      <c r="AA25" s="23">
        <f t="shared" si="3"/>
        <v>0.24023437037037038</v>
      </c>
      <c r="AB25" s="3"/>
      <c r="AC25" s="1">
        <f t="shared" si="4"/>
        <v>31.4297</v>
      </c>
      <c r="AD25" s="3">
        <f t="shared" si="15"/>
        <v>31.4297</v>
      </c>
      <c r="AE25" s="5">
        <f t="shared" si="16"/>
        <v>31.49982</v>
      </c>
      <c r="AF25" s="3">
        <f t="shared" si="16"/>
        <v>31.4296875</v>
      </c>
      <c r="AG25" s="23">
        <f t="shared" si="5"/>
        <v>1.1640629629629631</v>
      </c>
      <c r="AH25" s="3"/>
      <c r="AI25" s="3">
        <f t="shared" si="17"/>
        <v>14.027343999999999</v>
      </c>
      <c r="AJ25" s="3">
        <f t="shared" si="18"/>
        <v>14.02734375</v>
      </c>
    </row>
    <row r="26" spans="1:36">
      <c r="A26" s="26">
        <v>28</v>
      </c>
      <c r="B26" s="12">
        <v>17</v>
      </c>
      <c r="C26" s="2">
        <f t="shared" si="19"/>
        <v>16.8</v>
      </c>
      <c r="D26" s="2">
        <f t="shared" si="6"/>
        <v>16.7</v>
      </c>
      <c r="E26" s="1">
        <f t="shared" si="20"/>
        <v>16.8</v>
      </c>
      <c r="F26">
        <f t="shared" si="21"/>
        <v>17.2</v>
      </c>
      <c r="H26">
        <v>25.990200000000002</v>
      </c>
      <c r="I26" s="3">
        <f t="shared" si="7"/>
        <v>25.990200000000002</v>
      </c>
      <c r="J26" s="3">
        <f t="shared" si="8"/>
        <v>25.984000000000002</v>
      </c>
      <c r="K26" s="3">
        <f t="shared" si="8"/>
        <v>26.03125</v>
      </c>
      <c r="L26" s="15">
        <f t="shared" si="0"/>
        <v>0.92822142857142864</v>
      </c>
      <c r="M26">
        <v>21.273437999999999</v>
      </c>
      <c r="N26" s="18">
        <f t="shared" si="9"/>
        <v>21.273437999999999</v>
      </c>
      <c r="O26" s="3">
        <f t="shared" si="10"/>
        <v>21.28</v>
      </c>
      <c r="P26" s="3">
        <f t="shared" si="10"/>
        <v>21.328125</v>
      </c>
      <c r="Q26" s="23">
        <f t="shared" si="1"/>
        <v>0.75976564285714276</v>
      </c>
      <c r="R26" s="3"/>
      <c r="S26">
        <v>6.6035000000000004</v>
      </c>
      <c r="T26" s="18">
        <f t="shared" si="11"/>
        <v>6.6035000000000004</v>
      </c>
      <c r="U26" s="3">
        <f t="shared" si="12"/>
        <v>6.58</v>
      </c>
      <c r="V26" s="23">
        <f t="shared" si="2"/>
        <v>0.23583928571428572</v>
      </c>
      <c r="W26">
        <v>6.7265625</v>
      </c>
      <c r="X26" s="3">
        <f t="shared" si="13"/>
        <v>6.7265625</v>
      </c>
      <c r="Y26" s="3">
        <f t="shared" si="14"/>
        <v>6.72</v>
      </c>
      <c r="Z26" s="3">
        <f t="shared" si="14"/>
        <v>6.671875</v>
      </c>
      <c r="AA26" s="23">
        <f t="shared" si="3"/>
        <v>0.240234375</v>
      </c>
      <c r="AB26" s="3"/>
      <c r="AC26" s="1">
        <f t="shared" si="4"/>
        <v>32.593699999999998</v>
      </c>
      <c r="AD26" s="3">
        <f t="shared" si="15"/>
        <v>32.593699999999998</v>
      </c>
      <c r="AE26" s="3">
        <f t="shared" si="16"/>
        <v>32.66648</v>
      </c>
      <c r="AF26" s="3">
        <f t="shared" si="16"/>
        <v>32.59375</v>
      </c>
      <c r="AG26" s="23">
        <f t="shared" si="5"/>
        <v>1.1640607142857142</v>
      </c>
      <c r="AH26" s="3"/>
      <c r="AI26" s="3">
        <f t="shared" si="17"/>
        <v>14.546875499999999</v>
      </c>
      <c r="AJ26" s="3">
        <f t="shared" si="18"/>
        <v>14.546875</v>
      </c>
    </row>
    <row r="27" spans="1:36">
      <c r="A27" s="26">
        <v>29</v>
      </c>
      <c r="B27" s="12">
        <v>17</v>
      </c>
      <c r="C27" s="2">
        <f t="shared" si="19"/>
        <v>17.399999999999999</v>
      </c>
      <c r="D27" s="2">
        <f t="shared" si="6"/>
        <v>17.3</v>
      </c>
      <c r="E27" s="1">
        <f t="shared" si="20"/>
        <v>17.399999999999999</v>
      </c>
      <c r="F27">
        <f t="shared" si="21"/>
        <v>17.8</v>
      </c>
      <c r="H27">
        <v>26.918500000000002</v>
      </c>
      <c r="I27" s="3">
        <f t="shared" si="7"/>
        <v>26.918500000000002</v>
      </c>
      <c r="J27" s="3">
        <f t="shared" si="8"/>
        <v>26.912000000000003</v>
      </c>
      <c r="K27" s="3">
        <f t="shared" si="8"/>
        <v>26.9609375</v>
      </c>
      <c r="L27" s="15">
        <f t="shared" si="0"/>
        <v>0.92822413793103453</v>
      </c>
      <c r="M27">
        <v>22.033203</v>
      </c>
      <c r="N27" s="18">
        <f t="shared" si="9"/>
        <v>22.033203</v>
      </c>
      <c r="O27" s="3">
        <f t="shared" si="10"/>
        <v>22.04</v>
      </c>
      <c r="P27" s="3">
        <f t="shared" si="10"/>
        <v>22.08984375</v>
      </c>
      <c r="Q27" s="23">
        <f t="shared" si="1"/>
        <v>0.75976562068965514</v>
      </c>
      <c r="R27" s="3"/>
      <c r="S27">
        <v>6.8394000000000004</v>
      </c>
      <c r="T27" s="18">
        <f t="shared" si="11"/>
        <v>6.8394000000000004</v>
      </c>
      <c r="U27" s="3">
        <f t="shared" si="12"/>
        <v>6.8149999999999995</v>
      </c>
      <c r="V27" s="23">
        <f t="shared" si="2"/>
        <v>0.23584137931034485</v>
      </c>
      <c r="W27">
        <v>6.9667969999999997</v>
      </c>
      <c r="X27" s="3">
        <f t="shared" si="13"/>
        <v>6.9667969999999997</v>
      </c>
      <c r="Y27" s="3">
        <f t="shared" si="14"/>
        <v>6.96</v>
      </c>
      <c r="Z27" s="3">
        <f t="shared" si="14"/>
        <v>6.91015625</v>
      </c>
      <c r="AA27" s="23">
        <f t="shared" si="3"/>
        <v>0.2402343793103448</v>
      </c>
      <c r="AB27" s="3"/>
      <c r="AC27" s="1">
        <f t="shared" si="4"/>
        <v>33.757899999999999</v>
      </c>
      <c r="AD27" s="3">
        <f t="shared" si="15"/>
        <v>33.757899999999999</v>
      </c>
      <c r="AE27" s="3">
        <f t="shared" si="16"/>
        <v>33.83314</v>
      </c>
      <c r="AF27" s="3">
        <f t="shared" si="16"/>
        <v>33.7578125</v>
      </c>
      <c r="AG27" s="23">
        <f t="shared" si="5"/>
        <v>1.1640655172413792</v>
      </c>
      <c r="AH27" s="3"/>
      <c r="AI27" s="3">
        <f t="shared" si="17"/>
        <v>15.066406000000001</v>
      </c>
      <c r="AJ27" s="3">
        <f t="shared" si="18"/>
        <v>15.06640625</v>
      </c>
    </row>
    <row r="28" spans="1:36">
      <c r="A28" s="26">
        <v>30</v>
      </c>
      <c r="B28" s="12">
        <v>18</v>
      </c>
      <c r="C28" s="2">
        <f t="shared" si="19"/>
        <v>18</v>
      </c>
      <c r="D28" s="2">
        <f t="shared" si="6"/>
        <v>17.899999999999999</v>
      </c>
      <c r="E28" s="1">
        <f t="shared" si="20"/>
        <v>18</v>
      </c>
      <c r="F28">
        <f t="shared" si="21"/>
        <v>18.399999999999999</v>
      </c>
      <c r="H28">
        <v>27.846699999999998</v>
      </c>
      <c r="I28" s="3">
        <f t="shared" si="7"/>
        <v>27.846699999999998</v>
      </c>
      <c r="J28" s="3">
        <f t="shared" si="8"/>
        <v>27.84</v>
      </c>
      <c r="K28" s="3">
        <f t="shared" si="8"/>
        <v>27.890625</v>
      </c>
      <c r="L28" s="15">
        <f t="shared" si="0"/>
        <v>0.92822333333333329</v>
      </c>
      <c r="M28">
        <v>22.792968999999999</v>
      </c>
      <c r="N28" s="18">
        <f t="shared" si="9"/>
        <v>22.792968999999999</v>
      </c>
      <c r="O28" s="3">
        <f t="shared" si="10"/>
        <v>22.8</v>
      </c>
      <c r="P28" s="3">
        <f t="shared" si="10"/>
        <v>22.8515625</v>
      </c>
      <c r="Q28" s="23">
        <f t="shared" si="1"/>
        <v>0.75976563333333336</v>
      </c>
      <c r="R28" s="3"/>
      <c r="S28">
        <v>7.0751999999999997</v>
      </c>
      <c r="T28" s="18">
        <f t="shared" si="11"/>
        <v>7.0751999999999997</v>
      </c>
      <c r="U28" s="3">
        <f t="shared" si="12"/>
        <v>7.05</v>
      </c>
      <c r="V28" s="23">
        <f t="shared" si="2"/>
        <v>0.23583999999999999</v>
      </c>
      <c r="W28">
        <v>7.2070312999999997</v>
      </c>
      <c r="X28" s="3">
        <f t="shared" si="13"/>
        <v>7.2070312999999997</v>
      </c>
      <c r="Y28" s="3">
        <f t="shared" si="14"/>
        <v>7.1999999999999993</v>
      </c>
      <c r="Z28" s="3">
        <f t="shared" si="14"/>
        <v>7.1484375</v>
      </c>
      <c r="AA28" s="23">
        <f t="shared" si="3"/>
        <v>0.24023437666666667</v>
      </c>
      <c r="AB28" s="3"/>
      <c r="AC28" s="1">
        <f t="shared" si="4"/>
        <v>34.921900000000001</v>
      </c>
      <c r="AD28" s="3">
        <f t="shared" si="15"/>
        <v>34.921900000000001</v>
      </c>
      <c r="AE28" s="3">
        <f t="shared" si="16"/>
        <v>34.9998</v>
      </c>
      <c r="AF28" s="3">
        <f t="shared" si="16"/>
        <v>34.921875</v>
      </c>
      <c r="AG28" s="23">
        <f t="shared" si="5"/>
        <v>1.1640633333333334</v>
      </c>
      <c r="AH28" s="3"/>
      <c r="AI28" s="3">
        <f t="shared" si="17"/>
        <v>15.585937699999999</v>
      </c>
      <c r="AJ28" s="3">
        <f t="shared" si="18"/>
        <v>15.5859375</v>
      </c>
    </row>
    <row r="29" spans="1:36">
      <c r="A29" s="26">
        <v>31</v>
      </c>
      <c r="B29" s="12">
        <v>19</v>
      </c>
      <c r="C29" s="2">
        <f t="shared" si="19"/>
        <v>18.599999999999998</v>
      </c>
      <c r="D29" s="2">
        <f t="shared" si="6"/>
        <v>18.5</v>
      </c>
      <c r="E29" s="1">
        <f t="shared" si="20"/>
        <v>18.599999999999998</v>
      </c>
      <c r="F29">
        <f t="shared" si="21"/>
        <v>19</v>
      </c>
      <c r="H29">
        <v>28.774899999999999</v>
      </c>
      <c r="I29" s="3">
        <f t="shared" si="7"/>
        <v>28.774899999999999</v>
      </c>
      <c r="J29" s="3">
        <f t="shared" si="8"/>
        <v>28.768000000000001</v>
      </c>
      <c r="K29" s="3">
        <f t="shared" si="8"/>
        <v>28.8203125</v>
      </c>
      <c r="L29" s="15">
        <f t="shared" si="0"/>
        <v>0.92822258064516128</v>
      </c>
      <c r="M29">
        <v>23.552734000000001</v>
      </c>
      <c r="N29" s="18">
        <f t="shared" si="9"/>
        <v>23.552734000000001</v>
      </c>
      <c r="O29" s="3">
        <f t="shared" si="10"/>
        <v>23.56</v>
      </c>
      <c r="P29" s="3">
        <f t="shared" si="10"/>
        <v>23.61328125</v>
      </c>
      <c r="Q29" s="23">
        <f t="shared" si="1"/>
        <v>0.75976561290322586</v>
      </c>
      <c r="R29" s="3"/>
      <c r="S29">
        <v>7.3109999999999999</v>
      </c>
      <c r="T29" s="18">
        <f t="shared" si="11"/>
        <v>7.3109999999999999</v>
      </c>
      <c r="U29" s="3">
        <f t="shared" si="12"/>
        <v>7.2849999999999993</v>
      </c>
      <c r="V29" s="23">
        <f t="shared" si="2"/>
        <v>0.23583870967741935</v>
      </c>
      <c r="W29">
        <v>7.4472655999999997</v>
      </c>
      <c r="X29" s="3">
        <f t="shared" si="13"/>
        <v>7.4472655999999997</v>
      </c>
      <c r="Y29" s="3">
        <f t="shared" si="14"/>
        <v>7.4399999999999995</v>
      </c>
      <c r="Z29" s="3">
        <f t="shared" si="14"/>
        <v>7.38671875</v>
      </c>
      <c r="AA29" s="23">
        <f t="shared" si="3"/>
        <v>0.24023437419354837</v>
      </c>
      <c r="AB29" s="3"/>
      <c r="AC29" s="1">
        <f t="shared" si="4"/>
        <v>36.085899999999995</v>
      </c>
      <c r="AD29" s="3">
        <f t="shared" si="15"/>
        <v>36.085899999999995</v>
      </c>
      <c r="AE29" s="3">
        <f t="shared" si="16"/>
        <v>36.166460000000001</v>
      </c>
      <c r="AF29" s="3">
        <f t="shared" si="16"/>
        <v>36.0859375</v>
      </c>
      <c r="AG29" s="23">
        <f t="shared" si="5"/>
        <v>1.1640612903225804</v>
      </c>
      <c r="AH29" s="3"/>
      <c r="AI29" s="3">
        <f t="shared" si="17"/>
        <v>16.105468399999999</v>
      </c>
      <c r="AJ29" s="3">
        <f t="shared" si="18"/>
        <v>16.10546875</v>
      </c>
    </row>
    <row r="30" spans="1:36">
      <c r="A30" s="26">
        <v>32</v>
      </c>
      <c r="B30" s="12">
        <v>19</v>
      </c>
      <c r="C30" s="2">
        <f t="shared" si="19"/>
        <v>19.2</v>
      </c>
      <c r="D30" s="2">
        <f t="shared" si="6"/>
        <v>19.100000000000001</v>
      </c>
      <c r="E30" s="1">
        <f t="shared" si="20"/>
        <v>19.2</v>
      </c>
      <c r="F30">
        <f t="shared" si="21"/>
        <v>19.600000000000001</v>
      </c>
      <c r="H30">
        <v>29.703099999999999</v>
      </c>
      <c r="I30" s="3">
        <f t="shared" si="7"/>
        <v>29.703099999999999</v>
      </c>
      <c r="J30" s="3">
        <f t="shared" si="8"/>
        <v>29.696000000000002</v>
      </c>
      <c r="K30" s="3">
        <f t="shared" si="8"/>
        <v>29.75</v>
      </c>
      <c r="L30" s="15">
        <f t="shared" si="0"/>
        <v>0.92822187499999997</v>
      </c>
      <c r="M30">
        <v>24.3125</v>
      </c>
      <c r="N30" s="18">
        <f t="shared" si="9"/>
        <v>24.3125</v>
      </c>
      <c r="O30" s="3">
        <f t="shared" si="10"/>
        <v>24.32</v>
      </c>
      <c r="P30" s="3">
        <f t="shared" si="10"/>
        <v>24.375</v>
      </c>
      <c r="Q30" s="23">
        <f t="shared" si="1"/>
        <v>0.759765625</v>
      </c>
      <c r="R30" s="3"/>
      <c r="S30">
        <v>7.5468999999999999</v>
      </c>
      <c r="T30" s="18">
        <f t="shared" si="11"/>
        <v>7.5468999999999999</v>
      </c>
      <c r="U30" s="3">
        <f t="shared" si="12"/>
        <v>7.52</v>
      </c>
      <c r="V30" s="23">
        <f t="shared" si="2"/>
        <v>0.235840625</v>
      </c>
      <c r="W30">
        <v>7.6875</v>
      </c>
      <c r="X30" s="3">
        <f t="shared" si="13"/>
        <v>7.6875</v>
      </c>
      <c r="Y30" s="3">
        <f t="shared" si="14"/>
        <v>7.68</v>
      </c>
      <c r="Z30" s="3">
        <f t="shared" si="14"/>
        <v>7.625</v>
      </c>
      <c r="AA30" s="23">
        <f t="shared" si="3"/>
        <v>0.240234375</v>
      </c>
      <c r="AB30" s="3"/>
      <c r="AC30" s="1">
        <f t="shared" si="4"/>
        <v>37.25</v>
      </c>
      <c r="AD30" s="3">
        <f t="shared" si="15"/>
        <v>37.25</v>
      </c>
      <c r="AE30" s="3">
        <f t="shared" si="16"/>
        <v>37.333120000000001</v>
      </c>
      <c r="AF30" s="3">
        <f t="shared" si="16"/>
        <v>37.25</v>
      </c>
      <c r="AG30" s="23">
        <f t="shared" si="5"/>
        <v>1.1640625</v>
      </c>
      <c r="AH30" s="3"/>
      <c r="AI30" s="3">
        <f t="shared" si="17"/>
        <v>16.625</v>
      </c>
      <c r="AJ30" s="3">
        <f t="shared" si="18"/>
        <v>16.625</v>
      </c>
    </row>
    <row r="31" spans="1:36" s="8" customFormat="1">
      <c r="A31" s="27">
        <v>33</v>
      </c>
      <c r="B31" s="21">
        <v>20</v>
      </c>
      <c r="C31" s="7">
        <f t="shared" si="19"/>
        <v>19.8</v>
      </c>
      <c r="D31" s="7">
        <f t="shared" si="6"/>
        <v>19.7</v>
      </c>
      <c r="E31" s="8">
        <f t="shared" si="20"/>
        <v>19.8</v>
      </c>
      <c r="F31" s="6">
        <f t="shared" si="21"/>
        <v>20.2</v>
      </c>
      <c r="H31" s="6">
        <v>30.6313</v>
      </c>
      <c r="I31" s="4">
        <f t="shared" si="7"/>
        <v>30.6313</v>
      </c>
      <c r="J31" s="4">
        <f t="shared" si="8"/>
        <v>30.624000000000002</v>
      </c>
      <c r="K31" s="4">
        <f t="shared" si="8"/>
        <v>30.6796875</v>
      </c>
      <c r="L31" s="16">
        <f t="shared" si="0"/>
        <v>0.92822121212121211</v>
      </c>
      <c r="M31" s="6">
        <v>25.072265999999999</v>
      </c>
      <c r="N31" s="19">
        <f t="shared" si="9"/>
        <v>25.072265999999999</v>
      </c>
      <c r="O31" s="4">
        <f t="shared" si="10"/>
        <v>25.080000000000002</v>
      </c>
      <c r="P31" s="4">
        <f t="shared" si="10"/>
        <v>25.13671875</v>
      </c>
      <c r="Q31" s="24">
        <f t="shared" si="1"/>
        <v>0.75976563636363637</v>
      </c>
      <c r="R31" s="4"/>
      <c r="S31" s="6">
        <v>7.7827000000000002</v>
      </c>
      <c r="T31" s="19">
        <f t="shared" si="11"/>
        <v>7.7827000000000002</v>
      </c>
      <c r="U31" s="4">
        <f t="shared" si="12"/>
        <v>7.7549999999999999</v>
      </c>
      <c r="V31" s="24">
        <f t="shared" si="2"/>
        <v>0.23583939393939393</v>
      </c>
      <c r="W31" s="6">
        <v>7.9277344000000003</v>
      </c>
      <c r="X31" s="4">
        <f t="shared" si="13"/>
        <v>7.9277344000000003</v>
      </c>
      <c r="Y31" s="4">
        <f t="shared" si="14"/>
        <v>7.92</v>
      </c>
      <c r="Z31" s="4">
        <f t="shared" si="14"/>
        <v>7.86328125</v>
      </c>
      <c r="AA31" s="24">
        <f t="shared" si="3"/>
        <v>0.24023437575757578</v>
      </c>
      <c r="AB31" s="4"/>
      <c r="AC31" s="8">
        <f t="shared" si="4"/>
        <v>38.414000000000001</v>
      </c>
      <c r="AD31" s="4">
        <f t="shared" si="15"/>
        <v>38.414000000000001</v>
      </c>
      <c r="AE31" s="4">
        <f t="shared" si="16"/>
        <v>38.499780000000001</v>
      </c>
      <c r="AF31" s="4">
        <f t="shared" si="16"/>
        <v>38.4140625</v>
      </c>
      <c r="AG31" s="24">
        <f t="shared" si="5"/>
        <v>1.164060606060606</v>
      </c>
      <c r="AH31" s="4"/>
      <c r="AI31" s="4">
        <f t="shared" si="17"/>
        <v>17.144531600000001</v>
      </c>
      <c r="AJ31" s="4">
        <f t="shared" si="18"/>
        <v>17.14453125</v>
      </c>
    </row>
    <row r="32" spans="1:36">
      <c r="A32" s="26">
        <v>34</v>
      </c>
      <c r="B32" s="12">
        <v>20</v>
      </c>
      <c r="C32" s="2">
        <f t="shared" si="19"/>
        <v>20.399999999999999</v>
      </c>
      <c r="D32" s="2">
        <f t="shared" si="6"/>
        <v>20.3</v>
      </c>
      <c r="E32" s="1">
        <f t="shared" si="20"/>
        <v>20.399999999999999</v>
      </c>
      <c r="F32">
        <f t="shared" si="21"/>
        <v>20.8</v>
      </c>
      <c r="H32">
        <v>31.5596</v>
      </c>
      <c r="I32" s="3">
        <f t="shared" si="7"/>
        <v>31.5596</v>
      </c>
      <c r="J32" s="3">
        <f t="shared" si="8"/>
        <v>31.552000000000003</v>
      </c>
      <c r="K32" s="3">
        <f t="shared" si="8"/>
        <v>31.609375</v>
      </c>
      <c r="L32" s="15">
        <f t="shared" si="0"/>
        <v>0.92822352941176467</v>
      </c>
      <c r="M32">
        <v>25.832031000000001</v>
      </c>
      <c r="N32" s="18">
        <f t="shared" si="9"/>
        <v>25.832031000000001</v>
      </c>
      <c r="O32" s="3">
        <f t="shared" si="10"/>
        <v>25.84</v>
      </c>
      <c r="P32" s="3">
        <f t="shared" si="10"/>
        <v>25.8984375</v>
      </c>
      <c r="Q32" s="23">
        <f t="shared" si="1"/>
        <v>0.75976561764705886</v>
      </c>
      <c r="R32" s="3"/>
      <c r="S32">
        <v>8.0185999999999993</v>
      </c>
      <c r="T32" s="18">
        <f t="shared" si="11"/>
        <v>8.0185999999999993</v>
      </c>
      <c r="U32" s="3">
        <f t="shared" si="12"/>
        <v>7.9899999999999993</v>
      </c>
      <c r="V32" s="23">
        <f t="shared" si="2"/>
        <v>0.23584117647058822</v>
      </c>
      <c r="W32">
        <v>8.1679689999999994</v>
      </c>
      <c r="X32" s="3">
        <f t="shared" si="13"/>
        <v>8.1679689999999994</v>
      </c>
      <c r="Y32" s="3">
        <f t="shared" si="14"/>
        <v>8.16</v>
      </c>
      <c r="Z32" s="3">
        <f t="shared" si="14"/>
        <v>8.1015625</v>
      </c>
      <c r="AA32" s="23">
        <f t="shared" si="3"/>
        <v>0.24023438235294114</v>
      </c>
      <c r="AB32" s="3"/>
      <c r="AC32" s="1">
        <f t="shared" si="4"/>
        <v>39.578199999999995</v>
      </c>
      <c r="AD32" s="3">
        <f t="shared" si="15"/>
        <v>39.578199999999995</v>
      </c>
      <c r="AE32" s="3">
        <f t="shared" si="16"/>
        <v>39.666440000000001</v>
      </c>
      <c r="AF32" s="3">
        <f t="shared" si="16"/>
        <v>39.578125</v>
      </c>
      <c r="AG32" s="23">
        <f t="shared" si="5"/>
        <v>1.1640647058823528</v>
      </c>
      <c r="AH32" s="3"/>
      <c r="AI32" s="3">
        <f t="shared" si="17"/>
        <v>17.664062000000001</v>
      </c>
      <c r="AJ32" s="3">
        <f t="shared" si="18"/>
        <v>17.6640625</v>
      </c>
    </row>
    <row r="33" spans="1:36">
      <c r="A33" s="26">
        <v>35</v>
      </c>
      <c r="B33" s="12">
        <v>21</v>
      </c>
      <c r="C33" s="2">
        <f t="shared" si="19"/>
        <v>21</v>
      </c>
      <c r="D33" s="2">
        <f t="shared" si="6"/>
        <v>20.9</v>
      </c>
      <c r="E33" s="1">
        <f t="shared" si="20"/>
        <v>21</v>
      </c>
      <c r="F33">
        <f t="shared" si="21"/>
        <v>21.4</v>
      </c>
      <c r="H33">
        <v>32.4878</v>
      </c>
      <c r="I33" s="3">
        <f t="shared" si="7"/>
        <v>32.4878</v>
      </c>
      <c r="J33" s="3">
        <f t="shared" si="8"/>
        <v>32.480000000000004</v>
      </c>
      <c r="K33" s="3">
        <f t="shared" si="8"/>
        <v>32.5390625</v>
      </c>
      <c r="L33" s="15">
        <f t="shared" si="0"/>
        <v>0.92822285714285713</v>
      </c>
      <c r="M33">
        <v>26.591797</v>
      </c>
      <c r="N33" s="18">
        <f t="shared" si="9"/>
        <v>26.591797</v>
      </c>
      <c r="O33" s="3">
        <f t="shared" si="10"/>
        <v>26.6</v>
      </c>
      <c r="P33" s="3">
        <f t="shared" si="10"/>
        <v>26.66015625</v>
      </c>
      <c r="Q33" s="23">
        <f t="shared" si="1"/>
        <v>0.7597656285714286</v>
      </c>
      <c r="R33" s="3"/>
      <c r="S33">
        <v>8.2544000000000004</v>
      </c>
      <c r="T33" s="18">
        <f t="shared" si="11"/>
        <v>8.2544000000000004</v>
      </c>
      <c r="U33" s="3">
        <f t="shared" si="12"/>
        <v>8.2249999999999996</v>
      </c>
      <c r="V33" s="23">
        <f t="shared" si="2"/>
        <v>0.23584000000000002</v>
      </c>
      <c r="W33">
        <v>8.4082030000000003</v>
      </c>
      <c r="X33" s="3">
        <f t="shared" si="13"/>
        <v>8.4082030000000003</v>
      </c>
      <c r="Y33" s="3">
        <f t="shared" si="14"/>
        <v>8.4</v>
      </c>
      <c r="Z33" s="3">
        <f t="shared" si="14"/>
        <v>8.33984375</v>
      </c>
      <c r="AA33" s="23">
        <f t="shared" si="3"/>
        <v>0.24023437142857143</v>
      </c>
      <c r="AB33" s="3"/>
      <c r="AC33" s="1">
        <f t="shared" si="4"/>
        <v>40.742199999999997</v>
      </c>
      <c r="AD33" s="3">
        <f t="shared" si="15"/>
        <v>40.742199999999997</v>
      </c>
      <c r="AE33" s="3">
        <f t="shared" si="16"/>
        <v>40.833100000000002</v>
      </c>
      <c r="AF33" s="3">
        <f t="shared" si="16"/>
        <v>40.7421875</v>
      </c>
      <c r="AG33" s="23">
        <f t="shared" si="5"/>
        <v>1.1640628571428571</v>
      </c>
      <c r="AH33" s="3"/>
      <c r="AI33" s="3">
        <f t="shared" si="17"/>
        <v>18.183593999999999</v>
      </c>
      <c r="AJ33" s="3">
        <f t="shared" si="18"/>
        <v>18.18359375</v>
      </c>
    </row>
    <row r="34" spans="1:36">
      <c r="A34" s="26">
        <v>36</v>
      </c>
      <c r="B34" s="12">
        <v>22</v>
      </c>
      <c r="C34" s="2">
        <f t="shared" si="19"/>
        <v>21.599999999999998</v>
      </c>
      <c r="D34" s="2">
        <f t="shared" si="6"/>
        <v>21.5</v>
      </c>
      <c r="E34" s="1">
        <f t="shared" si="20"/>
        <v>21.599999999999998</v>
      </c>
      <c r="F34">
        <f t="shared" si="21"/>
        <v>22</v>
      </c>
      <c r="H34">
        <v>33.415999999999997</v>
      </c>
      <c r="I34" s="3">
        <f t="shared" si="7"/>
        <v>33.415999999999997</v>
      </c>
      <c r="J34" s="3">
        <f t="shared" si="8"/>
        <v>33.408000000000001</v>
      </c>
      <c r="K34" s="3">
        <f t="shared" si="8"/>
        <v>33.46875</v>
      </c>
      <c r="L34" s="15">
        <f t="shared" si="0"/>
        <v>0.92822222222222217</v>
      </c>
      <c r="M34">
        <v>27.351562999999999</v>
      </c>
      <c r="N34" s="18">
        <f t="shared" si="9"/>
        <v>27.351562999999999</v>
      </c>
      <c r="O34" s="3">
        <f t="shared" si="10"/>
        <v>27.36</v>
      </c>
      <c r="P34" s="3">
        <f t="shared" si="10"/>
        <v>27.421875</v>
      </c>
      <c r="Q34" s="23">
        <f t="shared" si="1"/>
        <v>0.75976563888888882</v>
      </c>
      <c r="R34" s="3"/>
      <c r="S34">
        <v>8.4901999999999997</v>
      </c>
      <c r="T34" s="18">
        <f t="shared" si="11"/>
        <v>8.4901999999999997</v>
      </c>
      <c r="U34" s="3">
        <f t="shared" si="12"/>
        <v>8.4599999999999991</v>
      </c>
      <c r="V34" s="23">
        <f t="shared" si="2"/>
        <v>0.23583888888888888</v>
      </c>
      <c r="W34">
        <v>8.6484375</v>
      </c>
      <c r="X34" s="3">
        <f t="shared" si="13"/>
        <v>8.6484375</v>
      </c>
      <c r="Y34" s="3">
        <f t="shared" si="14"/>
        <v>8.64</v>
      </c>
      <c r="Z34" s="3">
        <f t="shared" si="14"/>
        <v>8.578125</v>
      </c>
      <c r="AA34" s="23">
        <f t="shared" si="3"/>
        <v>0.240234375</v>
      </c>
      <c r="AB34" s="3"/>
      <c r="AC34" s="1">
        <f t="shared" si="4"/>
        <v>41.906199999999998</v>
      </c>
      <c r="AD34" s="3">
        <f t="shared" si="15"/>
        <v>41.906199999999998</v>
      </c>
      <c r="AE34" s="3">
        <f t="shared" si="16"/>
        <v>41.999760000000002</v>
      </c>
      <c r="AF34" s="3">
        <f t="shared" si="16"/>
        <v>41.90625</v>
      </c>
      <c r="AG34" s="23">
        <f t="shared" si="5"/>
        <v>1.164061111111111</v>
      </c>
      <c r="AH34" s="3"/>
      <c r="AI34" s="3">
        <f t="shared" si="17"/>
        <v>18.703125499999999</v>
      </c>
      <c r="AJ34" s="3">
        <f t="shared" si="18"/>
        <v>18.703125</v>
      </c>
    </row>
    <row r="35" spans="1:36">
      <c r="A35" s="26">
        <v>37</v>
      </c>
      <c r="B35" s="12">
        <v>22</v>
      </c>
      <c r="C35" s="2">
        <f t="shared" si="19"/>
        <v>22.2</v>
      </c>
      <c r="D35" s="2">
        <f t="shared" si="6"/>
        <v>22.1</v>
      </c>
      <c r="E35" s="1">
        <f t="shared" si="20"/>
        <v>22.2</v>
      </c>
      <c r="F35">
        <f t="shared" si="21"/>
        <v>22.6</v>
      </c>
      <c r="H35">
        <v>34.344200000000001</v>
      </c>
      <c r="I35" s="3">
        <f t="shared" si="7"/>
        <v>34.344200000000001</v>
      </c>
      <c r="J35" s="3">
        <f t="shared" si="8"/>
        <v>34.335999999999999</v>
      </c>
      <c r="K35" s="3">
        <f t="shared" si="8"/>
        <v>34.3984375</v>
      </c>
      <c r="L35" s="15">
        <f t="shared" ref="L35:L66" si="22">H35/A35</f>
        <v>0.9282216216216217</v>
      </c>
      <c r="M35">
        <v>28.111328</v>
      </c>
      <c r="N35" s="18">
        <f t="shared" si="9"/>
        <v>28.111328</v>
      </c>
      <c r="O35" s="3">
        <f t="shared" si="10"/>
        <v>28.12</v>
      </c>
      <c r="P35" s="3">
        <f t="shared" si="10"/>
        <v>28.18359375</v>
      </c>
      <c r="Q35" s="23">
        <f t="shared" ref="Q35:Q66" si="23">M35/A35</f>
        <v>0.75976562162162165</v>
      </c>
      <c r="R35" s="3"/>
      <c r="S35">
        <v>8.7261000000000006</v>
      </c>
      <c r="T35" s="18">
        <f t="shared" si="11"/>
        <v>8.7261000000000006</v>
      </c>
      <c r="U35" s="3">
        <f t="shared" si="12"/>
        <v>8.6950000000000003</v>
      </c>
      <c r="V35" s="23">
        <f t="shared" ref="V35:V66" si="24">S35/A35</f>
        <v>0.23584054054054054</v>
      </c>
      <c r="W35">
        <v>8.8886719999999997</v>
      </c>
      <c r="X35" s="3">
        <f t="shared" si="13"/>
        <v>8.8886719999999997</v>
      </c>
      <c r="Y35" s="3">
        <f t="shared" si="14"/>
        <v>8.879999999999999</v>
      </c>
      <c r="Z35" s="3">
        <f t="shared" si="14"/>
        <v>8.81640625</v>
      </c>
      <c r="AA35" s="23">
        <f t="shared" ref="AA35:AA67" si="25">W35/A35</f>
        <v>0.24023437837837838</v>
      </c>
      <c r="AB35" s="3"/>
      <c r="AC35" s="1">
        <f t="shared" ref="AC35:AC66" si="26">H35+S35</f>
        <v>43.070300000000003</v>
      </c>
      <c r="AD35" s="3">
        <f t="shared" si="15"/>
        <v>43.070300000000003</v>
      </c>
      <c r="AE35" s="3">
        <f t="shared" si="16"/>
        <v>43.166420000000002</v>
      </c>
      <c r="AF35" s="3">
        <f t="shared" si="16"/>
        <v>43.0703125</v>
      </c>
      <c r="AG35" s="23">
        <f t="shared" ref="AG35:AG66" si="27">AC35/A35</f>
        <v>1.1640621621621623</v>
      </c>
      <c r="AH35" s="3"/>
      <c r="AI35" s="3">
        <f t="shared" si="17"/>
        <v>19.222656000000001</v>
      </c>
      <c r="AJ35" s="3">
        <f t="shared" si="18"/>
        <v>19.22265625</v>
      </c>
    </row>
    <row r="36" spans="1:36">
      <c r="A36" s="26">
        <v>38</v>
      </c>
      <c r="B36" s="12">
        <v>23</v>
      </c>
      <c r="C36" s="2">
        <f t="shared" si="19"/>
        <v>22.8</v>
      </c>
      <c r="D36" s="2">
        <f t="shared" si="6"/>
        <v>22.7</v>
      </c>
      <c r="E36" s="1">
        <f t="shared" si="20"/>
        <v>22.8</v>
      </c>
      <c r="F36">
        <f t="shared" si="21"/>
        <v>23.2</v>
      </c>
      <c r="H36">
        <v>35.272500000000001</v>
      </c>
      <c r="I36" s="3">
        <f t="shared" si="7"/>
        <v>35.272500000000001</v>
      </c>
      <c r="J36" s="3">
        <f t="shared" si="8"/>
        <v>35.264000000000003</v>
      </c>
      <c r="K36" s="3">
        <f t="shared" si="8"/>
        <v>35.328125</v>
      </c>
      <c r="L36" s="15">
        <f t="shared" si="22"/>
        <v>0.92822368421052637</v>
      </c>
      <c r="M36">
        <v>28.871093999999999</v>
      </c>
      <c r="N36" s="18">
        <f t="shared" si="9"/>
        <v>28.871093999999999</v>
      </c>
      <c r="O36" s="3">
        <f t="shared" si="10"/>
        <v>28.88</v>
      </c>
      <c r="P36" s="3">
        <f t="shared" si="10"/>
        <v>28.9453125</v>
      </c>
      <c r="Q36" s="23">
        <f t="shared" si="23"/>
        <v>0.75976563157894739</v>
      </c>
      <c r="R36" s="3"/>
      <c r="S36">
        <v>8.9619</v>
      </c>
      <c r="T36" s="18">
        <f t="shared" si="11"/>
        <v>8.9619</v>
      </c>
      <c r="U36" s="3">
        <f t="shared" si="12"/>
        <v>8.93</v>
      </c>
      <c r="V36" s="23">
        <f t="shared" si="24"/>
        <v>0.23583947368421052</v>
      </c>
      <c r="W36">
        <v>9.1289060000000006</v>
      </c>
      <c r="X36" s="3">
        <f t="shared" si="13"/>
        <v>9.1289060000000006</v>
      </c>
      <c r="Y36" s="3">
        <f t="shared" si="14"/>
        <v>9.1199999999999992</v>
      </c>
      <c r="Z36" s="3">
        <f t="shared" si="14"/>
        <v>9.0546875</v>
      </c>
      <c r="AA36" s="23">
        <f t="shared" si="25"/>
        <v>0.24023436842105264</v>
      </c>
      <c r="AB36" s="3"/>
      <c r="AC36" s="1">
        <f t="shared" si="26"/>
        <v>44.234400000000001</v>
      </c>
      <c r="AD36" s="3">
        <f t="shared" si="15"/>
        <v>44.234400000000001</v>
      </c>
      <c r="AE36" s="3">
        <f t="shared" si="16"/>
        <v>44.333080000000002</v>
      </c>
      <c r="AF36" s="3">
        <f t="shared" si="16"/>
        <v>44.234375</v>
      </c>
      <c r="AG36" s="23">
        <f t="shared" si="27"/>
        <v>1.1640631578947369</v>
      </c>
      <c r="AH36" s="3"/>
      <c r="AI36" s="3">
        <f t="shared" si="17"/>
        <v>19.742187999999999</v>
      </c>
      <c r="AJ36" s="3">
        <f t="shared" si="18"/>
        <v>19.7421875</v>
      </c>
    </row>
    <row r="37" spans="1:36">
      <c r="A37" s="26">
        <v>39</v>
      </c>
      <c r="B37" s="12">
        <v>23</v>
      </c>
      <c r="C37" s="2">
        <f t="shared" si="19"/>
        <v>23.4</v>
      </c>
      <c r="D37" s="2">
        <f t="shared" si="6"/>
        <v>23.3</v>
      </c>
      <c r="E37" s="1">
        <f t="shared" si="20"/>
        <v>23.4</v>
      </c>
      <c r="F37">
        <f t="shared" si="21"/>
        <v>23.8</v>
      </c>
      <c r="H37">
        <v>36.200699999999998</v>
      </c>
      <c r="I37" s="3">
        <f t="shared" si="7"/>
        <v>36.200699999999998</v>
      </c>
      <c r="J37" s="3">
        <f t="shared" si="8"/>
        <v>36.192</v>
      </c>
      <c r="K37" s="3">
        <f t="shared" si="8"/>
        <v>36.2578125</v>
      </c>
      <c r="L37" s="15">
        <f t="shared" si="22"/>
        <v>0.92822307692307682</v>
      </c>
      <c r="M37">
        <v>29.630859999999998</v>
      </c>
      <c r="N37" s="18">
        <f t="shared" si="9"/>
        <v>29.630859999999998</v>
      </c>
      <c r="O37" s="3">
        <f t="shared" si="10"/>
        <v>29.64</v>
      </c>
      <c r="P37" s="3">
        <f t="shared" si="10"/>
        <v>29.70703125</v>
      </c>
      <c r="Q37" s="23">
        <f t="shared" si="23"/>
        <v>0.75976564102564104</v>
      </c>
      <c r="R37" s="3"/>
      <c r="S37">
        <v>9.1978000000000009</v>
      </c>
      <c r="T37" s="18">
        <f t="shared" si="11"/>
        <v>9.1978000000000009</v>
      </c>
      <c r="U37" s="3">
        <f t="shared" si="12"/>
        <v>9.1649999999999991</v>
      </c>
      <c r="V37" s="23">
        <f t="shared" si="24"/>
        <v>0.23584102564102566</v>
      </c>
      <c r="W37">
        <v>9.3691410000000008</v>
      </c>
      <c r="X37" s="3">
        <f t="shared" si="13"/>
        <v>9.3691410000000008</v>
      </c>
      <c r="Y37" s="3">
        <f t="shared" si="14"/>
        <v>9.36</v>
      </c>
      <c r="Z37" s="3">
        <f t="shared" si="14"/>
        <v>9.29296875</v>
      </c>
      <c r="AA37" s="23">
        <f t="shared" si="25"/>
        <v>0.24023438461538463</v>
      </c>
      <c r="AB37" s="3"/>
      <c r="AC37" s="1">
        <f t="shared" si="26"/>
        <v>45.398499999999999</v>
      </c>
      <c r="AD37" s="3">
        <f t="shared" si="15"/>
        <v>45.398499999999999</v>
      </c>
      <c r="AE37" s="5">
        <f t="shared" si="16"/>
        <v>45.499740000000003</v>
      </c>
      <c r="AF37" s="3">
        <f t="shared" si="16"/>
        <v>45.3984375</v>
      </c>
      <c r="AG37" s="23">
        <f t="shared" si="27"/>
        <v>1.1640641025641025</v>
      </c>
      <c r="AH37" s="3"/>
      <c r="AI37" s="3">
        <f t="shared" si="17"/>
        <v>20.261718999999999</v>
      </c>
      <c r="AJ37" s="3">
        <f t="shared" si="18"/>
        <v>20.26171875</v>
      </c>
    </row>
    <row r="38" spans="1:36">
      <c r="A38" s="26">
        <v>40</v>
      </c>
      <c r="B38" s="12">
        <v>24</v>
      </c>
      <c r="C38" s="2">
        <f t="shared" si="19"/>
        <v>24</v>
      </c>
      <c r="D38" s="2">
        <f t="shared" si="6"/>
        <v>23.9</v>
      </c>
      <c r="E38" s="1">
        <f t="shared" si="20"/>
        <v>24</v>
      </c>
      <c r="F38">
        <f t="shared" si="21"/>
        <v>24.4</v>
      </c>
      <c r="H38">
        <v>37.128900000000002</v>
      </c>
      <c r="I38" s="3">
        <f t="shared" si="7"/>
        <v>37.128900000000002</v>
      </c>
      <c r="J38" s="3">
        <f t="shared" si="8"/>
        <v>37.120000000000005</v>
      </c>
      <c r="K38" s="3">
        <f t="shared" si="8"/>
        <v>37.1875</v>
      </c>
      <c r="L38" s="15">
        <f t="shared" si="22"/>
        <v>0.92822250000000006</v>
      </c>
      <c r="M38">
        <v>30.390625</v>
      </c>
      <c r="N38" s="18">
        <f t="shared" si="9"/>
        <v>30.390625</v>
      </c>
      <c r="O38" s="3">
        <f t="shared" si="10"/>
        <v>30.4</v>
      </c>
      <c r="P38" s="3">
        <f t="shared" si="10"/>
        <v>30.46875</v>
      </c>
      <c r="Q38" s="23">
        <f t="shared" si="23"/>
        <v>0.759765625</v>
      </c>
      <c r="R38" s="3"/>
      <c r="S38">
        <v>9.4336000000000002</v>
      </c>
      <c r="T38" s="18">
        <f t="shared" si="11"/>
        <v>9.4336000000000002</v>
      </c>
      <c r="U38" s="3">
        <f t="shared" si="12"/>
        <v>9.3999999999999986</v>
      </c>
      <c r="V38" s="23">
        <f t="shared" si="24"/>
        <v>0.23583999999999999</v>
      </c>
      <c r="W38">
        <v>9.609375</v>
      </c>
      <c r="X38" s="3">
        <f t="shared" si="13"/>
        <v>9.609375</v>
      </c>
      <c r="Y38" s="3">
        <f t="shared" si="14"/>
        <v>9.6</v>
      </c>
      <c r="Z38" s="3">
        <f t="shared" si="14"/>
        <v>9.53125</v>
      </c>
      <c r="AA38" s="23">
        <f t="shared" si="25"/>
        <v>0.240234375</v>
      </c>
      <c r="AB38" s="3"/>
      <c r="AC38" s="1">
        <f t="shared" si="26"/>
        <v>46.5625</v>
      </c>
      <c r="AD38" s="3">
        <f t="shared" si="15"/>
        <v>46.5625</v>
      </c>
      <c r="AE38" s="3">
        <f t="shared" si="16"/>
        <v>46.666400000000003</v>
      </c>
      <c r="AF38" s="3">
        <f t="shared" si="16"/>
        <v>46.5625</v>
      </c>
      <c r="AG38" s="23">
        <f t="shared" si="27"/>
        <v>1.1640625</v>
      </c>
      <c r="AH38" s="3"/>
      <c r="AI38" s="3">
        <f t="shared" si="17"/>
        <v>20.78125</v>
      </c>
      <c r="AJ38" s="3">
        <f t="shared" si="18"/>
        <v>20.78125</v>
      </c>
    </row>
    <row r="39" spans="1:36">
      <c r="A39" s="26">
        <v>41</v>
      </c>
      <c r="B39" s="12">
        <v>25</v>
      </c>
      <c r="C39" s="2">
        <f t="shared" ref="C39:C66" si="28">E39</f>
        <v>24.599999999999998</v>
      </c>
      <c r="D39" s="2">
        <f t="shared" si="6"/>
        <v>24.5</v>
      </c>
      <c r="E39" s="1">
        <f t="shared" ref="E39:E66" si="29">A39*0.6</f>
        <v>24.599999999999998</v>
      </c>
      <c r="F39">
        <f t="shared" si="21"/>
        <v>25</v>
      </c>
      <c r="H39">
        <v>38.057099999999998</v>
      </c>
      <c r="I39" s="3">
        <f t="shared" si="7"/>
        <v>38.057099999999998</v>
      </c>
      <c r="J39" s="3">
        <f t="shared" si="8"/>
        <v>38.048000000000002</v>
      </c>
      <c r="K39" s="3">
        <f t="shared" si="8"/>
        <v>38.1171875</v>
      </c>
      <c r="L39" s="15">
        <f t="shared" si="22"/>
        <v>0.92822195121951212</v>
      </c>
      <c r="M39">
        <v>31.150390000000002</v>
      </c>
      <c r="N39" s="18">
        <f t="shared" si="9"/>
        <v>31.150390000000002</v>
      </c>
      <c r="O39" s="3">
        <f t="shared" si="10"/>
        <v>31.16</v>
      </c>
      <c r="P39" s="3">
        <f t="shared" si="10"/>
        <v>31.23046875</v>
      </c>
      <c r="Q39" s="23">
        <f t="shared" si="23"/>
        <v>0.75976560975609764</v>
      </c>
      <c r="R39" s="3"/>
      <c r="S39">
        <v>9.6693999999999996</v>
      </c>
      <c r="T39" s="18">
        <f t="shared" si="11"/>
        <v>9.6693999999999996</v>
      </c>
      <c r="U39" s="3">
        <f t="shared" si="12"/>
        <v>9.6349999999999998</v>
      </c>
      <c r="V39" s="23">
        <f t="shared" si="24"/>
        <v>0.2358390243902439</v>
      </c>
      <c r="W39">
        <v>9.8496089999999992</v>
      </c>
      <c r="X39" s="3">
        <f t="shared" si="13"/>
        <v>9.8496089999999992</v>
      </c>
      <c r="Y39" s="3">
        <f t="shared" si="14"/>
        <v>9.84</v>
      </c>
      <c r="Z39" s="3">
        <f t="shared" si="14"/>
        <v>9.76953125</v>
      </c>
      <c r="AA39" s="23">
        <f t="shared" si="25"/>
        <v>0.24023436585365851</v>
      </c>
      <c r="AB39" s="3"/>
      <c r="AC39" s="1">
        <f t="shared" si="26"/>
        <v>47.726500000000001</v>
      </c>
      <c r="AD39" s="3">
        <f t="shared" si="15"/>
        <v>47.726500000000001</v>
      </c>
      <c r="AE39" s="3">
        <f t="shared" si="16"/>
        <v>47.833060000000003</v>
      </c>
      <c r="AF39" s="3">
        <f t="shared" si="16"/>
        <v>47.7265625</v>
      </c>
      <c r="AG39" s="23">
        <f t="shared" si="27"/>
        <v>1.1640609756097562</v>
      </c>
      <c r="AH39" s="3"/>
      <c r="AI39" s="3">
        <f t="shared" si="17"/>
        <v>21.300781000000001</v>
      </c>
      <c r="AJ39" s="3">
        <f t="shared" si="18"/>
        <v>21.30078125</v>
      </c>
    </row>
    <row r="40" spans="1:36">
      <c r="A40" s="26">
        <v>42</v>
      </c>
      <c r="B40" s="12">
        <v>25</v>
      </c>
      <c r="C40" s="2">
        <f t="shared" si="28"/>
        <v>25.2</v>
      </c>
      <c r="D40" s="2">
        <f t="shared" si="6"/>
        <v>25.1</v>
      </c>
      <c r="E40" s="1">
        <f t="shared" si="29"/>
        <v>25.2</v>
      </c>
      <c r="F40">
        <f t="shared" si="21"/>
        <v>25.6</v>
      </c>
      <c r="H40">
        <v>38.985399999999998</v>
      </c>
      <c r="I40" s="3">
        <f t="shared" si="7"/>
        <v>38.985399999999998</v>
      </c>
      <c r="J40" s="3">
        <f t="shared" si="8"/>
        <v>38.975999999999999</v>
      </c>
      <c r="K40" s="3">
        <f t="shared" si="8"/>
        <v>39.046875</v>
      </c>
      <c r="L40" s="15">
        <f t="shared" si="22"/>
        <v>0.92822380952380945</v>
      </c>
      <c r="M40">
        <v>31.910156000000001</v>
      </c>
      <c r="N40" s="18">
        <f t="shared" si="9"/>
        <v>31.910156000000001</v>
      </c>
      <c r="O40" s="3">
        <f t="shared" si="10"/>
        <v>31.92</v>
      </c>
      <c r="P40" s="3">
        <f t="shared" si="10"/>
        <v>31.9921875</v>
      </c>
      <c r="Q40" s="23">
        <f t="shared" si="23"/>
        <v>0.75976561904761908</v>
      </c>
      <c r="R40" s="3"/>
      <c r="S40">
        <v>9.9053000000000004</v>
      </c>
      <c r="T40" s="18">
        <f t="shared" si="11"/>
        <v>9.9053000000000004</v>
      </c>
      <c r="U40" s="3">
        <f t="shared" si="12"/>
        <v>9.8699999999999992</v>
      </c>
      <c r="V40" s="23">
        <f t="shared" si="24"/>
        <v>0.23584047619047621</v>
      </c>
      <c r="W40">
        <v>10.089843999999999</v>
      </c>
      <c r="X40" s="3">
        <f t="shared" si="13"/>
        <v>10.089843999999999</v>
      </c>
      <c r="Y40" s="3">
        <f t="shared" si="14"/>
        <v>10.08</v>
      </c>
      <c r="Z40" s="3">
        <f t="shared" si="14"/>
        <v>10.0078125</v>
      </c>
      <c r="AA40" s="23">
        <f t="shared" si="25"/>
        <v>0.24023438095238095</v>
      </c>
      <c r="AB40" s="3"/>
      <c r="AC40" s="1">
        <f t="shared" si="26"/>
        <v>48.890699999999995</v>
      </c>
      <c r="AD40" s="3">
        <f t="shared" si="15"/>
        <v>48.890699999999995</v>
      </c>
      <c r="AE40" s="3">
        <f t="shared" si="16"/>
        <v>48.999720000000003</v>
      </c>
      <c r="AF40" s="3">
        <f t="shared" si="16"/>
        <v>48.890625</v>
      </c>
      <c r="AG40" s="23">
        <f t="shared" si="27"/>
        <v>1.1640642857142856</v>
      </c>
      <c r="AH40" s="3"/>
      <c r="AI40" s="3">
        <f t="shared" si="17"/>
        <v>21.820312000000001</v>
      </c>
      <c r="AJ40" s="3">
        <f t="shared" si="18"/>
        <v>21.8203125</v>
      </c>
    </row>
    <row r="41" spans="1:36">
      <c r="A41" s="26">
        <v>43</v>
      </c>
      <c r="B41" s="12">
        <v>26</v>
      </c>
      <c r="C41" s="2">
        <f t="shared" si="28"/>
        <v>25.8</v>
      </c>
      <c r="D41" s="2">
        <f t="shared" si="6"/>
        <v>25.7</v>
      </c>
      <c r="E41" s="1">
        <f t="shared" si="29"/>
        <v>25.8</v>
      </c>
      <c r="F41">
        <f t="shared" si="21"/>
        <v>26.2</v>
      </c>
      <c r="H41">
        <v>39.913600000000002</v>
      </c>
      <c r="I41" s="3">
        <f t="shared" si="7"/>
        <v>39.913600000000002</v>
      </c>
      <c r="J41" s="3">
        <f t="shared" si="8"/>
        <v>39.904000000000003</v>
      </c>
      <c r="K41" s="3">
        <f t="shared" si="8"/>
        <v>39.9765625</v>
      </c>
      <c r="L41" s="15">
        <f t="shared" si="22"/>
        <v>0.9282232558139536</v>
      </c>
      <c r="M41">
        <v>32.669919999999998</v>
      </c>
      <c r="N41" s="18">
        <f t="shared" si="9"/>
        <v>32.669919999999998</v>
      </c>
      <c r="O41" s="3">
        <f t="shared" si="10"/>
        <v>32.68</v>
      </c>
      <c r="P41" s="3">
        <f t="shared" si="10"/>
        <v>32.75390625</v>
      </c>
      <c r="Q41" s="23">
        <f t="shared" si="23"/>
        <v>0.75976558139534878</v>
      </c>
      <c r="R41" s="3"/>
      <c r="S41">
        <v>10.1411</v>
      </c>
      <c r="T41" s="18">
        <f t="shared" si="11"/>
        <v>10.1411</v>
      </c>
      <c r="U41" s="3">
        <f t="shared" si="12"/>
        <v>10.104999999999999</v>
      </c>
      <c r="V41" s="23">
        <f t="shared" si="24"/>
        <v>0.23583953488372092</v>
      </c>
      <c r="W41">
        <v>10.330078</v>
      </c>
      <c r="X41" s="3">
        <f t="shared" si="13"/>
        <v>10.330078</v>
      </c>
      <c r="Y41" s="3">
        <f t="shared" si="14"/>
        <v>10.32</v>
      </c>
      <c r="Z41" s="3">
        <f t="shared" si="14"/>
        <v>10.24609375</v>
      </c>
      <c r="AA41" s="23">
        <f t="shared" si="25"/>
        <v>0.24023437209302326</v>
      </c>
      <c r="AB41" s="3"/>
      <c r="AC41" s="1">
        <f t="shared" si="26"/>
        <v>50.054700000000004</v>
      </c>
      <c r="AD41" s="3">
        <f t="shared" si="15"/>
        <v>50.054700000000004</v>
      </c>
      <c r="AE41" s="3">
        <f t="shared" si="16"/>
        <v>50.166380000000004</v>
      </c>
      <c r="AF41" s="3">
        <f t="shared" si="16"/>
        <v>50.0546875</v>
      </c>
      <c r="AG41" s="23">
        <f t="shared" si="27"/>
        <v>1.1640627906976746</v>
      </c>
      <c r="AH41" s="3"/>
      <c r="AI41" s="3">
        <f t="shared" si="17"/>
        <v>22.339841999999997</v>
      </c>
      <c r="AJ41" s="3">
        <f t="shared" si="18"/>
        <v>22.33984375</v>
      </c>
    </row>
    <row r="42" spans="1:36">
      <c r="A42" s="26">
        <v>44</v>
      </c>
      <c r="B42" s="12">
        <v>26</v>
      </c>
      <c r="C42" s="2">
        <f t="shared" si="28"/>
        <v>26.4</v>
      </c>
      <c r="D42" s="2">
        <f t="shared" si="6"/>
        <v>26.3</v>
      </c>
      <c r="E42" s="1">
        <f t="shared" si="29"/>
        <v>26.4</v>
      </c>
      <c r="F42">
        <f t="shared" si="21"/>
        <v>26.8</v>
      </c>
      <c r="H42">
        <v>40.841799999999999</v>
      </c>
      <c r="I42" s="3">
        <f t="shared" si="7"/>
        <v>40.841799999999999</v>
      </c>
      <c r="J42" s="3">
        <f t="shared" si="8"/>
        <v>40.832000000000001</v>
      </c>
      <c r="K42" s="3">
        <f t="shared" si="8"/>
        <v>40.90625</v>
      </c>
      <c r="L42" s="15">
        <f t="shared" si="22"/>
        <v>0.92822272727272725</v>
      </c>
      <c r="M42">
        <v>33.429687999999999</v>
      </c>
      <c r="N42" s="18">
        <f t="shared" si="9"/>
        <v>33.429687999999999</v>
      </c>
      <c r="O42" s="3">
        <f t="shared" si="10"/>
        <v>33.44</v>
      </c>
      <c r="P42" s="3">
        <f t="shared" si="10"/>
        <v>33.515625</v>
      </c>
      <c r="Q42" s="23">
        <f t="shared" si="23"/>
        <v>0.75976563636363637</v>
      </c>
      <c r="R42" s="3"/>
      <c r="S42">
        <v>10.377000000000001</v>
      </c>
      <c r="T42" s="18">
        <f t="shared" si="11"/>
        <v>10.377000000000001</v>
      </c>
      <c r="U42" s="3">
        <f t="shared" si="12"/>
        <v>10.34</v>
      </c>
      <c r="V42" s="23">
        <f t="shared" si="24"/>
        <v>0.2358409090909091</v>
      </c>
      <c r="W42">
        <v>10.5703125</v>
      </c>
      <c r="X42" s="3">
        <f t="shared" si="13"/>
        <v>10.5703125</v>
      </c>
      <c r="Y42" s="3">
        <f t="shared" si="14"/>
        <v>10.559999999999999</v>
      </c>
      <c r="Z42" s="3">
        <f t="shared" si="14"/>
        <v>10.484375</v>
      </c>
      <c r="AA42" s="23">
        <f t="shared" si="25"/>
        <v>0.240234375</v>
      </c>
      <c r="AB42" s="3"/>
      <c r="AC42" s="1">
        <f t="shared" si="26"/>
        <v>51.218800000000002</v>
      </c>
      <c r="AD42" s="3">
        <f t="shared" si="15"/>
        <v>51.218800000000002</v>
      </c>
      <c r="AE42" s="3">
        <f t="shared" si="16"/>
        <v>51.333040000000004</v>
      </c>
      <c r="AF42" s="3">
        <f t="shared" si="16"/>
        <v>51.21875</v>
      </c>
      <c r="AG42" s="23">
        <f t="shared" si="27"/>
        <v>1.1640636363636363</v>
      </c>
      <c r="AH42" s="3"/>
      <c r="AI42" s="3">
        <f t="shared" si="17"/>
        <v>22.859375499999999</v>
      </c>
      <c r="AJ42" s="3">
        <f t="shared" si="18"/>
        <v>22.859375</v>
      </c>
    </row>
    <row r="43" spans="1:36">
      <c r="A43" s="26">
        <v>45</v>
      </c>
      <c r="B43" s="12">
        <v>27</v>
      </c>
      <c r="C43" s="2">
        <f t="shared" si="28"/>
        <v>27</v>
      </c>
      <c r="D43" s="2">
        <f t="shared" si="6"/>
        <v>26.9</v>
      </c>
      <c r="E43" s="1">
        <f t="shared" si="29"/>
        <v>27</v>
      </c>
      <c r="F43">
        <f t="shared" si="21"/>
        <v>27.4</v>
      </c>
      <c r="H43">
        <v>41.77</v>
      </c>
      <c r="I43" s="3">
        <f t="shared" si="7"/>
        <v>41.77</v>
      </c>
      <c r="J43" s="3">
        <f t="shared" si="8"/>
        <v>41.760000000000005</v>
      </c>
      <c r="K43" s="3">
        <f t="shared" si="8"/>
        <v>41.8359375</v>
      </c>
      <c r="L43" s="15">
        <f t="shared" si="22"/>
        <v>0.92822222222222228</v>
      </c>
      <c r="M43">
        <v>34.189453</v>
      </c>
      <c r="N43" s="18">
        <f t="shared" si="9"/>
        <v>34.189453</v>
      </c>
      <c r="O43" s="3">
        <f t="shared" si="10"/>
        <v>34.200000000000003</v>
      </c>
      <c r="P43" s="3">
        <f t="shared" si="10"/>
        <v>34.27734375</v>
      </c>
      <c r="Q43" s="23">
        <f t="shared" si="23"/>
        <v>0.75976562222222221</v>
      </c>
      <c r="R43" s="3"/>
      <c r="S43">
        <v>10.6128</v>
      </c>
      <c r="T43" s="18">
        <f t="shared" si="11"/>
        <v>10.6128</v>
      </c>
      <c r="U43" s="3">
        <f t="shared" si="12"/>
        <v>10.574999999999999</v>
      </c>
      <c r="V43" s="23">
        <f t="shared" si="24"/>
        <v>0.23583999999999999</v>
      </c>
      <c r="W43">
        <v>10.810547</v>
      </c>
      <c r="X43" s="3">
        <f t="shared" si="13"/>
        <v>10.810547</v>
      </c>
      <c r="Y43" s="3">
        <f t="shared" si="14"/>
        <v>10.799999999999999</v>
      </c>
      <c r="Z43" s="3">
        <f t="shared" si="14"/>
        <v>10.72265625</v>
      </c>
      <c r="AA43" s="23">
        <f t="shared" si="25"/>
        <v>0.24023437777777776</v>
      </c>
      <c r="AB43" s="3"/>
      <c r="AC43" s="1">
        <f t="shared" si="26"/>
        <v>52.382800000000003</v>
      </c>
      <c r="AD43" s="3">
        <f t="shared" si="15"/>
        <v>52.382800000000003</v>
      </c>
      <c r="AE43" s="3">
        <f t="shared" si="16"/>
        <v>52.499700000000004</v>
      </c>
      <c r="AF43" s="3">
        <f t="shared" si="16"/>
        <v>52.3828125</v>
      </c>
      <c r="AG43" s="23">
        <f t="shared" si="27"/>
        <v>1.1640622222222223</v>
      </c>
      <c r="AH43" s="3"/>
      <c r="AI43" s="3">
        <f t="shared" si="17"/>
        <v>23.378906000000001</v>
      </c>
      <c r="AJ43" s="3">
        <f t="shared" si="18"/>
        <v>23.37890625</v>
      </c>
    </row>
    <row r="44" spans="1:36">
      <c r="A44" s="26">
        <v>46</v>
      </c>
      <c r="B44" s="12">
        <v>28</v>
      </c>
      <c r="C44" s="2">
        <f t="shared" si="28"/>
        <v>27.599999999999998</v>
      </c>
      <c r="D44" s="2">
        <f t="shared" si="6"/>
        <v>27.5</v>
      </c>
      <c r="E44" s="1">
        <f t="shared" si="29"/>
        <v>27.599999999999998</v>
      </c>
      <c r="F44">
        <f t="shared" si="21"/>
        <v>28</v>
      </c>
      <c r="H44">
        <v>42.6982</v>
      </c>
      <c r="I44" s="3">
        <f t="shared" si="7"/>
        <v>42.6982</v>
      </c>
      <c r="J44" s="3">
        <f t="shared" si="8"/>
        <v>42.688000000000002</v>
      </c>
      <c r="K44" s="3">
        <f t="shared" si="8"/>
        <v>42.765625</v>
      </c>
      <c r="L44" s="15">
        <f t="shared" si="22"/>
        <v>0.92822173913043482</v>
      </c>
      <c r="M44">
        <v>34.949219999999997</v>
      </c>
      <c r="N44" s="18">
        <f t="shared" si="9"/>
        <v>34.949219999999997</v>
      </c>
      <c r="O44" s="3">
        <f t="shared" si="10"/>
        <v>34.96</v>
      </c>
      <c r="P44" s="3">
        <f t="shared" si="10"/>
        <v>35.0390625</v>
      </c>
      <c r="Q44" s="23">
        <f t="shared" si="23"/>
        <v>0.75976565217391301</v>
      </c>
      <c r="R44" s="3"/>
      <c r="S44">
        <v>10.848599999999999</v>
      </c>
      <c r="T44" s="18">
        <f t="shared" si="11"/>
        <v>10.848599999999999</v>
      </c>
      <c r="U44" s="3">
        <f t="shared" si="12"/>
        <v>10.809999999999999</v>
      </c>
      <c r="V44" s="23">
        <f t="shared" si="24"/>
        <v>0.23583913043478261</v>
      </c>
      <c r="W44">
        <v>11.050781000000001</v>
      </c>
      <c r="X44" s="3">
        <f t="shared" si="13"/>
        <v>11.050781000000001</v>
      </c>
      <c r="Y44" s="3">
        <f t="shared" si="14"/>
        <v>11.04</v>
      </c>
      <c r="Z44" s="3">
        <f t="shared" si="14"/>
        <v>10.9609375</v>
      </c>
      <c r="AA44" s="23">
        <f t="shared" si="25"/>
        <v>0.2402343695652174</v>
      </c>
      <c r="AB44" s="3"/>
      <c r="AC44" s="1">
        <f t="shared" si="26"/>
        <v>53.546799999999998</v>
      </c>
      <c r="AD44" s="3">
        <f t="shared" si="15"/>
        <v>53.546799999999998</v>
      </c>
      <c r="AE44" s="3">
        <f t="shared" si="16"/>
        <v>53.666360000000005</v>
      </c>
      <c r="AF44" s="3">
        <f t="shared" si="16"/>
        <v>53.546875</v>
      </c>
      <c r="AG44" s="23">
        <f t="shared" si="27"/>
        <v>1.1640608695652173</v>
      </c>
      <c r="AH44" s="3"/>
      <c r="AI44" s="3">
        <f t="shared" si="17"/>
        <v>23.898438999999996</v>
      </c>
      <c r="AJ44" s="3">
        <f t="shared" si="18"/>
        <v>23.8984375</v>
      </c>
    </row>
    <row r="45" spans="1:36">
      <c r="A45" s="26">
        <v>47</v>
      </c>
      <c r="B45" s="12">
        <v>28</v>
      </c>
      <c r="C45" s="2">
        <f t="shared" si="28"/>
        <v>28.2</v>
      </c>
      <c r="D45" s="2">
        <f t="shared" si="6"/>
        <v>28.1</v>
      </c>
      <c r="E45" s="1">
        <f t="shared" si="29"/>
        <v>28.2</v>
      </c>
      <c r="F45">
        <f t="shared" si="21"/>
        <v>28.6</v>
      </c>
      <c r="H45">
        <v>43.6265</v>
      </c>
      <c r="I45" s="3">
        <f t="shared" si="7"/>
        <v>43.6265</v>
      </c>
      <c r="J45" s="3">
        <f t="shared" si="8"/>
        <v>43.616</v>
      </c>
      <c r="K45" s="3">
        <f t="shared" si="8"/>
        <v>43.6953125</v>
      </c>
      <c r="L45" s="15">
        <f t="shared" si="22"/>
        <v>0.92822340425531913</v>
      </c>
      <c r="M45">
        <v>35.708984000000001</v>
      </c>
      <c r="N45" s="18">
        <f t="shared" si="9"/>
        <v>35.708984000000001</v>
      </c>
      <c r="O45" s="3">
        <f t="shared" si="10"/>
        <v>35.72</v>
      </c>
      <c r="P45" s="3">
        <f t="shared" si="10"/>
        <v>35.80078125</v>
      </c>
      <c r="Q45" s="23">
        <f t="shared" si="23"/>
        <v>0.75976561702127665</v>
      </c>
      <c r="R45" s="3"/>
      <c r="S45">
        <v>11.0845</v>
      </c>
      <c r="T45" s="18">
        <f t="shared" si="11"/>
        <v>11.0845</v>
      </c>
      <c r="U45" s="3">
        <f t="shared" si="12"/>
        <v>11.045</v>
      </c>
      <c r="V45" s="23">
        <f t="shared" si="24"/>
        <v>0.23584042553191489</v>
      </c>
      <c r="W45">
        <v>11.291016000000001</v>
      </c>
      <c r="X45" s="3">
        <f t="shared" si="13"/>
        <v>11.291016000000001</v>
      </c>
      <c r="Y45" s="3">
        <f t="shared" si="14"/>
        <v>11.28</v>
      </c>
      <c r="Z45" s="3">
        <f t="shared" si="14"/>
        <v>11.19921875</v>
      </c>
      <c r="AA45" s="23">
        <f t="shared" si="25"/>
        <v>0.24023438297872343</v>
      </c>
      <c r="AB45" s="3"/>
      <c r="AC45" s="1">
        <f t="shared" si="26"/>
        <v>54.710999999999999</v>
      </c>
      <c r="AD45" s="3">
        <f t="shared" si="15"/>
        <v>54.710999999999999</v>
      </c>
      <c r="AE45" s="3">
        <f t="shared" si="16"/>
        <v>54.833020000000005</v>
      </c>
      <c r="AF45" s="3">
        <f t="shared" si="16"/>
        <v>54.7109375</v>
      </c>
      <c r="AG45" s="23">
        <f t="shared" si="27"/>
        <v>1.1640638297872341</v>
      </c>
      <c r="AH45" s="3"/>
      <c r="AI45" s="3">
        <f t="shared" si="17"/>
        <v>24.417968000000002</v>
      </c>
      <c r="AJ45" s="3">
        <f t="shared" si="18"/>
        <v>24.41796875</v>
      </c>
    </row>
    <row r="46" spans="1:36">
      <c r="A46" s="26">
        <v>48</v>
      </c>
      <c r="B46" s="12">
        <v>29</v>
      </c>
      <c r="C46" s="2">
        <f t="shared" si="28"/>
        <v>28.799999999999997</v>
      </c>
      <c r="D46" s="2">
        <f t="shared" si="6"/>
        <v>28.7</v>
      </c>
      <c r="E46" s="1">
        <f t="shared" si="29"/>
        <v>28.799999999999997</v>
      </c>
      <c r="F46">
        <f t="shared" si="21"/>
        <v>29.2</v>
      </c>
      <c r="H46">
        <v>44.554699999999997</v>
      </c>
      <c r="I46" s="3">
        <f t="shared" si="7"/>
        <v>44.554699999999997</v>
      </c>
      <c r="J46" s="3">
        <f t="shared" si="8"/>
        <v>44.544000000000004</v>
      </c>
      <c r="K46" s="3">
        <f t="shared" si="8"/>
        <v>44.625</v>
      </c>
      <c r="L46" s="15">
        <f t="shared" si="22"/>
        <v>0.92822291666666656</v>
      </c>
      <c r="M46">
        <v>36.46875</v>
      </c>
      <c r="N46" s="18">
        <f t="shared" si="9"/>
        <v>36.46875</v>
      </c>
      <c r="O46" s="3">
        <f t="shared" si="10"/>
        <v>36.480000000000004</v>
      </c>
      <c r="P46" s="4">
        <f t="shared" si="10"/>
        <v>36.5625</v>
      </c>
      <c r="Q46" s="23">
        <f t="shared" si="23"/>
        <v>0.759765625</v>
      </c>
      <c r="R46" s="3"/>
      <c r="S46">
        <v>11.3203</v>
      </c>
      <c r="T46" s="18">
        <f t="shared" si="11"/>
        <v>11.3203</v>
      </c>
      <c r="U46" s="3">
        <f t="shared" si="12"/>
        <v>11.28</v>
      </c>
      <c r="V46" s="23">
        <f t="shared" si="24"/>
        <v>0.23583958333333332</v>
      </c>
      <c r="W46">
        <v>11.53125</v>
      </c>
      <c r="X46" s="3">
        <f t="shared" si="13"/>
        <v>11.53125</v>
      </c>
      <c r="Y46" s="3">
        <f t="shared" si="14"/>
        <v>11.52</v>
      </c>
      <c r="Z46" s="3">
        <f t="shared" si="14"/>
        <v>11.4375</v>
      </c>
      <c r="AA46" s="23">
        <f t="shared" si="25"/>
        <v>0.240234375</v>
      </c>
      <c r="AB46" s="3"/>
      <c r="AC46" s="1">
        <f t="shared" si="26"/>
        <v>55.875</v>
      </c>
      <c r="AD46" s="3">
        <f t="shared" si="15"/>
        <v>55.875</v>
      </c>
      <c r="AE46" s="3">
        <f t="shared" si="16"/>
        <v>55.999679999999998</v>
      </c>
      <c r="AF46" s="3">
        <f t="shared" si="16"/>
        <v>55.875</v>
      </c>
      <c r="AG46" s="23">
        <f t="shared" si="27"/>
        <v>1.1640625</v>
      </c>
      <c r="AH46" s="3"/>
      <c r="AI46" s="3">
        <f t="shared" si="17"/>
        <v>24.9375</v>
      </c>
      <c r="AJ46" s="3">
        <f t="shared" si="18"/>
        <v>24.9375</v>
      </c>
    </row>
    <row r="47" spans="1:36">
      <c r="A47" s="26">
        <v>49</v>
      </c>
      <c r="B47" s="12">
        <v>29</v>
      </c>
      <c r="C47" s="2">
        <f t="shared" si="28"/>
        <v>29.4</v>
      </c>
      <c r="D47" s="2">
        <f t="shared" si="6"/>
        <v>29.3</v>
      </c>
      <c r="E47" s="1">
        <f t="shared" si="29"/>
        <v>29.4</v>
      </c>
      <c r="F47">
        <f t="shared" si="21"/>
        <v>29.8</v>
      </c>
      <c r="H47">
        <v>45.482900000000001</v>
      </c>
      <c r="I47" s="3">
        <f t="shared" si="7"/>
        <v>45.482900000000001</v>
      </c>
      <c r="J47" s="3">
        <f t="shared" si="8"/>
        <v>45.472000000000001</v>
      </c>
      <c r="K47" s="3">
        <f t="shared" si="8"/>
        <v>45.5546875</v>
      </c>
      <c r="L47" s="15">
        <f t="shared" si="22"/>
        <v>0.92822244897959183</v>
      </c>
      <c r="M47">
        <v>37.228515999999999</v>
      </c>
      <c r="N47" s="18">
        <f t="shared" si="9"/>
        <v>37.228515999999999</v>
      </c>
      <c r="O47" s="3">
        <f t="shared" si="10"/>
        <v>37.24</v>
      </c>
      <c r="P47" s="3">
        <f t="shared" si="10"/>
        <v>37.32421875</v>
      </c>
      <c r="Q47" s="23">
        <f t="shared" si="23"/>
        <v>0.75976563265306118</v>
      </c>
      <c r="R47" s="3"/>
      <c r="S47">
        <v>11.5562</v>
      </c>
      <c r="T47" s="18">
        <f t="shared" si="11"/>
        <v>11.5562</v>
      </c>
      <c r="U47" s="3">
        <f t="shared" si="12"/>
        <v>11.514999999999999</v>
      </c>
      <c r="V47" s="23">
        <f t="shared" si="24"/>
        <v>0.23584081632653062</v>
      </c>
      <c r="W47">
        <v>11.771483999999999</v>
      </c>
      <c r="X47" s="3">
        <f t="shared" si="13"/>
        <v>11.771483999999999</v>
      </c>
      <c r="Y47" s="3">
        <f t="shared" si="14"/>
        <v>11.76</v>
      </c>
      <c r="Z47" s="3">
        <f t="shared" si="14"/>
        <v>11.67578125</v>
      </c>
      <c r="AA47" s="23">
        <f t="shared" si="25"/>
        <v>0.24023436734693876</v>
      </c>
      <c r="AB47" s="3"/>
      <c r="AC47" s="1">
        <f t="shared" si="26"/>
        <v>57.039100000000005</v>
      </c>
      <c r="AD47" s="3">
        <f t="shared" si="15"/>
        <v>57.039100000000005</v>
      </c>
      <c r="AE47" s="3">
        <f t="shared" si="16"/>
        <v>57.166339999999998</v>
      </c>
      <c r="AF47" s="3">
        <f t="shared" si="16"/>
        <v>57.0390625</v>
      </c>
      <c r="AG47" s="23">
        <f t="shared" si="27"/>
        <v>1.1640632653061225</v>
      </c>
      <c r="AH47" s="3"/>
      <c r="AI47" s="3">
        <f t="shared" si="17"/>
        <v>25.457031999999998</v>
      </c>
      <c r="AJ47" s="3">
        <f t="shared" si="18"/>
        <v>25.45703125</v>
      </c>
    </row>
    <row r="48" spans="1:36">
      <c r="A48" s="26">
        <v>50</v>
      </c>
      <c r="B48" s="12">
        <v>30</v>
      </c>
      <c r="C48" s="2">
        <f t="shared" si="28"/>
        <v>30</v>
      </c>
      <c r="D48" s="2">
        <f t="shared" si="6"/>
        <v>29.9</v>
      </c>
      <c r="E48" s="1">
        <f t="shared" si="29"/>
        <v>30</v>
      </c>
      <c r="F48">
        <f t="shared" si="21"/>
        <v>30.4</v>
      </c>
      <c r="H48">
        <v>46.411099999999998</v>
      </c>
      <c r="I48" s="3">
        <f t="shared" si="7"/>
        <v>46.411099999999998</v>
      </c>
      <c r="J48" s="3">
        <f t="shared" si="8"/>
        <v>46.400000000000006</v>
      </c>
      <c r="K48" s="3">
        <f t="shared" si="8"/>
        <v>46.484375</v>
      </c>
      <c r="L48" s="15">
        <f t="shared" si="22"/>
        <v>0.92822199999999999</v>
      </c>
      <c r="M48">
        <v>37.988280000000003</v>
      </c>
      <c r="N48" s="18">
        <f t="shared" si="9"/>
        <v>37.988280000000003</v>
      </c>
      <c r="O48" s="3">
        <f t="shared" si="10"/>
        <v>38</v>
      </c>
      <c r="P48" s="3">
        <f t="shared" si="10"/>
        <v>38.0859375</v>
      </c>
      <c r="Q48" s="23">
        <f t="shared" si="23"/>
        <v>0.75976560000000004</v>
      </c>
      <c r="R48" s="3"/>
      <c r="S48">
        <v>11.792</v>
      </c>
      <c r="T48" s="18">
        <f t="shared" si="11"/>
        <v>11.792</v>
      </c>
      <c r="U48" s="3">
        <f t="shared" si="12"/>
        <v>11.75</v>
      </c>
      <c r="V48" s="23">
        <f t="shared" si="24"/>
        <v>0.23583999999999999</v>
      </c>
      <c r="W48">
        <v>12.011718999999999</v>
      </c>
      <c r="X48" s="3">
        <f t="shared" si="13"/>
        <v>12.011718999999999</v>
      </c>
      <c r="Y48" s="3">
        <f t="shared" si="14"/>
        <v>12</v>
      </c>
      <c r="Z48" s="3">
        <f t="shared" si="14"/>
        <v>11.9140625</v>
      </c>
      <c r="AA48" s="23">
        <f t="shared" si="25"/>
        <v>0.24023438</v>
      </c>
      <c r="AB48" s="3"/>
      <c r="AC48" s="1">
        <f t="shared" si="26"/>
        <v>58.203099999999999</v>
      </c>
      <c r="AD48" s="3">
        <f t="shared" si="15"/>
        <v>58.203099999999999</v>
      </c>
      <c r="AE48" s="5">
        <f t="shared" si="16"/>
        <v>58.332999999999998</v>
      </c>
      <c r="AF48" s="3">
        <f t="shared" si="16"/>
        <v>58.203125</v>
      </c>
      <c r="AG48" s="23">
        <f t="shared" si="27"/>
        <v>1.1640619999999999</v>
      </c>
      <c r="AH48" s="3"/>
      <c r="AI48" s="3">
        <f t="shared" si="17"/>
        <v>25.976561000000004</v>
      </c>
      <c r="AJ48" s="3">
        <f t="shared" si="18"/>
        <v>25.9765625</v>
      </c>
    </row>
    <row r="49" spans="1:36">
      <c r="A49" s="26">
        <v>51</v>
      </c>
      <c r="B49" s="12">
        <v>31</v>
      </c>
      <c r="C49" s="2">
        <f t="shared" si="28"/>
        <v>30.599999999999998</v>
      </c>
      <c r="D49" s="2">
        <f t="shared" si="6"/>
        <v>30.5</v>
      </c>
      <c r="E49" s="1">
        <f t="shared" si="29"/>
        <v>30.599999999999998</v>
      </c>
      <c r="F49">
        <f t="shared" si="21"/>
        <v>31</v>
      </c>
      <c r="H49">
        <v>47.339399999999998</v>
      </c>
      <c r="I49" s="3">
        <f t="shared" si="7"/>
        <v>47.339399999999998</v>
      </c>
      <c r="J49" s="3">
        <f t="shared" si="8"/>
        <v>47.328000000000003</v>
      </c>
      <c r="K49" s="3">
        <f t="shared" si="8"/>
        <v>47.4140625</v>
      </c>
      <c r="L49" s="15">
        <f t="shared" si="22"/>
        <v>0.92822352941176467</v>
      </c>
      <c r="M49">
        <v>38.748047</v>
      </c>
      <c r="N49" s="18">
        <f t="shared" si="9"/>
        <v>38.748047</v>
      </c>
      <c r="O49" s="3">
        <f t="shared" si="10"/>
        <v>38.76</v>
      </c>
      <c r="P49" s="3">
        <f t="shared" si="10"/>
        <v>38.84765625</v>
      </c>
      <c r="Q49" s="23">
        <f t="shared" si="23"/>
        <v>0.75976562745098042</v>
      </c>
      <c r="R49" s="3"/>
      <c r="S49">
        <v>12.027799999999999</v>
      </c>
      <c r="T49" s="18">
        <f t="shared" si="11"/>
        <v>12.027799999999999</v>
      </c>
      <c r="U49" s="3">
        <f t="shared" si="12"/>
        <v>11.984999999999999</v>
      </c>
      <c r="V49" s="23">
        <f t="shared" si="24"/>
        <v>0.2358392156862745</v>
      </c>
      <c r="W49">
        <v>12.251953</v>
      </c>
      <c r="X49" s="3">
        <f t="shared" si="13"/>
        <v>12.251953</v>
      </c>
      <c r="Y49" s="3">
        <f t="shared" si="14"/>
        <v>12.24</v>
      </c>
      <c r="Z49" s="3">
        <f t="shared" si="14"/>
        <v>12.15234375</v>
      </c>
      <c r="AA49" s="23">
        <f t="shared" si="25"/>
        <v>0.24023437254901961</v>
      </c>
      <c r="AB49" s="3"/>
      <c r="AC49" s="1">
        <f t="shared" si="26"/>
        <v>59.367199999999997</v>
      </c>
      <c r="AD49" s="3">
        <f t="shared" si="15"/>
        <v>59.367199999999997</v>
      </c>
      <c r="AE49" s="5">
        <f t="shared" si="16"/>
        <v>59.499659999999999</v>
      </c>
      <c r="AF49" s="3">
        <f t="shared" si="16"/>
        <v>59.3671875</v>
      </c>
      <c r="AG49" s="23">
        <f t="shared" si="27"/>
        <v>1.1640627450980392</v>
      </c>
      <c r="AH49" s="3"/>
      <c r="AI49" s="3">
        <f t="shared" si="17"/>
        <v>26.496093999999999</v>
      </c>
      <c r="AJ49" s="3">
        <f t="shared" si="18"/>
        <v>26.49609375</v>
      </c>
    </row>
    <row r="50" spans="1:36">
      <c r="A50" s="26">
        <v>52</v>
      </c>
      <c r="B50" s="12">
        <v>31</v>
      </c>
      <c r="C50" s="2">
        <f t="shared" si="28"/>
        <v>31.2</v>
      </c>
      <c r="D50" s="2">
        <f t="shared" si="6"/>
        <v>31.1</v>
      </c>
      <c r="E50" s="1">
        <f t="shared" si="29"/>
        <v>31.2</v>
      </c>
      <c r="F50">
        <f t="shared" si="21"/>
        <v>31.6</v>
      </c>
      <c r="H50">
        <v>48.267600000000002</v>
      </c>
      <c r="I50" s="3">
        <f t="shared" si="7"/>
        <v>48.267600000000002</v>
      </c>
      <c r="J50" s="3">
        <f t="shared" si="8"/>
        <v>48.256</v>
      </c>
      <c r="K50" s="3">
        <f t="shared" si="8"/>
        <v>48.34375</v>
      </c>
      <c r="L50" s="15">
        <f t="shared" si="22"/>
        <v>0.92822307692307693</v>
      </c>
      <c r="M50">
        <v>39.507812999999999</v>
      </c>
      <c r="N50" s="18">
        <f t="shared" si="9"/>
        <v>39.507812999999999</v>
      </c>
      <c r="O50" s="3">
        <f t="shared" si="10"/>
        <v>39.520000000000003</v>
      </c>
      <c r="P50" s="3">
        <f t="shared" si="10"/>
        <v>39.609375</v>
      </c>
      <c r="Q50" s="23">
        <f t="shared" si="23"/>
        <v>0.7597656346153846</v>
      </c>
      <c r="R50" s="3"/>
      <c r="S50">
        <v>12.2637</v>
      </c>
      <c r="T50" s="18">
        <f t="shared" si="11"/>
        <v>12.2637</v>
      </c>
      <c r="U50" s="3">
        <f t="shared" si="12"/>
        <v>12.219999999999999</v>
      </c>
      <c r="V50" s="23">
        <f t="shared" si="24"/>
        <v>0.23584038461538462</v>
      </c>
      <c r="W50">
        <v>12.4921875</v>
      </c>
      <c r="X50" s="3">
        <f t="shared" si="13"/>
        <v>12.4921875</v>
      </c>
      <c r="Y50" s="3">
        <f t="shared" si="14"/>
        <v>12.48</v>
      </c>
      <c r="Z50" s="3">
        <f t="shared" si="14"/>
        <v>12.390625</v>
      </c>
      <c r="AA50" s="23">
        <f t="shared" si="25"/>
        <v>0.240234375</v>
      </c>
      <c r="AB50" s="3"/>
      <c r="AC50" s="1">
        <f t="shared" si="26"/>
        <v>60.531300000000002</v>
      </c>
      <c r="AD50" s="3">
        <f t="shared" si="15"/>
        <v>60.531300000000002</v>
      </c>
      <c r="AE50" s="3">
        <f t="shared" si="16"/>
        <v>60.666319999999999</v>
      </c>
      <c r="AF50" s="3">
        <f t="shared" si="16"/>
        <v>60.53125</v>
      </c>
      <c r="AG50" s="23">
        <f t="shared" si="27"/>
        <v>1.1640634615384615</v>
      </c>
      <c r="AH50" s="3"/>
      <c r="AI50" s="3">
        <f t="shared" si="17"/>
        <v>27.015625499999999</v>
      </c>
      <c r="AJ50" s="3">
        <f t="shared" si="18"/>
        <v>27.015625</v>
      </c>
    </row>
    <row r="51" spans="1:36">
      <c r="A51" s="26">
        <v>53</v>
      </c>
      <c r="B51" s="12">
        <v>32</v>
      </c>
      <c r="C51" s="2">
        <f t="shared" si="28"/>
        <v>31.799999999999997</v>
      </c>
      <c r="D51" s="2">
        <f t="shared" si="6"/>
        <v>31.700000000000003</v>
      </c>
      <c r="E51" s="1">
        <f t="shared" si="29"/>
        <v>31.799999999999997</v>
      </c>
      <c r="F51">
        <f t="shared" si="21"/>
        <v>32.200000000000003</v>
      </c>
      <c r="H51">
        <v>49.195799999999998</v>
      </c>
      <c r="I51" s="3">
        <f t="shared" si="7"/>
        <v>49.195799999999998</v>
      </c>
      <c r="J51" s="3">
        <f t="shared" si="8"/>
        <v>49.184000000000005</v>
      </c>
      <c r="K51" s="3">
        <f t="shared" si="8"/>
        <v>49.2734375</v>
      </c>
      <c r="L51" s="15">
        <f t="shared" si="22"/>
        <v>0.9282226415094339</v>
      </c>
      <c r="M51">
        <v>40.267580000000002</v>
      </c>
      <c r="N51" s="18">
        <f t="shared" si="9"/>
        <v>40.267580000000002</v>
      </c>
      <c r="O51" s="3">
        <f t="shared" si="10"/>
        <v>40.28</v>
      </c>
      <c r="P51" s="3">
        <f t="shared" si="10"/>
        <v>40.37109375</v>
      </c>
      <c r="Q51" s="23">
        <f t="shared" si="23"/>
        <v>0.75976566037735849</v>
      </c>
      <c r="R51" s="3"/>
      <c r="S51">
        <v>12.499499999999999</v>
      </c>
      <c r="T51" s="18">
        <f t="shared" si="11"/>
        <v>12.499499999999999</v>
      </c>
      <c r="U51" s="5">
        <f t="shared" si="12"/>
        <v>12.455</v>
      </c>
      <c r="V51" s="23">
        <f t="shared" si="24"/>
        <v>0.23583962264150943</v>
      </c>
      <c r="W51">
        <v>12.732422</v>
      </c>
      <c r="X51" s="3">
        <f t="shared" si="13"/>
        <v>12.732422</v>
      </c>
      <c r="Y51" s="3">
        <f t="shared" si="14"/>
        <v>12.719999999999999</v>
      </c>
      <c r="Z51" s="5">
        <f t="shared" si="14"/>
        <v>12.62890625</v>
      </c>
      <c r="AA51" s="23">
        <f t="shared" si="25"/>
        <v>0.24023437735849057</v>
      </c>
      <c r="AB51" s="3"/>
      <c r="AC51" s="1">
        <f t="shared" si="26"/>
        <v>61.695299999999996</v>
      </c>
      <c r="AD51" s="3">
        <f t="shared" si="15"/>
        <v>61.695299999999996</v>
      </c>
      <c r="AE51" s="3">
        <f t="shared" si="16"/>
        <v>61.832979999999999</v>
      </c>
      <c r="AF51" s="3">
        <f t="shared" si="16"/>
        <v>61.6953125</v>
      </c>
      <c r="AG51" s="23">
        <f t="shared" si="27"/>
        <v>1.1640622641509433</v>
      </c>
      <c r="AH51" s="3"/>
      <c r="AI51" s="3">
        <f t="shared" si="17"/>
        <v>27.535158000000003</v>
      </c>
      <c r="AJ51" s="3">
        <f t="shared" si="18"/>
        <v>27.53515625</v>
      </c>
    </row>
    <row r="52" spans="1:36">
      <c r="A52" s="26">
        <v>54</v>
      </c>
      <c r="B52" s="12">
        <v>32</v>
      </c>
      <c r="C52" s="2">
        <f t="shared" si="28"/>
        <v>32.4</v>
      </c>
      <c r="D52" s="2">
        <f t="shared" si="6"/>
        <v>32.299999999999997</v>
      </c>
      <c r="E52" s="1">
        <f t="shared" si="29"/>
        <v>32.4</v>
      </c>
      <c r="F52">
        <f t="shared" si="21"/>
        <v>32.799999999999997</v>
      </c>
      <c r="H52">
        <v>50.124000000000002</v>
      </c>
      <c r="I52" s="3">
        <f t="shared" si="7"/>
        <v>50.124000000000002</v>
      </c>
      <c r="J52" s="3">
        <f t="shared" si="8"/>
        <v>50.112000000000002</v>
      </c>
      <c r="K52" s="3">
        <f t="shared" si="8"/>
        <v>50.203125</v>
      </c>
      <c r="L52" s="15">
        <f t="shared" si="22"/>
        <v>0.92822222222222228</v>
      </c>
      <c r="M52">
        <v>41.027343999999999</v>
      </c>
      <c r="N52" s="18">
        <f t="shared" si="9"/>
        <v>41.027343999999999</v>
      </c>
      <c r="O52" s="3">
        <f t="shared" si="10"/>
        <v>41.04</v>
      </c>
      <c r="P52" s="3">
        <f t="shared" si="10"/>
        <v>41.1328125</v>
      </c>
      <c r="Q52" s="23">
        <f t="shared" si="23"/>
        <v>0.75976562962962957</v>
      </c>
      <c r="R52" s="3"/>
      <c r="S52">
        <v>12.7354</v>
      </c>
      <c r="T52" s="18">
        <f t="shared" si="11"/>
        <v>12.7354</v>
      </c>
      <c r="U52" s="3">
        <f t="shared" si="12"/>
        <v>12.69</v>
      </c>
      <c r="V52" s="23">
        <f t="shared" si="24"/>
        <v>0.23584074074074074</v>
      </c>
      <c r="W52">
        <v>12.972656000000001</v>
      </c>
      <c r="X52" s="3">
        <f t="shared" si="13"/>
        <v>12.972656000000001</v>
      </c>
      <c r="Y52" s="3">
        <f t="shared" si="14"/>
        <v>12.959999999999999</v>
      </c>
      <c r="Z52" s="3">
        <f t="shared" si="14"/>
        <v>12.8671875</v>
      </c>
      <c r="AA52" s="23">
        <f t="shared" si="25"/>
        <v>0.24023437037037038</v>
      </c>
      <c r="AB52" s="3"/>
      <c r="AC52" s="1">
        <f t="shared" si="26"/>
        <v>62.859400000000001</v>
      </c>
      <c r="AD52" s="3">
        <f t="shared" si="15"/>
        <v>62.859400000000001</v>
      </c>
      <c r="AE52" s="3">
        <f t="shared" si="16"/>
        <v>62.999639999999999</v>
      </c>
      <c r="AF52" s="3">
        <f t="shared" si="16"/>
        <v>62.859375</v>
      </c>
      <c r="AG52" s="23">
        <f t="shared" si="27"/>
        <v>1.1640629629629631</v>
      </c>
      <c r="AH52" s="3"/>
      <c r="AI52" s="3">
        <f t="shared" si="17"/>
        <v>28.054687999999999</v>
      </c>
      <c r="AJ52" s="3">
        <f t="shared" si="18"/>
        <v>28.0546875</v>
      </c>
    </row>
    <row r="53" spans="1:36">
      <c r="A53" s="26">
        <v>55</v>
      </c>
      <c r="B53" s="12">
        <v>33</v>
      </c>
      <c r="C53" s="2">
        <f t="shared" si="28"/>
        <v>33</v>
      </c>
      <c r="D53" s="2">
        <f t="shared" si="6"/>
        <v>32.9</v>
      </c>
      <c r="E53" s="1">
        <f t="shared" si="29"/>
        <v>33</v>
      </c>
      <c r="F53">
        <f t="shared" si="21"/>
        <v>33.4</v>
      </c>
      <c r="H53">
        <v>51.052199999999999</v>
      </c>
      <c r="I53" s="3">
        <f t="shared" si="7"/>
        <v>51.052199999999999</v>
      </c>
      <c r="J53" s="3">
        <f t="shared" si="8"/>
        <v>51.04</v>
      </c>
      <c r="K53" s="3">
        <f t="shared" si="8"/>
        <v>51.1328125</v>
      </c>
      <c r="L53" s="15">
        <f t="shared" si="22"/>
        <v>0.92822181818181815</v>
      </c>
      <c r="M53">
        <v>41.787109999999998</v>
      </c>
      <c r="N53" s="18">
        <f t="shared" si="9"/>
        <v>41.787109999999998</v>
      </c>
      <c r="O53" s="3">
        <f t="shared" si="10"/>
        <v>41.8</v>
      </c>
      <c r="P53" s="3">
        <f t="shared" si="10"/>
        <v>41.89453125</v>
      </c>
      <c r="Q53" s="23">
        <f t="shared" si="23"/>
        <v>0.75976563636363637</v>
      </c>
      <c r="R53" s="3"/>
      <c r="S53">
        <v>12.9712</v>
      </c>
      <c r="T53" s="18">
        <f t="shared" si="11"/>
        <v>12.9712</v>
      </c>
      <c r="U53" s="3">
        <f t="shared" si="12"/>
        <v>12.924999999999999</v>
      </c>
      <c r="V53" s="23">
        <f t="shared" si="24"/>
        <v>0.23583999999999999</v>
      </c>
      <c r="W53">
        <v>13.212891000000001</v>
      </c>
      <c r="X53" s="3">
        <f t="shared" si="13"/>
        <v>13.212891000000001</v>
      </c>
      <c r="Y53" s="3">
        <f t="shared" si="14"/>
        <v>13.2</v>
      </c>
      <c r="Z53" s="3">
        <f t="shared" si="14"/>
        <v>13.10546875</v>
      </c>
      <c r="AA53" s="23">
        <f t="shared" si="25"/>
        <v>0.24023438181818182</v>
      </c>
      <c r="AB53" s="3"/>
      <c r="AC53" s="1">
        <f t="shared" si="26"/>
        <v>64.023399999999995</v>
      </c>
      <c r="AD53" s="3">
        <f t="shared" si="15"/>
        <v>64.023399999999995</v>
      </c>
      <c r="AE53" s="3">
        <f t="shared" si="16"/>
        <v>64.166300000000007</v>
      </c>
      <c r="AF53" s="3">
        <f t="shared" si="16"/>
        <v>64.0234375</v>
      </c>
      <c r="AG53" s="23">
        <f t="shared" si="27"/>
        <v>1.1640618181818181</v>
      </c>
      <c r="AH53" s="3"/>
      <c r="AI53" s="3">
        <f t="shared" si="17"/>
        <v>28.574218999999999</v>
      </c>
      <c r="AJ53" s="3">
        <f t="shared" si="18"/>
        <v>28.57421875</v>
      </c>
    </row>
    <row r="54" spans="1:36">
      <c r="A54" s="26">
        <v>56</v>
      </c>
      <c r="B54" s="12">
        <v>34</v>
      </c>
      <c r="C54" s="2">
        <f t="shared" si="28"/>
        <v>33.6</v>
      </c>
      <c r="D54" s="2">
        <f t="shared" si="6"/>
        <v>33.5</v>
      </c>
      <c r="E54" s="1">
        <f t="shared" si="29"/>
        <v>33.6</v>
      </c>
      <c r="F54">
        <f t="shared" si="21"/>
        <v>34</v>
      </c>
      <c r="H54">
        <v>51.980499999999999</v>
      </c>
      <c r="I54" s="3">
        <f t="shared" si="7"/>
        <v>51.980499999999999</v>
      </c>
      <c r="J54" s="3">
        <f t="shared" si="8"/>
        <v>51.968000000000004</v>
      </c>
      <c r="K54" s="3">
        <f t="shared" si="8"/>
        <v>52.0625</v>
      </c>
      <c r="L54" s="15">
        <f t="shared" si="22"/>
        <v>0.9282232142857143</v>
      </c>
      <c r="M54">
        <v>42.546875</v>
      </c>
      <c r="N54" s="18">
        <f t="shared" si="9"/>
        <v>42.546875</v>
      </c>
      <c r="O54" s="3">
        <f t="shared" si="10"/>
        <v>42.56</v>
      </c>
      <c r="P54" s="3">
        <f t="shared" si="10"/>
        <v>42.65625</v>
      </c>
      <c r="Q54" s="23">
        <f t="shared" si="23"/>
        <v>0.759765625</v>
      </c>
      <c r="R54" s="3"/>
      <c r="S54">
        <v>13.207000000000001</v>
      </c>
      <c r="T54" s="18">
        <f t="shared" si="11"/>
        <v>13.207000000000001</v>
      </c>
      <c r="U54" s="3">
        <f t="shared" si="12"/>
        <v>13.16</v>
      </c>
      <c r="V54" s="23">
        <f t="shared" si="24"/>
        <v>0.23583928571428572</v>
      </c>
      <c r="W54">
        <v>13.453125</v>
      </c>
      <c r="X54" s="3">
        <f t="shared" si="13"/>
        <v>13.453125</v>
      </c>
      <c r="Y54" s="3">
        <f t="shared" si="14"/>
        <v>13.44</v>
      </c>
      <c r="Z54" s="3">
        <f t="shared" si="14"/>
        <v>13.34375</v>
      </c>
      <c r="AA54" s="23">
        <f t="shared" si="25"/>
        <v>0.240234375</v>
      </c>
      <c r="AB54" s="3"/>
      <c r="AC54" s="1">
        <f t="shared" si="26"/>
        <v>65.1875</v>
      </c>
      <c r="AD54" s="3">
        <f t="shared" si="15"/>
        <v>65.1875</v>
      </c>
      <c r="AE54" s="3">
        <f t="shared" si="16"/>
        <v>65.33296</v>
      </c>
      <c r="AF54" s="3">
        <f t="shared" si="16"/>
        <v>65.1875</v>
      </c>
      <c r="AG54" s="23">
        <f t="shared" si="27"/>
        <v>1.1640625</v>
      </c>
      <c r="AH54" s="3"/>
      <c r="AI54" s="3">
        <f t="shared" si="17"/>
        <v>29.09375</v>
      </c>
      <c r="AJ54" s="3">
        <f t="shared" si="18"/>
        <v>29.09375</v>
      </c>
    </row>
    <row r="55" spans="1:36">
      <c r="A55" s="26">
        <v>57</v>
      </c>
      <c r="B55" s="12">
        <v>34</v>
      </c>
      <c r="C55" s="2">
        <f t="shared" si="28"/>
        <v>34.199999999999996</v>
      </c>
      <c r="D55" s="2">
        <f t="shared" si="6"/>
        <v>34.1</v>
      </c>
      <c r="E55" s="1">
        <f t="shared" si="29"/>
        <v>34.199999999999996</v>
      </c>
      <c r="F55">
        <f t="shared" si="21"/>
        <v>34.6</v>
      </c>
      <c r="H55">
        <v>52.908700000000003</v>
      </c>
      <c r="I55" s="3">
        <f t="shared" si="7"/>
        <v>52.908700000000003</v>
      </c>
      <c r="J55" s="3">
        <f t="shared" si="8"/>
        <v>52.896000000000001</v>
      </c>
      <c r="K55" s="3">
        <f t="shared" si="8"/>
        <v>52.9921875</v>
      </c>
      <c r="L55" s="15">
        <f t="shared" si="22"/>
        <v>0.92822280701754389</v>
      </c>
      <c r="M55">
        <v>43.306640000000002</v>
      </c>
      <c r="N55" s="18">
        <f t="shared" si="9"/>
        <v>43.306640000000002</v>
      </c>
      <c r="O55" s="3">
        <f t="shared" si="10"/>
        <v>43.32</v>
      </c>
      <c r="P55" s="3">
        <f t="shared" si="10"/>
        <v>43.41796875</v>
      </c>
      <c r="Q55" s="23">
        <f t="shared" si="23"/>
        <v>0.7597656140350878</v>
      </c>
      <c r="R55" s="3"/>
      <c r="S55">
        <v>13.4429</v>
      </c>
      <c r="T55" s="18">
        <f t="shared" si="11"/>
        <v>13.4429</v>
      </c>
      <c r="U55" s="3">
        <f t="shared" si="12"/>
        <v>13.395</v>
      </c>
      <c r="V55" s="23">
        <f t="shared" si="24"/>
        <v>0.23584035087719299</v>
      </c>
      <c r="W55">
        <v>13.693358999999999</v>
      </c>
      <c r="X55" s="3">
        <f t="shared" si="13"/>
        <v>13.693358999999999</v>
      </c>
      <c r="Y55" s="3">
        <f t="shared" si="14"/>
        <v>13.68</v>
      </c>
      <c r="Z55" s="3">
        <f t="shared" si="14"/>
        <v>13.58203125</v>
      </c>
      <c r="AA55" s="23">
        <f t="shared" si="25"/>
        <v>0.24023436842105261</v>
      </c>
      <c r="AB55" s="3"/>
      <c r="AC55" s="1">
        <f t="shared" si="26"/>
        <v>66.351600000000005</v>
      </c>
      <c r="AD55" s="3">
        <f t="shared" si="15"/>
        <v>66.351600000000005</v>
      </c>
      <c r="AE55" s="3">
        <f t="shared" si="16"/>
        <v>66.499620000000007</v>
      </c>
      <c r="AF55" s="3">
        <f t="shared" si="16"/>
        <v>66.3515625</v>
      </c>
      <c r="AG55" s="23">
        <f t="shared" si="27"/>
        <v>1.1640631578947369</v>
      </c>
      <c r="AH55" s="3"/>
      <c r="AI55" s="3">
        <f t="shared" si="17"/>
        <v>29.613281000000001</v>
      </c>
      <c r="AJ55" s="3">
        <f t="shared" si="18"/>
        <v>29.61328125</v>
      </c>
    </row>
    <row r="56" spans="1:36">
      <c r="A56" s="26">
        <v>58</v>
      </c>
      <c r="B56" s="12">
        <v>35</v>
      </c>
      <c r="C56" s="2">
        <f t="shared" si="28"/>
        <v>34.799999999999997</v>
      </c>
      <c r="D56" s="2">
        <f t="shared" si="6"/>
        <v>34.700000000000003</v>
      </c>
      <c r="E56" s="1">
        <f t="shared" si="29"/>
        <v>34.799999999999997</v>
      </c>
      <c r="F56">
        <f t="shared" si="21"/>
        <v>35.200000000000003</v>
      </c>
      <c r="H56">
        <v>53.8369</v>
      </c>
      <c r="I56" s="3">
        <f t="shared" si="7"/>
        <v>53.8369</v>
      </c>
      <c r="J56" s="3">
        <f t="shared" si="8"/>
        <v>53.824000000000005</v>
      </c>
      <c r="K56" s="3">
        <f t="shared" si="8"/>
        <v>53.921875</v>
      </c>
      <c r="L56" s="15">
        <f t="shared" si="22"/>
        <v>0.92822241379310344</v>
      </c>
      <c r="M56">
        <v>44.066406000000001</v>
      </c>
      <c r="N56" s="18">
        <f t="shared" si="9"/>
        <v>44.066406000000001</v>
      </c>
      <c r="O56" s="3">
        <f t="shared" si="10"/>
        <v>44.08</v>
      </c>
      <c r="P56" s="3">
        <f t="shared" si="10"/>
        <v>44.1796875</v>
      </c>
      <c r="Q56" s="23">
        <f t="shared" si="23"/>
        <v>0.75976562068965514</v>
      </c>
      <c r="R56" s="3"/>
      <c r="S56">
        <v>13.678699999999999</v>
      </c>
      <c r="T56" s="18">
        <f t="shared" si="11"/>
        <v>13.678699999999999</v>
      </c>
      <c r="U56" s="3">
        <f t="shared" si="12"/>
        <v>13.629999999999999</v>
      </c>
      <c r="V56" s="23">
        <f t="shared" si="24"/>
        <v>0.23583965517241379</v>
      </c>
      <c r="W56">
        <v>13.933593999999999</v>
      </c>
      <c r="X56" s="3">
        <f t="shared" si="13"/>
        <v>13.933593999999999</v>
      </c>
      <c r="Y56" s="3">
        <f t="shared" si="14"/>
        <v>13.92</v>
      </c>
      <c r="Z56" s="3">
        <f t="shared" si="14"/>
        <v>13.8203125</v>
      </c>
      <c r="AA56" s="23">
        <f t="shared" si="25"/>
        <v>0.2402343793103448</v>
      </c>
      <c r="AB56" s="3"/>
      <c r="AC56" s="1">
        <f t="shared" si="26"/>
        <v>67.515600000000006</v>
      </c>
      <c r="AD56" s="3">
        <f t="shared" si="15"/>
        <v>67.515600000000006</v>
      </c>
      <c r="AE56" s="3">
        <f t="shared" si="16"/>
        <v>67.66628</v>
      </c>
      <c r="AF56" s="3">
        <f t="shared" si="16"/>
        <v>67.515625</v>
      </c>
      <c r="AG56" s="23">
        <f t="shared" si="27"/>
        <v>1.1640620689655174</v>
      </c>
      <c r="AH56" s="3"/>
      <c r="AI56" s="3">
        <f t="shared" si="17"/>
        <v>30.132812000000001</v>
      </c>
      <c r="AJ56" s="3">
        <f t="shared" si="18"/>
        <v>30.1328125</v>
      </c>
    </row>
    <row r="57" spans="1:36">
      <c r="A57" s="26">
        <v>59</v>
      </c>
      <c r="B57" s="12">
        <v>35</v>
      </c>
      <c r="C57" s="2">
        <f t="shared" si="28"/>
        <v>35.4</v>
      </c>
      <c r="D57" s="2">
        <f t="shared" si="6"/>
        <v>35.299999999999997</v>
      </c>
      <c r="E57" s="1">
        <f t="shared" si="29"/>
        <v>35.4</v>
      </c>
      <c r="F57">
        <f t="shared" si="21"/>
        <v>35.799999999999997</v>
      </c>
      <c r="H57">
        <v>54.765099999999997</v>
      </c>
      <c r="I57" s="3">
        <f t="shared" si="7"/>
        <v>54.765099999999997</v>
      </c>
      <c r="J57" s="3">
        <f t="shared" si="8"/>
        <v>54.752000000000002</v>
      </c>
      <c r="K57" s="3">
        <f t="shared" si="8"/>
        <v>54.8515625</v>
      </c>
      <c r="L57" s="15">
        <f t="shared" si="22"/>
        <v>0.92822203389830504</v>
      </c>
      <c r="M57">
        <v>44.826169999999998</v>
      </c>
      <c r="N57" s="18">
        <f t="shared" si="9"/>
        <v>44.826169999999998</v>
      </c>
      <c r="O57" s="3">
        <f t="shared" si="10"/>
        <v>44.84</v>
      </c>
      <c r="P57" s="3">
        <f t="shared" si="10"/>
        <v>44.94140625</v>
      </c>
      <c r="Q57" s="23">
        <f t="shared" si="23"/>
        <v>0.75976559322033899</v>
      </c>
      <c r="R57" s="3"/>
      <c r="S57">
        <v>13.9146</v>
      </c>
      <c r="T57" s="18">
        <f t="shared" si="11"/>
        <v>13.9146</v>
      </c>
      <c r="U57" s="3">
        <f t="shared" si="12"/>
        <v>13.864999999999998</v>
      </c>
      <c r="V57" s="23">
        <f t="shared" si="24"/>
        <v>0.2358406779661017</v>
      </c>
      <c r="W57">
        <v>14.173828</v>
      </c>
      <c r="X57" s="3">
        <f t="shared" si="13"/>
        <v>14.173828</v>
      </c>
      <c r="Y57" s="3">
        <f t="shared" si="14"/>
        <v>14.16</v>
      </c>
      <c r="Z57" s="3">
        <f t="shared" si="14"/>
        <v>14.05859375</v>
      </c>
      <c r="AA57" s="23">
        <f t="shared" si="25"/>
        <v>0.24023437288135593</v>
      </c>
      <c r="AB57" s="3"/>
      <c r="AC57" s="1">
        <f t="shared" si="26"/>
        <v>68.679699999999997</v>
      </c>
      <c r="AD57" s="3">
        <f t="shared" si="15"/>
        <v>68.679699999999997</v>
      </c>
      <c r="AE57" s="3">
        <f t="shared" si="16"/>
        <v>68.832940000000008</v>
      </c>
      <c r="AF57" s="3">
        <f t="shared" si="16"/>
        <v>68.6796875</v>
      </c>
      <c r="AG57" s="23">
        <f t="shared" si="27"/>
        <v>1.1640627118644067</v>
      </c>
      <c r="AH57" s="3"/>
      <c r="AI57" s="3">
        <f t="shared" si="17"/>
        <v>30.652341999999997</v>
      </c>
      <c r="AJ57" s="3">
        <f t="shared" si="18"/>
        <v>30.65234375</v>
      </c>
    </row>
    <row r="58" spans="1:36">
      <c r="A58" s="26">
        <v>60</v>
      </c>
      <c r="B58" s="12">
        <v>36</v>
      </c>
      <c r="C58" s="2">
        <f t="shared" si="28"/>
        <v>36</v>
      </c>
      <c r="D58" s="2">
        <f t="shared" si="6"/>
        <v>35.9</v>
      </c>
      <c r="E58" s="1">
        <f t="shared" si="29"/>
        <v>36</v>
      </c>
      <c r="F58">
        <f t="shared" si="21"/>
        <v>36.4</v>
      </c>
      <c r="H58">
        <v>55.693399999999997</v>
      </c>
      <c r="I58" s="3">
        <f t="shared" si="7"/>
        <v>55.693399999999997</v>
      </c>
      <c r="J58" s="3">
        <f t="shared" si="8"/>
        <v>55.68</v>
      </c>
      <c r="K58" s="3">
        <f t="shared" si="8"/>
        <v>55.78125</v>
      </c>
      <c r="L58" s="15">
        <f t="shared" si="22"/>
        <v>0.92822333333333329</v>
      </c>
      <c r="M58">
        <v>45.585937999999999</v>
      </c>
      <c r="N58" s="18">
        <f t="shared" si="9"/>
        <v>45.585937999999999</v>
      </c>
      <c r="O58" s="3">
        <f t="shared" si="10"/>
        <v>45.6</v>
      </c>
      <c r="P58" s="3">
        <f t="shared" si="10"/>
        <v>45.703125</v>
      </c>
      <c r="Q58" s="23">
        <f t="shared" si="23"/>
        <v>0.75976563333333336</v>
      </c>
      <c r="R58" s="3"/>
      <c r="S58">
        <v>14.150399999999999</v>
      </c>
      <c r="T58" s="18">
        <f t="shared" si="11"/>
        <v>14.150399999999999</v>
      </c>
      <c r="U58" s="3">
        <f t="shared" si="12"/>
        <v>14.1</v>
      </c>
      <c r="V58" s="23">
        <f t="shared" si="24"/>
        <v>0.23583999999999999</v>
      </c>
      <c r="W58">
        <v>14.4140625</v>
      </c>
      <c r="X58" s="3">
        <f t="shared" si="13"/>
        <v>14.4140625</v>
      </c>
      <c r="Y58" s="3">
        <f t="shared" si="14"/>
        <v>14.399999999999999</v>
      </c>
      <c r="Z58" s="3">
        <f t="shared" si="14"/>
        <v>14.296875</v>
      </c>
      <c r="AA58" s="23">
        <f t="shared" si="25"/>
        <v>0.240234375</v>
      </c>
      <c r="AB58" s="3"/>
      <c r="AC58" s="1">
        <f t="shared" si="26"/>
        <v>69.843800000000002</v>
      </c>
      <c r="AD58" s="3">
        <f t="shared" si="15"/>
        <v>69.843800000000002</v>
      </c>
      <c r="AE58" s="3">
        <f t="shared" si="16"/>
        <v>69.999600000000001</v>
      </c>
      <c r="AF58" s="3">
        <f t="shared" si="16"/>
        <v>69.84375</v>
      </c>
      <c r="AG58" s="23">
        <f t="shared" si="27"/>
        <v>1.1640633333333334</v>
      </c>
      <c r="AH58" s="3"/>
      <c r="AI58" s="3">
        <f t="shared" si="17"/>
        <v>31.171875499999999</v>
      </c>
      <c r="AJ58" s="3">
        <f t="shared" si="18"/>
        <v>31.171875</v>
      </c>
    </row>
    <row r="59" spans="1:36">
      <c r="A59" s="26">
        <v>61</v>
      </c>
      <c r="B59" s="12">
        <v>37</v>
      </c>
      <c r="C59" s="2">
        <f t="shared" si="28"/>
        <v>36.6</v>
      </c>
      <c r="D59" s="2">
        <f t="shared" si="6"/>
        <v>36.5</v>
      </c>
      <c r="E59" s="1">
        <f t="shared" si="29"/>
        <v>36.6</v>
      </c>
      <c r="F59">
        <f t="shared" si="21"/>
        <v>37</v>
      </c>
      <c r="H59">
        <v>56.621600000000001</v>
      </c>
      <c r="I59" s="3">
        <f t="shared" si="7"/>
        <v>56.621600000000001</v>
      </c>
      <c r="J59" s="3">
        <f t="shared" si="8"/>
        <v>56.608000000000004</v>
      </c>
      <c r="K59" s="3">
        <f t="shared" si="8"/>
        <v>56.7109375</v>
      </c>
      <c r="L59" s="15">
        <f t="shared" si="22"/>
        <v>0.9282229508196721</v>
      </c>
      <c r="M59">
        <v>46.345703</v>
      </c>
      <c r="N59" s="18">
        <f t="shared" si="9"/>
        <v>46.345703</v>
      </c>
      <c r="O59" s="3">
        <f t="shared" si="10"/>
        <v>46.36</v>
      </c>
      <c r="P59" s="3">
        <f t="shared" si="10"/>
        <v>46.46484375</v>
      </c>
      <c r="Q59" s="23">
        <f t="shared" si="23"/>
        <v>0.75976562295081973</v>
      </c>
      <c r="R59" s="3"/>
      <c r="S59">
        <v>14.386200000000001</v>
      </c>
      <c r="T59" s="18">
        <f t="shared" si="11"/>
        <v>14.386200000000001</v>
      </c>
      <c r="U59" s="3">
        <f t="shared" si="12"/>
        <v>14.334999999999999</v>
      </c>
      <c r="V59" s="23">
        <f t="shared" si="24"/>
        <v>0.23583934426229508</v>
      </c>
      <c r="W59">
        <v>14.654297</v>
      </c>
      <c r="X59" s="3">
        <f t="shared" si="13"/>
        <v>14.654297</v>
      </c>
      <c r="Y59" s="3">
        <f t="shared" si="14"/>
        <v>14.639999999999999</v>
      </c>
      <c r="Z59" s="3">
        <f t="shared" si="14"/>
        <v>14.53515625</v>
      </c>
      <c r="AA59" s="23">
        <f t="shared" si="25"/>
        <v>0.24023437704918033</v>
      </c>
      <c r="AB59" s="3"/>
      <c r="AC59" s="1">
        <f t="shared" si="26"/>
        <v>71.007800000000003</v>
      </c>
      <c r="AD59" s="3">
        <f t="shared" si="15"/>
        <v>71.007800000000003</v>
      </c>
      <c r="AE59" s="3">
        <f t="shared" si="16"/>
        <v>71.166260000000008</v>
      </c>
      <c r="AF59" s="3">
        <f t="shared" si="16"/>
        <v>71.0078125</v>
      </c>
      <c r="AG59" s="23">
        <f t="shared" si="27"/>
        <v>1.1640622950819672</v>
      </c>
      <c r="AH59" s="3"/>
      <c r="AI59" s="3">
        <f t="shared" si="17"/>
        <v>31.691406000000001</v>
      </c>
      <c r="AJ59" s="3">
        <f t="shared" si="18"/>
        <v>31.69140625</v>
      </c>
    </row>
    <row r="60" spans="1:36">
      <c r="A60" s="26">
        <v>62</v>
      </c>
      <c r="B60" s="12">
        <v>37</v>
      </c>
      <c r="C60" s="2">
        <f t="shared" si="28"/>
        <v>37.199999999999996</v>
      </c>
      <c r="D60" s="2">
        <f t="shared" si="6"/>
        <v>37.1</v>
      </c>
      <c r="E60" s="1">
        <f t="shared" si="29"/>
        <v>37.199999999999996</v>
      </c>
      <c r="F60">
        <f t="shared" si="21"/>
        <v>37.6</v>
      </c>
      <c r="H60">
        <v>57.549799999999998</v>
      </c>
      <c r="I60" s="3">
        <f t="shared" si="7"/>
        <v>57.549799999999998</v>
      </c>
      <c r="J60" s="3">
        <f t="shared" si="8"/>
        <v>57.536000000000001</v>
      </c>
      <c r="K60" s="3">
        <f t="shared" si="8"/>
        <v>57.640625</v>
      </c>
      <c r="L60" s="15">
        <f t="shared" si="22"/>
        <v>0.92822258064516128</v>
      </c>
      <c r="M60">
        <v>47.105469999999997</v>
      </c>
      <c r="N60" s="18">
        <f t="shared" si="9"/>
        <v>47.105469999999997</v>
      </c>
      <c r="O60" s="3">
        <f t="shared" si="10"/>
        <v>47.12</v>
      </c>
      <c r="P60" s="3">
        <f t="shared" si="10"/>
        <v>47.2265625</v>
      </c>
      <c r="Q60" s="23">
        <f t="shared" si="23"/>
        <v>0.7597656451612903</v>
      </c>
      <c r="R60" s="3"/>
      <c r="S60">
        <v>14.6221</v>
      </c>
      <c r="T60" s="18">
        <f t="shared" si="11"/>
        <v>14.6221</v>
      </c>
      <c r="U60" s="3">
        <f t="shared" si="12"/>
        <v>14.569999999999999</v>
      </c>
      <c r="V60" s="23">
        <f t="shared" si="24"/>
        <v>0.23584032258064516</v>
      </c>
      <c r="W60">
        <v>14.894531000000001</v>
      </c>
      <c r="X60" s="3">
        <f t="shared" si="13"/>
        <v>14.894531000000001</v>
      </c>
      <c r="Y60" s="3">
        <f t="shared" si="14"/>
        <v>14.879999999999999</v>
      </c>
      <c r="Z60" s="3">
        <f t="shared" si="14"/>
        <v>14.7734375</v>
      </c>
      <c r="AA60" s="23">
        <f t="shared" si="25"/>
        <v>0.24023437096774194</v>
      </c>
      <c r="AB60" s="3"/>
      <c r="AC60" s="1">
        <f t="shared" si="26"/>
        <v>72.171899999999994</v>
      </c>
      <c r="AD60" s="3">
        <f t="shared" si="15"/>
        <v>72.171899999999994</v>
      </c>
      <c r="AE60" s="3">
        <f t="shared" si="16"/>
        <v>72.332920000000001</v>
      </c>
      <c r="AF60" s="3">
        <f t="shared" si="16"/>
        <v>72.171875</v>
      </c>
      <c r="AG60" s="23">
        <f t="shared" si="27"/>
        <v>1.1640629032258063</v>
      </c>
      <c r="AH60" s="3"/>
      <c r="AI60" s="3">
        <f t="shared" si="17"/>
        <v>32.210938999999996</v>
      </c>
      <c r="AJ60" s="3">
        <f t="shared" si="18"/>
        <v>32.2109375</v>
      </c>
    </row>
    <row r="61" spans="1:36">
      <c r="A61" s="26">
        <v>63</v>
      </c>
      <c r="B61" s="12">
        <v>38</v>
      </c>
      <c r="C61" s="2">
        <f t="shared" si="28"/>
        <v>37.799999999999997</v>
      </c>
      <c r="D61" s="2">
        <f t="shared" si="6"/>
        <v>37.700000000000003</v>
      </c>
      <c r="E61" s="1">
        <f t="shared" si="29"/>
        <v>37.799999999999997</v>
      </c>
      <c r="F61">
        <f t="shared" si="21"/>
        <v>38.200000000000003</v>
      </c>
      <c r="H61">
        <v>58.478000000000002</v>
      </c>
      <c r="I61" s="3">
        <f t="shared" si="7"/>
        <v>58.478000000000002</v>
      </c>
      <c r="J61" s="3">
        <f t="shared" si="8"/>
        <v>58.464000000000006</v>
      </c>
      <c r="K61" s="4">
        <f t="shared" si="8"/>
        <v>58.5703125</v>
      </c>
      <c r="L61" s="15">
        <f t="shared" si="22"/>
        <v>0.92822222222222228</v>
      </c>
      <c r="M61">
        <v>47.865234000000001</v>
      </c>
      <c r="N61" s="18">
        <f t="shared" si="9"/>
        <v>47.865234000000001</v>
      </c>
      <c r="O61" s="3">
        <f t="shared" si="10"/>
        <v>47.88</v>
      </c>
      <c r="P61" s="3">
        <f t="shared" si="10"/>
        <v>47.98828125</v>
      </c>
      <c r="Q61" s="23">
        <f t="shared" si="23"/>
        <v>0.75976561904761908</v>
      </c>
      <c r="R61" s="3"/>
      <c r="S61">
        <v>14.857900000000001</v>
      </c>
      <c r="T61" s="18">
        <f t="shared" si="11"/>
        <v>14.857900000000001</v>
      </c>
      <c r="U61" s="3">
        <f t="shared" si="12"/>
        <v>14.805</v>
      </c>
      <c r="V61" s="23">
        <f t="shared" si="24"/>
        <v>0.23583968253968254</v>
      </c>
      <c r="W61">
        <v>15.134766000000001</v>
      </c>
      <c r="X61" s="3">
        <f t="shared" si="13"/>
        <v>15.134766000000001</v>
      </c>
      <c r="Y61" s="3">
        <f t="shared" si="14"/>
        <v>15.12</v>
      </c>
      <c r="Z61" s="3">
        <f t="shared" si="14"/>
        <v>15.01171875</v>
      </c>
      <c r="AA61" s="23">
        <f t="shared" si="25"/>
        <v>0.24023438095238098</v>
      </c>
      <c r="AB61" s="3"/>
      <c r="AC61" s="1">
        <f t="shared" si="26"/>
        <v>73.335900000000009</v>
      </c>
      <c r="AD61" s="3">
        <f t="shared" si="15"/>
        <v>73.335900000000009</v>
      </c>
      <c r="AE61" s="5">
        <f t="shared" si="16"/>
        <v>73.499580000000009</v>
      </c>
      <c r="AF61" s="3">
        <f t="shared" si="16"/>
        <v>73.3359375</v>
      </c>
      <c r="AG61" s="23">
        <f t="shared" si="27"/>
        <v>1.164061904761905</v>
      </c>
      <c r="AH61" s="3"/>
      <c r="AI61" s="3">
        <f t="shared" si="17"/>
        <v>32.730468000000002</v>
      </c>
      <c r="AJ61" s="3">
        <f t="shared" si="18"/>
        <v>32.73046875</v>
      </c>
    </row>
    <row r="62" spans="1:36">
      <c r="A62" s="26">
        <v>64</v>
      </c>
      <c r="B62" s="12">
        <v>38</v>
      </c>
      <c r="C62" s="2">
        <f t="shared" si="28"/>
        <v>38.4</v>
      </c>
      <c r="D62" s="2">
        <f t="shared" si="6"/>
        <v>38.299999999999997</v>
      </c>
      <c r="E62" s="1">
        <f t="shared" si="29"/>
        <v>38.4</v>
      </c>
      <c r="F62">
        <f t="shared" si="21"/>
        <v>38.799999999999997</v>
      </c>
      <c r="H62">
        <v>59.406199999999998</v>
      </c>
      <c r="I62" s="3">
        <f t="shared" si="7"/>
        <v>59.406199999999998</v>
      </c>
      <c r="J62" s="3">
        <f t="shared" si="8"/>
        <v>59.392000000000003</v>
      </c>
      <c r="K62" s="4">
        <f t="shared" si="8"/>
        <v>59.5</v>
      </c>
      <c r="L62" s="15">
        <f t="shared" si="22"/>
        <v>0.92822187499999997</v>
      </c>
      <c r="M62">
        <v>48.625</v>
      </c>
      <c r="N62" s="18">
        <f t="shared" si="9"/>
        <v>48.625</v>
      </c>
      <c r="O62" s="3">
        <f t="shared" si="10"/>
        <v>48.64</v>
      </c>
      <c r="P62" s="3">
        <f t="shared" si="10"/>
        <v>48.75</v>
      </c>
      <c r="Q62" s="23">
        <f t="shared" si="23"/>
        <v>0.759765625</v>
      </c>
      <c r="R62" s="3"/>
      <c r="S62">
        <v>15.0938</v>
      </c>
      <c r="T62" s="18">
        <f t="shared" si="11"/>
        <v>15.0938</v>
      </c>
      <c r="U62" s="3">
        <f t="shared" si="12"/>
        <v>15.04</v>
      </c>
      <c r="V62" s="23">
        <f t="shared" si="24"/>
        <v>0.235840625</v>
      </c>
      <c r="W62">
        <v>15.375</v>
      </c>
      <c r="X62" s="3">
        <f t="shared" si="13"/>
        <v>15.375</v>
      </c>
      <c r="Y62" s="3">
        <f t="shared" si="14"/>
        <v>15.36</v>
      </c>
      <c r="Z62" s="3">
        <f t="shared" si="14"/>
        <v>15.25</v>
      </c>
      <c r="AA62" s="23">
        <f t="shared" si="25"/>
        <v>0.240234375</v>
      </c>
      <c r="AB62" s="3"/>
      <c r="AC62" s="1">
        <f t="shared" si="26"/>
        <v>74.5</v>
      </c>
      <c r="AD62" s="3">
        <f t="shared" si="15"/>
        <v>74.5</v>
      </c>
      <c r="AE62" s="3">
        <f t="shared" si="16"/>
        <v>74.666240000000002</v>
      </c>
      <c r="AF62" s="3">
        <f t="shared" si="16"/>
        <v>74.5</v>
      </c>
      <c r="AG62" s="23">
        <f t="shared" si="27"/>
        <v>1.1640625</v>
      </c>
      <c r="AH62" s="3"/>
      <c r="AI62" s="3">
        <f t="shared" si="17"/>
        <v>33.25</v>
      </c>
      <c r="AJ62" s="3">
        <f t="shared" si="18"/>
        <v>33.25</v>
      </c>
    </row>
    <row r="63" spans="1:36">
      <c r="A63" s="26">
        <v>65</v>
      </c>
      <c r="B63" s="12">
        <v>39</v>
      </c>
      <c r="C63" s="2">
        <f t="shared" si="28"/>
        <v>39</v>
      </c>
      <c r="D63" s="2">
        <f t="shared" si="6"/>
        <v>38.9</v>
      </c>
      <c r="E63" s="1">
        <f t="shared" si="29"/>
        <v>39</v>
      </c>
      <c r="F63">
        <f t="shared" si="21"/>
        <v>39.4</v>
      </c>
      <c r="H63">
        <v>60.334499999999998</v>
      </c>
      <c r="I63" s="3">
        <f t="shared" si="7"/>
        <v>60.334499999999998</v>
      </c>
      <c r="J63" s="3">
        <f t="shared" si="8"/>
        <v>60.32</v>
      </c>
      <c r="K63" s="3">
        <f t="shared" si="8"/>
        <v>60.4296875</v>
      </c>
      <c r="L63" s="15">
        <f t="shared" si="22"/>
        <v>0.92822307692307693</v>
      </c>
      <c r="M63">
        <v>49.384765999999999</v>
      </c>
      <c r="N63" s="18">
        <f t="shared" si="9"/>
        <v>49.384765999999999</v>
      </c>
      <c r="O63" s="3">
        <f t="shared" si="10"/>
        <v>49.4</v>
      </c>
      <c r="P63" s="4">
        <f t="shared" si="10"/>
        <v>49.51171875</v>
      </c>
      <c r="Q63" s="23">
        <f t="shared" si="23"/>
        <v>0.75976563076923076</v>
      </c>
      <c r="R63" s="3"/>
      <c r="S63">
        <v>15.329599999999999</v>
      </c>
      <c r="T63" s="18">
        <f t="shared" si="11"/>
        <v>15.329599999999999</v>
      </c>
      <c r="U63" s="3">
        <f t="shared" si="12"/>
        <v>15.274999999999999</v>
      </c>
      <c r="V63" s="23">
        <f t="shared" si="24"/>
        <v>0.23583999999999999</v>
      </c>
      <c r="W63">
        <v>15.615233999999999</v>
      </c>
      <c r="X63" s="3">
        <f t="shared" si="13"/>
        <v>15.615233999999999</v>
      </c>
      <c r="Y63" s="3">
        <f t="shared" si="14"/>
        <v>15.6</v>
      </c>
      <c r="Z63" s="4">
        <f t="shared" si="14"/>
        <v>15.48828125</v>
      </c>
      <c r="AA63" s="23">
        <f t="shared" si="25"/>
        <v>0.24023436923076921</v>
      </c>
      <c r="AB63" s="3"/>
      <c r="AC63" s="1">
        <f t="shared" si="26"/>
        <v>75.664099999999991</v>
      </c>
      <c r="AD63" s="3">
        <f t="shared" si="15"/>
        <v>75.664099999999991</v>
      </c>
      <c r="AE63" s="3">
        <f t="shared" si="16"/>
        <v>75.832899999999995</v>
      </c>
      <c r="AF63" s="3">
        <f t="shared" si="16"/>
        <v>75.6640625</v>
      </c>
      <c r="AG63" s="23">
        <f t="shared" si="27"/>
        <v>1.1640630769230769</v>
      </c>
      <c r="AH63" s="3"/>
      <c r="AI63" s="3">
        <f t="shared" si="17"/>
        <v>33.769531999999998</v>
      </c>
      <c r="AJ63" s="3">
        <f t="shared" si="18"/>
        <v>33.76953125</v>
      </c>
    </row>
    <row r="64" spans="1:36">
      <c r="A64" s="26">
        <v>66</v>
      </c>
      <c r="B64" s="12">
        <v>40</v>
      </c>
      <c r="C64" s="2">
        <f t="shared" si="28"/>
        <v>39.6</v>
      </c>
      <c r="D64" s="2">
        <f t="shared" si="6"/>
        <v>39.5</v>
      </c>
      <c r="E64" s="1">
        <f t="shared" si="29"/>
        <v>39.6</v>
      </c>
      <c r="F64">
        <f t="shared" si="21"/>
        <v>40</v>
      </c>
      <c r="H64">
        <v>61.262700000000002</v>
      </c>
      <c r="I64" s="3">
        <f t="shared" si="7"/>
        <v>61.262700000000002</v>
      </c>
      <c r="J64" s="3">
        <f t="shared" si="8"/>
        <v>61.248000000000005</v>
      </c>
      <c r="K64" s="3">
        <f t="shared" si="8"/>
        <v>61.359375</v>
      </c>
      <c r="L64" s="15">
        <f t="shared" si="22"/>
        <v>0.92822272727272725</v>
      </c>
      <c r="M64">
        <v>50.144530000000003</v>
      </c>
      <c r="N64" s="18">
        <f t="shared" si="9"/>
        <v>50.144530000000003</v>
      </c>
      <c r="O64" s="3">
        <f t="shared" si="10"/>
        <v>50.160000000000004</v>
      </c>
      <c r="P64" s="3">
        <f t="shared" si="10"/>
        <v>50.2734375</v>
      </c>
      <c r="Q64" s="23">
        <f t="shared" si="23"/>
        <v>0.75976560606060606</v>
      </c>
      <c r="R64" s="3"/>
      <c r="S64">
        <v>15.5654</v>
      </c>
      <c r="T64" s="18">
        <f t="shared" si="11"/>
        <v>15.5654</v>
      </c>
      <c r="U64" s="3">
        <f t="shared" si="12"/>
        <v>15.51</v>
      </c>
      <c r="V64" s="23">
        <f t="shared" si="24"/>
        <v>0.23583939393939393</v>
      </c>
      <c r="W64">
        <v>15.855468999999999</v>
      </c>
      <c r="X64" s="3">
        <f t="shared" si="13"/>
        <v>15.855468999999999</v>
      </c>
      <c r="Y64" s="3">
        <f t="shared" si="14"/>
        <v>15.84</v>
      </c>
      <c r="Z64" s="3">
        <f t="shared" si="14"/>
        <v>15.7265625</v>
      </c>
      <c r="AA64" s="23">
        <f t="shared" si="25"/>
        <v>0.24023437878787879</v>
      </c>
      <c r="AB64" s="3"/>
      <c r="AC64" s="1">
        <f t="shared" si="26"/>
        <v>76.828100000000006</v>
      </c>
      <c r="AD64" s="3">
        <f t="shared" si="15"/>
        <v>76.828100000000006</v>
      </c>
      <c r="AE64" s="3">
        <f t="shared" si="16"/>
        <v>76.999560000000002</v>
      </c>
      <c r="AF64" s="3">
        <f t="shared" si="16"/>
        <v>76.828125</v>
      </c>
      <c r="AG64" s="23">
        <f t="shared" si="27"/>
        <v>1.1640621212121214</v>
      </c>
      <c r="AH64" s="3"/>
      <c r="AI64" s="3">
        <f t="shared" si="17"/>
        <v>34.289061000000004</v>
      </c>
      <c r="AJ64" s="3">
        <f t="shared" si="18"/>
        <v>34.2890625</v>
      </c>
    </row>
    <row r="65" spans="1:36">
      <c r="A65" s="26">
        <v>67</v>
      </c>
      <c r="B65" s="12">
        <v>40</v>
      </c>
      <c r="C65" s="2">
        <f t="shared" si="28"/>
        <v>40.199999999999996</v>
      </c>
      <c r="D65" s="2">
        <f t="shared" si="6"/>
        <v>40.1</v>
      </c>
      <c r="E65" s="1">
        <f t="shared" si="29"/>
        <v>40.199999999999996</v>
      </c>
      <c r="F65">
        <f t="shared" si="21"/>
        <v>40.6</v>
      </c>
      <c r="H65">
        <v>62.190899999999999</v>
      </c>
      <c r="I65" s="3">
        <f t="shared" si="7"/>
        <v>62.190899999999999</v>
      </c>
      <c r="J65" s="3">
        <f t="shared" si="8"/>
        <v>62.176000000000002</v>
      </c>
      <c r="K65" s="3">
        <f t="shared" si="8"/>
        <v>62.2890625</v>
      </c>
      <c r="L65" s="15">
        <f t="shared" si="22"/>
        <v>0.92822238805970148</v>
      </c>
      <c r="M65">
        <v>50.904297</v>
      </c>
      <c r="N65" s="18">
        <f t="shared" si="9"/>
        <v>50.904297</v>
      </c>
      <c r="O65" s="3">
        <f t="shared" si="10"/>
        <v>50.92</v>
      </c>
      <c r="P65" s="3">
        <f t="shared" si="10"/>
        <v>51.03515625</v>
      </c>
      <c r="Q65" s="23">
        <f t="shared" si="23"/>
        <v>0.75976562686567162</v>
      </c>
      <c r="R65" s="3"/>
      <c r="S65">
        <v>15.801299999999999</v>
      </c>
      <c r="T65" s="18">
        <f t="shared" si="11"/>
        <v>15.801299999999999</v>
      </c>
      <c r="U65" s="3">
        <f t="shared" si="12"/>
        <v>15.744999999999999</v>
      </c>
      <c r="V65" s="23">
        <f t="shared" si="24"/>
        <v>0.23584029850746269</v>
      </c>
      <c r="W65">
        <v>16.095703</v>
      </c>
      <c r="X65" s="3">
        <f t="shared" si="13"/>
        <v>16.095703</v>
      </c>
      <c r="Y65" s="3">
        <f t="shared" si="14"/>
        <v>16.079999999999998</v>
      </c>
      <c r="Z65" s="3">
        <f t="shared" si="14"/>
        <v>15.96484375</v>
      </c>
      <c r="AA65" s="23">
        <f t="shared" si="25"/>
        <v>0.24023437313432836</v>
      </c>
      <c r="AB65" s="3"/>
      <c r="AC65" s="1">
        <f t="shared" si="26"/>
        <v>77.992199999999997</v>
      </c>
      <c r="AD65" s="3">
        <f t="shared" si="15"/>
        <v>77.992199999999997</v>
      </c>
      <c r="AE65" s="3">
        <f t="shared" si="16"/>
        <v>78.166219999999996</v>
      </c>
      <c r="AF65" s="3">
        <f t="shared" si="16"/>
        <v>77.9921875</v>
      </c>
      <c r="AG65" s="23">
        <f t="shared" si="27"/>
        <v>1.1640626865671642</v>
      </c>
      <c r="AH65" s="3"/>
      <c r="AI65" s="3">
        <f t="shared" si="17"/>
        <v>34.808593999999999</v>
      </c>
      <c r="AJ65" s="3">
        <f t="shared" si="18"/>
        <v>34.80859375</v>
      </c>
    </row>
    <row r="66" spans="1:36">
      <c r="A66" s="26">
        <v>68</v>
      </c>
      <c r="B66" s="12">
        <v>41</v>
      </c>
      <c r="C66" s="2">
        <f t="shared" si="28"/>
        <v>40.799999999999997</v>
      </c>
      <c r="D66" s="2">
        <f t="shared" si="6"/>
        <v>40.700000000000003</v>
      </c>
      <c r="E66" s="1">
        <f t="shared" si="29"/>
        <v>40.799999999999997</v>
      </c>
      <c r="F66">
        <f t="shared" si="21"/>
        <v>41.2</v>
      </c>
      <c r="H66">
        <v>63.119100000000003</v>
      </c>
      <c r="I66" s="3">
        <f t="shared" si="7"/>
        <v>63.119100000000003</v>
      </c>
      <c r="J66" s="3">
        <f t="shared" si="8"/>
        <v>63.104000000000006</v>
      </c>
      <c r="K66" s="3">
        <f t="shared" si="8"/>
        <v>63.21875</v>
      </c>
      <c r="L66" s="15">
        <f t="shared" si="22"/>
        <v>0.92822205882352948</v>
      </c>
      <c r="M66">
        <v>51.664062999999999</v>
      </c>
      <c r="N66" s="18">
        <f t="shared" si="9"/>
        <v>51.664062999999999</v>
      </c>
      <c r="O66" s="3">
        <f t="shared" si="10"/>
        <v>51.68</v>
      </c>
      <c r="P66" s="3">
        <f t="shared" si="10"/>
        <v>51.796875</v>
      </c>
      <c r="Q66" s="23">
        <f t="shared" si="23"/>
        <v>0.75976563235294114</v>
      </c>
      <c r="R66" s="3"/>
      <c r="S66">
        <v>16.037099999999999</v>
      </c>
      <c r="T66" s="18">
        <f t="shared" si="11"/>
        <v>16.037099999999999</v>
      </c>
      <c r="U66" s="3">
        <f t="shared" si="12"/>
        <v>15.979999999999999</v>
      </c>
      <c r="V66" s="23">
        <f t="shared" si="24"/>
        <v>0.23583970588235292</v>
      </c>
      <c r="W66">
        <v>16.335937999999999</v>
      </c>
      <c r="X66" s="3">
        <f t="shared" si="13"/>
        <v>16.335937999999999</v>
      </c>
      <c r="Y66" s="3">
        <f t="shared" si="14"/>
        <v>16.32</v>
      </c>
      <c r="Z66" s="3">
        <f t="shared" si="14"/>
        <v>16.203125</v>
      </c>
      <c r="AA66" s="23">
        <f t="shared" si="25"/>
        <v>0.24023438235294114</v>
      </c>
      <c r="AB66" s="3"/>
      <c r="AC66" s="1">
        <f t="shared" si="26"/>
        <v>79.156199999999998</v>
      </c>
      <c r="AD66" s="3">
        <f t="shared" si="15"/>
        <v>79.156199999999998</v>
      </c>
      <c r="AE66" s="3">
        <f t="shared" si="16"/>
        <v>79.332880000000003</v>
      </c>
      <c r="AF66" s="3">
        <f t="shared" si="16"/>
        <v>79.15625</v>
      </c>
      <c r="AG66" s="23">
        <f t="shared" si="27"/>
        <v>1.1640617647058824</v>
      </c>
      <c r="AH66" s="3"/>
      <c r="AI66" s="3">
        <f t="shared" si="17"/>
        <v>35.328125</v>
      </c>
      <c r="AJ66" s="3">
        <f t="shared" si="18"/>
        <v>35.328125</v>
      </c>
    </row>
    <row r="67" spans="1:36">
      <c r="A67" s="26">
        <v>69</v>
      </c>
      <c r="B67" s="12">
        <v>41</v>
      </c>
      <c r="C67" s="2">
        <f t="shared" ref="C67:C76" si="30">E67</f>
        <v>41.4</v>
      </c>
      <c r="D67" s="2">
        <f t="shared" si="6"/>
        <v>41.3</v>
      </c>
      <c r="E67" s="1">
        <f t="shared" ref="E67:E76" si="31">A67*0.6</f>
        <v>41.4</v>
      </c>
      <c r="F67">
        <f t="shared" ref="F67:F76" si="32">((A67*6)+4)/10</f>
        <v>41.8</v>
      </c>
      <c r="H67">
        <v>64.047399999999996</v>
      </c>
      <c r="I67" s="3">
        <f t="shared" si="7"/>
        <v>64.047399999999996</v>
      </c>
      <c r="J67" s="3">
        <f t="shared" si="8"/>
        <v>64.031999999999996</v>
      </c>
      <c r="K67" s="3">
        <f t="shared" si="8"/>
        <v>64.1484375</v>
      </c>
      <c r="L67" s="15">
        <f t="shared" ref="L67:L77" si="33">H67/A67</f>
        <v>0.92822318840579709</v>
      </c>
      <c r="M67">
        <v>52.423830000000002</v>
      </c>
      <c r="N67" s="18">
        <f t="shared" si="9"/>
        <v>52.423830000000002</v>
      </c>
      <c r="O67" s="3">
        <f t="shared" si="10"/>
        <v>52.44</v>
      </c>
      <c r="P67" s="3">
        <f t="shared" si="10"/>
        <v>52.55859375</v>
      </c>
      <c r="Q67" s="23">
        <f t="shared" ref="Q67:Q77" si="34">M67/A67</f>
        <v>0.75976565217391312</v>
      </c>
      <c r="R67" s="3"/>
      <c r="S67">
        <v>16.2729</v>
      </c>
      <c r="T67" s="18">
        <f t="shared" si="11"/>
        <v>16.2729</v>
      </c>
      <c r="U67" s="3">
        <f t="shared" si="12"/>
        <v>16.215</v>
      </c>
      <c r="V67" s="23">
        <f t="shared" ref="V67:V77" si="35">S67/A67</f>
        <v>0.23583913043478261</v>
      </c>
      <c r="W67">
        <v>16.576172</v>
      </c>
      <c r="X67" s="3">
        <f t="shared" si="13"/>
        <v>16.576172</v>
      </c>
      <c r="Y67" s="3">
        <f t="shared" si="14"/>
        <v>16.559999999999999</v>
      </c>
      <c r="Z67" s="3">
        <f t="shared" si="14"/>
        <v>16.44140625</v>
      </c>
      <c r="AA67" s="23">
        <f t="shared" si="25"/>
        <v>0.24023437681159421</v>
      </c>
      <c r="AB67" s="3"/>
      <c r="AC67" s="1">
        <f t="shared" ref="AC67:AC77" si="36">H67+S67</f>
        <v>80.320300000000003</v>
      </c>
      <c r="AD67" s="3">
        <f t="shared" si="15"/>
        <v>80.320300000000003</v>
      </c>
      <c r="AE67" s="3">
        <f t="shared" si="16"/>
        <v>80.499539999999996</v>
      </c>
      <c r="AF67" s="3">
        <f t="shared" si="16"/>
        <v>80.3203125</v>
      </c>
      <c r="AG67" s="23">
        <f t="shared" ref="AG67:AG77" si="37">AC67/A67</f>
        <v>1.1640623188405796</v>
      </c>
      <c r="AH67" s="3"/>
      <c r="AI67" s="3">
        <f t="shared" si="17"/>
        <v>35.847658000000003</v>
      </c>
      <c r="AJ67" s="3">
        <f t="shared" si="18"/>
        <v>35.84765625</v>
      </c>
    </row>
    <row r="68" spans="1:36">
      <c r="A68" s="26">
        <v>70</v>
      </c>
      <c r="B68" s="12">
        <v>42</v>
      </c>
      <c r="C68" s="2">
        <f t="shared" si="30"/>
        <v>42</v>
      </c>
      <c r="D68" s="2">
        <f t="shared" ref="D68:D77" si="38">F68-0.5</f>
        <v>41.9</v>
      </c>
      <c r="E68" s="1">
        <f t="shared" si="31"/>
        <v>42</v>
      </c>
      <c r="F68">
        <f t="shared" si="32"/>
        <v>42.4</v>
      </c>
      <c r="H68">
        <v>64.9756</v>
      </c>
      <c r="I68" s="3">
        <f t="shared" ref="I68:I77" si="39">H68</f>
        <v>64.9756</v>
      </c>
      <c r="J68" s="3">
        <f t="shared" ref="J68:K75" si="40">$A68*J$2</f>
        <v>64.960000000000008</v>
      </c>
      <c r="K68" s="3">
        <f t="shared" si="40"/>
        <v>65.078125</v>
      </c>
      <c r="L68" s="15">
        <f t="shared" si="33"/>
        <v>0.92822285714285713</v>
      </c>
      <c r="M68">
        <v>53.183593999999999</v>
      </c>
      <c r="N68" s="18">
        <f t="shared" ref="N68:N77" si="41">M68</f>
        <v>53.183593999999999</v>
      </c>
      <c r="O68" s="3">
        <f t="shared" ref="O68:P77" si="42">$A68*O$2</f>
        <v>53.2</v>
      </c>
      <c r="P68" s="3">
        <f t="shared" si="42"/>
        <v>53.3203125</v>
      </c>
      <c r="Q68" s="23">
        <f t="shared" si="34"/>
        <v>0.7597656285714286</v>
      </c>
      <c r="R68" s="3"/>
      <c r="S68">
        <v>16.508800000000001</v>
      </c>
      <c r="T68" s="18">
        <f t="shared" ref="T68:T77" si="43">S68</f>
        <v>16.508800000000001</v>
      </c>
      <c r="U68" s="4">
        <f t="shared" ref="U68:U75" si="44">$A68*U$2</f>
        <v>16.45</v>
      </c>
      <c r="V68" s="23">
        <f t="shared" si="35"/>
        <v>0.23584000000000002</v>
      </c>
      <c r="W68">
        <v>16.816406000000001</v>
      </c>
      <c r="X68" s="3">
        <f t="shared" ref="X68:X77" si="45">W68</f>
        <v>16.816406000000001</v>
      </c>
      <c r="Y68" s="3">
        <f t="shared" ref="Y68:Z77" si="46">$A68*Y$2</f>
        <v>16.8</v>
      </c>
      <c r="Z68" s="5">
        <f t="shared" si="46"/>
        <v>16.6796875</v>
      </c>
      <c r="AA68" s="23">
        <f t="shared" ref="AA68:AA77" si="47">W68/A68</f>
        <v>0.24023437142857143</v>
      </c>
      <c r="AB68" s="3"/>
      <c r="AC68" s="1">
        <f t="shared" si="36"/>
        <v>81.484399999999994</v>
      </c>
      <c r="AD68" s="3">
        <f t="shared" ref="AD68:AD77" si="48">AC68</f>
        <v>81.484399999999994</v>
      </c>
      <c r="AE68" s="3">
        <f t="shared" ref="AE68:AF75" si="49">$A68*AE$2</f>
        <v>81.666200000000003</v>
      </c>
      <c r="AF68" s="3">
        <f t="shared" si="49"/>
        <v>81.484375</v>
      </c>
      <c r="AG68" s="23">
        <f t="shared" si="37"/>
        <v>1.1640628571428571</v>
      </c>
      <c r="AH68" s="3"/>
      <c r="AI68" s="3">
        <f t="shared" ref="AI68:AI77" si="50">M68-W68</f>
        <v>36.367187999999999</v>
      </c>
      <c r="AJ68" s="3">
        <f t="shared" ref="AJ68:AJ75" si="51">$A68*AJ$2</f>
        <v>36.3671875</v>
      </c>
    </row>
    <row r="69" spans="1:36">
      <c r="A69" s="26">
        <v>71</v>
      </c>
      <c r="B69" s="12">
        <v>43</v>
      </c>
      <c r="C69" s="2">
        <f t="shared" si="30"/>
        <v>42.6</v>
      </c>
      <c r="D69" s="2">
        <f t="shared" si="38"/>
        <v>42.5</v>
      </c>
      <c r="E69" s="1">
        <f t="shared" si="31"/>
        <v>42.6</v>
      </c>
      <c r="F69">
        <f t="shared" si="32"/>
        <v>43</v>
      </c>
      <c r="H69">
        <v>65.903800000000004</v>
      </c>
      <c r="I69" s="3">
        <f t="shared" si="39"/>
        <v>65.903800000000004</v>
      </c>
      <c r="J69" s="3">
        <f t="shared" si="40"/>
        <v>65.888000000000005</v>
      </c>
      <c r="K69" s="3">
        <f t="shared" si="40"/>
        <v>66.0078125</v>
      </c>
      <c r="L69" s="15">
        <f t="shared" si="33"/>
        <v>0.92822253521126763</v>
      </c>
      <c r="M69">
        <v>53.943359999999998</v>
      </c>
      <c r="N69" s="18">
        <f t="shared" si="41"/>
        <v>53.943359999999998</v>
      </c>
      <c r="O69" s="3">
        <f t="shared" si="42"/>
        <v>53.96</v>
      </c>
      <c r="P69" s="3">
        <f t="shared" si="42"/>
        <v>54.08203125</v>
      </c>
      <c r="Q69" s="23">
        <f t="shared" si="34"/>
        <v>0.75976563380281692</v>
      </c>
      <c r="R69" s="3"/>
      <c r="S69">
        <v>16.744599999999998</v>
      </c>
      <c r="T69" s="18">
        <f t="shared" si="43"/>
        <v>16.744599999999998</v>
      </c>
      <c r="U69" s="3">
        <f t="shared" si="44"/>
        <v>16.684999999999999</v>
      </c>
      <c r="V69" s="23">
        <f t="shared" si="35"/>
        <v>0.23583943661971829</v>
      </c>
      <c r="W69">
        <v>17.056640000000002</v>
      </c>
      <c r="X69" s="3">
        <f t="shared" si="45"/>
        <v>17.056640000000002</v>
      </c>
      <c r="Y69" s="3">
        <f t="shared" si="46"/>
        <v>17.04</v>
      </c>
      <c r="Z69" s="3">
        <f t="shared" si="46"/>
        <v>16.91796875</v>
      </c>
      <c r="AA69" s="23">
        <f t="shared" si="47"/>
        <v>0.24023436619718311</v>
      </c>
      <c r="AB69" s="3"/>
      <c r="AC69" s="1">
        <f t="shared" si="36"/>
        <v>82.648400000000009</v>
      </c>
      <c r="AD69" s="3">
        <f t="shared" si="48"/>
        <v>82.648400000000009</v>
      </c>
      <c r="AE69" s="3">
        <f t="shared" si="49"/>
        <v>82.832859999999997</v>
      </c>
      <c r="AF69" s="3">
        <f t="shared" si="49"/>
        <v>82.6484375</v>
      </c>
      <c r="AG69" s="23">
        <f t="shared" si="37"/>
        <v>1.1640619718309861</v>
      </c>
      <c r="AH69" s="3"/>
      <c r="AI69" s="3">
        <f t="shared" si="50"/>
        <v>36.886719999999997</v>
      </c>
      <c r="AJ69" s="3">
        <f t="shared" si="51"/>
        <v>36.88671875</v>
      </c>
    </row>
    <row r="70" spans="1:36">
      <c r="A70" s="26">
        <v>72</v>
      </c>
      <c r="B70" s="12">
        <v>43</v>
      </c>
      <c r="C70" s="2">
        <f t="shared" si="30"/>
        <v>43.199999999999996</v>
      </c>
      <c r="D70" s="2">
        <f t="shared" si="38"/>
        <v>43.1</v>
      </c>
      <c r="E70" s="1">
        <f t="shared" si="31"/>
        <v>43.199999999999996</v>
      </c>
      <c r="F70">
        <f t="shared" si="32"/>
        <v>43.6</v>
      </c>
      <c r="H70">
        <v>66.831999999999994</v>
      </c>
      <c r="I70" s="3">
        <f t="shared" si="39"/>
        <v>66.831999999999994</v>
      </c>
      <c r="J70" s="3">
        <f t="shared" si="40"/>
        <v>66.816000000000003</v>
      </c>
      <c r="K70" s="3">
        <f t="shared" si="40"/>
        <v>66.9375</v>
      </c>
      <c r="L70" s="15">
        <f t="shared" si="33"/>
        <v>0.92822222222222217</v>
      </c>
      <c r="M70">
        <v>54.703125</v>
      </c>
      <c r="N70" s="18">
        <f t="shared" si="41"/>
        <v>54.703125</v>
      </c>
      <c r="O70" s="3">
        <f t="shared" si="42"/>
        <v>54.72</v>
      </c>
      <c r="P70" s="3">
        <f t="shared" si="42"/>
        <v>54.84375</v>
      </c>
      <c r="Q70" s="23">
        <f t="shared" si="34"/>
        <v>0.759765625</v>
      </c>
      <c r="R70" s="3"/>
      <c r="S70">
        <v>16.980499999999999</v>
      </c>
      <c r="T70" s="18">
        <f t="shared" si="43"/>
        <v>16.980499999999999</v>
      </c>
      <c r="U70" s="3">
        <f t="shared" si="44"/>
        <v>16.919999999999998</v>
      </c>
      <c r="V70" s="23">
        <f t="shared" si="35"/>
        <v>0.23584027777777777</v>
      </c>
      <c r="W70">
        <v>17.296875</v>
      </c>
      <c r="X70" s="3">
        <f t="shared" si="45"/>
        <v>17.296875</v>
      </c>
      <c r="Y70" s="3">
        <f t="shared" si="46"/>
        <v>17.28</v>
      </c>
      <c r="Z70" s="3">
        <f t="shared" si="46"/>
        <v>17.15625</v>
      </c>
      <c r="AA70" s="23">
        <f t="shared" si="47"/>
        <v>0.240234375</v>
      </c>
      <c r="AB70" s="3"/>
      <c r="AC70" s="1">
        <f t="shared" si="36"/>
        <v>83.8125</v>
      </c>
      <c r="AD70" s="3">
        <f t="shared" si="48"/>
        <v>83.8125</v>
      </c>
      <c r="AE70" s="3">
        <f t="shared" si="49"/>
        <v>83.999520000000004</v>
      </c>
      <c r="AF70" s="3">
        <f t="shared" si="49"/>
        <v>83.8125</v>
      </c>
      <c r="AG70" s="23">
        <f t="shared" si="37"/>
        <v>1.1640625</v>
      </c>
      <c r="AH70" s="3"/>
      <c r="AI70" s="3">
        <f t="shared" si="50"/>
        <v>37.40625</v>
      </c>
      <c r="AJ70" s="3">
        <f t="shared" si="51"/>
        <v>37.40625</v>
      </c>
    </row>
    <row r="71" spans="1:36">
      <c r="A71" s="26">
        <v>73</v>
      </c>
      <c r="B71" s="12">
        <v>44</v>
      </c>
      <c r="C71" s="2">
        <f t="shared" si="30"/>
        <v>43.8</v>
      </c>
      <c r="D71" s="2">
        <f t="shared" si="38"/>
        <v>43.7</v>
      </c>
      <c r="E71" s="1">
        <f t="shared" si="31"/>
        <v>43.8</v>
      </c>
      <c r="F71">
        <f t="shared" si="32"/>
        <v>44.2</v>
      </c>
      <c r="H71">
        <v>67.760300000000001</v>
      </c>
      <c r="I71" s="3">
        <f t="shared" si="39"/>
        <v>67.760300000000001</v>
      </c>
      <c r="J71" s="3">
        <f t="shared" si="40"/>
        <v>67.744</v>
      </c>
      <c r="K71" s="3">
        <f t="shared" si="40"/>
        <v>67.8671875</v>
      </c>
      <c r="L71" s="15">
        <f t="shared" si="33"/>
        <v>0.92822328767123286</v>
      </c>
      <c r="M71">
        <v>55.462890000000002</v>
      </c>
      <c r="N71" s="18">
        <f t="shared" si="41"/>
        <v>55.462890000000002</v>
      </c>
      <c r="O71" s="3">
        <f t="shared" si="42"/>
        <v>55.480000000000004</v>
      </c>
      <c r="P71" s="4">
        <f t="shared" si="42"/>
        <v>55.60546875</v>
      </c>
      <c r="Q71" s="23">
        <f t="shared" si="34"/>
        <v>0.75976561643835616</v>
      </c>
      <c r="R71" s="3"/>
      <c r="S71">
        <v>17.2163</v>
      </c>
      <c r="T71" s="18">
        <f t="shared" si="43"/>
        <v>17.2163</v>
      </c>
      <c r="U71" s="3">
        <f t="shared" si="44"/>
        <v>17.154999999999998</v>
      </c>
      <c r="V71" s="23">
        <f t="shared" si="35"/>
        <v>0.23583972602739728</v>
      </c>
      <c r="W71">
        <v>17.537109999999998</v>
      </c>
      <c r="X71" s="3">
        <f t="shared" si="45"/>
        <v>17.537109999999998</v>
      </c>
      <c r="Y71" s="3">
        <f t="shared" si="46"/>
        <v>17.52</v>
      </c>
      <c r="Z71" s="3">
        <f t="shared" si="46"/>
        <v>17.39453125</v>
      </c>
      <c r="AA71" s="23">
        <f t="shared" si="47"/>
        <v>0.24023438356164381</v>
      </c>
      <c r="AB71" s="3"/>
      <c r="AC71" s="1">
        <f t="shared" si="36"/>
        <v>84.976600000000005</v>
      </c>
      <c r="AD71" s="3">
        <f t="shared" si="48"/>
        <v>84.976600000000005</v>
      </c>
      <c r="AE71" s="3">
        <f t="shared" si="49"/>
        <v>85.166179999999997</v>
      </c>
      <c r="AF71" s="3">
        <f t="shared" si="49"/>
        <v>84.9765625</v>
      </c>
      <c r="AG71" s="23">
        <f t="shared" si="37"/>
        <v>1.1640630136986303</v>
      </c>
      <c r="AH71" s="3"/>
      <c r="AI71" s="3">
        <f t="shared" si="50"/>
        <v>37.925780000000003</v>
      </c>
      <c r="AJ71" s="5">
        <f t="shared" si="51"/>
        <v>37.92578125</v>
      </c>
    </row>
    <row r="72" spans="1:36">
      <c r="A72" s="26">
        <v>74</v>
      </c>
      <c r="B72" s="12">
        <v>44</v>
      </c>
      <c r="C72" s="2">
        <f t="shared" si="30"/>
        <v>44.4</v>
      </c>
      <c r="D72" s="2">
        <f t="shared" si="38"/>
        <v>44.3</v>
      </c>
      <c r="E72" s="1">
        <f t="shared" si="31"/>
        <v>44.4</v>
      </c>
      <c r="F72">
        <f t="shared" si="32"/>
        <v>44.8</v>
      </c>
      <c r="H72">
        <v>68.688500000000005</v>
      </c>
      <c r="I72" s="3">
        <f t="shared" si="39"/>
        <v>68.688500000000005</v>
      </c>
      <c r="J72" s="3">
        <f t="shared" si="40"/>
        <v>68.671999999999997</v>
      </c>
      <c r="K72" s="3">
        <f t="shared" si="40"/>
        <v>68.796875</v>
      </c>
      <c r="L72" s="15">
        <f t="shared" si="33"/>
        <v>0.92822297297297307</v>
      </c>
      <c r="M72">
        <v>56.222656000000001</v>
      </c>
      <c r="N72" s="18">
        <f t="shared" si="41"/>
        <v>56.222656000000001</v>
      </c>
      <c r="O72" s="3">
        <f t="shared" si="42"/>
        <v>56.24</v>
      </c>
      <c r="P72" s="3">
        <f t="shared" si="42"/>
        <v>56.3671875</v>
      </c>
      <c r="Q72" s="23">
        <f t="shared" si="34"/>
        <v>0.75976562162162165</v>
      </c>
      <c r="R72" s="3"/>
      <c r="S72">
        <v>17.452100000000002</v>
      </c>
      <c r="T72" s="18">
        <f t="shared" si="43"/>
        <v>17.452100000000002</v>
      </c>
      <c r="U72" s="3">
        <f t="shared" si="44"/>
        <v>17.39</v>
      </c>
      <c r="V72" s="23">
        <f t="shared" si="35"/>
        <v>0.2358391891891892</v>
      </c>
      <c r="W72">
        <v>17.777343999999999</v>
      </c>
      <c r="X72" s="3">
        <f t="shared" si="45"/>
        <v>17.777343999999999</v>
      </c>
      <c r="Y72" s="3">
        <f t="shared" si="46"/>
        <v>17.759999999999998</v>
      </c>
      <c r="Z72" s="3">
        <f t="shared" si="46"/>
        <v>17.6328125</v>
      </c>
      <c r="AA72" s="23">
        <f t="shared" si="47"/>
        <v>0.24023437837837838</v>
      </c>
      <c r="AB72" s="3"/>
      <c r="AC72" s="1">
        <f t="shared" si="36"/>
        <v>86.140600000000006</v>
      </c>
      <c r="AD72" s="3">
        <f t="shared" si="48"/>
        <v>86.140600000000006</v>
      </c>
      <c r="AE72" s="3">
        <f t="shared" si="49"/>
        <v>86.332840000000004</v>
      </c>
      <c r="AF72" s="3">
        <f t="shared" si="49"/>
        <v>86.140625</v>
      </c>
      <c r="AG72" s="23">
        <f t="shared" si="37"/>
        <v>1.1640621621621623</v>
      </c>
      <c r="AH72" s="3"/>
      <c r="AI72" s="3">
        <f t="shared" si="50"/>
        <v>38.445312000000001</v>
      </c>
      <c r="AJ72" s="3">
        <f t="shared" si="51"/>
        <v>38.4453125</v>
      </c>
    </row>
    <row r="73" spans="1:36">
      <c r="A73" s="26">
        <v>75</v>
      </c>
      <c r="B73" s="12">
        <v>45</v>
      </c>
      <c r="C73" s="2">
        <f t="shared" si="30"/>
        <v>45</v>
      </c>
      <c r="D73" s="2">
        <f t="shared" si="38"/>
        <v>44.9</v>
      </c>
      <c r="E73" s="1">
        <f t="shared" si="31"/>
        <v>45</v>
      </c>
      <c r="F73">
        <f t="shared" si="32"/>
        <v>45.4</v>
      </c>
      <c r="H73">
        <v>69.616699999999994</v>
      </c>
      <c r="I73" s="3">
        <f t="shared" si="39"/>
        <v>69.616699999999994</v>
      </c>
      <c r="J73" s="3">
        <f t="shared" si="40"/>
        <v>69.600000000000009</v>
      </c>
      <c r="K73" s="3">
        <f t="shared" si="40"/>
        <v>69.7265625</v>
      </c>
      <c r="L73" s="15">
        <f t="shared" si="33"/>
        <v>0.92822266666666664</v>
      </c>
      <c r="M73">
        <v>56.982419999999998</v>
      </c>
      <c r="N73" s="18">
        <f t="shared" si="41"/>
        <v>56.982419999999998</v>
      </c>
      <c r="O73" s="3">
        <f t="shared" si="42"/>
        <v>57</v>
      </c>
      <c r="P73" s="3">
        <f t="shared" si="42"/>
        <v>57.12890625</v>
      </c>
      <c r="Q73" s="23">
        <f t="shared" si="34"/>
        <v>0.75976559999999993</v>
      </c>
      <c r="R73" s="3"/>
      <c r="S73">
        <v>17.687999999999999</v>
      </c>
      <c r="T73" s="18">
        <f t="shared" si="43"/>
        <v>17.687999999999999</v>
      </c>
      <c r="U73" s="3">
        <f t="shared" si="44"/>
        <v>17.625</v>
      </c>
      <c r="V73" s="23">
        <f t="shared" si="35"/>
        <v>0.23583999999999999</v>
      </c>
      <c r="W73">
        <v>18.017578</v>
      </c>
      <c r="X73" s="3">
        <f t="shared" si="45"/>
        <v>18.017578</v>
      </c>
      <c r="Y73" s="3">
        <f t="shared" si="46"/>
        <v>18</v>
      </c>
      <c r="Z73" s="3">
        <f t="shared" si="46"/>
        <v>17.87109375</v>
      </c>
      <c r="AA73" s="23">
        <f t="shared" si="47"/>
        <v>0.24023437333333333</v>
      </c>
      <c r="AB73" s="3"/>
      <c r="AC73" s="1">
        <f t="shared" si="36"/>
        <v>87.304699999999997</v>
      </c>
      <c r="AD73" s="3">
        <f t="shared" si="48"/>
        <v>87.304699999999997</v>
      </c>
      <c r="AE73" s="3">
        <f t="shared" si="49"/>
        <v>87.499499999999998</v>
      </c>
      <c r="AF73" s="3">
        <f t="shared" si="49"/>
        <v>87.3046875</v>
      </c>
      <c r="AG73" s="23">
        <f t="shared" si="37"/>
        <v>1.1640626666666667</v>
      </c>
      <c r="AH73" s="3"/>
      <c r="AI73" s="3">
        <f t="shared" si="50"/>
        <v>38.964841999999997</v>
      </c>
      <c r="AJ73" s="3">
        <f t="shared" si="51"/>
        <v>38.96484375</v>
      </c>
    </row>
    <row r="74" spans="1:36">
      <c r="A74" s="26">
        <v>76</v>
      </c>
      <c r="B74" s="12">
        <v>46</v>
      </c>
      <c r="C74" s="2">
        <f t="shared" si="30"/>
        <v>45.6</v>
      </c>
      <c r="D74" s="2">
        <f t="shared" si="38"/>
        <v>45.5</v>
      </c>
      <c r="E74" s="1">
        <f t="shared" si="31"/>
        <v>45.6</v>
      </c>
      <c r="F74">
        <f t="shared" si="32"/>
        <v>46</v>
      </c>
      <c r="H74">
        <v>70.544899999999998</v>
      </c>
      <c r="I74" s="3">
        <f t="shared" si="39"/>
        <v>70.544899999999998</v>
      </c>
      <c r="J74" s="3">
        <f t="shared" si="40"/>
        <v>70.528000000000006</v>
      </c>
      <c r="K74" s="3">
        <f t="shared" si="40"/>
        <v>70.65625</v>
      </c>
      <c r="L74" s="15">
        <f t="shared" si="33"/>
        <v>0.92822236842105266</v>
      </c>
      <c r="M74">
        <v>57.742187999999999</v>
      </c>
      <c r="N74" s="18">
        <f t="shared" si="41"/>
        <v>57.742187999999999</v>
      </c>
      <c r="O74" s="3">
        <f t="shared" si="42"/>
        <v>57.76</v>
      </c>
      <c r="P74" s="3">
        <f t="shared" si="42"/>
        <v>57.890625</v>
      </c>
      <c r="Q74" s="23">
        <f t="shared" si="34"/>
        <v>0.75976563157894739</v>
      </c>
      <c r="R74" s="3"/>
      <c r="S74">
        <v>17.9238</v>
      </c>
      <c r="T74" s="18">
        <f t="shared" si="43"/>
        <v>17.9238</v>
      </c>
      <c r="U74" s="3">
        <f t="shared" si="44"/>
        <v>17.86</v>
      </c>
      <c r="V74" s="23">
        <f t="shared" si="35"/>
        <v>0.23583947368421052</v>
      </c>
      <c r="W74">
        <v>18.257812999999999</v>
      </c>
      <c r="X74" s="3">
        <f t="shared" si="45"/>
        <v>18.257812999999999</v>
      </c>
      <c r="Y74" s="3">
        <f t="shared" si="46"/>
        <v>18.239999999999998</v>
      </c>
      <c r="Z74" s="3">
        <f t="shared" si="46"/>
        <v>18.109375</v>
      </c>
      <c r="AA74" s="23">
        <f t="shared" si="47"/>
        <v>0.24023438157894736</v>
      </c>
      <c r="AB74" s="3"/>
      <c r="AC74" s="1">
        <f t="shared" si="36"/>
        <v>88.468699999999998</v>
      </c>
      <c r="AD74" s="3">
        <f t="shared" si="48"/>
        <v>88.468699999999998</v>
      </c>
      <c r="AE74" s="3">
        <f t="shared" si="49"/>
        <v>88.666160000000005</v>
      </c>
      <c r="AF74" s="3">
        <f t="shared" si="49"/>
        <v>88.46875</v>
      </c>
      <c r="AG74" s="23">
        <f t="shared" si="37"/>
        <v>1.1640618421052631</v>
      </c>
      <c r="AH74" s="3"/>
      <c r="AI74" s="3">
        <f t="shared" si="50"/>
        <v>39.484375</v>
      </c>
      <c r="AJ74" s="3">
        <f t="shared" si="51"/>
        <v>39.484375</v>
      </c>
    </row>
    <row r="75" spans="1:36">
      <c r="A75" s="26">
        <v>77</v>
      </c>
      <c r="B75" s="12">
        <v>46</v>
      </c>
      <c r="C75" s="2">
        <f t="shared" si="30"/>
        <v>46.199999999999996</v>
      </c>
      <c r="D75" s="2">
        <f t="shared" si="38"/>
        <v>46.1</v>
      </c>
      <c r="E75" s="1">
        <f t="shared" si="31"/>
        <v>46.199999999999996</v>
      </c>
      <c r="F75">
        <f t="shared" si="32"/>
        <v>46.6</v>
      </c>
      <c r="H75">
        <v>71.473100000000002</v>
      </c>
      <c r="I75" s="3">
        <f t="shared" si="39"/>
        <v>71.473100000000002</v>
      </c>
      <c r="J75" s="3">
        <f t="shared" si="40"/>
        <v>71.456000000000003</v>
      </c>
      <c r="K75" s="3">
        <f t="shared" si="40"/>
        <v>71.5859375</v>
      </c>
      <c r="L75" s="15">
        <f t="shared" si="33"/>
        <v>0.928222077922078</v>
      </c>
      <c r="M75">
        <v>58.501953</v>
      </c>
      <c r="N75" s="18">
        <f t="shared" si="41"/>
        <v>58.501953</v>
      </c>
      <c r="O75" s="3">
        <f t="shared" si="42"/>
        <v>58.52</v>
      </c>
      <c r="P75" s="3">
        <f t="shared" si="42"/>
        <v>58.65234375</v>
      </c>
      <c r="Q75" s="23">
        <f t="shared" si="34"/>
        <v>0.75976562337662334</v>
      </c>
      <c r="R75" s="3"/>
      <c r="S75">
        <v>18.159700000000001</v>
      </c>
      <c r="T75" s="18">
        <f t="shared" si="43"/>
        <v>18.159700000000001</v>
      </c>
      <c r="U75" s="3">
        <f t="shared" si="44"/>
        <v>18.094999999999999</v>
      </c>
      <c r="V75" s="23">
        <f t="shared" si="35"/>
        <v>0.23584025974025974</v>
      </c>
      <c r="W75">
        <v>18.498047</v>
      </c>
      <c r="X75" s="3">
        <f t="shared" si="45"/>
        <v>18.498047</v>
      </c>
      <c r="Y75" s="3">
        <f t="shared" si="46"/>
        <v>18.48</v>
      </c>
      <c r="Z75" s="3">
        <f t="shared" si="46"/>
        <v>18.34765625</v>
      </c>
      <c r="AA75" s="23">
        <f t="shared" si="47"/>
        <v>0.24023437662337663</v>
      </c>
      <c r="AB75" s="3"/>
      <c r="AC75" s="1">
        <f t="shared" si="36"/>
        <v>89.632800000000003</v>
      </c>
      <c r="AD75" s="3">
        <f t="shared" si="48"/>
        <v>89.632800000000003</v>
      </c>
      <c r="AE75" s="3">
        <f t="shared" si="49"/>
        <v>89.832819999999998</v>
      </c>
      <c r="AF75" s="3">
        <f t="shared" si="49"/>
        <v>89.6328125</v>
      </c>
      <c r="AG75" s="23">
        <f t="shared" si="37"/>
        <v>1.1640623376623378</v>
      </c>
      <c r="AH75" s="3"/>
      <c r="AI75" s="3">
        <f t="shared" si="50"/>
        <v>40.003906000000001</v>
      </c>
      <c r="AJ75" s="3">
        <f t="shared" si="51"/>
        <v>40.00390625</v>
      </c>
    </row>
    <row r="76" spans="1:36">
      <c r="A76" s="26">
        <v>78</v>
      </c>
      <c r="B76" s="12">
        <v>47</v>
      </c>
      <c r="C76" s="2">
        <f t="shared" si="30"/>
        <v>46.8</v>
      </c>
      <c r="D76" s="2">
        <f t="shared" si="38"/>
        <v>46.7</v>
      </c>
      <c r="E76" s="1">
        <f t="shared" si="31"/>
        <v>46.8</v>
      </c>
      <c r="F76">
        <f t="shared" si="32"/>
        <v>47.2</v>
      </c>
      <c r="H76">
        <v>72.401399999999995</v>
      </c>
      <c r="I76" s="3">
        <f t="shared" si="39"/>
        <v>72.401399999999995</v>
      </c>
      <c r="J76" s="3">
        <f>$A76*J$2</f>
        <v>72.384</v>
      </c>
      <c r="K76" s="4">
        <f>$A76*K$2</f>
        <v>72.515625</v>
      </c>
      <c r="L76" s="15">
        <f t="shared" si="33"/>
        <v>0.92822307692307682</v>
      </c>
      <c r="M76">
        <v>59.261719999999997</v>
      </c>
      <c r="N76" s="18">
        <f t="shared" si="41"/>
        <v>59.261719999999997</v>
      </c>
      <c r="O76" s="3">
        <f t="shared" si="42"/>
        <v>59.28</v>
      </c>
      <c r="P76" s="3">
        <f t="shared" si="42"/>
        <v>59.4140625</v>
      </c>
      <c r="Q76" s="23">
        <f t="shared" si="34"/>
        <v>0.75976564102564104</v>
      </c>
      <c r="R76" s="3"/>
      <c r="S76">
        <v>18.395499999999998</v>
      </c>
      <c r="T76" s="18">
        <f t="shared" si="43"/>
        <v>18.395499999999998</v>
      </c>
      <c r="U76" s="3">
        <f>$A76*U$2</f>
        <v>18.329999999999998</v>
      </c>
      <c r="V76" s="23">
        <f t="shared" si="35"/>
        <v>0.23583974358974358</v>
      </c>
      <c r="W76">
        <v>18.738281000000001</v>
      </c>
      <c r="X76" s="3">
        <f t="shared" si="45"/>
        <v>18.738281000000001</v>
      </c>
      <c r="Y76" s="3">
        <f t="shared" si="46"/>
        <v>18.72</v>
      </c>
      <c r="Z76" s="3">
        <f>$A76*Z$2</f>
        <v>18.5859375</v>
      </c>
      <c r="AA76" s="23">
        <f t="shared" si="47"/>
        <v>0.24023437179487181</v>
      </c>
      <c r="AB76" s="3"/>
      <c r="AC76" s="1">
        <f t="shared" si="36"/>
        <v>90.796899999999994</v>
      </c>
      <c r="AD76" s="3">
        <f t="shared" si="48"/>
        <v>90.796899999999994</v>
      </c>
      <c r="AE76" s="3">
        <f>$A76*AE$2</f>
        <v>90.999480000000005</v>
      </c>
      <c r="AF76" s="3">
        <f>$A76*AF$2</f>
        <v>90.796875</v>
      </c>
      <c r="AG76" s="23">
        <f t="shared" si="37"/>
        <v>1.1640628205128205</v>
      </c>
      <c r="AH76" s="3"/>
      <c r="AI76" s="3">
        <f t="shared" si="50"/>
        <v>40.523438999999996</v>
      </c>
      <c r="AJ76" s="3">
        <f>$A76*AJ$2</f>
        <v>40.5234375</v>
      </c>
    </row>
    <row r="77" spans="1:36">
      <c r="A77" s="26">
        <v>79</v>
      </c>
      <c r="B77" s="12">
        <v>47</v>
      </c>
      <c r="C77" s="2">
        <f>E77</f>
        <v>47.4</v>
      </c>
      <c r="D77" s="2">
        <f t="shared" si="38"/>
        <v>47.3</v>
      </c>
      <c r="E77" s="1">
        <f>A77*0.6</f>
        <v>47.4</v>
      </c>
      <c r="F77">
        <f>((A77*6)+4)/10</f>
        <v>47.8</v>
      </c>
      <c r="H77">
        <v>73.329599999999999</v>
      </c>
      <c r="I77" s="3">
        <f t="shared" si="39"/>
        <v>73.329599999999999</v>
      </c>
      <c r="J77" s="3">
        <f>$A77*J$2</f>
        <v>73.311999999999998</v>
      </c>
      <c r="K77" s="3">
        <f>$A77*K$2</f>
        <v>73.4453125</v>
      </c>
      <c r="L77" s="15">
        <f t="shared" si="33"/>
        <v>0.92822278481012654</v>
      </c>
      <c r="M77">
        <v>60.021484000000001</v>
      </c>
      <c r="N77" s="18">
        <f t="shared" si="41"/>
        <v>60.021484000000001</v>
      </c>
      <c r="O77" s="3">
        <f t="shared" si="42"/>
        <v>60.04</v>
      </c>
      <c r="P77" s="3">
        <f t="shared" si="42"/>
        <v>60.17578125</v>
      </c>
      <c r="Q77" s="23">
        <f t="shared" si="34"/>
        <v>0.75976562025316452</v>
      </c>
      <c r="R77" s="3"/>
      <c r="S77">
        <v>18.6313</v>
      </c>
      <c r="T77" s="18">
        <f t="shared" si="43"/>
        <v>18.6313</v>
      </c>
      <c r="U77" s="3">
        <f>$A77*U$2</f>
        <v>18.564999999999998</v>
      </c>
      <c r="V77" s="23">
        <f t="shared" si="35"/>
        <v>0.2358392405063291</v>
      </c>
      <c r="W77">
        <v>18.978515999999999</v>
      </c>
      <c r="X77" s="3">
        <f t="shared" si="45"/>
        <v>18.978515999999999</v>
      </c>
      <c r="Y77" s="3">
        <f t="shared" si="46"/>
        <v>18.96</v>
      </c>
      <c r="Z77" s="3">
        <f>$A77*Z$2</f>
        <v>18.82421875</v>
      </c>
      <c r="AA77" s="23">
        <f t="shared" si="47"/>
        <v>0.24023437974683542</v>
      </c>
      <c r="AB77" s="3"/>
      <c r="AC77" s="1">
        <f t="shared" si="36"/>
        <v>91.960899999999995</v>
      </c>
      <c r="AD77" s="3">
        <f t="shared" si="48"/>
        <v>91.960899999999995</v>
      </c>
      <c r="AE77" s="3">
        <f>$A77*AE$2</f>
        <v>92.166139999999999</v>
      </c>
      <c r="AF77" s="3">
        <f>$A77*AF$2</f>
        <v>91.9609375</v>
      </c>
      <c r="AG77" s="23">
        <f t="shared" si="37"/>
        <v>1.1640620253164555</v>
      </c>
      <c r="AH77" s="3"/>
      <c r="AI77" s="3">
        <f t="shared" si="50"/>
        <v>41.042968000000002</v>
      </c>
      <c r="AJ77" s="3">
        <f>$A77*AJ$2</f>
        <v>41.04296875</v>
      </c>
    </row>
    <row r="78" spans="1:36">
      <c r="J78" s="3"/>
      <c r="K78" s="3"/>
      <c r="M78" s="3"/>
      <c r="T78" s="18"/>
      <c r="U78" s="3"/>
      <c r="W78" s="3"/>
      <c r="Z78" s="3"/>
    </row>
    <row r="79" spans="1:36">
      <c r="J79" s="3"/>
      <c r="K79" s="3"/>
      <c r="M79" s="3"/>
      <c r="T79" s="18"/>
      <c r="U79" s="3"/>
      <c r="W79" s="3"/>
      <c r="Z79" s="3"/>
    </row>
    <row r="80" spans="1:36">
      <c r="T80" s="18"/>
      <c r="U80" s="3"/>
      <c r="W80" s="3"/>
      <c r="Z80" s="3"/>
    </row>
    <row r="81" spans="20:26">
      <c r="T81" s="18"/>
      <c r="U81" s="3"/>
      <c r="W81" s="3"/>
      <c r="Z81" s="3"/>
    </row>
  </sheetData>
  <phoneticPr fontId="0" type="noConversion"/>
  <pageMargins left="0.70866141732283472" right="0.70866141732283472" top="0.78740157480314965" bottom="0.78740157480314965" header="0.31496062992125984" footer="0.31496062992125984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AXA Technology Services Germany GmbH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Joachimsmeyer</dc:creator>
  <cp:lastModifiedBy>Armin</cp:lastModifiedBy>
  <dcterms:created xsi:type="dcterms:W3CDTF">2012-11-22T13:11:48Z</dcterms:created>
  <dcterms:modified xsi:type="dcterms:W3CDTF">2015-09-11T17:40:01Z</dcterms:modified>
</cp:coreProperties>
</file>