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kang/git/economic-influenza/df/"/>
    </mc:Choice>
  </mc:AlternateContent>
  <xr:revisionPtr revIDLastSave="0" documentId="10_ncr:8100000_{172B151D-4229-8A47-9D6E-05BD3B2FC75B}" xr6:coauthVersionLast="33" xr6:coauthVersionMax="33" xr10:uidLastSave="{00000000-0000-0000-0000-000000000000}"/>
  <bookViews>
    <workbookView xWindow="12200" yWindow="440" windowWidth="33140" windowHeight="28360" xr2:uid="{00000000-000D-0000-FFFF-FFFF00000000}"/>
  </bookViews>
  <sheets>
    <sheet name="icer-all" sheetId="1" r:id="rId1"/>
  </sheets>
  <definedNames>
    <definedName name="_xlnm._FilterDatabase" localSheetId="0" hidden="1">'icer-all'!$A$1:$V$196</definedName>
  </definedNames>
  <calcPr calcId="162913"/>
</workbook>
</file>

<file path=xl/calcChain.xml><?xml version="1.0" encoding="utf-8"?>
<calcChain xmlns="http://schemas.openxmlformats.org/spreadsheetml/2006/main">
  <c r="N196" i="1" l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U196" i="1"/>
  <c r="U195" i="1"/>
  <c r="U194" i="1"/>
  <c r="U193" i="1"/>
  <c r="U192" i="1"/>
  <c r="U191" i="1"/>
  <c r="U190" i="1"/>
  <c r="U189" i="1"/>
  <c r="U188" i="1"/>
  <c r="U187" i="1"/>
  <c r="U186" i="1"/>
  <c r="U185" i="1"/>
  <c r="U184" i="1"/>
  <c r="U183" i="1"/>
  <c r="U182" i="1"/>
  <c r="U181" i="1"/>
  <c r="U180" i="1"/>
  <c r="U179" i="1"/>
  <c r="U178" i="1"/>
  <c r="U177" i="1"/>
  <c r="U176" i="1"/>
  <c r="U175" i="1"/>
  <c r="U174" i="1"/>
  <c r="U173" i="1"/>
  <c r="U172" i="1"/>
  <c r="U171" i="1"/>
  <c r="U170" i="1"/>
  <c r="U169" i="1"/>
  <c r="U168" i="1"/>
  <c r="U167" i="1"/>
  <c r="U166" i="1"/>
  <c r="U165" i="1"/>
  <c r="U164" i="1"/>
  <c r="U163" i="1"/>
  <c r="U162" i="1"/>
  <c r="U161" i="1"/>
  <c r="U160" i="1"/>
  <c r="U159" i="1"/>
  <c r="U158" i="1"/>
  <c r="U157" i="1"/>
  <c r="U156" i="1"/>
  <c r="U155" i="1"/>
  <c r="U154" i="1"/>
  <c r="U153" i="1"/>
  <c r="U152" i="1"/>
  <c r="U106" i="1"/>
  <c r="U105" i="1"/>
  <c r="U104" i="1"/>
  <c r="U103" i="1"/>
  <c r="U102" i="1"/>
  <c r="U101" i="1"/>
  <c r="U100" i="1"/>
  <c r="U99" i="1"/>
  <c r="U98" i="1"/>
  <c r="U97" i="1"/>
  <c r="U96" i="1"/>
  <c r="U95" i="1"/>
  <c r="U94" i="1"/>
  <c r="U93" i="1"/>
  <c r="U92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N3" i="1"/>
  <c r="N4" i="1"/>
  <c r="N5" i="1"/>
  <c r="N6" i="1"/>
  <c r="N7" i="1"/>
  <c r="N8" i="1"/>
  <c r="N9" i="1"/>
  <c r="N10" i="1"/>
  <c r="N11" i="1"/>
  <c r="N12" i="1"/>
  <c r="N13" i="1"/>
  <c r="N2" i="1"/>
  <c r="N1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3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77" i="1"/>
  <c r="K77" i="1"/>
  <c r="I19" i="1" l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07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17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16" i="1"/>
  <c r="S115" i="1"/>
  <c r="S114" i="1"/>
  <c r="S113" i="1"/>
  <c r="S112" i="1"/>
  <c r="S111" i="1"/>
  <c r="S110" i="1"/>
  <c r="S109" i="1"/>
  <c r="S108" i="1"/>
  <c r="S107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2" i="1"/>
  <c r="I17" i="1" l="1"/>
  <c r="Q130" i="1"/>
  <c r="Q133" i="1"/>
  <c r="Q127" i="1"/>
  <c r="Q124" i="1"/>
  <c r="Q118" i="1"/>
  <c r="Q115" i="1"/>
  <c r="Q112" i="1"/>
  <c r="Q109" i="1"/>
  <c r="Q73" i="1"/>
  <c r="Q70" i="1"/>
  <c r="Q67" i="1"/>
  <c r="Q64" i="1"/>
  <c r="Q58" i="1"/>
  <c r="Q55" i="1"/>
  <c r="Q52" i="1"/>
  <c r="Q49" i="1"/>
  <c r="Q43" i="1"/>
  <c r="Q40" i="1"/>
  <c r="Q37" i="1"/>
  <c r="Q34" i="1"/>
  <c r="Q28" i="1"/>
  <c r="Q25" i="1"/>
  <c r="Q22" i="1"/>
  <c r="Q19" i="1"/>
  <c r="J183" i="1"/>
  <c r="K183" i="1" s="1"/>
  <c r="J184" i="1"/>
  <c r="J185" i="1"/>
  <c r="K185" i="1" s="1"/>
  <c r="J186" i="1"/>
  <c r="K186" i="1" s="1"/>
  <c r="J187" i="1"/>
  <c r="J188" i="1"/>
  <c r="K188" i="1" s="1"/>
  <c r="J189" i="1"/>
  <c r="K189" i="1" s="1"/>
  <c r="J190" i="1"/>
  <c r="J191" i="1"/>
  <c r="K191" i="1" s="1"/>
  <c r="J192" i="1"/>
  <c r="K192" i="1" s="1"/>
  <c r="J193" i="1"/>
  <c r="J168" i="1"/>
  <c r="K168" i="1" s="1"/>
  <c r="J169" i="1"/>
  <c r="J170" i="1"/>
  <c r="K170" i="1" s="1"/>
  <c r="J171" i="1"/>
  <c r="K171" i="1" s="1"/>
  <c r="J172" i="1"/>
  <c r="J173" i="1"/>
  <c r="K173" i="1" s="1"/>
  <c r="J174" i="1"/>
  <c r="K174" i="1" s="1"/>
  <c r="J175" i="1"/>
  <c r="J176" i="1"/>
  <c r="K176" i="1" s="1"/>
  <c r="J177" i="1"/>
  <c r="K177" i="1" s="1"/>
  <c r="J178" i="1"/>
  <c r="J153" i="1"/>
  <c r="K153" i="1" s="1"/>
  <c r="J154" i="1"/>
  <c r="J155" i="1"/>
  <c r="K155" i="1" s="1"/>
  <c r="J156" i="1"/>
  <c r="K156" i="1" s="1"/>
  <c r="J157" i="1"/>
  <c r="J158" i="1"/>
  <c r="K158" i="1" s="1"/>
  <c r="J159" i="1"/>
  <c r="K159" i="1" s="1"/>
  <c r="J160" i="1"/>
  <c r="J161" i="1"/>
  <c r="K161" i="1" s="1"/>
  <c r="J162" i="1"/>
  <c r="K162" i="1" s="1"/>
  <c r="J163" i="1"/>
  <c r="J138" i="1"/>
  <c r="K138" i="1" s="1"/>
  <c r="J139" i="1"/>
  <c r="J140" i="1"/>
  <c r="K140" i="1" s="1"/>
  <c r="J141" i="1"/>
  <c r="K141" i="1" s="1"/>
  <c r="J142" i="1"/>
  <c r="J143" i="1"/>
  <c r="K143" i="1" s="1"/>
  <c r="J144" i="1"/>
  <c r="K144" i="1" s="1"/>
  <c r="J145" i="1"/>
  <c r="J146" i="1"/>
  <c r="K146" i="1" s="1"/>
  <c r="J147" i="1"/>
  <c r="K147" i="1" s="1"/>
  <c r="J148" i="1"/>
  <c r="J123" i="1"/>
  <c r="K123" i="1" s="1"/>
  <c r="J124" i="1"/>
  <c r="L124" i="1" s="1"/>
  <c r="J125" i="1"/>
  <c r="K125" i="1" s="1"/>
  <c r="J126" i="1"/>
  <c r="K126" i="1" s="1"/>
  <c r="J127" i="1"/>
  <c r="L127" i="1" s="1"/>
  <c r="J128" i="1"/>
  <c r="K128" i="1" s="1"/>
  <c r="J129" i="1"/>
  <c r="K129" i="1" s="1"/>
  <c r="J130" i="1"/>
  <c r="L130" i="1" s="1"/>
  <c r="J131" i="1"/>
  <c r="K131" i="1" s="1"/>
  <c r="J132" i="1"/>
  <c r="K132" i="1" s="1"/>
  <c r="J133" i="1"/>
  <c r="L133" i="1" s="1"/>
  <c r="J108" i="1"/>
  <c r="K108" i="1" s="1"/>
  <c r="J109" i="1"/>
  <c r="L109" i="1" s="1"/>
  <c r="J110" i="1"/>
  <c r="K110" i="1" s="1"/>
  <c r="J111" i="1"/>
  <c r="K111" i="1" s="1"/>
  <c r="J112" i="1"/>
  <c r="L112" i="1" s="1"/>
  <c r="J113" i="1"/>
  <c r="K113" i="1" s="1"/>
  <c r="J114" i="1"/>
  <c r="K114" i="1" s="1"/>
  <c r="J115" i="1"/>
  <c r="L115" i="1" s="1"/>
  <c r="J116" i="1"/>
  <c r="K116" i="1" s="1"/>
  <c r="J117" i="1"/>
  <c r="K117" i="1" s="1"/>
  <c r="J118" i="1"/>
  <c r="L118" i="1" s="1"/>
  <c r="K78" i="1"/>
  <c r="K80" i="1"/>
  <c r="K81" i="1"/>
  <c r="K83" i="1"/>
  <c r="K84" i="1"/>
  <c r="K86" i="1"/>
  <c r="K87" i="1"/>
  <c r="J93" i="1"/>
  <c r="K93" i="1" s="1"/>
  <c r="J94" i="1"/>
  <c r="J95" i="1"/>
  <c r="K95" i="1" s="1"/>
  <c r="J96" i="1"/>
  <c r="K96" i="1" s="1"/>
  <c r="J97" i="1"/>
  <c r="J98" i="1"/>
  <c r="K98" i="1" s="1"/>
  <c r="J99" i="1"/>
  <c r="K99" i="1" s="1"/>
  <c r="J100" i="1"/>
  <c r="J101" i="1"/>
  <c r="K101" i="1" s="1"/>
  <c r="J102" i="1"/>
  <c r="K102" i="1" s="1"/>
  <c r="J103" i="1"/>
  <c r="J63" i="1"/>
  <c r="K63" i="1" s="1"/>
  <c r="J64" i="1"/>
  <c r="L64" i="1" s="1"/>
  <c r="J65" i="1"/>
  <c r="K65" i="1" s="1"/>
  <c r="J66" i="1"/>
  <c r="K66" i="1" s="1"/>
  <c r="J67" i="1"/>
  <c r="L67" i="1" s="1"/>
  <c r="J68" i="1"/>
  <c r="K68" i="1" s="1"/>
  <c r="J69" i="1"/>
  <c r="K69" i="1" s="1"/>
  <c r="J70" i="1"/>
  <c r="L70" i="1" s="1"/>
  <c r="J71" i="1"/>
  <c r="K71" i="1" s="1"/>
  <c r="J72" i="1"/>
  <c r="K72" i="1" s="1"/>
  <c r="J73" i="1"/>
  <c r="L73" i="1" s="1"/>
  <c r="J48" i="1"/>
  <c r="K48" i="1" s="1"/>
  <c r="J49" i="1"/>
  <c r="L49" i="1" s="1"/>
  <c r="J50" i="1"/>
  <c r="K50" i="1" s="1"/>
  <c r="J51" i="1"/>
  <c r="K51" i="1" s="1"/>
  <c r="J52" i="1"/>
  <c r="L52" i="1" s="1"/>
  <c r="J53" i="1"/>
  <c r="K53" i="1" s="1"/>
  <c r="J54" i="1"/>
  <c r="K54" i="1" s="1"/>
  <c r="J55" i="1"/>
  <c r="L55" i="1" s="1"/>
  <c r="J56" i="1"/>
  <c r="K56" i="1" s="1"/>
  <c r="J57" i="1"/>
  <c r="K57" i="1" s="1"/>
  <c r="J58" i="1"/>
  <c r="L58" i="1" s="1"/>
  <c r="J35" i="1"/>
  <c r="K35" i="1" s="1"/>
  <c r="J36" i="1"/>
  <c r="K36" i="1" s="1"/>
  <c r="J37" i="1"/>
  <c r="L37" i="1" s="1"/>
  <c r="J38" i="1"/>
  <c r="K38" i="1" s="1"/>
  <c r="J39" i="1"/>
  <c r="K39" i="1" s="1"/>
  <c r="J40" i="1"/>
  <c r="L40" i="1" s="1"/>
  <c r="J41" i="1"/>
  <c r="K41" i="1" s="1"/>
  <c r="J42" i="1"/>
  <c r="K42" i="1" s="1"/>
  <c r="J43" i="1"/>
  <c r="L43" i="1" s="1"/>
  <c r="J34" i="1"/>
  <c r="L34" i="1" s="1"/>
  <c r="J182" i="1"/>
  <c r="K182" i="1" s="1"/>
  <c r="J167" i="1"/>
  <c r="K167" i="1" s="1"/>
  <c r="J152" i="1"/>
  <c r="K152" i="1" s="1"/>
  <c r="J137" i="1"/>
  <c r="K137" i="1" s="1"/>
  <c r="J122" i="1"/>
  <c r="K122" i="1" s="1"/>
  <c r="J107" i="1"/>
  <c r="K107" i="1" s="1"/>
  <c r="J92" i="1"/>
  <c r="K92" i="1" s="1"/>
  <c r="J62" i="1"/>
  <c r="K62" i="1" s="1"/>
  <c r="J47" i="1"/>
  <c r="K47" i="1" s="1"/>
  <c r="J33" i="1"/>
  <c r="K33" i="1" s="1"/>
  <c r="J32" i="1"/>
  <c r="K32" i="1" s="1"/>
  <c r="J28" i="1"/>
  <c r="L28" i="1" s="1"/>
  <c r="J25" i="1"/>
  <c r="L25" i="1" s="1"/>
  <c r="J26" i="1"/>
  <c r="K26" i="1" s="1"/>
  <c r="J27" i="1"/>
  <c r="K27" i="1" s="1"/>
  <c r="J20" i="1"/>
  <c r="K20" i="1" s="1"/>
  <c r="J21" i="1"/>
  <c r="K21" i="1" s="1"/>
  <c r="J22" i="1"/>
  <c r="L22" i="1" s="1"/>
  <c r="J23" i="1"/>
  <c r="K23" i="1" s="1"/>
  <c r="J24" i="1"/>
  <c r="K24" i="1" s="1"/>
  <c r="J19" i="1"/>
  <c r="K19" i="1" s="1"/>
  <c r="L19" i="1"/>
  <c r="J18" i="1"/>
  <c r="K18" i="1" s="1"/>
  <c r="J17" i="1"/>
  <c r="K17" i="1" s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86" i="1"/>
  <c r="P87" i="1"/>
  <c r="P88" i="1"/>
  <c r="P92" i="1"/>
  <c r="P93" i="1"/>
  <c r="P94" i="1"/>
  <c r="P95" i="1"/>
  <c r="P96" i="1"/>
  <c r="P97" i="1"/>
  <c r="P98" i="1"/>
  <c r="P99" i="1"/>
  <c r="P100" i="1"/>
  <c r="P101" i="1"/>
  <c r="P102" i="1"/>
  <c r="P103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58" i="1"/>
  <c r="P62" i="1"/>
  <c r="P63" i="1"/>
  <c r="P64" i="1"/>
  <c r="P65" i="1"/>
  <c r="P66" i="1"/>
  <c r="P67" i="1"/>
  <c r="P68" i="1"/>
  <c r="P69" i="1"/>
  <c r="P70" i="1"/>
  <c r="P71" i="1"/>
  <c r="P72" i="1"/>
  <c r="P73" i="1"/>
  <c r="P77" i="1"/>
  <c r="P78" i="1"/>
  <c r="P79" i="1"/>
  <c r="P80" i="1"/>
  <c r="P81" i="1"/>
  <c r="P82" i="1"/>
  <c r="P83" i="1"/>
  <c r="P84" i="1"/>
  <c r="P85" i="1"/>
  <c r="P18" i="1"/>
  <c r="P19" i="1"/>
  <c r="P20" i="1"/>
  <c r="P21" i="1"/>
  <c r="P22" i="1"/>
  <c r="P23" i="1"/>
  <c r="P24" i="1"/>
  <c r="P25" i="1"/>
  <c r="P26" i="1"/>
  <c r="P27" i="1"/>
  <c r="P28" i="1"/>
  <c r="P32" i="1"/>
  <c r="P33" i="1"/>
  <c r="P34" i="1"/>
  <c r="P35" i="1"/>
  <c r="P36" i="1"/>
  <c r="P37" i="1"/>
  <c r="P38" i="1"/>
  <c r="P39" i="1"/>
  <c r="P40" i="1"/>
  <c r="P41" i="1"/>
  <c r="P42" i="1"/>
  <c r="P43" i="1"/>
  <c r="P47" i="1"/>
  <c r="P48" i="1"/>
  <c r="P49" i="1"/>
  <c r="P50" i="1"/>
  <c r="P51" i="1"/>
  <c r="P52" i="1"/>
  <c r="P53" i="1"/>
  <c r="P54" i="1"/>
  <c r="P55" i="1"/>
  <c r="P56" i="1"/>
  <c r="P57" i="1"/>
  <c r="P17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03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67" i="1"/>
  <c r="N68" i="1"/>
  <c r="N69" i="1"/>
  <c r="N70" i="1"/>
  <c r="N71" i="1"/>
  <c r="N72" i="1"/>
  <c r="N73" i="1"/>
  <c r="N77" i="1"/>
  <c r="N78" i="1"/>
  <c r="N79" i="1"/>
  <c r="N80" i="1"/>
  <c r="N81" i="1"/>
  <c r="N82" i="1"/>
  <c r="N83" i="1"/>
  <c r="N84" i="1"/>
  <c r="N85" i="1"/>
  <c r="N86" i="1"/>
  <c r="N87" i="1"/>
  <c r="N88" i="1"/>
  <c r="N92" i="1"/>
  <c r="N93" i="1"/>
  <c r="N94" i="1"/>
  <c r="N95" i="1"/>
  <c r="N96" i="1"/>
  <c r="N97" i="1"/>
  <c r="N98" i="1"/>
  <c r="N99" i="1"/>
  <c r="N100" i="1"/>
  <c r="N101" i="1"/>
  <c r="N102" i="1"/>
  <c r="N36" i="1"/>
  <c r="N37" i="1"/>
  <c r="N38" i="1"/>
  <c r="N39" i="1"/>
  <c r="N40" i="1"/>
  <c r="N41" i="1"/>
  <c r="N42" i="1"/>
  <c r="N43" i="1"/>
  <c r="N47" i="1"/>
  <c r="N48" i="1"/>
  <c r="N49" i="1"/>
  <c r="N50" i="1"/>
  <c r="N51" i="1"/>
  <c r="N52" i="1"/>
  <c r="N53" i="1"/>
  <c r="N54" i="1"/>
  <c r="N55" i="1"/>
  <c r="N56" i="1"/>
  <c r="N57" i="1"/>
  <c r="N58" i="1"/>
  <c r="N62" i="1"/>
  <c r="N63" i="1"/>
  <c r="N64" i="1"/>
  <c r="N65" i="1"/>
  <c r="N66" i="1"/>
  <c r="N18" i="1"/>
  <c r="N19" i="1"/>
  <c r="N20" i="1"/>
  <c r="N21" i="1"/>
  <c r="N22" i="1"/>
  <c r="N23" i="1"/>
  <c r="N24" i="1"/>
  <c r="N25" i="1"/>
  <c r="N26" i="1"/>
  <c r="N27" i="1"/>
  <c r="N28" i="1"/>
  <c r="N32" i="1"/>
  <c r="N33" i="1"/>
  <c r="N34" i="1"/>
  <c r="N35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3" i="1"/>
  <c r="I102" i="1"/>
  <c r="I101" i="1"/>
  <c r="I100" i="1"/>
  <c r="I99" i="1"/>
  <c r="I98" i="1"/>
  <c r="I97" i="1"/>
  <c r="I96" i="1"/>
  <c r="I95" i="1"/>
  <c r="I94" i="1"/>
  <c r="I93" i="1"/>
  <c r="I92" i="1"/>
  <c r="I88" i="1"/>
  <c r="I87" i="1"/>
  <c r="I86" i="1"/>
  <c r="I85" i="1"/>
  <c r="I84" i="1"/>
  <c r="I83" i="1"/>
  <c r="I82" i="1"/>
  <c r="I81" i="1"/>
  <c r="I80" i="1"/>
  <c r="I79" i="1"/>
  <c r="I78" i="1"/>
  <c r="I77" i="1"/>
  <c r="I73" i="1"/>
  <c r="I72" i="1"/>
  <c r="I71" i="1"/>
  <c r="I70" i="1"/>
  <c r="I69" i="1"/>
  <c r="I68" i="1"/>
  <c r="I67" i="1"/>
  <c r="I66" i="1"/>
  <c r="I65" i="1"/>
  <c r="I64" i="1"/>
  <c r="I63" i="1"/>
  <c r="I62" i="1"/>
  <c r="I58" i="1"/>
  <c r="I57" i="1"/>
  <c r="I56" i="1"/>
  <c r="I55" i="1"/>
  <c r="I54" i="1"/>
  <c r="I53" i="1"/>
  <c r="I52" i="1"/>
  <c r="I51" i="1"/>
  <c r="I50" i="1"/>
  <c r="I49" i="1"/>
  <c r="I48" i="1"/>
  <c r="I47" i="1"/>
  <c r="I43" i="1"/>
  <c r="I42" i="1"/>
  <c r="I41" i="1"/>
  <c r="I40" i="1"/>
  <c r="I39" i="1"/>
  <c r="I38" i="1"/>
  <c r="I37" i="1"/>
  <c r="I36" i="1"/>
  <c r="I35" i="1"/>
  <c r="I34" i="1"/>
  <c r="I33" i="1"/>
  <c r="I32" i="1"/>
  <c r="I28" i="1"/>
  <c r="I27" i="1"/>
  <c r="I26" i="1"/>
  <c r="I25" i="1"/>
  <c r="I24" i="1"/>
  <c r="I23" i="1"/>
  <c r="I22" i="1"/>
  <c r="I21" i="1"/>
  <c r="I20" i="1"/>
  <c r="I18" i="1"/>
  <c r="K148" i="1" l="1"/>
  <c r="K88" i="1"/>
  <c r="K130" i="1"/>
  <c r="K172" i="1"/>
  <c r="K163" i="1"/>
  <c r="K112" i="1"/>
  <c r="K187" i="1"/>
  <c r="K124" i="1"/>
  <c r="K160" i="1"/>
  <c r="K100" i="1"/>
  <c r="K79" i="1"/>
  <c r="K67" i="1"/>
  <c r="K154" i="1"/>
  <c r="K127" i="1"/>
  <c r="K64" i="1"/>
  <c r="K190" i="1"/>
  <c r="K43" i="1"/>
  <c r="K34" i="1"/>
  <c r="K175" i="1"/>
  <c r="K139" i="1"/>
  <c r="K115" i="1"/>
  <c r="K103" i="1"/>
  <c r="K55" i="1"/>
  <c r="K49" i="1"/>
  <c r="K37" i="1"/>
  <c r="K25" i="1"/>
  <c r="K178" i="1"/>
  <c r="K142" i="1"/>
  <c r="K118" i="1"/>
  <c r="K94" i="1"/>
  <c r="K82" i="1"/>
  <c r="K70" i="1"/>
  <c r="K58" i="1"/>
  <c r="K193" i="1"/>
  <c r="K52" i="1"/>
  <c r="K40" i="1"/>
  <c r="K28" i="1"/>
  <c r="K169" i="1"/>
  <c r="K157" i="1"/>
  <c r="K145" i="1"/>
  <c r="K133" i="1"/>
  <c r="K109" i="1"/>
  <c r="K97" i="1"/>
  <c r="K85" i="1"/>
  <c r="K73" i="1"/>
  <c r="K184" i="1"/>
  <c r="K22" i="1"/>
  <c r="O121" i="1"/>
  <c r="P121" i="1" s="1"/>
  <c r="O120" i="1"/>
  <c r="P120" i="1" s="1"/>
  <c r="O119" i="1"/>
  <c r="P119" i="1" s="1"/>
  <c r="O136" i="1"/>
  <c r="P136" i="1" s="1"/>
  <c r="O135" i="1"/>
  <c r="P135" i="1" s="1"/>
  <c r="O134" i="1"/>
  <c r="P134" i="1" s="1"/>
  <c r="P151" i="1"/>
  <c r="P150" i="1"/>
  <c r="P149" i="1"/>
  <c r="P166" i="1"/>
  <c r="P165" i="1"/>
  <c r="P164" i="1"/>
  <c r="P181" i="1"/>
  <c r="P180" i="1"/>
  <c r="P179" i="1"/>
  <c r="P196" i="1"/>
  <c r="P195" i="1"/>
  <c r="P194" i="1"/>
  <c r="N166" i="1"/>
  <c r="N165" i="1"/>
  <c r="N164" i="1"/>
  <c r="N151" i="1"/>
  <c r="N150" i="1"/>
  <c r="N149" i="1"/>
  <c r="M136" i="1"/>
  <c r="N136" i="1" s="1"/>
  <c r="M135" i="1"/>
  <c r="N135" i="1" s="1"/>
  <c r="M134" i="1"/>
  <c r="N134" i="1" s="1"/>
  <c r="M121" i="1"/>
  <c r="N121" i="1" s="1"/>
  <c r="M120" i="1"/>
  <c r="N120" i="1" s="1"/>
  <c r="M119" i="1"/>
  <c r="N119" i="1" s="1"/>
  <c r="O46" i="1"/>
  <c r="P46" i="1" s="1"/>
  <c r="O45" i="1"/>
  <c r="P45" i="1" s="1"/>
  <c r="O44" i="1"/>
  <c r="P44" i="1" s="1"/>
  <c r="P106" i="1"/>
  <c r="P105" i="1"/>
  <c r="P104" i="1"/>
  <c r="N106" i="1"/>
  <c r="N105" i="1"/>
  <c r="N104" i="1"/>
  <c r="P91" i="1"/>
  <c r="P90" i="1"/>
  <c r="P89" i="1"/>
  <c r="N91" i="1"/>
  <c r="N90" i="1"/>
  <c r="N89" i="1"/>
  <c r="O76" i="1"/>
  <c r="P76" i="1" s="1"/>
  <c r="O75" i="1"/>
  <c r="P75" i="1" s="1"/>
  <c r="O74" i="1"/>
  <c r="P74" i="1" s="1"/>
  <c r="M76" i="1"/>
  <c r="N76" i="1" s="1"/>
  <c r="M75" i="1"/>
  <c r="N75" i="1" s="1"/>
  <c r="M74" i="1"/>
  <c r="N74" i="1" s="1"/>
  <c r="O61" i="1"/>
  <c r="P61" i="1" s="1"/>
  <c r="O60" i="1"/>
  <c r="P60" i="1" s="1"/>
  <c r="O59" i="1"/>
  <c r="P59" i="1" s="1"/>
  <c r="M61" i="1"/>
  <c r="N61" i="1" s="1"/>
  <c r="M60" i="1"/>
  <c r="N60" i="1" s="1"/>
  <c r="M59" i="1"/>
  <c r="N59" i="1" s="1"/>
  <c r="O31" i="1"/>
  <c r="P31" i="1" s="1"/>
  <c r="O30" i="1"/>
  <c r="P30" i="1" s="1"/>
  <c r="O29" i="1"/>
  <c r="P29" i="1" s="1"/>
  <c r="M46" i="1"/>
  <c r="N46" i="1" s="1"/>
  <c r="M45" i="1"/>
  <c r="N45" i="1" s="1"/>
  <c r="M44" i="1"/>
  <c r="N44" i="1" s="1"/>
  <c r="M31" i="1"/>
  <c r="N31" i="1" s="1"/>
  <c r="M30" i="1"/>
  <c r="N30" i="1" s="1"/>
  <c r="M29" i="1"/>
  <c r="N29" i="1" s="1"/>
  <c r="I196" i="1"/>
  <c r="I195" i="1"/>
  <c r="I194" i="1"/>
  <c r="I181" i="1"/>
  <c r="I180" i="1"/>
  <c r="I179" i="1"/>
  <c r="I166" i="1"/>
  <c r="I165" i="1"/>
  <c r="I164" i="1"/>
  <c r="I151" i="1"/>
  <c r="I150" i="1"/>
  <c r="I149" i="1"/>
  <c r="H136" i="1"/>
  <c r="I136" i="1" s="1"/>
  <c r="G136" i="1"/>
  <c r="H135" i="1"/>
  <c r="I135" i="1" s="1"/>
  <c r="G135" i="1"/>
  <c r="H134" i="1"/>
  <c r="I134" i="1" s="1"/>
  <c r="G134" i="1"/>
  <c r="H121" i="1"/>
  <c r="I121" i="1" s="1"/>
  <c r="G121" i="1"/>
  <c r="H120" i="1"/>
  <c r="I120" i="1" s="1"/>
  <c r="G120" i="1"/>
  <c r="H119" i="1"/>
  <c r="I119" i="1" s="1"/>
  <c r="G119" i="1"/>
  <c r="I106" i="1"/>
  <c r="I105" i="1"/>
  <c r="I104" i="1"/>
  <c r="I91" i="1"/>
  <c r="I90" i="1"/>
  <c r="I89" i="1"/>
  <c r="H76" i="1"/>
  <c r="I76" i="1" s="1"/>
  <c r="G76" i="1"/>
  <c r="H75" i="1"/>
  <c r="I75" i="1" s="1"/>
  <c r="G75" i="1"/>
  <c r="H74" i="1"/>
  <c r="I74" i="1" s="1"/>
  <c r="G74" i="1"/>
  <c r="I61" i="1"/>
  <c r="I60" i="1"/>
  <c r="I59" i="1"/>
  <c r="I46" i="1"/>
  <c r="I45" i="1"/>
  <c r="I44" i="1"/>
  <c r="I31" i="1"/>
  <c r="I30" i="1"/>
  <c r="I29" i="1"/>
  <c r="G15" i="1"/>
  <c r="G14" i="1"/>
  <c r="G16" i="1"/>
  <c r="I13" i="1"/>
  <c r="I3" i="1"/>
  <c r="I4" i="1"/>
  <c r="I5" i="1"/>
  <c r="I6" i="1"/>
  <c r="I7" i="1"/>
  <c r="I8" i="1"/>
  <c r="I9" i="1"/>
  <c r="I10" i="1"/>
  <c r="I11" i="1"/>
  <c r="I12" i="1"/>
  <c r="I2" i="1"/>
  <c r="M16" i="1"/>
  <c r="N16" i="1" s="1"/>
  <c r="M15" i="1"/>
  <c r="N15" i="1" s="1"/>
  <c r="M14" i="1"/>
  <c r="N14" i="1" s="1"/>
  <c r="H14" i="1"/>
  <c r="H15" i="1"/>
  <c r="H16" i="1"/>
  <c r="Q29" i="1" l="1"/>
  <c r="J180" i="1"/>
  <c r="K180" i="1" s="1"/>
  <c r="J150" i="1"/>
  <c r="J120" i="1"/>
  <c r="J105" i="1"/>
  <c r="J60" i="1"/>
  <c r="K60" i="1" s="1"/>
  <c r="J45" i="1"/>
  <c r="K45" i="1" s="1"/>
  <c r="J165" i="1"/>
  <c r="J135" i="1"/>
  <c r="J75" i="1"/>
  <c r="K75" i="1" s="1"/>
  <c r="J195" i="1"/>
  <c r="K195" i="1" s="1"/>
  <c r="Q31" i="1"/>
  <c r="J179" i="1"/>
  <c r="J149" i="1"/>
  <c r="K149" i="1" s="1"/>
  <c r="J119" i="1"/>
  <c r="J104" i="1"/>
  <c r="K104" i="1" s="1"/>
  <c r="J59" i="1"/>
  <c r="K59" i="1" s="1"/>
  <c r="J44" i="1"/>
  <c r="J194" i="1"/>
  <c r="J164" i="1"/>
  <c r="K164" i="1" s="1"/>
  <c r="J134" i="1"/>
  <c r="K134" i="1" s="1"/>
  <c r="J74" i="1"/>
  <c r="Q121" i="1"/>
  <c r="Q46" i="1"/>
  <c r="Q74" i="1"/>
  <c r="Q134" i="1"/>
  <c r="Q45" i="1"/>
  <c r="Q44" i="1"/>
  <c r="Q60" i="1"/>
  <c r="Q120" i="1"/>
  <c r="Q136" i="1"/>
  <c r="Q61" i="1"/>
  <c r="Q76" i="1"/>
  <c r="J196" i="1"/>
  <c r="J166" i="1"/>
  <c r="J136" i="1"/>
  <c r="J76" i="1"/>
  <c r="J181" i="1"/>
  <c r="J151" i="1"/>
  <c r="J121" i="1"/>
  <c r="J106" i="1"/>
  <c r="J61" i="1"/>
  <c r="J46" i="1"/>
  <c r="Q30" i="1"/>
  <c r="Q59" i="1"/>
  <c r="Q75" i="1"/>
  <c r="L75" i="1"/>
  <c r="Q119" i="1"/>
  <c r="Q135" i="1"/>
  <c r="I15" i="1"/>
  <c r="J30" i="1"/>
  <c r="I14" i="1"/>
  <c r="J29" i="1"/>
  <c r="I16" i="1"/>
  <c r="J31" i="1"/>
  <c r="K31" i="1" s="1"/>
  <c r="L59" i="1" l="1"/>
  <c r="L45" i="1"/>
  <c r="L60" i="1"/>
  <c r="L31" i="1"/>
  <c r="L134" i="1"/>
  <c r="L29" i="1"/>
  <c r="K29" i="1"/>
  <c r="L46" i="1"/>
  <c r="K46" i="1"/>
  <c r="L136" i="1"/>
  <c r="K136" i="1"/>
  <c r="K194" i="1"/>
  <c r="L135" i="1"/>
  <c r="K135" i="1"/>
  <c r="K181" i="1"/>
  <c r="K165" i="1"/>
  <c r="K106" i="1"/>
  <c r="K196" i="1"/>
  <c r="K179" i="1"/>
  <c r="K150" i="1"/>
  <c r="K151" i="1"/>
  <c r="L74" i="1"/>
  <c r="K74" i="1"/>
  <c r="L119" i="1"/>
  <c r="K119" i="1"/>
  <c r="K105" i="1"/>
  <c r="L61" i="1"/>
  <c r="K61" i="1"/>
  <c r="K166" i="1"/>
  <c r="K89" i="1"/>
  <c r="L44" i="1"/>
  <c r="K44" i="1"/>
  <c r="K90" i="1"/>
  <c r="L120" i="1"/>
  <c r="K120" i="1"/>
  <c r="L30" i="1"/>
  <c r="K30" i="1"/>
  <c r="L76" i="1"/>
  <c r="K76" i="1"/>
  <c r="L121" i="1"/>
  <c r="K121" i="1"/>
  <c r="K91" i="1"/>
</calcChain>
</file>

<file path=xl/sharedStrings.xml><?xml version="1.0" encoding="utf-8"?>
<sst xmlns="http://schemas.openxmlformats.org/spreadsheetml/2006/main" count="757" uniqueCount="33">
  <si>
    <t>scenario</t>
  </si>
  <si>
    <t>age</t>
  </si>
  <si>
    <t>v.eff</t>
  </si>
  <si>
    <t>risk</t>
  </si>
  <si>
    <t>pop.size</t>
  </si>
  <si>
    <t>cost.diff</t>
  </si>
  <si>
    <t>cases</t>
  </si>
  <si>
    <t>cases.per100k</t>
  </si>
  <si>
    <t>cases.averted</t>
  </si>
  <si>
    <t>cases.averted.per100k</t>
  </si>
  <si>
    <t>icer.case.averted</t>
  </si>
  <si>
    <t>deaths</t>
  </si>
  <si>
    <t>deaths.per100k</t>
  </si>
  <si>
    <t>deaths.averted</t>
  </si>
  <si>
    <t>deaths.averted.per100k</t>
  </si>
  <si>
    <t>icer.death.averted</t>
  </si>
  <si>
    <t>dalys</t>
  </si>
  <si>
    <t>dalys.per100k</t>
  </si>
  <si>
    <t>dalys.averted</t>
  </si>
  <si>
    <t>dalys.averted.per100k</t>
  </si>
  <si>
    <t>icer.daly.averted</t>
  </si>
  <si>
    <t>vaxbase</t>
  </si>
  <si>
    <t>0-4 yrs</t>
  </si>
  <si>
    <t>High</t>
  </si>
  <si>
    <t>Non-high</t>
  </si>
  <si>
    <t>All</t>
  </si>
  <si>
    <t>5-19 yrs</t>
  </si>
  <si>
    <t>20-64 yrs</t>
  </si>
  <si>
    <t>65+ yrs</t>
  </si>
  <si>
    <t>vax70</t>
  </si>
  <si>
    <t>base</t>
  </si>
  <si>
    <t>na</t>
  </si>
  <si>
    <t>c.costs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</si>
</sst>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333333"/>
      <name val="Calibri"/>
      <family val="2"/>
      <scheme val="minor"/>
    </font>
    <font>
      <b/>
      <sz val="12"/>
      <color rgb="FF333333"/>
      <name val="Calibri"/>
      <family val="2"/>
      <scheme val="minor"/>
    </font>
    <font>
      <sz val="10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</cellStyleXfs>
  <cellXfs count="14">
    <xf numFmtId="0" fontId="0" fillId="0" borderId="0" xfId="0"/>
    <xf numFmtId="0" fontId="16" fillId="0" borderId="0" xfId="0" applyFont="1"/>
    <xf numFmtId="0" fontId="0" fillId="0" borderId="0" xfId="0" applyFont="1"/>
    <xf numFmtId="0" fontId="14" fillId="0" borderId="0" xfId="0" applyFont="1"/>
    <xf numFmtId="0" fontId="20" fillId="0" borderId="0" xfId="0" applyFont="1"/>
    <xf numFmtId="2" fontId="16" fillId="0" borderId="0" xfId="0" applyNumberFormat="1" applyFont="1"/>
    <xf numFmtId="2" fontId="16" fillId="0" borderId="0" xfId="42" applyNumberFormat="1" applyFont="1"/>
    <xf numFmtId="2" fontId="0" fillId="0" borderId="0" xfId="0" applyNumberFormat="1" applyFont="1"/>
    <xf numFmtId="2" fontId="0" fillId="0" borderId="0" xfId="42" applyNumberFormat="1" applyFont="1"/>
    <xf numFmtId="2" fontId="18" fillId="0" borderId="0" xfId="42" applyNumberFormat="1" applyFont="1"/>
    <xf numFmtId="2" fontId="18" fillId="0" borderId="0" xfId="0" applyNumberFormat="1" applyFont="1"/>
    <xf numFmtId="2" fontId="19" fillId="0" borderId="0" xfId="0" applyNumberFormat="1" applyFont="1"/>
    <xf numFmtId="2" fontId="19" fillId="0" borderId="0" xfId="42" applyNumberFormat="1" applyFont="1"/>
    <xf numFmtId="2" fontId="20" fillId="0" borderId="0" xfId="0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196"/>
  <sheetViews>
    <sheetView tabSelected="1" zoomScale="120" zoomScaleNormal="120" workbookViewId="0">
      <pane xSplit="6" topLeftCell="V1" activePane="topRight" state="frozen"/>
      <selection pane="topRight" activeCell="V38" sqref="V38"/>
    </sheetView>
  </sheetViews>
  <sheetFormatPr baseColWidth="10" defaultRowHeight="16" x14ac:dyDescent="0.2"/>
  <cols>
    <col min="1" max="1" width="8" style="2" bestFit="1" customWidth="1"/>
    <col min="2" max="2" width="8.6640625" style="2" bestFit="1" customWidth="1"/>
    <col min="3" max="3" width="4.83203125" style="2" bestFit="1" customWidth="1"/>
    <col min="4" max="4" width="8.6640625" style="2" bestFit="1" customWidth="1"/>
    <col min="5" max="5" width="11" style="7" bestFit="1" customWidth="1"/>
    <col min="6" max="7" width="16.1640625" style="8" bestFit="1" customWidth="1"/>
    <col min="8" max="8" width="11.33203125" style="7" bestFit="1" customWidth="1"/>
    <col min="9" max="9" width="15.5" style="7" bestFit="1" customWidth="1"/>
    <col min="10" max="10" width="15.1640625" style="7" bestFit="1" customWidth="1"/>
    <col min="11" max="11" width="22.5" style="7" bestFit="1" customWidth="1"/>
    <col min="12" max="12" width="17.83203125" style="8" bestFit="1" customWidth="1"/>
    <col min="13" max="13" width="15.33203125" style="7" bestFit="1" customWidth="1"/>
    <col min="14" max="14" width="16.5" style="7" bestFit="1" customWidth="1"/>
    <col min="15" max="15" width="16.1640625" style="7" bestFit="1" customWidth="1"/>
    <col min="16" max="16" width="23.5" style="7" bestFit="1" customWidth="1"/>
    <col min="17" max="17" width="19" style="8" bestFit="1" customWidth="1"/>
    <col min="18" max="18" width="8.6640625" style="7" bestFit="1" customWidth="1"/>
    <col min="19" max="19" width="15.33203125" style="7" bestFit="1" customWidth="1"/>
    <col min="20" max="20" width="15" style="7" bestFit="1" customWidth="1"/>
    <col min="21" max="21" width="22.33203125" style="7" bestFit="1" customWidth="1"/>
    <col min="22" max="22" width="19.1640625" style="8" bestFit="1" customWidth="1"/>
    <col min="23" max="42" width="10.83203125" style="7"/>
    <col min="43" max="16384" width="10.83203125" style="2"/>
  </cols>
  <sheetData>
    <row r="1" spans="1:42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5" t="s">
        <v>4</v>
      </c>
      <c r="F1" s="6" t="s">
        <v>5</v>
      </c>
      <c r="G1" s="6" t="s">
        <v>32</v>
      </c>
      <c r="H1" s="5" t="s">
        <v>6</v>
      </c>
      <c r="I1" s="5" t="s">
        <v>7</v>
      </c>
      <c r="J1" s="5" t="s">
        <v>8</v>
      </c>
      <c r="K1" s="5" t="s">
        <v>9</v>
      </c>
      <c r="L1" s="6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6" t="s">
        <v>15</v>
      </c>
      <c r="R1" s="5" t="s">
        <v>16</v>
      </c>
      <c r="S1" s="5" t="s">
        <v>17</v>
      </c>
      <c r="T1" s="5" t="s">
        <v>18</v>
      </c>
      <c r="U1" s="5" t="s">
        <v>19</v>
      </c>
      <c r="V1" s="6" t="s">
        <v>20</v>
      </c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</row>
    <row r="2" spans="1:42" x14ac:dyDescent="0.2">
      <c r="A2" s="3" t="s">
        <v>30</v>
      </c>
      <c r="B2" s="2" t="s">
        <v>22</v>
      </c>
      <c r="C2" s="2">
        <v>0</v>
      </c>
      <c r="D2" s="2" t="s">
        <v>23</v>
      </c>
      <c r="E2" s="7">
        <v>14310.91</v>
      </c>
      <c r="F2" s="8" t="s">
        <v>31</v>
      </c>
      <c r="G2" s="9">
        <v>7222592</v>
      </c>
      <c r="H2" s="7">
        <v>4749.1559999999999</v>
      </c>
      <c r="I2" s="7">
        <f t="shared" ref="I2:I33" si="0">H2/E2*100000</f>
        <v>33185.562623201462</v>
      </c>
      <c r="J2" s="7" t="s">
        <v>31</v>
      </c>
      <c r="K2" s="7" t="s">
        <v>31</v>
      </c>
      <c r="L2" s="8" t="s">
        <v>31</v>
      </c>
      <c r="M2" s="7">
        <v>30.899419999999999</v>
      </c>
      <c r="N2" s="7">
        <f>M2/E2*100000</f>
        <v>215.91513048436471</v>
      </c>
      <c r="O2" s="7" t="s">
        <v>31</v>
      </c>
      <c r="P2" s="7" t="s">
        <v>31</v>
      </c>
      <c r="Q2" s="8" t="s">
        <v>31</v>
      </c>
      <c r="R2" s="7">
        <v>2396.2599</v>
      </c>
      <c r="S2" s="7">
        <f>R2/E2*100000</f>
        <v>16744.287400312071</v>
      </c>
      <c r="T2" s="7" t="s">
        <v>31</v>
      </c>
      <c r="U2" s="7" t="s">
        <v>31</v>
      </c>
      <c r="V2" s="8" t="s">
        <v>31</v>
      </c>
    </row>
    <row r="3" spans="1:42" x14ac:dyDescent="0.2">
      <c r="A3" s="3" t="s">
        <v>30</v>
      </c>
      <c r="B3" s="2" t="s">
        <v>22</v>
      </c>
      <c r="C3" s="2">
        <v>0</v>
      </c>
      <c r="D3" s="2" t="s">
        <v>24</v>
      </c>
      <c r="E3" s="7">
        <v>209297.09</v>
      </c>
      <c r="F3" s="8" t="s">
        <v>31</v>
      </c>
      <c r="G3" s="9">
        <v>20337159</v>
      </c>
      <c r="H3" s="7">
        <v>69456.399999999994</v>
      </c>
      <c r="I3" s="7">
        <f t="shared" si="0"/>
        <v>33185.554562655409</v>
      </c>
      <c r="J3" s="7" t="s">
        <v>31</v>
      </c>
      <c r="K3" s="7" t="s">
        <v>31</v>
      </c>
      <c r="L3" s="8" t="s">
        <v>31</v>
      </c>
      <c r="M3" s="7">
        <v>9.427861</v>
      </c>
      <c r="N3" s="7">
        <f t="shared" ref="N3:N16" si="1">M3/E3*100000</f>
        <v>4.5045351562221914</v>
      </c>
      <c r="O3" s="7" t="s">
        <v>31</v>
      </c>
      <c r="P3" s="7" t="s">
        <v>31</v>
      </c>
      <c r="Q3" s="8" t="s">
        <v>31</v>
      </c>
      <c r="R3" s="7">
        <v>797.65049999999997</v>
      </c>
      <c r="S3" s="7">
        <f t="shared" ref="S3:S66" si="2">R3/E3*100000</f>
        <v>381.10921656865844</v>
      </c>
      <c r="T3" s="7" t="s">
        <v>31</v>
      </c>
      <c r="U3" s="7" t="s">
        <v>31</v>
      </c>
      <c r="V3" s="8" t="s">
        <v>31</v>
      </c>
    </row>
    <row r="4" spans="1:42" x14ac:dyDescent="0.2">
      <c r="A4" s="3" t="s">
        <v>30</v>
      </c>
      <c r="B4" s="2" t="s">
        <v>22</v>
      </c>
      <c r="C4" s="2">
        <v>0</v>
      </c>
      <c r="D4" s="2" t="s">
        <v>25</v>
      </c>
      <c r="E4" s="7">
        <v>223608</v>
      </c>
      <c r="F4" s="8" t="s">
        <v>31</v>
      </c>
      <c r="G4" s="9">
        <v>27559752</v>
      </c>
      <c r="H4" s="7">
        <v>74205.56</v>
      </c>
      <c r="I4" s="7">
        <f t="shared" si="0"/>
        <v>33185.556867375046</v>
      </c>
      <c r="J4" s="7" t="s">
        <v>31</v>
      </c>
      <c r="K4" s="7" t="s">
        <v>31</v>
      </c>
      <c r="L4" s="8" t="s">
        <v>31</v>
      </c>
      <c r="M4" s="7">
        <v>40.327280000000002</v>
      </c>
      <c r="N4" s="7">
        <f t="shared" si="1"/>
        <v>18.034810919108441</v>
      </c>
      <c r="O4" s="7" t="s">
        <v>31</v>
      </c>
      <c r="P4" s="7" t="s">
        <v>31</v>
      </c>
      <c r="Q4" s="8" t="s">
        <v>31</v>
      </c>
      <c r="R4" s="7">
        <v>3193.9104000000002</v>
      </c>
      <c r="S4" s="7">
        <f t="shared" si="2"/>
        <v>1428.3524739723086</v>
      </c>
      <c r="T4" s="7" t="s">
        <v>31</v>
      </c>
      <c r="U4" s="7" t="s">
        <v>31</v>
      </c>
      <c r="V4" s="8" t="s">
        <v>31</v>
      </c>
    </row>
    <row r="5" spans="1:42" x14ac:dyDescent="0.2">
      <c r="A5" s="3" t="s">
        <v>30</v>
      </c>
      <c r="B5" s="2" t="s">
        <v>26</v>
      </c>
      <c r="C5" s="2">
        <v>0</v>
      </c>
      <c r="D5" s="2" t="s">
        <v>23</v>
      </c>
      <c r="E5" s="7">
        <v>40938.300000000003</v>
      </c>
      <c r="F5" s="8" t="s">
        <v>31</v>
      </c>
      <c r="G5" s="9">
        <v>80736905</v>
      </c>
      <c r="H5" s="7">
        <v>26866.44</v>
      </c>
      <c r="I5" s="7">
        <f t="shared" si="0"/>
        <v>65626.662562930054</v>
      </c>
      <c r="J5" s="7" t="s">
        <v>31</v>
      </c>
      <c r="K5" s="7" t="s">
        <v>31</v>
      </c>
      <c r="L5" s="8" t="s">
        <v>31</v>
      </c>
      <c r="M5" s="7">
        <v>175.1361</v>
      </c>
      <c r="N5" s="7">
        <f t="shared" si="1"/>
        <v>427.80501388675151</v>
      </c>
      <c r="O5" s="7" t="s">
        <v>31</v>
      </c>
      <c r="P5" s="7" t="s">
        <v>31</v>
      </c>
      <c r="Q5" s="8" t="s">
        <v>31</v>
      </c>
      <c r="R5" s="7">
        <v>11847.968000000001</v>
      </c>
      <c r="S5" s="7">
        <f t="shared" si="2"/>
        <v>28941.035656097101</v>
      </c>
      <c r="T5" s="7" t="s">
        <v>31</v>
      </c>
      <c r="U5" s="7" t="s">
        <v>31</v>
      </c>
      <c r="V5" s="8" t="s">
        <v>31</v>
      </c>
    </row>
    <row r="6" spans="1:42" x14ac:dyDescent="0.2">
      <c r="A6" s="3" t="s">
        <v>30</v>
      </c>
      <c r="B6" s="2" t="s">
        <v>26</v>
      </c>
      <c r="C6" s="2">
        <v>0</v>
      </c>
      <c r="D6" s="2" t="s">
        <v>24</v>
      </c>
      <c r="E6" s="7">
        <v>598722.69999999995</v>
      </c>
      <c r="F6" s="8" t="s">
        <v>31</v>
      </c>
      <c r="G6" s="9">
        <v>126290650</v>
      </c>
      <c r="H6" s="7">
        <v>392921.59999999998</v>
      </c>
      <c r="I6" s="7">
        <f t="shared" si="0"/>
        <v>65626.641515345924</v>
      </c>
      <c r="J6" s="7" t="s">
        <v>31</v>
      </c>
      <c r="K6" s="7" t="s">
        <v>31</v>
      </c>
      <c r="L6" s="8" t="s">
        <v>31</v>
      </c>
      <c r="M6" s="7">
        <v>53.376390000000001</v>
      </c>
      <c r="N6" s="7">
        <f t="shared" si="1"/>
        <v>8.9150436420733676</v>
      </c>
      <c r="O6" s="7" t="s">
        <v>31</v>
      </c>
      <c r="P6" s="7" t="s">
        <v>31</v>
      </c>
      <c r="Q6" s="8" t="s">
        <v>31</v>
      </c>
      <c r="R6" s="7">
        <v>3987.2159999999999</v>
      </c>
      <c r="S6" s="7">
        <f t="shared" si="2"/>
        <v>665.95370444447826</v>
      </c>
      <c r="T6" s="7" t="s">
        <v>31</v>
      </c>
      <c r="U6" s="7" t="s">
        <v>31</v>
      </c>
      <c r="V6" s="8" t="s">
        <v>31</v>
      </c>
    </row>
    <row r="7" spans="1:42" x14ac:dyDescent="0.2">
      <c r="A7" s="3" t="s">
        <v>30</v>
      </c>
      <c r="B7" s="2" t="s">
        <v>26</v>
      </c>
      <c r="C7" s="2">
        <v>0</v>
      </c>
      <c r="D7" s="2" t="s">
        <v>25</v>
      </c>
      <c r="E7" s="7">
        <v>639661</v>
      </c>
      <c r="F7" s="8" t="s">
        <v>31</v>
      </c>
      <c r="G7" s="9">
        <v>207027555</v>
      </c>
      <c r="H7" s="7">
        <v>419788.1</v>
      </c>
      <c r="I7" s="7">
        <f t="shared" si="0"/>
        <v>65626.652242359618</v>
      </c>
      <c r="J7" s="7" t="s">
        <v>31</v>
      </c>
      <c r="K7" s="7" t="s">
        <v>31</v>
      </c>
      <c r="L7" s="8" t="s">
        <v>31</v>
      </c>
      <c r="M7" s="7">
        <v>228.51249999999999</v>
      </c>
      <c r="N7" s="7">
        <f t="shared" si="1"/>
        <v>35.724000681611038</v>
      </c>
      <c r="O7" s="7" t="s">
        <v>31</v>
      </c>
      <c r="P7" s="7" t="s">
        <v>31</v>
      </c>
      <c r="Q7" s="8" t="s">
        <v>31</v>
      </c>
      <c r="R7" s="7">
        <v>15835.183000000001</v>
      </c>
      <c r="S7" s="7">
        <f t="shared" si="2"/>
        <v>2475.5586162045211</v>
      </c>
      <c r="T7" s="7" t="s">
        <v>31</v>
      </c>
      <c r="U7" s="7" t="s">
        <v>31</v>
      </c>
      <c r="V7" s="8" t="s">
        <v>31</v>
      </c>
    </row>
    <row r="8" spans="1:42" x14ac:dyDescent="0.2">
      <c r="A8" s="3" t="s">
        <v>30</v>
      </c>
      <c r="B8" s="2" t="s">
        <v>27</v>
      </c>
      <c r="C8" s="2">
        <v>0</v>
      </c>
      <c r="D8" s="2" t="s">
        <v>23</v>
      </c>
      <c r="E8" s="7">
        <v>321847.06</v>
      </c>
      <c r="F8" s="8" t="s">
        <v>31</v>
      </c>
      <c r="G8" s="9">
        <v>236511389</v>
      </c>
      <c r="H8" s="7">
        <v>98751.56</v>
      </c>
      <c r="I8" s="7">
        <f t="shared" si="0"/>
        <v>30682.759693377342</v>
      </c>
      <c r="J8" s="7" t="s">
        <v>31</v>
      </c>
      <c r="K8" s="7" t="s">
        <v>31</v>
      </c>
      <c r="L8" s="8" t="s">
        <v>31</v>
      </c>
      <c r="M8" s="7">
        <v>1275.4590000000001</v>
      </c>
      <c r="N8" s="7">
        <f t="shared" si="1"/>
        <v>396.29350661149431</v>
      </c>
      <c r="O8" s="7" t="s">
        <v>31</v>
      </c>
      <c r="P8" s="7" t="s">
        <v>31</v>
      </c>
      <c r="Q8" s="8" t="s">
        <v>31</v>
      </c>
      <c r="R8" s="7">
        <v>49711.938000000002</v>
      </c>
      <c r="S8" s="7">
        <f t="shared" si="2"/>
        <v>15445.826349943978</v>
      </c>
      <c r="T8" s="7" t="s">
        <v>31</v>
      </c>
      <c r="U8" s="7" t="s">
        <v>31</v>
      </c>
      <c r="V8" s="8" t="s">
        <v>31</v>
      </c>
    </row>
    <row r="9" spans="1:42" x14ac:dyDescent="0.2">
      <c r="A9" s="3" t="s">
        <v>30</v>
      </c>
      <c r="B9" s="2" t="s">
        <v>27</v>
      </c>
      <c r="C9" s="2">
        <v>0</v>
      </c>
      <c r="D9" s="2" t="s">
        <v>24</v>
      </c>
      <c r="E9" s="7">
        <v>1913201.94</v>
      </c>
      <c r="F9" s="8" t="s">
        <v>31</v>
      </c>
      <c r="G9" s="9">
        <v>255552830</v>
      </c>
      <c r="H9" s="7">
        <v>587023.19999999995</v>
      </c>
      <c r="I9" s="7">
        <f t="shared" si="0"/>
        <v>30682.762113444227</v>
      </c>
      <c r="J9" s="7" t="s">
        <v>31</v>
      </c>
      <c r="K9" s="7" t="s">
        <v>31</v>
      </c>
      <c r="L9" s="8" t="s">
        <v>31</v>
      </c>
      <c r="M9" s="7">
        <v>177.67670000000001</v>
      </c>
      <c r="N9" s="7">
        <f t="shared" si="1"/>
        <v>9.2868764287370524</v>
      </c>
      <c r="O9" s="7" t="s">
        <v>31</v>
      </c>
      <c r="P9" s="7" t="s">
        <v>31</v>
      </c>
      <c r="Q9" s="8" t="s">
        <v>31</v>
      </c>
      <c r="R9" s="7">
        <v>7485.7820000000002</v>
      </c>
      <c r="S9" s="7">
        <f t="shared" si="2"/>
        <v>391.26983113972801</v>
      </c>
      <c r="T9" s="7" t="s">
        <v>31</v>
      </c>
      <c r="U9" s="7" t="s">
        <v>31</v>
      </c>
      <c r="V9" s="8" t="s">
        <v>31</v>
      </c>
    </row>
    <row r="10" spans="1:42" x14ac:dyDescent="0.2">
      <c r="A10" s="3" t="s">
        <v>30</v>
      </c>
      <c r="B10" s="2" t="s">
        <v>27</v>
      </c>
      <c r="C10" s="2">
        <v>0</v>
      </c>
      <c r="D10" s="2" t="s">
        <v>25</v>
      </c>
      <c r="E10" s="7">
        <v>2235049</v>
      </c>
      <c r="F10" s="8" t="s">
        <v>31</v>
      </c>
      <c r="G10" s="9">
        <v>492064219</v>
      </c>
      <c r="H10" s="7">
        <v>685774.7</v>
      </c>
      <c r="I10" s="7">
        <f t="shared" si="0"/>
        <v>30682.75908044969</v>
      </c>
      <c r="J10" s="7" t="s">
        <v>31</v>
      </c>
      <c r="K10" s="7" t="s">
        <v>31</v>
      </c>
      <c r="L10" s="8" t="s">
        <v>31</v>
      </c>
      <c r="M10" s="7">
        <v>1453.136</v>
      </c>
      <c r="N10" s="7">
        <f t="shared" si="1"/>
        <v>65.015845290192743</v>
      </c>
      <c r="O10" s="7" t="s">
        <v>31</v>
      </c>
      <c r="P10" s="7" t="s">
        <v>31</v>
      </c>
      <c r="Q10" s="8" t="s">
        <v>31</v>
      </c>
      <c r="R10" s="7">
        <v>57197.718999999997</v>
      </c>
      <c r="S10" s="7">
        <f t="shared" si="2"/>
        <v>2559.1259520484787</v>
      </c>
      <c r="T10" s="7" t="s">
        <v>31</v>
      </c>
      <c r="U10" s="7" t="s">
        <v>31</v>
      </c>
      <c r="V10" s="8" t="s">
        <v>31</v>
      </c>
    </row>
    <row r="11" spans="1:42" x14ac:dyDescent="0.2">
      <c r="A11" s="3" t="s">
        <v>30</v>
      </c>
      <c r="B11" s="2" t="s">
        <v>28</v>
      </c>
      <c r="C11" s="2">
        <v>0</v>
      </c>
      <c r="D11" s="2" t="s">
        <v>23</v>
      </c>
      <c r="E11" s="7">
        <v>157981.70000000001</v>
      </c>
      <c r="F11" s="8" t="s">
        <v>31</v>
      </c>
      <c r="G11" s="9">
        <v>184617769</v>
      </c>
      <c r="H11" s="7">
        <v>35092.379999999997</v>
      </c>
      <c r="I11" s="7">
        <f t="shared" si="0"/>
        <v>22212.939853160206</v>
      </c>
      <c r="J11" s="7" t="s">
        <v>31</v>
      </c>
      <c r="K11" s="7" t="s">
        <v>31</v>
      </c>
      <c r="L11" s="8" t="s">
        <v>31</v>
      </c>
      <c r="M11" s="7">
        <v>923.69060000000002</v>
      </c>
      <c r="N11" s="7">
        <f t="shared" si="1"/>
        <v>584.68202329763506</v>
      </c>
      <c r="O11" s="7" t="s">
        <v>31</v>
      </c>
      <c r="P11" s="7" t="s">
        <v>31</v>
      </c>
      <c r="Q11" s="8" t="s">
        <v>31</v>
      </c>
      <c r="R11" s="7">
        <v>13243.099</v>
      </c>
      <c r="S11" s="7">
        <f t="shared" si="2"/>
        <v>8382.6791330894648</v>
      </c>
      <c r="T11" s="7" t="s">
        <v>31</v>
      </c>
      <c r="U11" s="7" t="s">
        <v>31</v>
      </c>
      <c r="V11" s="8" t="s">
        <v>31</v>
      </c>
    </row>
    <row r="12" spans="1:42" x14ac:dyDescent="0.2">
      <c r="A12" s="3" t="s">
        <v>30</v>
      </c>
      <c r="B12" s="2" t="s">
        <v>28</v>
      </c>
      <c r="C12" s="2">
        <v>0</v>
      </c>
      <c r="D12" s="2" t="s">
        <v>24</v>
      </c>
      <c r="E12" s="7">
        <v>150576.29999999999</v>
      </c>
      <c r="F12" s="8" t="s">
        <v>31</v>
      </c>
      <c r="G12" s="9">
        <v>29332723</v>
      </c>
      <c r="H12" s="7">
        <v>33447.42</v>
      </c>
      <c r="I12" s="7">
        <f t="shared" si="0"/>
        <v>22212.93789261657</v>
      </c>
      <c r="J12" s="7" t="s">
        <v>31</v>
      </c>
      <c r="K12" s="7" t="s">
        <v>31</v>
      </c>
      <c r="L12" s="8" t="s">
        <v>31</v>
      </c>
      <c r="M12" s="7">
        <v>115.6189</v>
      </c>
      <c r="N12" s="7">
        <f t="shared" si="1"/>
        <v>76.784261533853595</v>
      </c>
      <c r="O12" s="7" t="s">
        <v>31</v>
      </c>
      <c r="P12" s="7" t="s">
        <v>31</v>
      </c>
      <c r="Q12" s="8" t="s">
        <v>31</v>
      </c>
      <c r="R12" s="7">
        <v>1686.0650000000001</v>
      </c>
      <c r="S12" s="7">
        <f t="shared" si="2"/>
        <v>1119.7412873074982</v>
      </c>
      <c r="T12" s="7" t="s">
        <v>31</v>
      </c>
      <c r="U12" s="7" t="s">
        <v>31</v>
      </c>
      <c r="V12" s="8" t="s">
        <v>31</v>
      </c>
    </row>
    <row r="13" spans="1:42" x14ac:dyDescent="0.2">
      <c r="A13" s="3" t="s">
        <v>30</v>
      </c>
      <c r="B13" s="2" t="s">
        <v>28</v>
      </c>
      <c r="C13" s="2">
        <v>0</v>
      </c>
      <c r="D13" s="2" t="s">
        <v>25</v>
      </c>
      <c r="E13" s="7">
        <v>308558</v>
      </c>
      <c r="F13" s="8" t="s">
        <v>31</v>
      </c>
      <c r="G13" s="9">
        <v>213950493</v>
      </c>
      <c r="H13" s="7">
        <v>68539.8</v>
      </c>
      <c r="I13" s="7">
        <f t="shared" si="0"/>
        <v>22212.938896414937</v>
      </c>
      <c r="J13" s="7" t="s">
        <v>31</v>
      </c>
      <c r="K13" s="7" t="s">
        <v>31</v>
      </c>
      <c r="L13" s="8" t="s">
        <v>31</v>
      </c>
      <c r="M13" s="7">
        <v>1039.31</v>
      </c>
      <c r="N13" s="7">
        <f t="shared" si="1"/>
        <v>336.82808418514509</v>
      </c>
      <c r="O13" s="7" t="s">
        <v>31</v>
      </c>
      <c r="P13" s="7" t="s">
        <v>31</v>
      </c>
      <c r="Q13" s="8" t="s">
        <v>31</v>
      </c>
      <c r="R13" s="7">
        <v>14929.164000000001</v>
      </c>
      <c r="S13" s="7">
        <f t="shared" si="2"/>
        <v>4838.3655585011575</v>
      </c>
      <c r="T13" s="7" t="s">
        <v>31</v>
      </c>
      <c r="U13" s="7" t="s">
        <v>31</v>
      </c>
      <c r="V13" s="8" t="s">
        <v>31</v>
      </c>
    </row>
    <row r="14" spans="1:42" x14ac:dyDescent="0.2">
      <c r="A14" s="3" t="s">
        <v>30</v>
      </c>
      <c r="B14" s="2" t="s">
        <v>25</v>
      </c>
      <c r="C14" s="2">
        <v>0</v>
      </c>
      <c r="D14" s="2" t="s">
        <v>23</v>
      </c>
      <c r="E14" s="7">
        <v>535077.97</v>
      </c>
      <c r="F14" s="8" t="s">
        <v>31</v>
      </c>
      <c r="G14" s="8">
        <f t="shared" ref="G14:H16" si="3">G2+G5+G8+G11</f>
        <v>509088655</v>
      </c>
      <c r="H14" s="7">
        <f t="shared" si="3"/>
        <v>165459.53599999999</v>
      </c>
      <c r="I14" s="7">
        <f t="shared" si="0"/>
        <v>30922.509480253881</v>
      </c>
      <c r="J14" s="7" t="s">
        <v>31</v>
      </c>
      <c r="K14" s="7" t="s">
        <v>31</v>
      </c>
      <c r="L14" s="8" t="s">
        <v>31</v>
      </c>
      <c r="M14" s="7">
        <f>M2+M5+M8+M11</f>
        <v>2405.1851200000001</v>
      </c>
      <c r="N14" s="7">
        <f t="shared" si="1"/>
        <v>449.50180251300577</v>
      </c>
      <c r="O14" s="7" t="s">
        <v>31</v>
      </c>
      <c r="P14" s="7" t="s">
        <v>31</v>
      </c>
      <c r="Q14" s="8" t="s">
        <v>31</v>
      </c>
      <c r="R14" s="7">
        <v>77199.259999999995</v>
      </c>
      <c r="S14" s="7">
        <f t="shared" si="2"/>
        <v>14427.665560591106</v>
      </c>
      <c r="T14" s="7" t="s">
        <v>31</v>
      </c>
      <c r="U14" s="7" t="s">
        <v>31</v>
      </c>
      <c r="V14" s="8" t="s">
        <v>31</v>
      </c>
    </row>
    <row r="15" spans="1:42" x14ac:dyDescent="0.2">
      <c r="A15" s="3" t="s">
        <v>30</v>
      </c>
      <c r="B15" s="2" t="s">
        <v>25</v>
      </c>
      <c r="C15" s="2">
        <v>0</v>
      </c>
      <c r="D15" s="2" t="s">
        <v>24</v>
      </c>
      <c r="E15" s="7">
        <v>2871798.03</v>
      </c>
      <c r="F15" s="8" t="s">
        <v>31</v>
      </c>
      <c r="G15" s="8">
        <f t="shared" si="3"/>
        <v>431513362</v>
      </c>
      <c r="H15" s="7">
        <f t="shared" si="3"/>
        <v>1082848.6199999999</v>
      </c>
      <c r="I15" s="7">
        <f t="shared" si="0"/>
        <v>37706.294408176051</v>
      </c>
      <c r="J15" s="7" t="s">
        <v>31</v>
      </c>
      <c r="K15" s="7" t="s">
        <v>31</v>
      </c>
      <c r="L15" s="8" t="s">
        <v>31</v>
      </c>
      <c r="M15" s="7">
        <f>M3+M6+M9+M12</f>
        <v>356.099851</v>
      </c>
      <c r="N15" s="7">
        <f t="shared" si="1"/>
        <v>12.399891889333178</v>
      </c>
      <c r="O15" s="7" t="s">
        <v>31</v>
      </c>
      <c r="P15" s="7" t="s">
        <v>31</v>
      </c>
      <c r="Q15" s="8" t="s">
        <v>31</v>
      </c>
      <c r="R15" s="7">
        <v>13956.71</v>
      </c>
      <c r="S15" s="7">
        <f t="shared" si="2"/>
        <v>485.99204589606882</v>
      </c>
      <c r="T15" s="7" t="s">
        <v>31</v>
      </c>
      <c r="U15" s="7" t="s">
        <v>31</v>
      </c>
      <c r="V15" s="8" t="s">
        <v>31</v>
      </c>
    </row>
    <row r="16" spans="1:42" x14ac:dyDescent="0.2">
      <c r="A16" s="3" t="s">
        <v>30</v>
      </c>
      <c r="B16" s="2" t="s">
        <v>25</v>
      </c>
      <c r="C16" s="2">
        <v>0</v>
      </c>
      <c r="D16" s="2" t="s">
        <v>25</v>
      </c>
      <c r="E16" s="7">
        <v>3406876</v>
      </c>
      <c r="F16" s="8" t="s">
        <v>31</v>
      </c>
      <c r="G16" s="8">
        <f t="shared" si="3"/>
        <v>940602019</v>
      </c>
      <c r="H16" s="7">
        <f t="shared" si="3"/>
        <v>1248308.1599999999</v>
      </c>
      <c r="I16" s="7">
        <f t="shared" si="0"/>
        <v>36640.84516137364</v>
      </c>
      <c r="J16" s="7" t="s">
        <v>31</v>
      </c>
      <c r="K16" s="7" t="s">
        <v>31</v>
      </c>
      <c r="L16" s="8" t="s">
        <v>31</v>
      </c>
      <c r="M16" s="7">
        <f>M4+M7+M10+M13</f>
        <v>2761.2857800000002</v>
      </c>
      <c r="N16" s="7">
        <f t="shared" si="1"/>
        <v>81.050375182425185</v>
      </c>
      <c r="O16" s="7" t="s">
        <v>31</v>
      </c>
      <c r="P16" s="7" t="s">
        <v>31</v>
      </c>
      <c r="Q16" s="8" t="s">
        <v>31</v>
      </c>
      <c r="R16" s="7">
        <v>91155.98</v>
      </c>
      <c r="S16" s="7">
        <f t="shared" si="2"/>
        <v>2675.6471324462645</v>
      </c>
      <c r="T16" s="7" t="s">
        <v>31</v>
      </c>
      <c r="U16" s="7" t="s">
        <v>31</v>
      </c>
      <c r="V16" s="8" t="s">
        <v>31</v>
      </c>
    </row>
    <row r="17" spans="1:42" x14ac:dyDescent="0.2">
      <c r="A17" s="2" t="s">
        <v>21</v>
      </c>
      <c r="B17" s="2" t="s">
        <v>22</v>
      </c>
      <c r="C17" s="2">
        <v>10</v>
      </c>
      <c r="D17" s="2" t="s">
        <v>23</v>
      </c>
      <c r="E17" s="7">
        <v>14310.91</v>
      </c>
      <c r="F17" s="9">
        <v>886752.8</v>
      </c>
      <c r="G17" s="9">
        <v>6126955</v>
      </c>
      <c r="H17" s="7">
        <v>4028.7280000000001</v>
      </c>
      <c r="I17" s="7">
        <f t="shared" si="0"/>
        <v>28151.445295931564</v>
      </c>
      <c r="J17" s="10">
        <f>H2-H17</f>
        <v>720.42799999999988</v>
      </c>
      <c r="K17" s="7">
        <f t="shared" ref="K17:K48" si="4">J17/E17*100000</f>
        <v>5034.1173272698934</v>
      </c>
      <c r="L17" s="9">
        <v>1230.8699999999999</v>
      </c>
      <c r="M17" s="10">
        <v>26.2121</v>
      </c>
      <c r="N17" s="7">
        <f>M17/E17*100000</f>
        <v>183.16165778416607</v>
      </c>
      <c r="O17" s="10">
        <v>4.6873149999999999</v>
      </c>
      <c r="P17" s="7">
        <f t="shared" ref="P17:P48" si="5">O17/E17*100000</f>
        <v>32.753437761819477</v>
      </c>
      <c r="Q17" s="9">
        <v>189181.4</v>
      </c>
      <c r="R17" s="7">
        <v>2032.7570000000001</v>
      </c>
      <c r="S17" s="7">
        <f t="shared" si="2"/>
        <v>14204.246969619682</v>
      </c>
      <c r="T17" s="7">
        <v>363.50290000000001</v>
      </c>
      <c r="U17" s="7">
        <f>T17/E17*100000</f>
        <v>2540.0404306923879</v>
      </c>
      <c r="V17" s="8">
        <v>2439.4659999999999</v>
      </c>
    </row>
    <row r="18" spans="1:42" x14ac:dyDescent="0.2">
      <c r="A18" s="2" t="s">
        <v>21</v>
      </c>
      <c r="B18" s="2" t="s">
        <v>22</v>
      </c>
      <c r="C18" s="2">
        <v>10</v>
      </c>
      <c r="D18" s="2" t="s">
        <v>24</v>
      </c>
      <c r="E18" s="7">
        <v>209297.09</v>
      </c>
      <c r="F18" s="9">
        <v>30121.75</v>
      </c>
      <c r="G18" s="9">
        <v>17252095</v>
      </c>
      <c r="H18" s="7">
        <v>58920.15</v>
      </c>
      <c r="I18" s="7">
        <f t="shared" si="0"/>
        <v>28151.44252602843</v>
      </c>
      <c r="J18" s="10">
        <f t="shared" ref="J18" si="6">H3-H18</f>
        <v>10536.249999999993</v>
      </c>
      <c r="K18" s="7">
        <f t="shared" si="4"/>
        <v>5034.1120366269752</v>
      </c>
      <c r="L18" s="9">
        <v>2.8588680000000002</v>
      </c>
      <c r="M18" s="10">
        <v>7.9976929999999999</v>
      </c>
      <c r="N18" s="7">
        <f t="shared" ref="N18:N48" si="7">M18/E18*100000</f>
        <v>3.8212155744735865</v>
      </c>
      <c r="O18" s="10">
        <v>1.4301680000000001</v>
      </c>
      <c r="P18" s="7">
        <f t="shared" si="5"/>
        <v>0.68331958174860441</v>
      </c>
      <c r="Q18" s="9">
        <v>21061.69</v>
      </c>
      <c r="R18" s="7">
        <v>676.65020000000004</v>
      </c>
      <c r="S18" s="7">
        <f t="shared" si="2"/>
        <v>323.29651597162677</v>
      </c>
      <c r="T18" s="7">
        <v>121.0003</v>
      </c>
      <c r="U18" s="7">
        <f t="shared" ref="U18:U76" si="8">T18/E18*100000</f>
        <v>57.812700597031714</v>
      </c>
      <c r="V18" s="8">
        <v>248.93950000000001</v>
      </c>
    </row>
    <row r="19" spans="1:42" x14ac:dyDescent="0.2">
      <c r="A19" s="2" t="s">
        <v>21</v>
      </c>
      <c r="B19" s="2" t="s">
        <v>22</v>
      </c>
      <c r="C19" s="2">
        <v>10</v>
      </c>
      <c r="D19" s="2" t="s">
        <v>25</v>
      </c>
      <c r="E19" s="7">
        <v>223608</v>
      </c>
      <c r="F19" s="9">
        <v>916874.5</v>
      </c>
      <c r="G19" s="9">
        <v>23379050</v>
      </c>
      <c r="H19" s="7">
        <v>62948.88</v>
      </c>
      <c r="I19" s="7">
        <f>H19/E19*100000</f>
        <v>28151.443597724588</v>
      </c>
      <c r="J19" s="10">
        <f>H4-H19</f>
        <v>11256.68</v>
      </c>
      <c r="K19" s="7">
        <f t="shared" si="4"/>
        <v>5034.1132696504601</v>
      </c>
      <c r="L19" s="8">
        <f>F19/J19</f>
        <v>81.4515914106113</v>
      </c>
      <c r="M19" s="10">
        <v>34.209789999999998</v>
      </c>
      <c r="N19" s="7">
        <f t="shared" si="7"/>
        <v>15.299000930199275</v>
      </c>
      <c r="O19" s="10">
        <v>6.117483</v>
      </c>
      <c r="P19" s="7">
        <f t="shared" si="5"/>
        <v>2.7358068584308253</v>
      </c>
      <c r="Q19" s="9">
        <f>F19/O19</f>
        <v>149877.73566350737</v>
      </c>
      <c r="R19" s="7">
        <v>2709.4072000000001</v>
      </c>
      <c r="S19" s="7">
        <f t="shared" si="2"/>
        <v>1211.6772208507746</v>
      </c>
      <c r="T19" s="7">
        <v>484.50319999999999</v>
      </c>
      <c r="U19" s="7">
        <f t="shared" si="8"/>
        <v>216.6752531215341</v>
      </c>
      <c r="V19" s="8">
        <v>1892.402</v>
      </c>
    </row>
    <row r="20" spans="1:42" x14ac:dyDescent="0.2">
      <c r="A20" s="2" t="s">
        <v>21</v>
      </c>
      <c r="B20" s="2" t="s">
        <v>26</v>
      </c>
      <c r="C20" s="2">
        <v>10</v>
      </c>
      <c r="D20" s="2" t="s">
        <v>23</v>
      </c>
      <c r="E20" s="7">
        <v>40938.300000000003</v>
      </c>
      <c r="F20" s="9">
        <v>9262847</v>
      </c>
      <c r="G20" s="9">
        <v>70876514</v>
      </c>
      <c r="H20" s="7">
        <v>23585.24</v>
      </c>
      <c r="I20" s="7">
        <f t="shared" si="0"/>
        <v>57611.674153543259</v>
      </c>
      <c r="J20" s="10">
        <f t="shared" ref="J20:J31" si="9">H5-H20</f>
        <v>3281.1999999999971</v>
      </c>
      <c r="K20" s="7">
        <f t="shared" si="4"/>
        <v>8014.9884093868013</v>
      </c>
      <c r="L20" s="9">
        <v>2823.01</v>
      </c>
      <c r="M20" s="10">
        <v>153.74680000000001</v>
      </c>
      <c r="N20" s="7">
        <f t="shared" si="7"/>
        <v>375.55736315381927</v>
      </c>
      <c r="O20" s="10">
        <v>21.38936</v>
      </c>
      <c r="P20" s="7">
        <f t="shared" si="5"/>
        <v>52.247797294953621</v>
      </c>
      <c r="Q20" s="9">
        <v>433058.6</v>
      </c>
      <c r="R20" s="7">
        <v>10400.976000000001</v>
      </c>
      <c r="S20" s="7">
        <f t="shared" si="2"/>
        <v>25406.467782003649</v>
      </c>
      <c r="T20" s="7">
        <v>1446.9916000000001</v>
      </c>
      <c r="U20" s="7">
        <f t="shared" si="8"/>
        <v>3534.5668970133102</v>
      </c>
      <c r="V20" s="8">
        <v>6401.4520000000002</v>
      </c>
    </row>
    <row r="21" spans="1:42" x14ac:dyDescent="0.2">
      <c r="A21" s="2" t="s">
        <v>21</v>
      </c>
      <c r="B21" s="2" t="s">
        <v>26</v>
      </c>
      <c r="C21" s="2">
        <v>10</v>
      </c>
      <c r="D21" s="2" t="s">
        <v>24</v>
      </c>
      <c r="E21" s="7">
        <v>598722.69999999995</v>
      </c>
      <c r="F21" s="9">
        <v>6684789</v>
      </c>
      <c r="G21" s="9">
        <v>110866784</v>
      </c>
      <c r="H21" s="7">
        <v>344934.2</v>
      </c>
      <c r="I21" s="7">
        <f t="shared" si="0"/>
        <v>57611.678995969261</v>
      </c>
      <c r="J21" s="10">
        <f t="shared" si="9"/>
        <v>47987.399999999965</v>
      </c>
      <c r="K21" s="7">
        <f t="shared" si="4"/>
        <v>8014.9625193766615</v>
      </c>
      <c r="L21" s="9">
        <v>139.30279999999999</v>
      </c>
      <c r="M21" s="10">
        <v>46.857529999999997</v>
      </c>
      <c r="N21" s="7">
        <f t="shared" si="7"/>
        <v>7.8262491133207419</v>
      </c>
      <c r="O21" s="10">
        <v>6.518853</v>
      </c>
      <c r="P21" s="7">
        <f t="shared" si="5"/>
        <v>1.0887933595970221</v>
      </c>
      <c r="Q21" s="9">
        <v>1025455</v>
      </c>
      <c r="R21" s="7">
        <v>3500.2570000000001</v>
      </c>
      <c r="S21" s="7">
        <f t="shared" si="2"/>
        <v>584.62072675714489</v>
      </c>
      <c r="T21" s="7">
        <v>486.95859999999999</v>
      </c>
      <c r="U21" s="7">
        <f t="shared" si="8"/>
        <v>81.332910878441723</v>
      </c>
      <c r="V21" s="8">
        <v>13727.63</v>
      </c>
    </row>
    <row r="22" spans="1:42" x14ac:dyDescent="0.2">
      <c r="A22" s="2" t="s">
        <v>21</v>
      </c>
      <c r="B22" s="2" t="s">
        <v>26</v>
      </c>
      <c r="C22" s="2">
        <v>10</v>
      </c>
      <c r="D22" s="2" t="s">
        <v>25</v>
      </c>
      <c r="E22" s="7">
        <v>639661</v>
      </c>
      <c r="F22" s="9">
        <v>15947637</v>
      </c>
      <c r="G22" s="9">
        <v>181743298</v>
      </c>
      <c r="H22" s="7">
        <v>368519.4</v>
      </c>
      <c r="I22" s="7">
        <f t="shared" si="0"/>
        <v>57611.672432741725</v>
      </c>
      <c r="J22" s="10">
        <f t="shared" si="9"/>
        <v>51268.699999999953</v>
      </c>
      <c r="K22" s="7">
        <f t="shared" si="4"/>
        <v>8014.9798096179002</v>
      </c>
      <c r="L22" s="8">
        <f>F22/J22</f>
        <v>311.05990594651348</v>
      </c>
      <c r="M22" s="10">
        <v>200.60429999999999</v>
      </c>
      <c r="N22" s="7">
        <f t="shared" si="7"/>
        <v>31.361033422390921</v>
      </c>
      <c r="O22" s="10">
        <v>27.90821</v>
      </c>
      <c r="P22" s="7">
        <f t="shared" si="5"/>
        <v>4.3629688225481935</v>
      </c>
      <c r="Q22" s="9">
        <f>F22/O22</f>
        <v>571431.73997902405</v>
      </c>
      <c r="R22" s="7">
        <v>13901.234</v>
      </c>
      <c r="S22" s="7">
        <f t="shared" si="2"/>
        <v>2173.2189394069674</v>
      </c>
      <c r="T22" s="7">
        <v>1933.9492</v>
      </c>
      <c r="U22" s="7">
        <f t="shared" si="8"/>
        <v>302.33970806411526</v>
      </c>
      <c r="V22" s="8">
        <v>8246.1509999999998</v>
      </c>
    </row>
    <row r="23" spans="1:42" x14ac:dyDescent="0.2">
      <c r="A23" s="2" t="s">
        <v>21</v>
      </c>
      <c r="B23" s="2" t="s">
        <v>27</v>
      </c>
      <c r="C23" s="2">
        <v>10</v>
      </c>
      <c r="D23" s="2" t="s">
        <v>23</v>
      </c>
      <c r="E23" s="7">
        <v>321847.06</v>
      </c>
      <c r="F23" s="9">
        <v>26339281</v>
      </c>
      <c r="G23" s="9">
        <v>207132391</v>
      </c>
      <c r="H23" s="7">
        <v>86484.83</v>
      </c>
      <c r="I23" s="7">
        <f t="shared" si="0"/>
        <v>26871.405940448854</v>
      </c>
      <c r="J23" s="10">
        <f t="shared" si="9"/>
        <v>12266.729999999996</v>
      </c>
      <c r="K23" s="7">
        <f t="shared" si="4"/>
        <v>3811.3537529284863</v>
      </c>
      <c r="L23" s="9">
        <v>2147.2130000000002</v>
      </c>
      <c r="M23" s="10">
        <v>1117.0239999999999</v>
      </c>
      <c r="N23" s="7">
        <f t="shared" si="7"/>
        <v>347.06670926246767</v>
      </c>
      <c r="O23" s="10">
        <v>158.43510000000001</v>
      </c>
      <c r="P23" s="7">
        <f t="shared" si="5"/>
        <v>49.226828419684807</v>
      </c>
      <c r="Q23" s="9">
        <v>166246.5</v>
      </c>
      <c r="R23" s="7">
        <v>43536.815000000002</v>
      </c>
      <c r="S23" s="7">
        <f t="shared" si="2"/>
        <v>13527.17498802071</v>
      </c>
      <c r="T23" s="7">
        <v>6175.1232</v>
      </c>
      <c r="U23" s="7">
        <f t="shared" si="8"/>
        <v>1918.6514240645852</v>
      </c>
      <c r="V23" s="8">
        <v>4265.3860000000004</v>
      </c>
    </row>
    <row r="24" spans="1:42" x14ac:dyDescent="0.2">
      <c r="A24" s="2" t="s">
        <v>21</v>
      </c>
      <c r="B24" s="2" t="s">
        <v>27</v>
      </c>
      <c r="C24" s="2">
        <v>10</v>
      </c>
      <c r="D24" s="2" t="s">
        <v>24</v>
      </c>
      <c r="E24" s="7">
        <v>1913201.94</v>
      </c>
      <c r="F24" s="9">
        <v>13674863</v>
      </c>
      <c r="G24" s="9">
        <v>223808541</v>
      </c>
      <c r="H24" s="7">
        <v>514104.3</v>
      </c>
      <c r="I24" s="7">
        <f t="shared" si="0"/>
        <v>26871.408043836709</v>
      </c>
      <c r="J24" s="10">
        <f t="shared" si="9"/>
        <v>72918.899999999965</v>
      </c>
      <c r="K24" s="7">
        <f t="shared" si="4"/>
        <v>3811.354069607517</v>
      </c>
      <c r="L24" s="9">
        <v>187.5352</v>
      </c>
      <c r="M24" s="10">
        <v>155.6061</v>
      </c>
      <c r="N24" s="7">
        <f t="shared" si="7"/>
        <v>8.1332815290789426</v>
      </c>
      <c r="O24" s="10">
        <v>22.07067</v>
      </c>
      <c r="P24" s="7">
        <f t="shared" si="5"/>
        <v>1.1535985584459527</v>
      </c>
      <c r="Q24" s="9">
        <v>619594.4</v>
      </c>
      <c r="R24" s="7">
        <v>6555.9120000000003</v>
      </c>
      <c r="S24" s="7">
        <f t="shared" si="2"/>
        <v>342.66701611226677</v>
      </c>
      <c r="T24" s="7">
        <v>929.87009999999998</v>
      </c>
      <c r="U24" s="7">
        <f t="shared" si="8"/>
        <v>48.602820254301022</v>
      </c>
      <c r="V24" s="8">
        <v>14706.21</v>
      </c>
    </row>
    <row r="25" spans="1:42" x14ac:dyDescent="0.2">
      <c r="A25" s="2" t="s">
        <v>21</v>
      </c>
      <c r="B25" s="2" t="s">
        <v>27</v>
      </c>
      <c r="C25" s="2">
        <v>10</v>
      </c>
      <c r="D25" s="2" t="s">
        <v>25</v>
      </c>
      <c r="E25" s="7">
        <v>2235049</v>
      </c>
      <c r="F25" s="9">
        <v>40014144</v>
      </c>
      <c r="G25" s="9">
        <v>430940932</v>
      </c>
      <c r="H25" s="7">
        <v>600589.1</v>
      </c>
      <c r="I25" s="7">
        <f t="shared" si="0"/>
        <v>26871.406398696403</v>
      </c>
      <c r="J25" s="10">
        <f t="shared" si="9"/>
        <v>85185.599999999977</v>
      </c>
      <c r="K25" s="7">
        <f t="shared" si="4"/>
        <v>3811.3526817532847</v>
      </c>
      <c r="L25" s="8">
        <f>F25/J25</f>
        <v>469.72896827632854</v>
      </c>
      <c r="M25" s="10">
        <v>1272.6300000000001</v>
      </c>
      <c r="N25" s="7">
        <f t="shared" si="7"/>
        <v>56.939691255091063</v>
      </c>
      <c r="O25" s="10">
        <v>180.50579999999999</v>
      </c>
      <c r="P25" s="7">
        <f t="shared" si="5"/>
        <v>8.0761450867520121</v>
      </c>
      <c r="Q25" s="9">
        <f>F25/O25</f>
        <v>221677.88514274888</v>
      </c>
      <c r="R25" s="7">
        <v>50092.726999999999</v>
      </c>
      <c r="S25" s="7">
        <f t="shared" si="2"/>
        <v>2241.2361876629998</v>
      </c>
      <c r="T25" s="7">
        <v>7104.9921999999997</v>
      </c>
      <c r="U25" s="7">
        <f t="shared" si="8"/>
        <v>317.88977333382849</v>
      </c>
      <c r="V25" s="8">
        <v>5631.835</v>
      </c>
    </row>
    <row r="26" spans="1:42" x14ac:dyDescent="0.2">
      <c r="A26" s="2" t="s">
        <v>21</v>
      </c>
      <c r="B26" s="2" t="s">
        <v>28</v>
      </c>
      <c r="C26" s="2">
        <v>10</v>
      </c>
      <c r="D26" s="2" t="s">
        <v>23</v>
      </c>
      <c r="E26" s="7">
        <v>157981.70000000001</v>
      </c>
      <c r="F26" s="9">
        <v>26936510</v>
      </c>
      <c r="G26" s="9">
        <v>154832754</v>
      </c>
      <c r="H26" s="7">
        <v>29430.799999999999</v>
      </c>
      <c r="I26" s="7">
        <f t="shared" si="0"/>
        <v>18629.246298780174</v>
      </c>
      <c r="J26" s="10">
        <f t="shared" si="9"/>
        <v>5661.5799999999981</v>
      </c>
      <c r="K26" s="7">
        <f t="shared" si="4"/>
        <v>3583.6935543800309</v>
      </c>
      <c r="L26" s="9">
        <v>4757.7780000000002</v>
      </c>
      <c r="M26" s="10">
        <v>774.66840000000002</v>
      </c>
      <c r="N26" s="7">
        <f t="shared" si="7"/>
        <v>490.35324977513216</v>
      </c>
      <c r="O26" s="10">
        <v>149.0222</v>
      </c>
      <c r="P26" s="7">
        <f t="shared" si="5"/>
        <v>94.328773522502914</v>
      </c>
      <c r="Q26" s="9">
        <v>180755.1</v>
      </c>
      <c r="R26" s="7">
        <v>11106.544</v>
      </c>
      <c r="S26" s="7">
        <f t="shared" si="2"/>
        <v>7030.2724935862816</v>
      </c>
      <c r="T26" s="7">
        <v>2136.5545000000002</v>
      </c>
      <c r="U26" s="7">
        <f t="shared" si="8"/>
        <v>1352.4063230108297</v>
      </c>
      <c r="V26" s="8">
        <v>12607.45</v>
      </c>
    </row>
    <row r="27" spans="1:42" x14ac:dyDescent="0.2">
      <c r="A27" s="2" t="s">
        <v>21</v>
      </c>
      <c r="B27" s="2" t="s">
        <v>28</v>
      </c>
      <c r="C27" s="2">
        <v>10</v>
      </c>
      <c r="D27" s="2" t="s">
        <v>24</v>
      </c>
      <c r="E27" s="7">
        <v>150576.29999999999</v>
      </c>
      <c r="F27" s="9">
        <v>2017367</v>
      </c>
      <c r="G27" s="9">
        <v>24600375</v>
      </c>
      <c r="H27" s="7">
        <v>28051.24</v>
      </c>
      <c r="I27" s="7">
        <f t="shared" si="0"/>
        <v>18629.253076347344</v>
      </c>
      <c r="J27" s="10">
        <f t="shared" si="9"/>
        <v>5396.1799999999967</v>
      </c>
      <c r="K27" s="7">
        <f t="shared" si="4"/>
        <v>3583.6848162692254</v>
      </c>
      <c r="L27" s="9">
        <v>373.85050000000001</v>
      </c>
      <c r="M27" s="10">
        <v>96.965739999999997</v>
      </c>
      <c r="N27" s="7">
        <f t="shared" si="7"/>
        <v>64.396415637786291</v>
      </c>
      <c r="O27" s="10">
        <v>18.653199999999998</v>
      </c>
      <c r="P27" s="7">
        <f t="shared" si="5"/>
        <v>12.387872460672764</v>
      </c>
      <c r="Q27" s="9">
        <v>108151.3</v>
      </c>
      <c r="R27" s="7">
        <v>1414.046</v>
      </c>
      <c r="S27" s="7">
        <f t="shared" si="2"/>
        <v>939.08935204278509</v>
      </c>
      <c r="T27" s="7">
        <v>272.01850000000002</v>
      </c>
      <c r="U27" s="7">
        <f t="shared" si="8"/>
        <v>180.65160320714483</v>
      </c>
      <c r="V27" s="8">
        <v>7416.2870000000003</v>
      </c>
    </row>
    <row r="28" spans="1:42" x14ac:dyDescent="0.2">
      <c r="A28" s="2" t="s">
        <v>21</v>
      </c>
      <c r="B28" s="2" t="s">
        <v>28</v>
      </c>
      <c r="C28" s="2">
        <v>10</v>
      </c>
      <c r="D28" s="2" t="s">
        <v>25</v>
      </c>
      <c r="E28" s="7">
        <v>308558</v>
      </c>
      <c r="F28" s="9">
        <v>28953878</v>
      </c>
      <c r="G28" s="9">
        <v>179433129</v>
      </c>
      <c r="H28" s="7">
        <v>57482.04</v>
      </c>
      <c r="I28" s="7">
        <f t="shared" si="0"/>
        <v>18629.249606232865</v>
      </c>
      <c r="J28" s="10">
        <f t="shared" si="9"/>
        <v>11057.760000000002</v>
      </c>
      <c r="K28" s="7">
        <f t="shared" si="4"/>
        <v>3583.6892901820729</v>
      </c>
      <c r="L28" s="8">
        <f>F28/J28</f>
        <v>2618.4216333145228</v>
      </c>
      <c r="M28" s="10">
        <v>871.63419999999996</v>
      </c>
      <c r="N28" s="7">
        <f t="shared" si="7"/>
        <v>282.48633968330103</v>
      </c>
      <c r="O28" s="10">
        <v>167.6754</v>
      </c>
      <c r="P28" s="7">
        <f t="shared" si="5"/>
        <v>54.341614866572897</v>
      </c>
      <c r="Q28" s="9">
        <f>F28/O28</f>
        <v>172678.15076033815</v>
      </c>
      <c r="R28" s="7">
        <v>12520.591</v>
      </c>
      <c r="S28" s="7">
        <f t="shared" si="2"/>
        <v>4057.7755235644518</v>
      </c>
      <c r="T28" s="7">
        <v>2408.5729999999999</v>
      </c>
      <c r="U28" s="7">
        <f t="shared" si="8"/>
        <v>780.59003493670559</v>
      </c>
      <c r="V28" s="8">
        <v>12021.17</v>
      </c>
    </row>
    <row r="29" spans="1:42" s="1" customFormat="1" x14ac:dyDescent="0.2">
      <c r="A29" s="1" t="s">
        <v>21</v>
      </c>
      <c r="B29" s="1" t="s">
        <v>25</v>
      </c>
      <c r="C29" s="1">
        <v>10</v>
      </c>
      <c r="D29" s="1" t="s">
        <v>23</v>
      </c>
      <c r="E29" s="5">
        <v>535077.97</v>
      </c>
      <c r="F29" s="6">
        <v>63425392</v>
      </c>
      <c r="G29" s="6">
        <v>438968614</v>
      </c>
      <c r="H29" s="4">
        <v>143529.60000000001</v>
      </c>
      <c r="I29" s="5">
        <f t="shared" si="0"/>
        <v>26824.053324415509</v>
      </c>
      <c r="J29" s="11">
        <f t="shared" si="9"/>
        <v>21929.935999999987</v>
      </c>
      <c r="K29" s="5">
        <f t="shared" si="4"/>
        <v>4098.4561558383703</v>
      </c>
      <c r="L29" s="6">
        <f>F29/J29</f>
        <v>2892.1831782819631</v>
      </c>
      <c r="M29" s="5">
        <f>M17+M20+M23+M26</f>
        <v>2071.6513</v>
      </c>
      <c r="N29" s="5">
        <f t="shared" si="7"/>
        <v>387.16811682603941</v>
      </c>
      <c r="O29" s="5">
        <f>O17+O20+O23+O26</f>
        <v>333.533975</v>
      </c>
      <c r="P29" s="5">
        <f t="shared" si="5"/>
        <v>62.333714654707236</v>
      </c>
      <c r="Q29" s="12">
        <f>F29/O29</f>
        <v>190161.71291095606</v>
      </c>
      <c r="R29" s="7">
        <v>67077.09</v>
      </c>
      <c r="S29" s="7">
        <f t="shared" si="2"/>
        <v>12535.946863968256</v>
      </c>
      <c r="T29" s="7">
        <v>10122.17</v>
      </c>
      <c r="U29" s="7">
        <f t="shared" si="8"/>
        <v>1891.7186966228492</v>
      </c>
      <c r="V29" s="8">
        <v>6265.9859999999999</v>
      </c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s="1" customFormat="1" x14ac:dyDescent="0.2">
      <c r="A30" s="1" t="s">
        <v>21</v>
      </c>
      <c r="B30" s="1" t="s">
        <v>25</v>
      </c>
      <c r="C30" s="1">
        <v>10</v>
      </c>
      <c r="D30" s="1" t="s">
        <v>24</v>
      </c>
      <c r="E30" s="5">
        <v>2871798.03</v>
      </c>
      <c r="F30" s="6">
        <v>22407141</v>
      </c>
      <c r="G30" s="6">
        <v>376527795</v>
      </c>
      <c r="H30" s="4">
        <v>946009.8</v>
      </c>
      <c r="I30" s="5">
        <f t="shared" si="0"/>
        <v>32941.376451880918</v>
      </c>
      <c r="J30" s="11">
        <f t="shared" si="9"/>
        <v>136838.81999999983</v>
      </c>
      <c r="K30" s="5">
        <f t="shared" si="4"/>
        <v>4764.9179562951313</v>
      </c>
      <c r="L30" s="6">
        <f>F30/J30</f>
        <v>163.74842314483587</v>
      </c>
      <c r="M30" s="5">
        <f>M18+M21+M24+M27</f>
        <v>307.42706299999998</v>
      </c>
      <c r="N30" s="5">
        <f t="shared" si="7"/>
        <v>10.705037742504475</v>
      </c>
      <c r="O30" s="5">
        <f>O18+O21+O24+O27</f>
        <v>48.672891</v>
      </c>
      <c r="P30" s="5">
        <f t="shared" si="5"/>
        <v>1.6948577334319017</v>
      </c>
      <c r="Q30" s="12">
        <f>F30/O30</f>
        <v>460361.82646311272</v>
      </c>
      <c r="R30" s="7">
        <v>12146.87</v>
      </c>
      <c r="S30" s="7">
        <f t="shared" si="2"/>
        <v>422.97090091673346</v>
      </c>
      <c r="T30" s="7">
        <v>1809.847</v>
      </c>
      <c r="U30" s="7">
        <f t="shared" si="8"/>
        <v>63.021388729067411</v>
      </c>
      <c r="V30" s="8">
        <v>12380.68</v>
      </c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s="1" customFormat="1" x14ac:dyDescent="0.2">
      <c r="A31" s="1" t="s">
        <v>21</v>
      </c>
      <c r="B31" s="1" t="s">
        <v>25</v>
      </c>
      <c r="C31" s="1">
        <v>10</v>
      </c>
      <c r="D31" s="1" t="s">
        <v>25</v>
      </c>
      <c r="E31" s="5">
        <v>3406876</v>
      </c>
      <c r="F31" s="6">
        <v>85832533</v>
      </c>
      <c r="G31" s="6">
        <v>815496409</v>
      </c>
      <c r="H31" s="4">
        <v>1089539</v>
      </c>
      <c r="I31" s="5">
        <f t="shared" si="0"/>
        <v>31980.588668328401</v>
      </c>
      <c r="J31" s="11">
        <f t="shared" si="9"/>
        <v>158769.15999999992</v>
      </c>
      <c r="K31" s="5">
        <f t="shared" si="4"/>
        <v>4660.256493045239</v>
      </c>
      <c r="L31" s="6">
        <f>F31/J31</f>
        <v>540.61212517594754</v>
      </c>
      <c r="M31" s="5">
        <f>M19+M22+M25+M28</f>
        <v>2379.0782900000004</v>
      </c>
      <c r="N31" s="5">
        <f t="shared" si="7"/>
        <v>69.831666606005044</v>
      </c>
      <c r="O31" s="5">
        <f>O19+O22+O25+O28</f>
        <v>382.20689300000004</v>
      </c>
      <c r="P31" s="5">
        <f t="shared" si="5"/>
        <v>11.218691053035098</v>
      </c>
      <c r="Q31" s="12">
        <f>F31/O31</f>
        <v>224570.8661251172</v>
      </c>
      <c r="R31" s="7">
        <v>79223.960000000006</v>
      </c>
      <c r="S31" s="7">
        <f t="shared" si="2"/>
        <v>2325.4136634265528</v>
      </c>
      <c r="T31" s="7">
        <v>11932.02</v>
      </c>
      <c r="U31" s="7">
        <f t="shared" si="8"/>
        <v>350.23346901971195</v>
      </c>
      <c r="V31" s="8">
        <v>7193.4629999999997</v>
      </c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x14ac:dyDescent="0.2">
      <c r="A32" s="2" t="s">
        <v>21</v>
      </c>
      <c r="B32" s="2" t="s">
        <v>22</v>
      </c>
      <c r="C32" s="2">
        <v>20</v>
      </c>
      <c r="D32" s="2" t="s">
        <v>23</v>
      </c>
      <c r="E32" s="7">
        <v>14310.91</v>
      </c>
      <c r="F32" s="9">
        <v>1976605</v>
      </c>
      <c r="G32" s="9">
        <v>5037102</v>
      </c>
      <c r="H32" s="10">
        <v>3312.105</v>
      </c>
      <c r="I32" s="7">
        <f t="shared" si="0"/>
        <v>23143.916075218138</v>
      </c>
      <c r="J32" s="10">
        <f>H2-H32</f>
        <v>1437.0509999999999</v>
      </c>
      <c r="K32" s="7">
        <f t="shared" si="4"/>
        <v>10041.64654798332</v>
      </c>
      <c r="L32" s="9">
        <v>1375.4590000000001</v>
      </c>
      <c r="M32" s="10">
        <v>21.54954</v>
      </c>
      <c r="N32" s="7">
        <f t="shared" si="7"/>
        <v>150.58119993766994</v>
      </c>
      <c r="O32" s="10">
        <v>9.3498789999999996</v>
      </c>
      <c r="P32" s="7">
        <f t="shared" si="5"/>
        <v>65.333923559018956</v>
      </c>
      <c r="Q32" s="9">
        <v>211404.3</v>
      </c>
      <c r="R32" s="7">
        <v>1671.1737000000001</v>
      </c>
      <c r="S32" s="7">
        <f t="shared" si="2"/>
        <v>11677.620081462326</v>
      </c>
      <c r="T32" s="7">
        <v>725.08619999999996</v>
      </c>
      <c r="U32" s="7">
        <f t="shared" si="8"/>
        <v>5066.6673188497443</v>
      </c>
      <c r="V32" s="8">
        <v>2726.0279999999998</v>
      </c>
      <c r="W32" s="13"/>
    </row>
    <row r="33" spans="1:23" x14ac:dyDescent="0.2">
      <c r="A33" s="2" t="s">
        <v>21</v>
      </c>
      <c r="B33" s="2" t="s">
        <v>22</v>
      </c>
      <c r="C33" s="2">
        <v>20</v>
      </c>
      <c r="D33" s="2" t="s">
        <v>24</v>
      </c>
      <c r="E33" s="7">
        <v>209297.09</v>
      </c>
      <c r="F33" s="9">
        <v>3098895</v>
      </c>
      <c r="G33" s="9">
        <v>14183322</v>
      </c>
      <c r="H33" s="10">
        <v>48439.54</v>
      </c>
      <c r="I33" s="7">
        <f t="shared" si="0"/>
        <v>23143.914709946515</v>
      </c>
      <c r="J33" s="10">
        <f>H3-H33</f>
        <v>21016.859999999993</v>
      </c>
      <c r="K33" s="7">
        <f t="shared" si="4"/>
        <v>10041.63985270889</v>
      </c>
      <c r="L33" s="9">
        <v>147.44800000000001</v>
      </c>
      <c r="M33" s="10">
        <v>6.5750770000000003</v>
      </c>
      <c r="N33" s="7">
        <f t="shared" si="7"/>
        <v>3.1415042607615811</v>
      </c>
      <c r="O33" s="10">
        <v>2.8527840000000002</v>
      </c>
      <c r="P33" s="7">
        <f t="shared" si="5"/>
        <v>1.3630308954606107</v>
      </c>
      <c r="Q33" s="9">
        <v>1086271</v>
      </c>
      <c r="R33" s="7">
        <v>556.28880000000004</v>
      </c>
      <c r="S33" s="7">
        <f t="shared" si="2"/>
        <v>265.78907523272306</v>
      </c>
      <c r="T33" s="7">
        <v>241.36170000000001</v>
      </c>
      <c r="U33" s="7">
        <f t="shared" si="8"/>
        <v>115.32014133593545</v>
      </c>
      <c r="V33" s="8">
        <v>12839.22</v>
      </c>
      <c r="W33" s="13"/>
    </row>
    <row r="34" spans="1:23" x14ac:dyDescent="0.2">
      <c r="A34" s="2" t="s">
        <v>21</v>
      </c>
      <c r="B34" s="2" t="s">
        <v>22</v>
      </c>
      <c r="C34" s="2">
        <v>20</v>
      </c>
      <c r="D34" s="2" t="s">
        <v>25</v>
      </c>
      <c r="E34" s="7">
        <v>223608</v>
      </c>
      <c r="F34" s="9">
        <v>5075500</v>
      </c>
      <c r="G34" s="9">
        <v>19220424</v>
      </c>
      <c r="H34" s="10">
        <v>51751.64</v>
      </c>
      <c r="I34" s="7">
        <f t="shared" ref="I34:I65" si="10">H34/E34*100000</f>
        <v>23143.912561267931</v>
      </c>
      <c r="J34" s="10">
        <f>H4-H34</f>
        <v>22453.919999999998</v>
      </c>
      <c r="K34" s="7">
        <f t="shared" si="4"/>
        <v>10041.644306107115</v>
      </c>
      <c r="L34" s="8">
        <f>F34/J34</f>
        <v>226.04070915011724</v>
      </c>
      <c r="M34" s="10">
        <v>28.124610000000001</v>
      </c>
      <c r="N34" s="7">
        <f t="shared" si="7"/>
        <v>12.57764033487174</v>
      </c>
      <c r="O34" s="10">
        <v>12.20266</v>
      </c>
      <c r="P34" s="7">
        <f t="shared" si="5"/>
        <v>5.4571661121247903</v>
      </c>
      <c r="Q34" s="9">
        <f>F34/O34</f>
        <v>415933.90293591726</v>
      </c>
      <c r="R34" s="7">
        <v>2227.4625000000001</v>
      </c>
      <c r="S34" s="7">
        <f t="shared" si="2"/>
        <v>996.1461575614469</v>
      </c>
      <c r="T34" s="7">
        <v>966.4479</v>
      </c>
      <c r="U34" s="7">
        <f t="shared" si="8"/>
        <v>432.2063164108618</v>
      </c>
      <c r="V34" s="8">
        <v>5251.7060000000001</v>
      </c>
      <c r="W34" s="13"/>
    </row>
    <row r="35" spans="1:23" x14ac:dyDescent="0.2">
      <c r="A35" s="2" t="s">
        <v>21</v>
      </c>
      <c r="B35" s="2" t="s">
        <v>26</v>
      </c>
      <c r="C35" s="2">
        <v>20</v>
      </c>
      <c r="D35" s="2" t="s">
        <v>23</v>
      </c>
      <c r="E35" s="7">
        <v>40938.300000000003</v>
      </c>
      <c r="F35" s="9">
        <v>19762905</v>
      </c>
      <c r="G35" s="9">
        <v>60376456</v>
      </c>
      <c r="H35" s="10">
        <v>20091.189999999999</v>
      </c>
      <c r="I35" s="7">
        <f t="shared" si="10"/>
        <v>49076.756973298834</v>
      </c>
      <c r="J35" s="10">
        <f t="shared" ref="J35:J46" si="11">H5-H35</f>
        <v>6775.25</v>
      </c>
      <c r="K35" s="7">
        <f t="shared" si="4"/>
        <v>16549.905589631224</v>
      </c>
      <c r="L35" s="9">
        <v>2916.9259999999999</v>
      </c>
      <c r="M35" s="10">
        <v>130.96979999999999</v>
      </c>
      <c r="N35" s="7">
        <f t="shared" si="7"/>
        <v>319.91997713632463</v>
      </c>
      <c r="O35" s="10">
        <v>44.1663</v>
      </c>
      <c r="P35" s="7">
        <f t="shared" si="5"/>
        <v>107.88503675042685</v>
      </c>
      <c r="Q35" s="9">
        <v>447465.7</v>
      </c>
      <c r="R35" s="7">
        <v>8860.1149999999998</v>
      </c>
      <c r="S35" s="7">
        <f t="shared" si="2"/>
        <v>21642.606068156223</v>
      </c>
      <c r="T35" s="7">
        <v>2987.8530000000001</v>
      </c>
      <c r="U35" s="7">
        <f t="shared" si="8"/>
        <v>7298.4295879408755</v>
      </c>
      <c r="V35" s="8">
        <v>6614.4179999999997</v>
      </c>
      <c r="W35" s="13"/>
    </row>
    <row r="36" spans="1:23" x14ac:dyDescent="0.2">
      <c r="A36" s="2" t="s">
        <v>21</v>
      </c>
      <c r="B36" s="2" t="s">
        <v>26</v>
      </c>
      <c r="C36" s="2">
        <v>20</v>
      </c>
      <c r="D36" s="2" t="s">
        <v>24</v>
      </c>
      <c r="E36" s="7">
        <v>598722.69999999995</v>
      </c>
      <c r="F36" s="9">
        <v>23109237</v>
      </c>
      <c r="G36" s="9">
        <v>94442336</v>
      </c>
      <c r="H36" s="10">
        <v>293833.59999999998</v>
      </c>
      <c r="I36" s="7">
        <f t="shared" si="10"/>
        <v>49076.742872785682</v>
      </c>
      <c r="J36" s="10">
        <f t="shared" si="11"/>
        <v>99088</v>
      </c>
      <c r="K36" s="7">
        <f t="shared" si="4"/>
        <v>16549.898642560238</v>
      </c>
      <c r="L36" s="9">
        <v>233.2193</v>
      </c>
      <c r="M36" s="10">
        <v>39.915790000000001</v>
      </c>
      <c r="N36" s="7">
        <f t="shared" si="7"/>
        <v>6.6668242243028377</v>
      </c>
      <c r="O36" s="10">
        <v>13.460599999999999</v>
      </c>
      <c r="P36" s="7">
        <f t="shared" si="5"/>
        <v>2.2482194177705308</v>
      </c>
      <c r="Q36" s="9">
        <v>1716806</v>
      </c>
      <c r="R36" s="7">
        <v>2981.7089999999998</v>
      </c>
      <c r="S36" s="7">
        <f t="shared" si="2"/>
        <v>498.0116838730184</v>
      </c>
      <c r="T36" s="7">
        <v>1005.5069999999999</v>
      </c>
      <c r="U36" s="7">
        <f t="shared" si="8"/>
        <v>167.94202057145989</v>
      </c>
      <c r="V36" s="8">
        <v>22982.67</v>
      </c>
      <c r="W36" s="13"/>
    </row>
    <row r="37" spans="1:23" x14ac:dyDescent="0.2">
      <c r="A37" s="2" t="s">
        <v>21</v>
      </c>
      <c r="B37" s="2" t="s">
        <v>26</v>
      </c>
      <c r="C37" s="2">
        <v>20</v>
      </c>
      <c r="D37" s="2" t="s">
        <v>25</v>
      </c>
      <c r="E37" s="7">
        <v>639661</v>
      </c>
      <c r="F37" s="9">
        <v>42872142</v>
      </c>
      <c r="G37" s="9">
        <v>154818793</v>
      </c>
      <c r="H37" s="10">
        <v>313924.8</v>
      </c>
      <c r="I37" s="7">
        <f t="shared" si="10"/>
        <v>49076.745338546505</v>
      </c>
      <c r="J37" s="10">
        <f t="shared" si="11"/>
        <v>105863.29999999999</v>
      </c>
      <c r="K37" s="7">
        <f t="shared" si="4"/>
        <v>16549.906903813109</v>
      </c>
      <c r="L37" s="8">
        <f>F37/J37</f>
        <v>404.97643659322921</v>
      </c>
      <c r="M37" s="10">
        <v>170.88560000000001</v>
      </c>
      <c r="N37" s="7">
        <f t="shared" si="7"/>
        <v>26.715025615130514</v>
      </c>
      <c r="O37" s="10">
        <v>57.626899999999999</v>
      </c>
      <c r="P37" s="7">
        <f t="shared" si="5"/>
        <v>9.0089750664805255</v>
      </c>
      <c r="Q37" s="9">
        <f>F37/O37</f>
        <v>743960.58090926288</v>
      </c>
      <c r="R37" s="7">
        <v>11841.824000000001</v>
      </c>
      <c r="S37" s="7">
        <f t="shared" si="2"/>
        <v>1851.2655922433914</v>
      </c>
      <c r="T37" s="7">
        <v>3993.3589999999999</v>
      </c>
      <c r="U37" s="7">
        <f t="shared" si="8"/>
        <v>624.29302396112939</v>
      </c>
      <c r="V37" s="8">
        <v>10735.86</v>
      </c>
      <c r="W37" s="13"/>
    </row>
    <row r="38" spans="1:23" x14ac:dyDescent="0.2">
      <c r="A38" s="2" t="s">
        <v>21</v>
      </c>
      <c r="B38" s="2" t="s">
        <v>27</v>
      </c>
      <c r="C38" s="2">
        <v>20</v>
      </c>
      <c r="D38" s="2" t="s">
        <v>23</v>
      </c>
      <c r="E38" s="7">
        <v>321847.06</v>
      </c>
      <c r="F38" s="9">
        <v>56796725</v>
      </c>
      <c r="G38" s="9">
        <v>176674947</v>
      </c>
      <c r="H38" s="10">
        <v>73767.81</v>
      </c>
      <c r="I38" s="7">
        <f t="shared" si="10"/>
        <v>22920.144120626734</v>
      </c>
      <c r="J38" s="10">
        <f t="shared" si="11"/>
        <v>24983.75</v>
      </c>
      <c r="K38" s="7">
        <f t="shared" si="4"/>
        <v>7762.6155727506102</v>
      </c>
      <c r="L38" s="9">
        <v>2273.346</v>
      </c>
      <c r="M38" s="10">
        <v>952.77290000000005</v>
      </c>
      <c r="N38" s="7">
        <f t="shared" si="7"/>
        <v>296.03281136077487</v>
      </c>
      <c r="O38" s="10">
        <v>322.68599999999998</v>
      </c>
      <c r="P38" s="7">
        <f t="shared" si="5"/>
        <v>100.26066418006117</v>
      </c>
      <c r="Q38" s="9">
        <v>176012.3</v>
      </c>
      <c r="R38" s="7">
        <v>37135.014999999999</v>
      </c>
      <c r="S38" s="7">
        <f t="shared" si="2"/>
        <v>11538.093590166707</v>
      </c>
      <c r="T38" s="7">
        <v>12576.923000000001</v>
      </c>
      <c r="U38" s="7">
        <f t="shared" si="8"/>
        <v>3907.7327597772683</v>
      </c>
      <c r="V38" s="8">
        <v>4515.9480000000003</v>
      </c>
      <c r="W38" s="13"/>
    </row>
    <row r="39" spans="1:23" x14ac:dyDescent="0.2">
      <c r="A39" s="2" t="s">
        <v>21</v>
      </c>
      <c r="B39" s="2" t="s">
        <v>27</v>
      </c>
      <c r="C39" s="2">
        <v>20</v>
      </c>
      <c r="D39" s="2" t="s">
        <v>24</v>
      </c>
      <c r="E39" s="7">
        <v>1913201.94</v>
      </c>
      <c r="F39" s="9">
        <v>46584424</v>
      </c>
      <c r="G39" s="9">
        <v>190898979</v>
      </c>
      <c r="H39" s="10">
        <v>438508.6</v>
      </c>
      <c r="I39" s="7">
        <f t="shared" si="10"/>
        <v>22920.141927098401</v>
      </c>
      <c r="J39" s="10">
        <f t="shared" si="11"/>
        <v>148514.59999999998</v>
      </c>
      <c r="K39" s="7">
        <f t="shared" si="4"/>
        <v>7762.6201863458273</v>
      </c>
      <c r="L39" s="9">
        <v>313.66910000000001</v>
      </c>
      <c r="M39" s="10">
        <v>132.7252</v>
      </c>
      <c r="N39" s="7">
        <f t="shared" si="7"/>
        <v>6.9373335467138402</v>
      </c>
      <c r="O39" s="10">
        <v>44.951509999999999</v>
      </c>
      <c r="P39" s="7">
        <f t="shared" si="5"/>
        <v>2.3495434047071897</v>
      </c>
      <c r="Q39" s="9">
        <v>1036326</v>
      </c>
      <c r="R39" s="7">
        <v>5591.9089999999997</v>
      </c>
      <c r="S39" s="7">
        <f t="shared" si="2"/>
        <v>292.28012386397643</v>
      </c>
      <c r="T39" s="7">
        <v>1893.873</v>
      </c>
      <c r="U39" s="7">
        <f t="shared" si="8"/>
        <v>98.98970727575157</v>
      </c>
      <c r="V39" s="8">
        <v>24597.43</v>
      </c>
      <c r="W39" s="13"/>
    </row>
    <row r="40" spans="1:23" x14ac:dyDescent="0.2">
      <c r="A40" s="2" t="s">
        <v>21</v>
      </c>
      <c r="B40" s="2" t="s">
        <v>27</v>
      </c>
      <c r="C40" s="2">
        <v>20</v>
      </c>
      <c r="D40" s="2" t="s">
        <v>25</v>
      </c>
      <c r="E40" s="7">
        <v>2235049</v>
      </c>
      <c r="F40" s="9">
        <v>103381149</v>
      </c>
      <c r="G40" s="9">
        <v>367573927</v>
      </c>
      <c r="H40" s="10">
        <v>512276.4</v>
      </c>
      <c r="I40" s="7">
        <f t="shared" si="10"/>
        <v>22920.141795549</v>
      </c>
      <c r="J40" s="10">
        <f t="shared" si="11"/>
        <v>173498.29999999993</v>
      </c>
      <c r="K40" s="7">
        <f t="shared" si="4"/>
        <v>7762.6172849006862</v>
      </c>
      <c r="L40" s="8">
        <f>F40/J40</f>
        <v>595.86260499382433</v>
      </c>
      <c r="M40" s="10">
        <v>1085.498</v>
      </c>
      <c r="N40" s="7">
        <f t="shared" si="7"/>
        <v>48.567078395149281</v>
      </c>
      <c r="O40" s="10">
        <v>367.63749999999999</v>
      </c>
      <c r="P40" s="7">
        <f t="shared" si="5"/>
        <v>16.448744524169268</v>
      </c>
      <c r="Q40" s="9">
        <f>F40/O40</f>
        <v>281204.03658495122</v>
      </c>
      <c r="R40" s="7">
        <v>42726.923999999999</v>
      </c>
      <c r="S40" s="7">
        <f t="shared" si="2"/>
        <v>1911.6772831378639</v>
      </c>
      <c r="T40" s="7">
        <v>14470.795</v>
      </c>
      <c r="U40" s="7">
        <f t="shared" si="8"/>
        <v>647.44866891061451</v>
      </c>
      <c r="V40" s="8">
        <v>7144.1229999999996</v>
      </c>
      <c r="W40" s="13"/>
    </row>
    <row r="41" spans="1:23" x14ac:dyDescent="0.2">
      <c r="A41" s="2" t="s">
        <v>21</v>
      </c>
      <c r="B41" s="2" t="s">
        <v>28</v>
      </c>
      <c r="C41" s="2">
        <v>20</v>
      </c>
      <c r="D41" s="2" t="s">
        <v>23</v>
      </c>
      <c r="E41" s="7">
        <v>157981.70000000001</v>
      </c>
      <c r="F41" s="9">
        <v>55638166</v>
      </c>
      <c r="G41" s="9">
        <v>126131099</v>
      </c>
      <c r="H41" s="10">
        <v>23975.16</v>
      </c>
      <c r="I41" s="7">
        <f t="shared" si="10"/>
        <v>15175.909614847793</v>
      </c>
      <c r="J41" s="10">
        <f t="shared" si="11"/>
        <v>11117.219999999998</v>
      </c>
      <c r="K41" s="7">
        <f t="shared" si="4"/>
        <v>7037.0302383124099</v>
      </c>
      <c r="L41" s="9">
        <v>5004.683</v>
      </c>
      <c r="M41" s="10">
        <v>631.06659999999999</v>
      </c>
      <c r="N41" s="7">
        <f t="shared" si="7"/>
        <v>399.45550655550608</v>
      </c>
      <c r="O41" s="10">
        <v>292.62400000000002</v>
      </c>
      <c r="P41" s="7">
        <f t="shared" si="5"/>
        <v>185.22651674212901</v>
      </c>
      <c r="Q41" s="9">
        <v>190135.4</v>
      </c>
      <c r="R41" s="7">
        <v>9047.7019999999993</v>
      </c>
      <c r="S41" s="7">
        <f t="shared" si="2"/>
        <v>5727.0569945759535</v>
      </c>
      <c r="T41" s="7">
        <v>4195.3968000000004</v>
      </c>
      <c r="U41" s="7">
        <f t="shared" si="8"/>
        <v>2655.62201191657</v>
      </c>
      <c r="V41" s="8">
        <v>13261.72</v>
      </c>
      <c r="W41" s="13"/>
    </row>
    <row r="42" spans="1:23" x14ac:dyDescent="0.2">
      <c r="A42" s="2" t="s">
        <v>21</v>
      </c>
      <c r="B42" s="2" t="s">
        <v>28</v>
      </c>
      <c r="C42" s="2">
        <v>20</v>
      </c>
      <c r="D42" s="2" t="s">
        <v>24</v>
      </c>
      <c r="E42" s="7">
        <v>150576.29999999999</v>
      </c>
      <c r="F42" s="9">
        <v>6577588</v>
      </c>
      <c r="G42" s="9">
        <v>20040155</v>
      </c>
      <c r="H42" s="10">
        <v>22851.32</v>
      </c>
      <c r="I42" s="7">
        <f t="shared" si="10"/>
        <v>15175.907496730895</v>
      </c>
      <c r="J42" s="10">
        <f t="shared" si="11"/>
        <v>10596.099999999999</v>
      </c>
      <c r="K42" s="7">
        <f t="shared" si="4"/>
        <v>7037.0303958856739</v>
      </c>
      <c r="L42" s="9">
        <v>620.75549999999998</v>
      </c>
      <c r="M42" s="10">
        <v>78.991010000000003</v>
      </c>
      <c r="N42" s="7">
        <f t="shared" si="7"/>
        <v>52.45912537364778</v>
      </c>
      <c r="O42" s="10">
        <v>36.627929999999999</v>
      </c>
      <c r="P42" s="7">
        <f t="shared" si="5"/>
        <v>24.325162724811275</v>
      </c>
      <c r="Q42" s="9">
        <v>179578.5</v>
      </c>
      <c r="R42" s="7">
        <v>1151.922</v>
      </c>
      <c r="S42" s="7">
        <f t="shared" si="2"/>
        <v>765.00883605188881</v>
      </c>
      <c r="T42" s="7">
        <v>534.1431</v>
      </c>
      <c r="U42" s="7">
        <f t="shared" si="8"/>
        <v>354.73251766712292</v>
      </c>
      <c r="V42" s="8">
        <v>12314.28</v>
      </c>
      <c r="W42" s="13"/>
    </row>
    <row r="43" spans="1:23" x14ac:dyDescent="0.2">
      <c r="A43" s="2" t="s">
        <v>21</v>
      </c>
      <c r="B43" s="2" t="s">
        <v>28</v>
      </c>
      <c r="C43" s="2">
        <v>20</v>
      </c>
      <c r="D43" s="2" t="s">
        <v>25</v>
      </c>
      <c r="E43" s="7">
        <v>308558</v>
      </c>
      <c r="F43" s="9">
        <v>62215753</v>
      </c>
      <c r="G43" s="9">
        <v>146171253</v>
      </c>
      <c r="H43" s="10">
        <v>46826.48</v>
      </c>
      <c r="I43" s="7">
        <f t="shared" si="10"/>
        <v>15175.908581206777</v>
      </c>
      <c r="J43" s="10">
        <f t="shared" si="11"/>
        <v>21713.32</v>
      </c>
      <c r="K43" s="7">
        <f t="shared" si="4"/>
        <v>7037.0303152081624</v>
      </c>
      <c r="L43" s="8">
        <f>F43/J43</f>
        <v>2865.3265829453994</v>
      </c>
      <c r="M43" s="10">
        <v>710.05759999999998</v>
      </c>
      <c r="N43" s="7">
        <f t="shared" si="7"/>
        <v>230.12127379617445</v>
      </c>
      <c r="O43" s="10">
        <v>329.25189999999998</v>
      </c>
      <c r="P43" s="7">
        <f t="shared" si="5"/>
        <v>106.70664834488167</v>
      </c>
      <c r="Q43" s="9">
        <f>F43/O43</f>
        <v>188960.95360421611</v>
      </c>
      <c r="R43" s="7">
        <v>10199.624</v>
      </c>
      <c r="S43" s="7">
        <f t="shared" si="2"/>
        <v>3305.5775575418561</v>
      </c>
      <c r="T43" s="7">
        <v>4729.5398999999998</v>
      </c>
      <c r="U43" s="7">
        <f t="shared" si="8"/>
        <v>1532.7879685504831</v>
      </c>
      <c r="V43" s="8">
        <v>13154.72</v>
      </c>
      <c r="W43" s="13"/>
    </row>
    <row r="44" spans="1:23" x14ac:dyDescent="0.2">
      <c r="A44" s="2" t="s">
        <v>21</v>
      </c>
      <c r="B44" s="2" t="s">
        <v>25</v>
      </c>
      <c r="C44" s="2">
        <v>20</v>
      </c>
      <c r="D44" s="2" t="s">
        <v>23</v>
      </c>
      <c r="E44" s="7">
        <v>535077.97</v>
      </c>
      <c r="F44" s="8">
        <v>134174401</v>
      </c>
      <c r="G44" s="8">
        <v>368219604</v>
      </c>
      <c r="H44" s="7">
        <v>121146.3</v>
      </c>
      <c r="I44" s="7">
        <f t="shared" si="10"/>
        <v>22640.868582199339</v>
      </c>
      <c r="J44" s="10">
        <f t="shared" si="11"/>
        <v>44313.23599999999</v>
      </c>
      <c r="K44" s="7">
        <f t="shared" si="4"/>
        <v>8281.6408980545384</v>
      </c>
      <c r="L44" s="8">
        <f>F44/J44</f>
        <v>3027.8628489239654</v>
      </c>
      <c r="M44" s="7">
        <f>M32+M35+M38+M41</f>
        <v>1736.3588399999999</v>
      </c>
      <c r="N44" s="7">
        <f t="shared" si="7"/>
        <v>324.50576128185583</v>
      </c>
      <c r="O44" s="7">
        <f>O32+O35+O38+O41</f>
        <v>668.82617900000002</v>
      </c>
      <c r="P44" s="7">
        <f t="shared" si="5"/>
        <v>124.99602235539618</v>
      </c>
      <c r="Q44" s="9">
        <f>F44/O44</f>
        <v>200611.76612526106</v>
      </c>
      <c r="R44" s="7">
        <v>56714.01</v>
      </c>
      <c r="S44" s="7">
        <f t="shared" si="2"/>
        <v>10599.2048224299</v>
      </c>
      <c r="T44" s="7">
        <v>20485.259999999998</v>
      </c>
      <c r="U44" s="7">
        <f t="shared" si="8"/>
        <v>3828.4626070477166</v>
      </c>
      <c r="V44" s="8">
        <v>6549.8029999999999</v>
      </c>
      <c r="W44" s="13"/>
    </row>
    <row r="45" spans="1:23" x14ac:dyDescent="0.2">
      <c r="A45" s="2" t="s">
        <v>21</v>
      </c>
      <c r="B45" s="2" t="s">
        <v>25</v>
      </c>
      <c r="C45" s="2">
        <v>20</v>
      </c>
      <c r="D45" s="2" t="s">
        <v>24</v>
      </c>
      <c r="E45" s="7">
        <v>2871798.03</v>
      </c>
      <c r="F45" s="8">
        <v>79370144</v>
      </c>
      <c r="G45" s="8">
        <v>319564792</v>
      </c>
      <c r="H45" s="7">
        <v>803633.1</v>
      </c>
      <c r="I45" s="7">
        <f t="shared" si="10"/>
        <v>27983.621814797334</v>
      </c>
      <c r="J45" s="10">
        <f t="shared" si="11"/>
        <v>279215.5199999999</v>
      </c>
      <c r="K45" s="7">
        <f t="shared" si="4"/>
        <v>9722.6725933787166</v>
      </c>
      <c r="L45" s="8">
        <f>F45/J45</f>
        <v>284.26121871735506</v>
      </c>
      <c r="M45" s="7">
        <f>M33+M36+M39+M42</f>
        <v>258.20707700000003</v>
      </c>
      <c r="N45" s="7">
        <f t="shared" si="7"/>
        <v>8.9911294005588562</v>
      </c>
      <c r="O45" s="7">
        <f>O33+O36+O39+O42</f>
        <v>97.89282399999999</v>
      </c>
      <c r="P45" s="7">
        <f t="shared" si="5"/>
        <v>3.4087642298438374</v>
      </c>
      <c r="Q45" s="9">
        <f>F45/O45</f>
        <v>810786.13075867551</v>
      </c>
      <c r="R45" s="7">
        <v>10281.83</v>
      </c>
      <c r="S45" s="7">
        <f t="shared" si="2"/>
        <v>358.02761519409501</v>
      </c>
      <c r="T45" s="7">
        <v>3674.8850000000002</v>
      </c>
      <c r="U45" s="7">
        <f t="shared" si="8"/>
        <v>127.96460480892523</v>
      </c>
      <c r="V45" s="8">
        <v>21597.99</v>
      </c>
      <c r="W45" s="13"/>
    </row>
    <row r="46" spans="1:23" x14ac:dyDescent="0.2">
      <c r="A46" s="2" t="s">
        <v>21</v>
      </c>
      <c r="B46" s="2" t="s">
        <v>25</v>
      </c>
      <c r="C46" s="2">
        <v>20</v>
      </c>
      <c r="D46" s="2" t="s">
        <v>25</v>
      </c>
      <c r="E46" s="7">
        <v>3406876</v>
      </c>
      <c r="F46" s="8">
        <v>213544544</v>
      </c>
      <c r="G46" s="8">
        <v>687784397</v>
      </c>
      <c r="H46" s="7">
        <v>924779.4</v>
      </c>
      <c r="I46" s="7">
        <f t="shared" si="10"/>
        <v>27144.49836154882</v>
      </c>
      <c r="J46" s="10">
        <f t="shared" si="11"/>
        <v>323528.75999999989</v>
      </c>
      <c r="K46" s="7">
        <f t="shared" si="4"/>
        <v>9496.3467998248216</v>
      </c>
      <c r="L46" s="8">
        <f>F46/J46</f>
        <v>660.04810206054037</v>
      </c>
      <c r="M46" s="7">
        <f>M34+M37+M40+M43</f>
        <v>1994.5658100000001</v>
      </c>
      <c r="N46" s="7">
        <f t="shared" si="7"/>
        <v>58.545301032382753</v>
      </c>
      <c r="O46" s="7">
        <f>O34+O37+O40+O43</f>
        <v>766.71895999999992</v>
      </c>
      <c r="P46" s="7">
        <f t="shared" si="5"/>
        <v>22.505044504114618</v>
      </c>
      <c r="Q46" s="9">
        <f>F46/O46</f>
        <v>278517.36443298601</v>
      </c>
      <c r="R46" s="7">
        <v>66995.83</v>
      </c>
      <c r="S46" s="7">
        <f t="shared" si="2"/>
        <v>1966.4886541218407</v>
      </c>
      <c r="T46" s="7">
        <v>24160.14</v>
      </c>
      <c r="U46" s="7">
        <f t="shared" si="8"/>
        <v>709.15818480038604</v>
      </c>
      <c r="V46" s="8">
        <v>8838.7119999999995</v>
      </c>
      <c r="W46" s="13"/>
    </row>
    <row r="47" spans="1:23" x14ac:dyDescent="0.2">
      <c r="A47" s="2" t="s">
        <v>21</v>
      </c>
      <c r="B47" s="2" t="s">
        <v>22</v>
      </c>
      <c r="C47" s="2">
        <v>30</v>
      </c>
      <c r="D47" s="2" t="s">
        <v>23</v>
      </c>
      <c r="E47" s="7">
        <v>14310.91</v>
      </c>
      <c r="F47" s="9">
        <v>3045698</v>
      </c>
      <c r="G47" s="9">
        <v>3968009</v>
      </c>
      <c r="H47" s="10">
        <v>2609.1320000000001</v>
      </c>
      <c r="I47" s="7">
        <f t="shared" si="10"/>
        <v>18231.768629667855</v>
      </c>
      <c r="J47" s="7">
        <f>H2-H47</f>
        <v>2140.0239999999999</v>
      </c>
      <c r="K47" s="7">
        <f t="shared" si="4"/>
        <v>14953.793993533603</v>
      </c>
      <c r="L47" s="9">
        <v>1423.2070000000001</v>
      </c>
      <c r="M47" s="10">
        <v>16.97578</v>
      </c>
      <c r="N47" s="7">
        <f t="shared" si="7"/>
        <v>118.62124770542195</v>
      </c>
      <c r="O47" s="10">
        <v>13.923629999999999</v>
      </c>
      <c r="P47" s="7">
        <f t="shared" si="5"/>
        <v>97.293812902184413</v>
      </c>
      <c r="Q47" s="9">
        <v>218743.1</v>
      </c>
      <c r="R47" s="7">
        <v>1316.4780000000001</v>
      </c>
      <c r="S47" s="7">
        <f t="shared" si="2"/>
        <v>9199.1215093938827</v>
      </c>
      <c r="T47" s="7">
        <v>1079.7823000000001</v>
      </c>
      <c r="U47" s="7">
        <f t="shared" si="8"/>
        <v>7545.1686859885222</v>
      </c>
      <c r="V47" s="8">
        <v>2820.66</v>
      </c>
    </row>
    <row r="48" spans="1:23" x14ac:dyDescent="0.2">
      <c r="A48" s="2" t="s">
        <v>21</v>
      </c>
      <c r="B48" s="2" t="s">
        <v>22</v>
      </c>
      <c r="C48" s="2">
        <v>30</v>
      </c>
      <c r="D48" s="2" t="s">
        <v>24</v>
      </c>
      <c r="E48" s="7">
        <v>209297.09</v>
      </c>
      <c r="F48" s="9">
        <v>6109216</v>
      </c>
      <c r="G48" s="9">
        <v>11173001</v>
      </c>
      <c r="H48" s="10">
        <v>38158.550000000003</v>
      </c>
      <c r="I48" s="7">
        <f t="shared" si="10"/>
        <v>18231.763279651906</v>
      </c>
      <c r="J48" s="7">
        <f t="shared" ref="J48:J61" si="12">H3-H48</f>
        <v>31297.849999999991</v>
      </c>
      <c r="K48" s="7">
        <f t="shared" si="4"/>
        <v>14953.7912830035</v>
      </c>
      <c r="L48" s="9">
        <v>195.196</v>
      </c>
      <c r="M48" s="10">
        <v>5.1795580000000001</v>
      </c>
      <c r="N48" s="7">
        <f t="shared" si="7"/>
        <v>2.4747396153477337</v>
      </c>
      <c r="O48" s="10">
        <v>4.2483029999999999</v>
      </c>
      <c r="P48" s="7">
        <f t="shared" si="5"/>
        <v>2.0297955408744577</v>
      </c>
      <c r="Q48" s="9">
        <v>1438037</v>
      </c>
      <c r="R48" s="7">
        <v>438.22</v>
      </c>
      <c r="S48" s="7">
        <f t="shared" si="2"/>
        <v>209.37701522749313</v>
      </c>
      <c r="T48" s="7">
        <v>359.43049999999999</v>
      </c>
      <c r="U48" s="7">
        <f t="shared" si="8"/>
        <v>171.73220134116534</v>
      </c>
      <c r="V48" s="8">
        <v>16996.93</v>
      </c>
    </row>
    <row r="49" spans="1:22" x14ac:dyDescent="0.2">
      <c r="A49" s="2" t="s">
        <v>21</v>
      </c>
      <c r="B49" s="2" t="s">
        <v>22</v>
      </c>
      <c r="C49" s="2">
        <v>30</v>
      </c>
      <c r="D49" s="2" t="s">
        <v>25</v>
      </c>
      <c r="E49" s="7">
        <v>223608</v>
      </c>
      <c r="F49" s="9">
        <v>9154914</v>
      </c>
      <c r="G49" s="9">
        <v>15141010</v>
      </c>
      <c r="H49" s="10">
        <v>40767.68</v>
      </c>
      <c r="I49" s="7">
        <f t="shared" si="10"/>
        <v>18231.762727630496</v>
      </c>
      <c r="J49" s="7">
        <f t="shared" si="12"/>
        <v>33437.879999999997</v>
      </c>
      <c r="K49" s="7">
        <f t="shared" ref="K49:K80" si="13">J49/E49*100000</f>
        <v>14953.794139744552</v>
      </c>
      <c r="L49" s="8">
        <f>F49/J49</f>
        <v>273.78870909280135</v>
      </c>
      <c r="M49" s="10">
        <v>22.155339999999999</v>
      </c>
      <c r="N49" s="7">
        <f t="shared" ref="N49:N80" si="14">M49/E49*100000</f>
        <v>9.9081159886945009</v>
      </c>
      <c r="O49" s="10">
        <v>18.171939999999999</v>
      </c>
      <c r="P49" s="7">
        <f t="shared" ref="P49:P80" si="15">O49/E49*100000</f>
        <v>8.1266949304139384</v>
      </c>
      <c r="Q49" s="9">
        <f>F49/O49</f>
        <v>503793.98127002403</v>
      </c>
      <c r="R49" s="7">
        <v>1754.6980000000001</v>
      </c>
      <c r="S49" s="7">
        <f t="shared" si="2"/>
        <v>784.72058244785524</v>
      </c>
      <c r="T49" s="7">
        <v>1439.2128</v>
      </c>
      <c r="U49" s="7">
        <f t="shared" si="8"/>
        <v>643.63207040892996</v>
      </c>
      <c r="V49" s="8">
        <v>6361.0569999999998</v>
      </c>
    </row>
    <row r="50" spans="1:22" x14ac:dyDescent="0.2">
      <c r="A50" s="2" t="s">
        <v>21</v>
      </c>
      <c r="B50" s="2" t="s">
        <v>26</v>
      </c>
      <c r="C50" s="2">
        <v>30</v>
      </c>
      <c r="D50" s="2" t="s">
        <v>23</v>
      </c>
      <c r="E50" s="7">
        <v>40938.300000000003</v>
      </c>
      <c r="F50" s="9">
        <v>30703685</v>
      </c>
      <c r="G50" s="9">
        <v>49435676</v>
      </c>
      <c r="H50" s="10">
        <v>16450.48</v>
      </c>
      <c r="I50" s="7">
        <f t="shared" si="10"/>
        <v>40183.593358786267</v>
      </c>
      <c r="J50" s="7">
        <f t="shared" si="12"/>
        <v>10415.959999999999</v>
      </c>
      <c r="K50" s="7">
        <f t="shared" si="13"/>
        <v>25443.069204143791</v>
      </c>
      <c r="L50" s="9">
        <v>2947.7530000000002</v>
      </c>
      <c r="M50" s="10">
        <v>107.23690000000001</v>
      </c>
      <c r="N50" s="7">
        <f t="shared" si="14"/>
        <v>261.94761384815683</v>
      </c>
      <c r="O50" s="10">
        <v>67.899270000000001</v>
      </c>
      <c r="P50" s="7">
        <f t="shared" si="15"/>
        <v>165.8575710276196</v>
      </c>
      <c r="Q50" s="9">
        <v>452194.6</v>
      </c>
      <c r="R50" s="7">
        <v>7254.5789999999997</v>
      </c>
      <c r="S50" s="7">
        <f t="shared" si="2"/>
        <v>17720.762708759277</v>
      </c>
      <c r="T50" s="7">
        <v>4593.3890000000001</v>
      </c>
      <c r="U50" s="7">
        <f t="shared" si="8"/>
        <v>11220.272947337822</v>
      </c>
      <c r="V50" s="8">
        <v>6684.3209999999999</v>
      </c>
    </row>
    <row r="51" spans="1:22" x14ac:dyDescent="0.2">
      <c r="A51" s="2" t="s">
        <v>21</v>
      </c>
      <c r="B51" s="2" t="s">
        <v>26</v>
      </c>
      <c r="C51" s="2">
        <v>30</v>
      </c>
      <c r="D51" s="2" t="s">
        <v>24</v>
      </c>
      <c r="E51" s="7">
        <v>598722.69999999995</v>
      </c>
      <c r="F51" s="9">
        <v>40223075</v>
      </c>
      <c r="G51" s="9">
        <v>77328499</v>
      </c>
      <c r="H51" s="10">
        <v>240588.2</v>
      </c>
      <c r="I51" s="7">
        <f t="shared" si="10"/>
        <v>40183.577472509394</v>
      </c>
      <c r="J51" s="7">
        <f t="shared" si="12"/>
        <v>152333.39999999997</v>
      </c>
      <c r="K51" s="7">
        <f t="shared" si="13"/>
        <v>25443.064042836522</v>
      </c>
      <c r="L51" s="9">
        <v>264.04629999999997</v>
      </c>
      <c r="M51" s="10">
        <v>32.682670000000002</v>
      </c>
      <c r="N51" s="7">
        <f t="shared" si="14"/>
        <v>5.4587323981536038</v>
      </c>
      <c r="O51" s="10">
        <v>20.693709999999999</v>
      </c>
      <c r="P51" s="7">
        <f t="shared" si="15"/>
        <v>3.4563095736974732</v>
      </c>
      <c r="Q51" s="9">
        <v>1943734</v>
      </c>
      <c r="R51" s="7">
        <v>2441.395</v>
      </c>
      <c r="S51" s="7">
        <f t="shared" si="2"/>
        <v>407.76723514909327</v>
      </c>
      <c r="T51" s="7">
        <v>1545.8209999999999</v>
      </c>
      <c r="U51" s="7">
        <f t="shared" si="8"/>
        <v>258.186469295385</v>
      </c>
      <c r="V51" s="8">
        <v>26020.53</v>
      </c>
    </row>
    <row r="52" spans="1:22" x14ac:dyDescent="0.2">
      <c r="A52" s="2" t="s">
        <v>21</v>
      </c>
      <c r="B52" s="2" t="s">
        <v>26</v>
      </c>
      <c r="C52" s="2">
        <v>30</v>
      </c>
      <c r="D52" s="2" t="s">
        <v>25</v>
      </c>
      <c r="E52" s="7">
        <v>639661</v>
      </c>
      <c r="F52" s="9">
        <v>70926760</v>
      </c>
      <c r="G52" s="9">
        <v>126764174</v>
      </c>
      <c r="H52" s="10">
        <v>257038.7</v>
      </c>
      <c r="I52" s="7">
        <f t="shared" si="10"/>
        <v>40183.581615887168</v>
      </c>
      <c r="J52" s="7">
        <f t="shared" si="12"/>
        <v>162749.39999999997</v>
      </c>
      <c r="K52" s="7">
        <f t="shared" si="13"/>
        <v>25443.070626472454</v>
      </c>
      <c r="L52" s="8">
        <f>F52/J52</f>
        <v>435.80351141079484</v>
      </c>
      <c r="M52" s="10">
        <v>139.9196</v>
      </c>
      <c r="N52" s="7">
        <f t="shared" si="14"/>
        <v>21.874023897032959</v>
      </c>
      <c r="O52" s="10">
        <v>88.592979999999997</v>
      </c>
      <c r="P52" s="7">
        <f t="shared" si="15"/>
        <v>13.849989291202684</v>
      </c>
      <c r="Q52" s="9">
        <f>F52/O52</f>
        <v>800591.19808364054</v>
      </c>
      <c r="R52" s="7">
        <v>9695.9750000000004</v>
      </c>
      <c r="S52" s="7">
        <f t="shared" si="2"/>
        <v>1515.7989935293851</v>
      </c>
      <c r="T52" s="7">
        <v>6139.2079999999996</v>
      </c>
      <c r="U52" s="7">
        <f>T52/E52*100000</f>
        <v>959.75962267513569</v>
      </c>
      <c r="V52" s="8">
        <v>11553.08</v>
      </c>
    </row>
    <row r="53" spans="1:22" x14ac:dyDescent="0.2">
      <c r="A53" s="2" t="s">
        <v>21</v>
      </c>
      <c r="B53" s="2" t="s">
        <v>27</v>
      </c>
      <c r="C53" s="2">
        <v>30</v>
      </c>
      <c r="D53" s="2" t="s">
        <v>23</v>
      </c>
      <c r="E53" s="7">
        <v>321847.06</v>
      </c>
      <c r="F53" s="9">
        <v>87880985</v>
      </c>
      <c r="G53" s="9">
        <v>145590687</v>
      </c>
      <c r="H53" s="10">
        <v>60789.07</v>
      </c>
      <c r="I53" s="7">
        <f t="shared" si="10"/>
        <v>18887.564174114254</v>
      </c>
      <c r="J53" s="7">
        <f t="shared" si="12"/>
        <v>37962.49</v>
      </c>
      <c r="K53" s="7">
        <f t="shared" si="13"/>
        <v>11795.195519263092</v>
      </c>
      <c r="L53" s="9">
        <v>2314.9430000000002</v>
      </c>
      <c r="M53" s="10">
        <v>785.14160000000004</v>
      </c>
      <c r="N53" s="7">
        <f t="shared" si="14"/>
        <v>243.94866306996872</v>
      </c>
      <c r="O53" s="10">
        <v>490.31729999999999</v>
      </c>
      <c r="P53" s="7">
        <f t="shared" si="15"/>
        <v>152.34481247086737</v>
      </c>
      <c r="Q53" s="9">
        <v>179232.9</v>
      </c>
      <c r="R53" s="7">
        <v>30601.466</v>
      </c>
      <c r="S53" s="7">
        <f t="shared" si="2"/>
        <v>9508.0769108159639</v>
      </c>
      <c r="T53" s="7">
        <v>19110.472000000002</v>
      </c>
      <c r="U53" s="7">
        <f t="shared" si="8"/>
        <v>5937.7494391280134</v>
      </c>
      <c r="V53" s="8">
        <v>4598.5770000000002</v>
      </c>
    </row>
    <row r="54" spans="1:22" x14ac:dyDescent="0.2">
      <c r="A54" s="2" t="s">
        <v>21</v>
      </c>
      <c r="B54" s="2" t="s">
        <v>27</v>
      </c>
      <c r="C54" s="2">
        <v>30</v>
      </c>
      <c r="D54" s="2" t="s">
        <v>24</v>
      </c>
      <c r="E54" s="7">
        <v>1913201.94</v>
      </c>
      <c r="F54" s="9">
        <v>80171266</v>
      </c>
      <c r="G54" s="9">
        <v>157312137</v>
      </c>
      <c r="H54" s="10">
        <v>361357.2</v>
      </c>
      <c r="I54" s="7">
        <f t="shared" si="10"/>
        <v>18887.561863960898</v>
      </c>
      <c r="J54" s="7">
        <f t="shared" si="12"/>
        <v>225665.99999999994</v>
      </c>
      <c r="K54" s="7">
        <f t="shared" si="13"/>
        <v>11795.20024948333</v>
      </c>
      <c r="L54" s="9">
        <v>355.26530000000002</v>
      </c>
      <c r="M54" s="10">
        <v>109.37350000000001</v>
      </c>
      <c r="N54" s="7">
        <f t="shared" si="14"/>
        <v>5.7167776026821304</v>
      </c>
      <c r="O54" s="10">
        <v>68.303229999999999</v>
      </c>
      <c r="P54" s="7">
        <f t="shared" si="15"/>
        <v>3.5701003941068552</v>
      </c>
      <c r="Q54" s="9">
        <v>1173755</v>
      </c>
      <c r="R54" s="7">
        <v>4608.0659999999998</v>
      </c>
      <c r="S54" s="7">
        <f t="shared" si="2"/>
        <v>240.85622660407714</v>
      </c>
      <c r="T54" s="7">
        <v>2877.7159999999999</v>
      </c>
      <c r="U54" s="7">
        <f t="shared" si="8"/>
        <v>150.41360453565085</v>
      </c>
      <c r="V54" s="8">
        <v>27859.34</v>
      </c>
    </row>
    <row r="55" spans="1:22" x14ac:dyDescent="0.2">
      <c r="A55" s="2" t="s">
        <v>21</v>
      </c>
      <c r="B55" s="2" t="s">
        <v>27</v>
      </c>
      <c r="C55" s="2">
        <v>30</v>
      </c>
      <c r="D55" s="2" t="s">
        <v>25</v>
      </c>
      <c r="E55" s="7">
        <v>2235049</v>
      </c>
      <c r="F55" s="9">
        <v>168052251</v>
      </c>
      <c r="G55" s="9">
        <v>302902824</v>
      </c>
      <c r="H55" s="10">
        <v>422146.3</v>
      </c>
      <c r="I55" s="7">
        <f t="shared" si="10"/>
        <v>18887.563538875434</v>
      </c>
      <c r="J55" s="7">
        <f t="shared" si="12"/>
        <v>263628.39999999997</v>
      </c>
      <c r="K55" s="7">
        <f t="shared" si="13"/>
        <v>11795.195541574254</v>
      </c>
      <c r="L55" s="8">
        <f>F55/J55</f>
        <v>637.4588284115066</v>
      </c>
      <c r="M55" s="10">
        <v>894.51509999999996</v>
      </c>
      <c r="N55" s="7">
        <f t="shared" si="14"/>
        <v>40.022169536327837</v>
      </c>
      <c r="O55" s="10">
        <v>558.62049999999999</v>
      </c>
      <c r="P55" s="7">
        <f t="shared" si="15"/>
        <v>24.993657857165545</v>
      </c>
      <c r="Q55" s="9">
        <f>F55/O55</f>
        <v>300834.37861661002</v>
      </c>
      <c r="R55" s="7">
        <v>35209.531999999999</v>
      </c>
      <c r="S55" s="7">
        <f t="shared" si="2"/>
        <v>1575.3360217158549</v>
      </c>
      <c r="T55" s="7">
        <v>21988.187000000002</v>
      </c>
      <c r="U55" s="7">
        <f t="shared" si="8"/>
        <v>983.78993033262361</v>
      </c>
      <c r="V55" s="8">
        <v>7642.8419999999996</v>
      </c>
    </row>
    <row r="56" spans="1:22" x14ac:dyDescent="0.2">
      <c r="A56" s="2" t="s">
        <v>21</v>
      </c>
      <c r="B56" s="2" t="s">
        <v>28</v>
      </c>
      <c r="C56" s="2">
        <v>30</v>
      </c>
      <c r="D56" s="2" t="s">
        <v>23</v>
      </c>
      <c r="E56" s="7">
        <v>157981.70000000001</v>
      </c>
      <c r="F56" s="9">
        <v>83249781</v>
      </c>
      <c r="G56" s="9">
        <v>98519483</v>
      </c>
      <c r="H56" s="10">
        <v>18726.71</v>
      </c>
      <c r="I56" s="7">
        <f t="shared" si="10"/>
        <v>11853.721032246138</v>
      </c>
      <c r="J56" s="7">
        <f t="shared" si="12"/>
        <v>16365.669999999998</v>
      </c>
      <c r="K56" s="7">
        <f t="shared" si="13"/>
        <v>10359.218820914066</v>
      </c>
      <c r="L56" s="9">
        <v>5086.8540000000003</v>
      </c>
      <c r="M56" s="10">
        <v>492.91849999999999</v>
      </c>
      <c r="N56" s="7">
        <f t="shared" si="14"/>
        <v>312.00987202948187</v>
      </c>
      <c r="O56" s="10">
        <v>430.77210000000002</v>
      </c>
      <c r="P56" s="7">
        <f t="shared" si="15"/>
        <v>272.67215126815319</v>
      </c>
      <c r="Q56" s="9">
        <v>193257.1</v>
      </c>
      <c r="R56" s="7">
        <v>7067.0513000000001</v>
      </c>
      <c r="S56" s="7">
        <f t="shared" si="2"/>
        <v>4473.3353926435775</v>
      </c>
      <c r="T56" s="7">
        <v>6176.0477000000001</v>
      </c>
      <c r="U56" s="7">
        <f t="shared" si="8"/>
        <v>3909.3437404458873</v>
      </c>
      <c r="V56" s="8">
        <v>13479.46</v>
      </c>
    </row>
    <row r="57" spans="1:22" x14ac:dyDescent="0.2">
      <c r="A57" s="2" t="s">
        <v>21</v>
      </c>
      <c r="B57" s="2" t="s">
        <v>28</v>
      </c>
      <c r="C57" s="2">
        <v>30</v>
      </c>
      <c r="D57" s="2" t="s">
        <v>24</v>
      </c>
      <c r="E57" s="7">
        <v>150576.29999999999</v>
      </c>
      <c r="F57" s="9">
        <v>10964619</v>
      </c>
      <c r="G57" s="9">
        <v>15653124</v>
      </c>
      <c r="H57" s="10">
        <v>17848.89</v>
      </c>
      <c r="I57" s="7">
        <f t="shared" si="10"/>
        <v>11853.718015384891</v>
      </c>
      <c r="J57" s="7">
        <f t="shared" si="12"/>
        <v>15598.529999999999</v>
      </c>
      <c r="K57" s="7">
        <f t="shared" si="13"/>
        <v>10359.219877231677</v>
      </c>
      <c r="L57" s="9">
        <v>702.92639999999994</v>
      </c>
      <c r="M57" s="10">
        <v>61.698929999999997</v>
      </c>
      <c r="N57" s="7">
        <f t="shared" si="14"/>
        <v>40.975193307313305</v>
      </c>
      <c r="O57" s="10">
        <v>53.920009999999998</v>
      </c>
      <c r="P57" s="7">
        <f t="shared" si="15"/>
        <v>35.809094791145753</v>
      </c>
      <c r="Q57" s="9">
        <v>203349.7</v>
      </c>
      <c r="R57" s="7">
        <v>899.75229999999999</v>
      </c>
      <c r="S57" s="7">
        <f t="shared" si="2"/>
        <v>597.53912136239239</v>
      </c>
      <c r="T57" s="7">
        <v>786.31269999999995</v>
      </c>
      <c r="U57" s="7">
        <f t="shared" si="8"/>
        <v>522.20216594510555</v>
      </c>
      <c r="V57" s="8">
        <v>13944.35</v>
      </c>
    </row>
    <row r="58" spans="1:22" x14ac:dyDescent="0.2">
      <c r="A58" s="2" t="s">
        <v>21</v>
      </c>
      <c r="B58" s="2" t="s">
        <v>28</v>
      </c>
      <c r="C58" s="2">
        <v>30</v>
      </c>
      <c r="D58" s="2" t="s">
        <v>25</v>
      </c>
      <c r="E58" s="7">
        <v>308558</v>
      </c>
      <c r="F58" s="9">
        <v>94214400</v>
      </c>
      <c r="G58" s="9">
        <v>114172607</v>
      </c>
      <c r="H58" s="10">
        <v>36575.599999999999</v>
      </c>
      <c r="I58" s="7">
        <f t="shared" si="10"/>
        <v>11853.719560017889</v>
      </c>
      <c r="J58" s="7">
        <f t="shared" si="12"/>
        <v>31964.200000000004</v>
      </c>
      <c r="K58" s="7">
        <f t="shared" si="13"/>
        <v>10359.219336397047</v>
      </c>
      <c r="L58" s="8">
        <f>F58/J58</f>
        <v>2947.4975128424921</v>
      </c>
      <c r="M58" s="10">
        <v>554.61749999999995</v>
      </c>
      <c r="N58" s="7">
        <f t="shared" si="14"/>
        <v>179.74497501280146</v>
      </c>
      <c r="O58" s="10">
        <v>484.69209999999998</v>
      </c>
      <c r="P58" s="7">
        <f t="shared" si="15"/>
        <v>157.08297953707245</v>
      </c>
      <c r="Q58" s="9">
        <f>F58/O58</f>
        <v>194379.8960205871</v>
      </c>
      <c r="R58" s="7">
        <v>7966.8037000000004</v>
      </c>
      <c r="S58" s="7">
        <f t="shared" si="2"/>
        <v>2581.9468949111674</v>
      </c>
      <c r="T58" s="7">
        <v>6962.3603000000003</v>
      </c>
      <c r="U58" s="7">
        <f t="shared" si="8"/>
        <v>2256.4186635899896</v>
      </c>
      <c r="V58" s="8">
        <v>13531.96</v>
      </c>
    </row>
    <row r="59" spans="1:22" x14ac:dyDescent="0.2">
      <c r="A59" s="2" t="s">
        <v>21</v>
      </c>
      <c r="B59" s="2" t="s">
        <v>25</v>
      </c>
      <c r="C59" s="2">
        <v>30</v>
      </c>
      <c r="D59" s="2" t="s">
        <v>23</v>
      </c>
      <c r="E59" s="7">
        <v>535077.97</v>
      </c>
      <c r="F59" s="8">
        <v>204880150</v>
      </c>
      <c r="G59" s="8">
        <v>297513855</v>
      </c>
      <c r="H59" s="7">
        <v>98575.38</v>
      </c>
      <c r="I59" s="7">
        <f t="shared" si="10"/>
        <v>18422.61979128014</v>
      </c>
      <c r="J59" s="7">
        <f t="shared" si="12"/>
        <v>66884.155999999988</v>
      </c>
      <c r="K59" s="7">
        <f t="shared" si="13"/>
        <v>12499.889688973737</v>
      </c>
      <c r="L59" s="8">
        <f>F59/J59</f>
        <v>3063.2090206834641</v>
      </c>
      <c r="M59" s="7">
        <f>M47+M50+M53+M56</f>
        <v>1402.27278</v>
      </c>
      <c r="N59" s="7">
        <f t="shared" si="14"/>
        <v>262.06886820625414</v>
      </c>
      <c r="O59" s="7">
        <f>O47+O50+O53+O56</f>
        <v>1002.9123000000001</v>
      </c>
      <c r="P59" s="7">
        <f t="shared" si="15"/>
        <v>187.43292683120558</v>
      </c>
      <c r="Q59" s="9">
        <f>F59/O59</f>
        <v>204285.21018238581</v>
      </c>
      <c r="R59" s="7">
        <v>46239.57</v>
      </c>
      <c r="S59" s="7">
        <f t="shared" si="2"/>
        <v>8641.650860714748</v>
      </c>
      <c r="T59" s="7">
        <v>30959.69</v>
      </c>
      <c r="U59" s="7">
        <f t="shared" si="8"/>
        <v>5786.0146998763566</v>
      </c>
      <c r="V59" s="8">
        <v>6617.6419999999998</v>
      </c>
    </row>
    <row r="60" spans="1:22" x14ac:dyDescent="0.2">
      <c r="A60" s="2" t="s">
        <v>21</v>
      </c>
      <c r="B60" s="2" t="s">
        <v>25</v>
      </c>
      <c r="C60" s="2">
        <v>30</v>
      </c>
      <c r="D60" s="2" t="s">
        <v>24</v>
      </c>
      <c r="E60" s="7">
        <v>2871798.03</v>
      </c>
      <c r="F60" s="8">
        <v>137468176</v>
      </c>
      <c r="G60" s="8">
        <v>261466761</v>
      </c>
      <c r="H60" s="7">
        <v>657952.9</v>
      </c>
      <c r="I60" s="7">
        <f t="shared" si="10"/>
        <v>22910.834714932931</v>
      </c>
      <c r="J60" s="7">
        <f t="shared" si="12"/>
        <v>424895.71999999986</v>
      </c>
      <c r="K60" s="7">
        <f t="shared" si="13"/>
        <v>14795.459693243118</v>
      </c>
      <c r="L60" s="8">
        <f>F60/J60</f>
        <v>323.53391556874249</v>
      </c>
      <c r="M60" s="7">
        <f>M48+M51+M54+M57</f>
        <v>208.93465799999998</v>
      </c>
      <c r="N60" s="7">
        <f t="shared" si="14"/>
        <v>7.275395268656828</v>
      </c>
      <c r="O60" s="7">
        <f>O48+O51+O54+O57</f>
        <v>147.16525300000001</v>
      </c>
      <c r="P60" s="7">
        <f t="shared" si="15"/>
        <v>5.1244987099597674</v>
      </c>
      <c r="Q60" s="9">
        <f>F60/O60</f>
        <v>934107.56410006643</v>
      </c>
      <c r="R60" s="7">
        <v>8387.4339999999993</v>
      </c>
      <c r="S60" s="7">
        <f t="shared" si="2"/>
        <v>292.06211273847833</v>
      </c>
      <c r="T60" s="7">
        <v>5569.28</v>
      </c>
      <c r="U60" s="7">
        <f t="shared" si="8"/>
        <v>193.93007244315157</v>
      </c>
      <c r="V60" s="8">
        <v>24683.29</v>
      </c>
    </row>
    <row r="61" spans="1:22" x14ac:dyDescent="0.2">
      <c r="A61" s="2" t="s">
        <v>21</v>
      </c>
      <c r="B61" s="2" t="s">
        <v>25</v>
      </c>
      <c r="C61" s="2">
        <v>30</v>
      </c>
      <c r="D61" s="2" t="s">
        <v>25</v>
      </c>
      <c r="E61" s="7">
        <v>3406876</v>
      </c>
      <c r="F61" s="8">
        <v>342348326</v>
      </c>
      <c r="G61" s="8">
        <v>558980615</v>
      </c>
      <c r="H61" s="7">
        <v>756528.3</v>
      </c>
      <c r="I61" s="7">
        <f t="shared" si="10"/>
        <v>22205.924136951271</v>
      </c>
      <c r="J61" s="7">
        <f t="shared" si="12"/>
        <v>491779.85999999987</v>
      </c>
      <c r="K61" s="7">
        <f t="shared" si="13"/>
        <v>14434.92102442237</v>
      </c>
      <c r="L61" s="8">
        <f>F61/J61</f>
        <v>696.1414117284105</v>
      </c>
      <c r="M61" s="7">
        <f>M49+M52+M55+M58</f>
        <v>1611.2075399999999</v>
      </c>
      <c r="N61" s="7">
        <f t="shared" si="14"/>
        <v>47.292814296734015</v>
      </c>
      <c r="O61" s="7">
        <f>O49+O52+O55+O58</f>
        <v>1150.0775199999998</v>
      </c>
      <c r="P61" s="7">
        <f t="shared" si="15"/>
        <v>33.757539751960444</v>
      </c>
      <c r="Q61" s="9">
        <f>F61/O61</f>
        <v>297674.1306968595</v>
      </c>
      <c r="R61" s="7">
        <v>54627.01</v>
      </c>
      <c r="S61" s="7">
        <f t="shared" si="2"/>
        <v>1603.4340551285109</v>
      </c>
      <c r="T61" s="7">
        <v>36528.97</v>
      </c>
      <c r="U61" s="7">
        <f t="shared" si="8"/>
        <v>1072.2130773177539</v>
      </c>
      <c r="V61" s="8">
        <v>9371.9680000000008</v>
      </c>
    </row>
    <row r="62" spans="1:22" x14ac:dyDescent="0.2">
      <c r="A62" s="2" t="s">
        <v>21</v>
      </c>
      <c r="B62" s="2" t="s">
        <v>22</v>
      </c>
      <c r="C62" s="2">
        <v>40</v>
      </c>
      <c r="D62" s="2" t="s">
        <v>23</v>
      </c>
      <c r="E62" s="7">
        <v>14310.91</v>
      </c>
      <c r="F62" s="9">
        <v>4090832</v>
      </c>
      <c r="G62" s="9">
        <v>2922875</v>
      </c>
      <c r="H62" s="10">
        <v>1921.912</v>
      </c>
      <c r="I62" s="7">
        <f t="shared" si="10"/>
        <v>13429.698041564096</v>
      </c>
      <c r="J62" s="7">
        <f>H2-H62</f>
        <v>2827.2439999999997</v>
      </c>
      <c r="K62" s="7">
        <f t="shared" si="13"/>
        <v>19755.864581637365</v>
      </c>
      <c r="L62" s="9">
        <v>1446.933</v>
      </c>
      <c r="M62" s="10">
        <v>12.504530000000001</v>
      </c>
      <c r="N62" s="7">
        <f t="shared" si="14"/>
        <v>87.377602123135432</v>
      </c>
      <c r="O62" s="10">
        <v>18.394880000000001</v>
      </c>
      <c r="P62" s="7">
        <f t="shared" si="15"/>
        <v>128.53745848447096</v>
      </c>
      <c r="Q62" s="9">
        <v>222389.7</v>
      </c>
      <c r="R62" s="7">
        <v>969.73050000000001</v>
      </c>
      <c r="S62" s="7">
        <f t="shared" si="2"/>
        <v>6776.1623824061508</v>
      </c>
      <c r="T62" s="7">
        <v>1426.5293999999999</v>
      </c>
      <c r="U62" s="7">
        <f t="shared" si="8"/>
        <v>9968.1250179059189</v>
      </c>
      <c r="V62" s="8">
        <v>2867.6819999999998</v>
      </c>
    </row>
    <row r="63" spans="1:22" x14ac:dyDescent="0.2">
      <c r="A63" s="2" t="s">
        <v>21</v>
      </c>
      <c r="B63" s="2" t="s">
        <v>22</v>
      </c>
      <c r="C63" s="2">
        <v>40</v>
      </c>
      <c r="D63" s="2" t="s">
        <v>24</v>
      </c>
      <c r="E63" s="7">
        <v>209297.09</v>
      </c>
      <c r="F63" s="9">
        <v>9052073</v>
      </c>
      <c r="G63" s="9">
        <v>8230144</v>
      </c>
      <c r="H63" s="10">
        <v>28107.97</v>
      </c>
      <c r="I63" s="7">
        <f t="shared" si="10"/>
        <v>13429.699380913515</v>
      </c>
      <c r="J63" s="7">
        <f t="shared" ref="J63:J76" si="16">H3-H63</f>
        <v>41348.429999999993</v>
      </c>
      <c r="K63" s="7">
        <f t="shared" si="13"/>
        <v>19755.855181741892</v>
      </c>
      <c r="L63" s="9">
        <v>218.92179999999999</v>
      </c>
      <c r="M63" s="10">
        <v>3.8153139999999999</v>
      </c>
      <c r="N63" s="7">
        <f t="shared" si="14"/>
        <v>1.822917843721573</v>
      </c>
      <c r="O63" s="10">
        <v>5.6125470000000002</v>
      </c>
      <c r="P63" s="7">
        <f t="shared" si="15"/>
        <v>2.681617312500618</v>
      </c>
      <c r="Q63" s="9">
        <v>1612828</v>
      </c>
      <c r="R63" s="7">
        <v>322.79719999999998</v>
      </c>
      <c r="S63" s="7">
        <f t="shared" si="2"/>
        <v>154.22918684631495</v>
      </c>
      <c r="T63" s="7">
        <v>474.85329999999999</v>
      </c>
      <c r="U63" s="7">
        <f t="shared" si="8"/>
        <v>226.88002972234347</v>
      </c>
      <c r="V63" s="8">
        <v>19062.88</v>
      </c>
    </row>
    <row r="64" spans="1:22" x14ac:dyDescent="0.2">
      <c r="A64" s="2" t="s">
        <v>21</v>
      </c>
      <c r="B64" s="2" t="s">
        <v>22</v>
      </c>
      <c r="C64" s="2">
        <v>40</v>
      </c>
      <c r="D64" s="2" t="s">
        <v>25</v>
      </c>
      <c r="E64" s="7">
        <v>223608</v>
      </c>
      <c r="F64" s="9">
        <v>13142905</v>
      </c>
      <c r="G64" s="9">
        <v>11153019</v>
      </c>
      <c r="H64" s="10">
        <v>30029.88</v>
      </c>
      <c r="I64" s="7">
        <f t="shared" si="10"/>
        <v>13429.698400772782</v>
      </c>
      <c r="J64" s="7">
        <f t="shared" si="16"/>
        <v>44175.679999999993</v>
      </c>
      <c r="K64" s="7">
        <f t="shared" si="13"/>
        <v>19755.858466602265</v>
      </c>
      <c r="L64" s="8">
        <f>F64/J64</f>
        <v>297.51449213684998</v>
      </c>
      <c r="M64" s="10">
        <v>16.319849999999999</v>
      </c>
      <c r="N64" s="7">
        <f t="shared" si="14"/>
        <v>7.2984195556509599</v>
      </c>
      <c r="O64" s="10">
        <v>24.007429999999999</v>
      </c>
      <c r="P64" s="7">
        <f t="shared" si="15"/>
        <v>10.736391363457479</v>
      </c>
      <c r="Q64" s="9">
        <f>F64/O64</f>
        <v>547451.55978794897</v>
      </c>
      <c r="R64" s="7">
        <v>1292.5278000000001</v>
      </c>
      <c r="S64" s="7">
        <f t="shared" si="2"/>
        <v>578.03289685521099</v>
      </c>
      <c r="T64" s="7">
        <v>1901.3825999999999</v>
      </c>
      <c r="U64" s="7">
        <f t="shared" si="8"/>
        <v>850.31957711709777</v>
      </c>
      <c r="V64" s="8">
        <v>6912.2879999999996</v>
      </c>
    </row>
    <row r="65" spans="1:22" x14ac:dyDescent="0.2">
      <c r="A65" s="2" t="s">
        <v>21</v>
      </c>
      <c r="B65" s="2" t="s">
        <v>26</v>
      </c>
      <c r="C65" s="2">
        <v>40</v>
      </c>
      <c r="D65" s="2" t="s">
        <v>23</v>
      </c>
      <c r="E65" s="7">
        <v>40938.300000000003</v>
      </c>
      <c r="F65" s="9">
        <v>42311243</v>
      </c>
      <c r="G65" s="9">
        <v>37828118</v>
      </c>
      <c r="H65" s="10">
        <v>12587.88</v>
      </c>
      <c r="I65" s="7">
        <f t="shared" si="10"/>
        <v>30748.418962194322</v>
      </c>
      <c r="J65" s="7">
        <f t="shared" si="16"/>
        <v>14278.56</v>
      </c>
      <c r="K65" s="7">
        <f t="shared" si="13"/>
        <v>34878.243600735739</v>
      </c>
      <c r="L65" s="9">
        <v>2963.2719999999999</v>
      </c>
      <c r="M65" s="10">
        <v>82.05753</v>
      </c>
      <c r="N65" s="7">
        <f t="shared" si="14"/>
        <v>200.4419577754816</v>
      </c>
      <c r="O65" s="10">
        <v>93.078620000000001</v>
      </c>
      <c r="P65" s="7">
        <f t="shared" si="15"/>
        <v>227.3631782462877</v>
      </c>
      <c r="Q65" s="9">
        <v>454575.3</v>
      </c>
      <c r="R65" s="7">
        <v>5551.1949999999997</v>
      </c>
      <c r="S65" s="7">
        <f t="shared" si="2"/>
        <v>13559.906004890285</v>
      </c>
      <c r="T65" s="7">
        <v>6296.7730000000001</v>
      </c>
      <c r="U65" s="7">
        <f t="shared" si="8"/>
        <v>15381.129651206815</v>
      </c>
      <c r="V65" s="8">
        <v>6719.5119999999997</v>
      </c>
    </row>
    <row r="66" spans="1:22" x14ac:dyDescent="0.2">
      <c r="A66" s="2" t="s">
        <v>21</v>
      </c>
      <c r="B66" s="2" t="s">
        <v>26</v>
      </c>
      <c r="C66" s="2">
        <v>40</v>
      </c>
      <c r="D66" s="2" t="s">
        <v>24</v>
      </c>
      <c r="E66" s="7">
        <v>598722.69999999995</v>
      </c>
      <c r="F66" s="9">
        <v>58379902</v>
      </c>
      <c r="G66" s="9">
        <v>59171671</v>
      </c>
      <c r="H66" s="10">
        <v>184097.8</v>
      </c>
      <c r="I66" s="7">
        <f t="shared" ref="I66:I97" si="17">H66/E66*100000</f>
        <v>30748.42493862351</v>
      </c>
      <c r="J66" s="7">
        <f t="shared" si="16"/>
        <v>208823.8</v>
      </c>
      <c r="K66" s="7">
        <f t="shared" si="13"/>
        <v>34878.216576722414</v>
      </c>
      <c r="L66" s="9">
        <v>279.56529999999998</v>
      </c>
      <c r="M66" s="10">
        <v>25.00874</v>
      </c>
      <c r="N66" s="7">
        <f t="shared" si="14"/>
        <v>4.177015503170332</v>
      </c>
      <c r="O66" s="10">
        <v>28.367650000000001</v>
      </c>
      <c r="P66" s="7">
        <f t="shared" si="15"/>
        <v>4.7380281389030356</v>
      </c>
      <c r="Q66" s="9">
        <v>2057975</v>
      </c>
      <c r="R66" s="7">
        <v>1868.153</v>
      </c>
      <c r="S66" s="7">
        <f t="shared" si="2"/>
        <v>312.02307846353585</v>
      </c>
      <c r="T66" s="7">
        <v>2119.0630000000001</v>
      </c>
      <c r="U66" s="7">
        <f t="shared" si="8"/>
        <v>353.93062598094247</v>
      </c>
      <c r="V66" s="8">
        <v>27549.86</v>
      </c>
    </row>
    <row r="67" spans="1:22" x14ac:dyDescent="0.2">
      <c r="A67" s="2" t="s">
        <v>21</v>
      </c>
      <c r="B67" s="2" t="s">
        <v>26</v>
      </c>
      <c r="C67" s="2">
        <v>40</v>
      </c>
      <c r="D67" s="2" t="s">
        <v>25</v>
      </c>
      <c r="E67" s="7">
        <v>639661</v>
      </c>
      <c r="F67" s="9">
        <v>100691145</v>
      </c>
      <c r="G67" s="9">
        <v>96999789</v>
      </c>
      <c r="H67" s="10">
        <v>196685.7</v>
      </c>
      <c r="I67" s="7">
        <f t="shared" si="17"/>
        <v>30748.427682788228</v>
      </c>
      <c r="J67" s="7">
        <f t="shared" si="16"/>
        <v>223102.39999999997</v>
      </c>
      <c r="K67" s="7">
        <f t="shared" si="13"/>
        <v>34878.22455957139</v>
      </c>
      <c r="L67" s="8">
        <f>F67/J67</f>
        <v>451.32255412761145</v>
      </c>
      <c r="M67" s="10">
        <v>107.0663</v>
      </c>
      <c r="N67" s="7">
        <f t="shared" si="14"/>
        <v>16.737975271276504</v>
      </c>
      <c r="O67" s="10">
        <v>121.44629999999999</v>
      </c>
      <c r="P67" s="7">
        <f t="shared" si="15"/>
        <v>18.986041043615291</v>
      </c>
      <c r="Q67" s="9">
        <f>F67/O67</f>
        <v>829100.14549640461</v>
      </c>
      <c r="R67" s="7">
        <v>7419.348</v>
      </c>
      <c r="S67" s="7">
        <f t="shared" ref="S67:S106" si="18">R67/E67*100000</f>
        <v>1159.8875029116984</v>
      </c>
      <c r="T67" s="7">
        <v>8415.8349999999991</v>
      </c>
      <c r="U67" s="7">
        <f t="shared" si="8"/>
        <v>1315.6711132928222</v>
      </c>
      <c r="V67" s="8">
        <v>11964.49</v>
      </c>
    </row>
    <row r="68" spans="1:22" x14ac:dyDescent="0.2">
      <c r="A68" s="2" t="s">
        <v>21</v>
      </c>
      <c r="B68" s="2" t="s">
        <v>27</v>
      </c>
      <c r="C68" s="2">
        <v>40</v>
      </c>
      <c r="D68" s="2" t="s">
        <v>23</v>
      </c>
      <c r="E68" s="7">
        <v>321847.06</v>
      </c>
      <c r="F68" s="9">
        <v>120097880</v>
      </c>
      <c r="G68" s="9">
        <v>113373793</v>
      </c>
      <c r="H68" s="10">
        <v>47337.42</v>
      </c>
      <c r="I68" s="7">
        <f t="shared" si="17"/>
        <v>14708.047977819031</v>
      </c>
      <c r="J68" s="7">
        <f t="shared" si="16"/>
        <v>51414.14</v>
      </c>
      <c r="K68" s="7">
        <f t="shared" si="13"/>
        <v>15974.711715558315</v>
      </c>
      <c r="L68" s="9">
        <v>2335.8919999999998</v>
      </c>
      <c r="M68" s="10">
        <v>611.40229999999997</v>
      </c>
      <c r="N68" s="7">
        <f t="shared" si="14"/>
        <v>189.96671897515546</v>
      </c>
      <c r="O68" s="10">
        <v>664.0566</v>
      </c>
      <c r="P68" s="7">
        <f t="shared" si="15"/>
        <v>206.32675656568063</v>
      </c>
      <c r="Q68" s="9">
        <v>180854.9</v>
      </c>
      <c r="R68" s="7">
        <v>23829.85</v>
      </c>
      <c r="S68" s="7">
        <f t="shared" si="18"/>
        <v>7404.0912475633604</v>
      </c>
      <c r="T68" s="7">
        <v>25882.088</v>
      </c>
      <c r="U68" s="7">
        <f t="shared" si="8"/>
        <v>8041.735102380615</v>
      </c>
      <c r="V68" s="8">
        <v>4640.1930000000002</v>
      </c>
    </row>
    <row r="69" spans="1:22" x14ac:dyDescent="0.2">
      <c r="A69" s="2" t="s">
        <v>21</v>
      </c>
      <c r="B69" s="2" t="s">
        <v>27</v>
      </c>
      <c r="C69" s="2">
        <v>40</v>
      </c>
      <c r="D69" s="2" t="s">
        <v>24</v>
      </c>
      <c r="E69" s="7">
        <v>1913201.94</v>
      </c>
      <c r="F69" s="9">
        <v>114981930</v>
      </c>
      <c r="G69" s="9">
        <v>122501473</v>
      </c>
      <c r="H69" s="10">
        <v>281394.7</v>
      </c>
      <c r="I69" s="7">
        <f t="shared" si="17"/>
        <v>14708.050107873089</v>
      </c>
      <c r="J69" s="7">
        <f t="shared" si="16"/>
        <v>305628.49999999994</v>
      </c>
      <c r="K69" s="7">
        <f t="shared" si="13"/>
        <v>15974.71200557114</v>
      </c>
      <c r="L69" s="9">
        <v>376.21469999999999</v>
      </c>
      <c r="M69" s="10">
        <v>85.17089</v>
      </c>
      <c r="N69" s="7">
        <f t="shared" si="14"/>
        <v>4.4517459563102895</v>
      </c>
      <c r="O69" s="10">
        <v>92.505840000000006</v>
      </c>
      <c r="P69" s="7">
        <f t="shared" si="15"/>
        <v>4.8351320404786966</v>
      </c>
      <c r="Q69" s="9">
        <v>1242969</v>
      </c>
      <c r="R69" s="7">
        <v>3588.375</v>
      </c>
      <c r="S69" s="7">
        <f t="shared" si="18"/>
        <v>187.55861182118602</v>
      </c>
      <c r="T69" s="7">
        <v>3897.4070000000002</v>
      </c>
      <c r="U69" s="7">
        <f t="shared" si="8"/>
        <v>203.71121931854202</v>
      </c>
      <c r="V69" s="8">
        <v>29502.16</v>
      </c>
    </row>
    <row r="70" spans="1:22" x14ac:dyDescent="0.2">
      <c r="A70" s="2" t="s">
        <v>21</v>
      </c>
      <c r="B70" s="2" t="s">
        <v>27</v>
      </c>
      <c r="C70" s="2">
        <v>40</v>
      </c>
      <c r="D70" s="2" t="s">
        <v>25</v>
      </c>
      <c r="E70" s="7">
        <v>2235049</v>
      </c>
      <c r="F70" s="9">
        <v>235079810</v>
      </c>
      <c r="G70" s="9">
        <v>235875266</v>
      </c>
      <c r="H70" s="10">
        <v>328732.09999999998</v>
      </c>
      <c r="I70" s="7">
        <f t="shared" si="17"/>
        <v>14708.04890631033</v>
      </c>
      <c r="J70" s="7">
        <f t="shared" si="16"/>
        <v>357042.6</v>
      </c>
      <c r="K70" s="7">
        <f t="shared" si="13"/>
        <v>15974.710174139358</v>
      </c>
      <c r="L70" s="8">
        <f>F70/J70</f>
        <v>658.40829637695902</v>
      </c>
      <c r="M70" s="10">
        <v>696.57320000000004</v>
      </c>
      <c r="N70" s="7">
        <f t="shared" si="14"/>
        <v>31.165902850452053</v>
      </c>
      <c r="O70" s="10">
        <v>756.56240000000003</v>
      </c>
      <c r="P70" s="7">
        <f t="shared" si="15"/>
        <v>33.84992454304134</v>
      </c>
      <c r="Q70" s="9">
        <f>F70/O70</f>
        <v>310720.97952528438</v>
      </c>
      <c r="R70" s="7">
        <v>27418.224999999999</v>
      </c>
      <c r="S70" s="7">
        <f t="shared" si="18"/>
        <v>1226.7393242832707</v>
      </c>
      <c r="T70" s="7">
        <v>29779.493999999999</v>
      </c>
      <c r="U70" s="7">
        <f t="shared" si="8"/>
        <v>1332.3866277652078</v>
      </c>
      <c r="V70" s="8">
        <v>7894.0159999999996</v>
      </c>
    </row>
    <row r="71" spans="1:22" x14ac:dyDescent="0.2">
      <c r="A71" s="2" t="s">
        <v>21</v>
      </c>
      <c r="B71" s="2" t="s">
        <v>28</v>
      </c>
      <c r="C71" s="2">
        <v>40</v>
      </c>
      <c r="D71" s="2" t="s">
        <v>23</v>
      </c>
      <c r="E71" s="7">
        <v>157981.70000000001</v>
      </c>
      <c r="F71" s="9">
        <v>109240505</v>
      </c>
      <c r="G71" s="9">
        <v>72528759</v>
      </c>
      <c r="H71" s="10">
        <v>13786.36</v>
      </c>
      <c r="I71" s="7">
        <f t="shared" si="17"/>
        <v>8726.5550377037343</v>
      </c>
      <c r="J71" s="7">
        <f t="shared" si="16"/>
        <v>21306.019999999997</v>
      </c>
      <c r="K71" s="7">
        <f t="shared" si="13"/>
        <v>13486.384815456469</v>
      </c>
      <c r="L71" s="9">
        <v>5127.2129999999997</v>
      </c>
      <c r="M71" s="10">
        <v>362.8802</v>
      </c>
      <c r="N71" s="7">
        <f t="shared" si="14"/>
        <v>229.69761687587865</v>
      </c>
      <c r="O71" s="10">
        <v>560.81039999999996</v>
      </c>
      <c r="P71" s="7">
        <f t="shared" si="15"/>
        <v>354.98440642175638</v>
      </c>
      <c r="Q71" s="9">
        <v>194790.39999999999</v>
      </c>
      <c r="R71" s="7">
        <v>5202.6710999999996</v>
      </c>
      <c r="S71" s="7">
        <f t="shared" si="18"/>
        <v>3293.2112390232533</v>
      </c>
      <c r="T71" s="7">
        <v>8040.4279999999999</v>
      </c>
      <c r="U71" s="7">
        <f t="shared" si="8"/>
        <v>5089.4679573646818</v>
      </c>
      <c r="V71" s="8">
        <v>13586.4</v>
      </c>
    </row>
    <row r="72" spans="1:22" x14ac:dyDescent="0.2">
      <c r="A72" s="2" t="s">
        <v>21</v>
      </c>
      <c r="B72" s="2" t="s">
        <v>28</v>
      </c>
      <c r="C72" s="2">
        <v>40</v>
      </c>
      <c r="D72" s="2" t="s">
        <v>24</v>
      </c>
      <c r="E72" s="7">
        <v>150576.29999999999</v>
      </c>
      <c r="F72" s="9">
        <v>15094117</v>
      </c>
      <c r="G72" s="9">
        <v>11523626</v>
      </c>
      <c r="H72" s="10">
        <v>13140.12</v>
      </c>
      <c r="I72" s="7">
        <f t="shared" si="17"/>
        <v>8726.5525849685528</v>
      </c>
      <c r="J72" s="7">
        <f t="shared" si="16"/>
        <v>20307.299999999996</v>
      </c>
      <c r="K72" s="7">
        <f t="shared" si="13"/>
        <v>13486.385307648014</v>
      </c>
      <c r="L72" s="9">
        <v>743.28530000000001</v>
      </c>
      <c r="M72" s="10">
        <v>45.421939999999999</v>
      </c>
      <c r="N72" s="7">
        <f t="shared" si="14"/>
        <v>30.165397874698741</v>
      </c>
      <c r="O72" s="10">
        <v>70.19699</v>
      </c>
      <c r="P72" s="7">
        <f t="shared" si="15"/>
        <v>46.618883582608952</v>
      </c>
      <c r="Q72" s="9">
        <v>215025.1</v>
      </c>
      <c r="R72" s="7">
        <v>662.38589999999999</v>
      </c>
      <c r="S72" s="7">
        <f t="shared" si="18"/>
        <v>439.90050227027763</v>
      </c>
      <c r="T72" s="7">
        <v>1023.679</v>
      </c>
      <c r="U72" s="7">
        <f t="shared" si="8"/>
        <v>679.8407186257067</v>
      </c>
      <c r="V72" s="8">
        <v>14744.97</v>
      </c>
    </row>
    <row r="73" spans="1:22" x14ac:dyDescent="0.2">
      <c r="A73" s="2" t="s">
        <v>21</v>
      </c>
      <c r="B73" s="2" t="s">
        <v>28</v>
      </c>
      <c r="C73" s="2">
        <v>40</v>
      </c>
      <c r="D73" s="2" t="s">
        <v>25</v>
      </c>
      <c r="E73" s="7">
        <v>308558</v>
      </c>
      <c r="F73" s="9">
        <v>124334622</v>
      </c>
      <c r="G73" s="9">
        <v>84052385</v>
      </c>
      <c r="H73" s="10">
        <v>26926.48</v>
      </c>
      <c r="I73" s="7">
        <f t="shared" si="17"/>
        <v>8726.5538407689965</v>
      </c>
      <c r="J73" s="7">
        <f t="shared" si="16"/>
        <v>41613.320000000007</v>
      </c>
      <c r="K73" s="7">
        <f t="shared" si="13"/>
        <v>13486.385055645942</v>
      </c>
      <c r="L73" s="8">
        <f>F73/J73</f>
        <v>2987.8563402295222</v>
      </c>
      <c r="M73" s="10">
        <v>408.3021</v>
      </c>
      <c r="N73" s="7">
        <f t="shared" si="14"/>
        <v>132.32588362641707</v>
      </c>
      <c r="O73" s="10">
        <v>631.00739999999996</v>
      </c>
      <c r="P73" s="7">
        <f t="shared" si="15"/>
        <v>204.50203851463903</v>
      </c>
      <c r="Q73" s="9">
        <f>F73/O73</f>
        <v>197041.46417300336</v>
      </c>
      <c r="R73" s="7">
        <v>5865.0569999999998</v>
      </c>
      <c r="S73" s="7">
        <f t="shared" si="18"/>
        <v>1900.7956364767726</v>
      </c>
      <c r="T73" s="7">
        <v>9064.107</v>
      </c>
      <c r="U73" s="7">
        <f t="shared" si="8"/>
        <v>2937.5699220243841</v>
      </c>
      <c r="V73" s="8">
        <v>13717.25</v>
      </c>
    </row>
    <row r="74" spans="1:22" x14ac:dyDescent="0.2">
      <c r="A74" s="2" t="s">
        <v>21</v>
      </c>
      <c r="B74" s="2" t="s">
        <v>25</v>
      </c>
      <c r="C74" s="2">
        <v>40</v>
      </c>
      <c r="D74" s="2" t="s">
        <v>23</v>
      </c>
      <c r="E74" s="7">
        <v>535077.97</v>
      </c>
      <c r="F74" s="8">
        <v>275740460</v>
      </c>
      <c r="G74" s="8">
        <f t="shared" ref="G74:H76" si="19">G62+G65+G68+G71</f>
        <v>226653545</v>
      </c>
      <c r="H74" s="7">
        <f t="shared" si="19"/>
        <v>75633.572</v>
      </c>
      <c r="I74" s="7">
        <f t="shared" si="17"/>
        <v>14135.05624236408</v>
      </c>
      <c r="J74" s="7">
        <f t="shared" si="16"/>
        <v>89825.963999999993</v>
      </c>
      <c r="K74" s="7">
        <f t="shared" si="13"/>
        <v>16787.453237889797</v>
      </c>
      <c r="L74" s="8">
        <f>F74/J74</f>
        <v>3069.7189066626661</v>
      </c>
      <c r="M74" s="7">
        <f>M62+M65+M68+M71</f>
        <v>1068.84456</v>
      </c>
      <c r="N74" s="7">
        <f t="shared" si="14"/>
        <v>199.75491796083477</v>
      </c>
      <c r="O74" s="7">
        <f>O62+O65+O68+O71</f>
        <v>1336.3404999999998</v>
      </c>
      <c r="P74" s="7">
        <f t="shared" si="15"/>
        <v>249.74687333885188</v>
      </c>
      <c r="Q74" s="9">
        <f>F74/O74</f>
        <v>206339.97098793313</v>
      </c>
      <c r="R74" s="7">
        <v>35553.449999999997</v>
      </c>
      <c r="S74" s="7">
        <f t="shared" si="18"/>
        <v>6644.5363093531951</v>
      </c>
      <c r="T74" s="7">
        <v>41645.82</v>
      </c>
      <c r="U74" s="7">
        <f t="shared" si="8"/>
        <v>7783.1311201244189</v>
      </c>
      <c r="V74" s="8">
        <v>6621.0839999999998</v>
      </c>
    </row>
    <row r="75" spans="1:22" x14ac:dyDescent="0.2">
      <c r="A75" s="2" t="s">
        <v>21</v>
      </c>
      <c r="B75" s="2" t="s">
        <v>25</v>
      </c>
      <c r="C75" s="2">
        <v>40</v>
      </c>
      <c r="D75" s="2" t="s">
        <v>24</v>
      </c>
      <c r="E75" s="7">
        <v>2871798.03</v>
      </c>
      <c r="F75" s="8">
        <v>197508022</v>
      </c>
      <c r="G75" s="8">
        <f t="shared" si="19"/>
        <v>201426914</v>
      </c>
      <c r="H75" s="7">
        <f t="shared" si="19"/>
        <v>506740.58999999997</v>
      </c>
      <c r="I75" s="7">
        <f t="shared" si="17"/>
        <v>17645.411853701982</v>
      </c>
      <c r="J75" s="7">
        <f t="shared" si="16"/>
        <v>576108.02999999991</v>
      </c>
      <c r="K75" s="7">
        <f t="shared" si="13"/>
        <v>20060.882554474068</v>
      </c>
      <c r="L75" s="8">
        <f>F75/J75</f>
        <v>342.83157275207572</v>
      </c>
      <c r="M75" s="7">
        <f>M63+M66+M69+M72</f>
        <v>159.41688400000001</v>
      </c>
      <c r="N75" s="7">
        <f t="shared" si="14"/>
        <v>5.5511175345433337</v>
      </c>
      <c r="O75" s="7">
        <f>O63+O66+O69+O72</f>
        <v>196.68302700000001</v>
      </c>
      <c r="P75" s="7">
        <f t="shared" si="15"/>
        <v>6.8487764440732635</v>
      </c>
      <c r="Q75" s="9">
        <f>F75/O75</f>
        <v>1004194.5408944717</v>
      </c>
      <c r="R75" s="7">
        <v>6441.71</v>
      </c>
      <c r="S75" s="7">
        <f t="shared" si="18"/>
        <v>224.30929796271224</v>
      </c>
      <c r="T75" s="7">
        <v>7515.0029999999997</v>
      </c>
      <c r="U75" s="7">
        <f t="shared" si="8"/>
        <v>261.68285239752743</v>
      </c>
      <c r="V75" s="8">
        <v>26281.83</v>
      </c>
    </row>
    <row r="76" spans="1:22" x14ac:dyDescent="0.2">
      <c r="A76" s="2" t="s">
        <v>21</v>
      </c>
      <c r="B76" s="2" t="s">
        <v>25</v>
      </c>
      <c r="C76" s="2">
        <v>40</v>
      </c>
      <c r="D76" s="2" t="s">
        <v>25</v>
      </c>
      <c r="E76" s="7">
        <v>3406876</v>
      </c>
      <c r="F76" s="8">
        <v>473248482</v>
      </c>
      <c r="G76" s="8">
        <f t="shared" si="19"/>
        <v>428080459</v>
      </c>
      <c r="H76" s="7">
        <f t="shared" si="19"/>
        <v>582374.15999999992</v>
      </c>
      <c r="I76" s="7">
        <f t="shared" si="17"/>
        <v>17094.081498710253</v>
      </c>
      <c r="J76" s="7">
        <f t="shared" si="16"/>
        <v>665934</v>
      </c>
      <c r="K76" s="7">
        <f t="shared" si="13"/>
        <v>19546.76366266339</v>
      </c>
      <c r="L76" s="8">
        <f>F76/J76</f>
        <v>710.65373145086448</v>
      </c>
      <c r="M76" s="7">
        <f>M64+M67+M70+M73</f>
        <v>1228.26145</v>
      </c>
      <c r="N76" s="7">
        <f t="shared" si="14"/>
        <v>36.052426034877698</v>
      </c>
      <c r="O76" s="7">
        <f>O64+O67+O70+O73</f>
        <v>1533.0235299999999</v>
      </c>
      <c r="P76" s="7">
        <f t="shared" si="15"/>
        <v>44.997925665624457</v>
      </c>
      <c r="Q76" s="9">
        <f>F76/O76</f>
        <v>308702.68638342427</v>
      </c>
      <c r="R76" s="7">
        <v>41995.16</v>
      </c>
      <c r="S76" s="7">
        <f t="shared" si="18"/>
        <v>1232.6588933674136</v>
      </c>
      <c r="T76" s="7">
        <v>49160.82</v>
      </c>
      <c r="U76" s="7">
        <f t="shared" si="8"/>
        <v>1442.9882390788512</v>
      </c>
      <c r="V76" s="8">
        <v>9626.5380000000005</v>
      </c>
    </row>
    <row r="77" spans="1:22" x14ac:dyDescent="0.2">
      <c r="A77" s="2" t="s">
        <v>21</v>
      </c>
      <c r="B77" s="2" t="s">
        <v>22</v>
      </c>
      <c r="C77" s="2">
        <v>50</v>
      </c>
      <c r="D77" s="2" t="s">
        <v>23</v>
      </c>
      <c r="E77" s="7">
        <v>14310.91</v>
      </c>
      <c r="F77" s="13">
        <v>7013707</v>
      </c>
      <c r="G77" s="9">
        <v>0</v>
      </c>
      <c r="H77" s="9">
        <v>0</v>
      </c>
      <c r="I77" s="7">
        <f t="shared" si="17"/>
        <v>0</v>
      </c>
      <c r="J77" s="7">
        <v>4749.1559999999999</v>
      </c>
      <c r="K77" s="7">
        <f>J77/E77*100000</f>
        <v>33185.562623201462</v>
      </c>
      <c r="L77" s="9">
        <v>1476.8320000000001</v>
      </c>
      <c r="M77" s="10">
        <v>0</v>
      </c>
      <c r="N77" s="7">
        <f t="shared" si="14"/>
        <v>0</v>
      </c>
      <c r="O77" s="10">
        <v>30.899419999999999</v>
      </c>
      <c r="P77" s="7">
        <f t="shared" si="15"/>
        <v>215.91513048436471</v>
      </c>
      <c r="Q77" s="9">
        <v>226985.1</v>
      </c>
      <c r="R77" s="7">
        <v>0</v>
      </c>
      <c r="S77" s="7">
        <f t="shared" si="18"/>
        <v>0</v>
      </c>
      <c r="T77" s="7">
        <v>2396.2600000000002</v>
      </c>
      <c r="U77" s="7">
        <f>T77/E77*100000</f>
        <v>16744.288099079655</v>
      </c>
      <c r="V77" s="8">
        <v>2926.9389999999999</v>
      </c>
    </row>
    <row r="78" spans="1:22" x14ac:dyDescent="0.2">
      <c r="A78" s="2" t="s">
        <v>21</v>
      </c>
      <c r="B78" s="2" t="s">
        <v>22</v>
      </c>
      <c r="C78" s="2">
        <v>50</v>
      </c>
      <c r="D78" s="2" t="s">
        <v>24</v>
      </c>
      <c r="E78" s="7">
        <v>209297.09</v>
      </c>
      <c r="F78" s="13">
        <v>17282217</v>
      </c>
      <c r="G78" s="9">
        <v>0</v>
      </c>
      <c r="H78" s="9">
        <v>0</v>
      </c>
      <c r="I78" s="7">
        <f t="shared" si="17"/>
        <v>0</v>
      </c>
      <c r="J78" s="7">
        <v>69456.399999999994</v>
      </c>
      <c r="K78" s="7">
        <f t="shared" si="13"/>
        <v>33185.554562655409</v>
      </c>
      <c r="L78" s="9">
        <v>248.8211</v>
      </c>
      <c r="M78" s="10">
        <v>0</v>
      </c>
      <c r="N78" s="7">
        <f t="shared" si="14"/>
        <v>0</v>
      </c>
      <c r="O78" s="10">
        <v>9.427861</v>
      </c>
      <c r="P78" s="7">
        <f t="shared" si="15"/>
        <v>4.5045351562221914</v>
      </c>
      <c r="Q78" s="9">
        <v>1833101</v>
      </c>
      <c r="R78" s="7">
        <v>0</v>
      </c>
      <c r="S78" s="7">
        <f t="shared" si="18"/>
        <v>0</v>
      </c>
      <c r="T78" s="7">
        <v>797.65049999999997</v>
      </c>
      <c r="U78" s="7">
        <f t="shared" ref="U78:U91" si="20">T78/E78*100000</f>
        <v>381.10921656865844</v>
      </c>
      <c r="V78" s="8">
        <v>21666.400000000001</v>
      </c>
    </row>
    <row r="79" spans="1:22" x14ac:dyDescent="0.2">
      <c r="A79" s="2" t="s">
        <v>21</v>
      </c>
      <c r="B79" s="2" t="s">
        <v>22</v>
      </c>
      <c r="C79" s="2">
        <v>50</v>
      </c>
      <c r="D79" s="2" t="s">
        <v>25</v>
      </c>
      <c r="E79" s="7">
        <v>223608</v>
      </c>
      <c r="F79" s="13">
        <v>24295924</v>
      </c>
      <c r="G79" s="9">
        <v>0</v>
      </c>
      <c r="H79" s="9">
        <v>0</v>
      </c>
      <c r="I79" s="7">
        <f t="shared" si="17"/>
        <v>0</v>
      </c>
      <c r="J79" s="7">
        <v>74205.56</v>
      </c>
      <c r="K79" s="7">
        <f t="shared" si="13"/>
        <v>33185.556867375046</v>
      </c>
      <c r="L79" s="8">
        <v>327.41379999999998</v>
      </c>
      <c r="M79" s="10">
        <v>0</v>
      </c>
      <c r="N79" s="7">
        <f t="shared" si="14"/>
        <v>0</v>
      </c>
      <c r="O79" s="10">
        <v>40.327280000000002</v>
      </c>
      <c r="P79" s="7">
        <f t="shared" si="15"/>
        <v>18.034810919108441</v>
      </c>
      <c r="Q79" s="9">
        <v>602468.80000000005</v>
      </c>
      <c r="R79" s="7">
        <v>0</v>
      </c>
      <c r="S79" s="7">
        <f t="shared" si="18"/>
        <v>0</v>
      </c>
      <c r="T79" s="7">
        <v>3193.91</v>
      </c>
      <c r="U79" s="7">
        <f t="shared" si="20"/>
        <v>1428.3522950878323</v>
      </c>
      <c r="V79" s="8">
        <v>7606.9520000000002</v>
      </c>
    </row>
    <row r="80" spans="1:22" x14ac:dyDescent="0.2">
      <c r="A80" s="2" t="s">
        <v>21</v>
      </c>
      <c r="B80" s="2" t="s">
        <v>26</v>
      </c>
      <c r="C80" s="2">
        <v>50</v>
      </c>
      <c r="D80" s="2" t="s">
        <v>23</v>
      </c>
      <c r="E80" s="7">
        <v>40938.300000000003</v>
      </c>
      <c r="F80" s="13">
        <v>80139361</v>
      </c>
      <c r="G80" s="9">
        <v>0</v>
      </c>
      <c r="H80" s="9">
        <v>0</v>
      </c>
      <c r="I80" s="7">
        <f t="shared" si="17"/>
        <v>0</v>
      </c>
      <c r="J80" s="7">
        <v>26866.44</v>
      </c>
      <c r="K80" s="7">
        <f t="shared" si="13"/>
        <v>65626.662562930054</v>
      </c>
      <c r="L80" s="9">
        <v>2982.88</v>
      </c>
      <c r="M80" s="10">
        <v>0</v>
      </c>
      <c r="N80" s="7">
        <f t="shared" si="14"/>
        <v>0</v>
      </c>
      <c r="O80" s="10">
        <v>175.1361</v>
      </c>
      <c r="P80" s="7">
        <f t="shared" si="15"/>
        <v>427.80501388675151</v>
      </c>
      <c r="Q80" s="9">
        <v>457583.2</v>
      </c>
      <c r="R80" s="7">
        <v>0</v>
      </c>
      <c r="S80" s="7">
        <f t="shared" si="18"/>
        <v>0</v>
      </c>
      <c r="T80" s="7">
        <v>11847.97</v>
      </c>
      <c r="U80" s="7">
        <f t="shared" si="20"/>
        <v>28941.040541497809</v>
      </c>
      <c r="V80" s="8">
        <v>6763.9750000000004</v>
      </c>
    </row>
    <row r="81" spans="1:22" x14ac:dyDescent="0.2">
      <c r="A81" s="2" t="s">
        <v>21</v>
      </c>
      <c r="B81" s="2" t="s">
        <v>26</v>
      </c>
      <c r="C81" s="2">
        <v>50</v>
      </c>
      <c r="D81" s="2" t="s">
        <v>24</v>
      </c>
      <c r="E81" s="7">
        <v>598722.69999999995</v>
      </c>
      <c r="F81" s="13">
        <v>117551574</v>
      </c>
      <c r="G81" s="9">
        <v>0</v>
      </c>
      <c r="H81" s="9">
        <v>0</v>
      </c>
      <c r="I81" s="7">
        <f t="shared" si="17"/>
        <v>0</v>
      </c>
      <c r="J81" s="7">
        <v>392921.59999999998</v>
      </c>
      <c r="K81" s="7">
        <f t="shared" ref="K81:K112" si="21">J81/E81*100000</f>
        <v>65626.641515345924</v>
      </c>
      <c r="L81" s="9">
        <v>299.17309999999998</v>
      </c>
      <c r="M81" s="10">
        <v>0</v>
      </c>
      <c r="N81" s="7">
        <f t="shared" ref="N81:N112" si="22">M81/E81*100000</f>
        <v>0</v>
      </c>
      <c r="O81" s="10">
        <v>53.376390000000001</v>
      </c>
      <c r="P81" s="7">
        <f t="shared" ref="P81:P112" si="23">O81/E81*100000</f>
        <v>8.9150436420733676</v>
      </c>
      <c r="Q81" s="9">
        <v>2202314</v>
      </c>
      <c r="R81" s="7">
        <v>0</v>
      </c>
      <c r="S81" s="7">
        <f t="shared" si="18"/>
        <v>0</v>
      </c>
      <c r="T81" s="7">
        <v>3987.2159999999999</v>
      </c>
      <c r="U81" s="7">
        <f t="shared" si="20"/>
        <v>665.95370444447826</v>
      </c>
      <c r="V81" s="8">
        <v>29482.12</v>
      </c>
    </row>
    <row r="82" spans="1:22" x14ac:dyDescent="0.2">
      <c r="A82" s="2" t="s">
        <v>21</v>
      </c>
      <c r="B82" s="2" t="s">
        <v>26</v>
      </c>
      <c r="C82" s="2">
        <v>50</v>
      </c>
      <c r="D82" s="2" t="s">
        <v>25</v>
      </c>
      <c r="E82" s="7">
        <v>639661</v>
      </c>
      <c r="F82" s="13">
        <v>197690935</v>
      </c>
      <c r="G82" s="9">
        <v>0</v>
      </c>
      <c r="H82" s="9">
        <v>0</v>
      </c>
      <c r="I82" s="7">
        <f t="shared" si="17"/>
        <v>0</v>
      </c>
      <c r="J82" s="7">
        <v>419788.1</v>
      </c>
      <c r="K82" s="7">
        <f t="shared" si="21"/>
        <v>65626.652242359618</v>
      </c>
      <c r="L82" s="8">
        <v>470.93029999999999</v>
      </c>
      <c r="M82" s="10">
        <v>0</v>
      </c>
      <c r="N82" s="7">
        <f t="shared" si="22"/>
        <v>0</v>
      </c>
      <c r="O82" s="10">
        <v>228.51249999999999</v>
      </c>
      <c r="P82" s="7">
        <f t="shared" si="23"/>
        <v>35.724000681611038</v>
      </c>
      <c r="Q82" s="9">
        <v>865120.8</v>
      </c>
      <c r="R82" s="7">
        <v>0</v>
      </c>
      <c r="S82" s="7">
        <f t="shared" si="18"/>
        <v>0</v>
      </c>
      <c r="T82" s="7">
        <v>15835.18</v>
      </c>
      <c r="U82" s="7">
        <f t="shared" si="20"/>
        <v>2475.5581472060981</v>
      </c>
      <c r="V82" s="8">
        <v>12484.28</v>
      </c>
    </row>
    <row r="83" spans="1:22" x14ac:dyDescent="0.2">
      <c r="A83" s="2" t="s">
        <v>21</v>
      </c>
      <c r="B83" s="2" t="s">
        <v>27</v>
      </c>
      <c r="C83" s="2">
        <v>50</v>
      </c>
      <c r="D83" s="2" t="s">
        <v>23</v>
      </c>
      <c r="E83" s="7">
        <v>321847.06</v>
      </c>
      <c r="F83" s="13">
        <v>233471672</v>
      </c>
      <c r="G83" s="9">
        <v>0</v>
      </c>
      <c r="H83" s="9">
        <v>0</v>
      </c>
      <c r="I83" s="7">
        <f t="shared" si="17"/>
        <v>0</v>
      </c>
      <c r="J83" s="7">
        <v>98751.56</v>
      </c>
      <c r="K83" s="7">
        <f t="shared" si="21"/>
        <v>30682.759693377342</v>
      </c>
      <c r="L83" s="9">
        <v>2364.2330000000002</v>
      </c>
      <c r="M83" s="10">
        <v>0</v>
      </c>
      <c r="N83" s="7">
        <f t="shared" si="22"/>
        <v>0</v>
      </c>
      <c r="O83" s="10">
        <v>1275.4590000000001</v>
      </c>
      <c r="P83" s="7">
        <f t="shared" si="23"/>
        <v>396.29350661149431</v>
      </c>
      <c r="Q83" s="9">
        <v>183049.2</v>
      </c>
      <c r="R83" s="7">
        <v>0</v>
      </c>
      <c r="S83" s="7">
        <f t="shared" si="18"/>
        <v>0</v>
      </c>
      <c r="T83" s="7">
        <v>49711.94</v>
      </c>
      <c r="U83" s="7">
        <f t="shared" si="20"/>
        <v>15445.826971357141</v>
      </c>
      <c r="V83" s="8">
        <v>4696.491</v>
      </c>
    </row>
    <row r="84" spans="1:22" x14ac:dyDescent="0.2">
      <c r="A84" s="2" t="s">
        <v>21</v>
      </c>
      <c r="B84" s="2" t="s">
        <v>27</v>
      </c>
      <c r="C84" s="2">
        <v>50</v>
      </c>
      <c r="D84" s="2" t="s">
        <v>24</v>
      </c>
      <c r="E84" s="7">
        <v>1913201.94</v>
      </c>
      <c r="F84" s="13">
        <v>237483403</v>
      </c>
      <c r="G84" s="9">
        <v>0</v>
      </c>
      <c r="H84" s="9">
        <v>0</v>
      </c>
      <c r="I84" s="7">
        <f t="shared" si="17"/>
        <v>0</v>
      </c>
      <c r="J84" s="7">
        <v>587023.19999999995</v>
      </c>
      <c r="K84" s="7">
        <f t="shared" si="21"/>
        <v>30682.762113444227</v>
      </c>
      <c r="L84" s="9">
        <v>404.55540000000002</v>
      </c>
      <c r="M84" s="10">
        <v>0</v>
      </c>
      <c r="N84" s="7">
        <f t="shared" si="22"/>
        <v>0</v>
      </c>
      <c r="O84" s="10">
        <v>177.67670000000001</v>
      </c>
      <c r="P84" s="7">
        <f t="shared" si="23"/>
        <v>9.2868764287370524</v>
      </c>
      <c r="Q84" s="9">
        <v>1336604</v>
      </c>
      <c r="R84" s="7">
        <v>0</v>
      </c>
      <c r="S84" s="7">
        <f t="shared" si="18"/>
        <v>0</v>
      </c>
      <c r="T84" s="7">
        <v>7485.7820000000002</v>
      </c>
      <c r="U84" s="7">
        <f t="shared" si="20"/>
        <v>391.26983113972801</v>
      </c>
      <c r="V84" s="8">
        <v>31724.6</v>
      </c>
    </row>
    <row r="85" spans="1:22" x14ac:dyDescent="0.2">
      <c r="A85" s="2" t="s">
        <v>21</v>
      </c>
      <c r="B85" s="2" t="s">
        <v>27</v>
      </c>
      <c r="C85" s="2">
        <v>50</v>
      </c>
      <c r="D85" s="2" t="s">
        <v>25</v>
      </c>
      <c r="E85" s="7">
        <v>2235049</v>
      </c>
      <c r="F85" s="13">
        <v>470955076</v>
      </c>
      <c r="G85" s="9">
        <v>0</v>
      </c>
      <c r="H85" s="9">
        <v>0</v>
      </c>
      <c r="I85" s="7">
        <f t="shared" si="17"/>
        <v>0</v>
      </c>
      <c r="J85" s="7">
        <v>685774.7</v>
      </c>
      <c r="K85" s="7">
        <f t="shared" si="21"/>
        <v>30682.75908044969</v>
      </c>
      <c r="L85" s="8">
        <v>686.74900000000002</v>
      </c>
      <c r="M85" s="10">
        <v>0</v>
      </c>
      <c r="N85" s="7">
        <f t="shared" si="22"/>
        <v>0</v>
      </c>
      <c r="O85" s="10">
        <v>1453.136</v>
      </c>
      <c r="P85" s="7">
        <f t="shared" si="23"/>
        <v>65.015845290192743</v>
      </c>
      <c r="Q85" s="9">
        <v>324095.7</v>
      </c>
      <c r="R85" s="7">
        <v>0</v>
      </c>
      <c r="S85" s="7">
        <f t="shared" si="18"/>
        <v>0</v>
      </c>
      <c r="T85" s="7">
        <v>57197.72</v>
      </c>
      <c r="U85" s="7">
        <f t="shared" si="20"/>
        <v>2559.125996790227</v>
      </c>
      <c r="V85" s="8">
        <v>8233.8089999999993</v>
      </c>
    </row>
    <row r="86" spans="1:22" x14ac:dyDescent="0.2">
      <c r="A86" s="2" t="s">
        <v>21</v>
      </c>
      <c r="B86" s="2" t="s">
        <v>28</v>
      </c>
      <c r="C86" s="2">
        <v>50</v>
      </c>
      <c r="D86" s="2" t="s">
        <v>23</v>
      </c>
      <c r="E86" s="7">
        <v>157981.70000000001</v>
      </c>
      <c r="F86" s="13">
        <v>181769264</v>
      </c>
      <c r="G86" s="9">
        <v>0</v>
      </c>
      <c r="H86" s="9">
        <v>0</v>
      </c>
      <c r="I86" s="7">
        <f t="shared" si="17"/>
        <v>0</v>
      </c>
      <c r="J86" s="7">
        <v>35092.379999999997</v>
      </c>
      <c r="K86" s="7">
        <f t="shared" si="21"/>
        <v>22212.939853160206</v>
      </c>
      <c r="L86" s="9">
        <v>5179.7359999999999</v>
      </c>
      <c r="M86" s="10">
        <v>0</v>
      </c>
      <c r="N86" s="7">
        <f t="shared" si="22"/>
        <v>0</v>
      </c>
      <c r="O86" s="10">
        <v>923.69060000000002</v>
      </c>
      <c r="P86" s="7">
        <f t="shared" si="23"/>
        <v>584.68202329763506</v>
      </c>
      <c r="Q86" s="9">
        <v>196785.9</v>
      </c>
      <c r="R86" s="7">
        <v>0</v>
      </c>
      <c r="S86" s="7">
        <f t="shared" si="18"/>
        <v>0</v>
      </c>
      <c r="T86" s="7">
        <v>13243.1</v>
      </c>
      <c r="U86" s="7">
        <f t="shared" si="20"/>
        <v>8382.6797660741722</v>
      </c>
      <c r="V86" s="8">
        <v>13725.58</v>
      </c>
    </row>
    <row r="87" spans="1:22" x14ac:dyDescent="0.2">
      <c r="A87" s="2" t="s">
        <v>21</v>
      </c>
      <c r="B87" s="2" t="s">
        <v>28</v>
      </c>
      <c r="C87" s="2">
        <v>50</v>
      </c>
      <c r="D87" s="2" t="s">
        <v>24</v>
      </c>
      <c r="E87" s="7">
        <v>150576.29999999999</v>
      </c>
      <c r="F87" s="13">
        <v>26617742</v>
      </c>
      <c r="G87" s="9">
        <v>0</v>
      </c>
      <c r="H87" s="9">
        <v>0</v>
      </c>
      <c r="I87" s="7">
        <f t="shared" si="17"/>
        <v>0</v>
      </c>
      <c r="J87" s="7">
        <v>33447.42</v>
      </c>
      <c r="K87" s="7">
        <f t="shared" si="21"/>
        <v>22212.93789261657</v>
      </c>
      <c r="L87" s="9">
        <v>795.80849999999998</v>
      </c>
      <c r="M87" s="10">
        <v>0</v>
      </c>
      <c r="N87" s="7">
        <f t="shared" si="22"/>
        <v>0</v>
      </c>
      <c r="O87" s="10">
        <v>115.6189</v>
      </c>
      <c r="P87" s="7">
        <f t="shared" si="23"/>
        <v>76.784261533853595</v>
      </c>
      <c r="Q87" s="9">
        <v>230219.6</v>
      </c>
      <c r="R87" s="7">
        <v>0</v>
      </c>
      <c r="S87" s="7">
        <f t="shared" si="18"/>
        <v>0</v>
      </c>
      <c r="T87" s="7">
        <v>1686.0650000000001</v>
      </c>
      <c r="U87" s="7">
        <f t="shared" si="20"/>
        <v>1119.7412873074982</v>
      </c>
      <c r="V87" s="8">
        <v>15786.9</v>
      </c>
    </row>
    <row r="88" spans="1:22" x14ac:dyDescent="0.2">
      <c r="A88" s="2" t="s">
        <v>21</v>
      </c>
      <c r="B88" s="2" t="s">
        <v>28</v>
      </c>
      <c r="C88" s="2">
        <v>50</v>
      </c>
      <c r="D88" s="2" t="s">
        <v>25</v>
      </c>
      <c r="E88" s="7">
        <v>308558</v>
      </c>
      <c r="F88" s="13">
        <v>208387007</v>
      </c>
      <c r="G88" s="9">
        <v>0</v>
      </c>
      <c r="H88" s="9">
        <v>0</v>
      </c>
      <c r="I88" s="7">
        <f t="shared" si="17"/>
        <v>0</v>
      </c>
      <c r="J88" s="7">
        <v>68539.8</v>
      </c>
      <c r="K88" s="7">
        <f t="shared" si="21"/>
        <v>22212.938896414937</v>
      </c>
      <c r="L88" s="8">
        <v>3040.38</v>
      </c>
      <c r="M88" s="10">
        <v>0</v>
      </c>
      <c r="N88" s="7">
        <f t="shared" si="22"/>
        <v>0</v>
      </c>
      <c r="O88" s="10">
        <v>1039.31</v>
      </c>
      <c r="P88" s="7">
        <f t="shared" si="23"/>
        <v>336.82808418514509</v>
      </c>
      <c r="Q88" s="9">
        <v>200505.2</v>
      </c>
      <c r="R88" s="7">
        <v>0</v>
      </c>
      <c r="S88" s="7">
        <f t="shared" si="18"/>
        <v>0</v>
      </c>
      <c r="T88" s="7">
        <v>14929.16</v>
      </c>
      <c r="U88" s="7">
        <f t="shared" si="20"/>
        <v>4838.3642621484451</v>
      </c>
      <c r="V88" s="8">
        <v>13958.38</v>
      </c>
    </row>
    <row r="89" spans="1:22" x14ac:dyDescent="0.2">
      <c r="A89" s="2" t="s">
        <v>21</v>
      </c>
      <c r="B89" s="2" t="s">
        <v>25</v>
      </c>
      <c r="C89" s="2">
        <v>50</v>
      </c>
      <c r="D89" s="2" t="s">
        <v>23</v>
      </c>
      <c r="E89" s="7">
        <v>535077.97</v>
      </c>
      <c r="F89" s="13">
        <v>502394005</v>
      </c>
      <c r="G89" s="9">
        <v>0</v>
      </c>
      <c r="H89" s="9">
        <v>0</v>
      </c>
      <c r="I89" s="7">
        <f t="shared" si="17"/>
        <v>0</v>
      </c>
      <c r="J89" s="7">
        <v>165459.5</v>
      </c>
      <c r="K89" s="7">
        <f t="shared" si="21"/>
        <v>30922.502752262444</v>
      </c>
      <c r="L89" s="8">
        <v>3036.3560000000002</v>
      </c>
      <c r="M89" s="10">
        <v>0</v>
      </c>
      <c r="N89" s="7">
        <f t="shared" si="22"/>
        <v>0</v>
      </c>
      <c r="O89" s="7">
        <v>2405.1849999999999</v>
      </c>
      <c r="P89" s="7">
        <f t="shared" si="23"/>
        <v>449.5017800863676</v>
      </c>
      <c r="Q89" s="9">
        <v>208879.6</v>
      </c>
      <c r="R89" s="7">
        <v>0</v>
      </c>
      <c r="S89" s="7">
        <f t="shared" si="18"/>
        <v>0</v>
      </c>
      <c r="T89" s="7">
        <v>77199.259999999995</v>
      </c>
      <c r="U89" s="7">
        <f t="shared" si="20"/>
        <v>14427.665560591106</v>
      </c>
      <c r="V89" s="8">
        <v>6507.7560000000003</v>
      </c>
    </row>
    <row r="90" spans="1:22" x14ac:dyDescent="0.2">
      <c r="A90" s="2" t="s">
        <v>21</v>
      </c>
      <c r="B90" s="2" t="s">
        <v>25</v>
      </c>
      <c r="C90" s="2">
        <v>50</v>
      </c>
      <c r="D90" s="2" t="s">
        <v>24</v>
      </c>
      <c r="E90" s="7">
        <v>2871798.03</v>
      </c>
      <c r="F90" s="13">
        <v>398934936</v>
      </c>
      <c r="G90" s="9">
        <v>0</v>
      </c>
      <c r="H90" s="9">
        <v>0</v>
      </c>
      <c r="I90" s="7">
        <f t="shared" si="17"/>
        <v>0</v>
      </c>
      <c r="J90" s="7">
        <v>1082849</v>
      </c>
      <c r="K90" s="7">
        <f t="shared" si="21"/>
        <v>37706.30764030436</v>
      </c>
      <c r="L90" s="8">
        <v>368.41250000000002</v>
      </c>
      <c r="M90" s="10">
        <v>0</v>
      </c>
      <c r="N90" s="7">
        <f t="shared" si="22"/>
        <v>0</v>
      </c>
      <c r="O90" s="7">
        <v>356.09989999999999</v>
      </c>
      <c r="P90" s="7">
        <f t="shared" si="23"/>
        <v>12.399893595581302</v>
      </c>
      <c r="Q90" s="9">
        <v>1120289</v>
      </c>
      <c r="R90" s="7">
        <v>0</v>
      </c>
      <c r="S90" s="7">
        <f t="shared" si="18"/>
        <v>0</v>
      </c>
      <c r="T90" s="7">
        <v>13956.71</v>
      </c>
      <c r="U90" s="7">
        <f t="shared" si="20"/>
        <v>485.99204589606882</v>
      </c>
      <c r="V90" s="8">
        <v>28583.73</v>
      </c>
    </row>
    <row r="91" spans="1:22" x14ac:dyDescent="0.2">
      <c r="A91" s="2" t="s">
        <v>21</v>
      </c>
      <c r="B91" s="2" t="s">
        <v>25</v>
      </c>
      <c r="C91" s="2">
        <v>50</v>
      </c>
      <c r="D91" s="2" t="s">
        <v>25</v>
      </c>
      <c r="E91" s="7">
        <v>3406876</v>
      </c>
      <c r="F91" s="13">
        <v>901328942</v>
      </c>
      <c r="G91" s="9">
        <v>0</v>
      </c>
      <c r="H91" s="9">
        <v>0</v>
      </c>
      <c r="I91" s="7">
        <f t="shared" si="17"/>
        <v>0</v>
      </c>
      <c r="J91" s="7">
        <v>1248308</v>
      </c>
      <c r="K91" s="7">
        <f t="shared" si="21"/>
        <v>36640.840464989036</v>
      </c>
      <c r="L91" s="8">
        <v>722.04039999999998</v>
      </c>
      <c r="M91" s="10">
        <v>0</v>
      </c>
      <c r="N91" s="7">
        <f t="shared" si="22"/>
        <v>0</v>
      </c>
      <c r="O91" s="7">
        <v>2761.2849999999999</v>
      </c>
      <c r="P91" s="7">
        <f t="shared" si="23"/>
        <v>81.050352287550226</v>
      </c>
      <c r="Q91" s="9">
        <v>326416.5</v>
      </c>
      <c r="R91" s="7">
        <v>0</v>
      </c>
      <c r="S91" s="7">
        <f t="shared" si="18"/>
        <v>0</v>
      </c>
      <c r="T91" s="7">
        <v>91155.98</v>
      </c>
      <c r="U91" s="7">
        <f t="shared" si="20"/>
        <v>2675.6471324462645</v>
      </c>
      <c r="V91" s="8">
        <v>9887.7659999999996</v>
      </c>
    </row>
    <row r="92" spans="1:22" x14ac:dyDescent="0.2">
      <c r="A92" s="2" t="s">
        <v>21</v>
      </c>
      <c r="B92" s="2" t="s">
        <v>22</v>
      </c>
      <c r="C92" s="2">
        <v>60</v>
      </c>
      <c r="D92" s="2" t="s">
        <v>23</v>
      </c>
      <c r="E92" s="7">
        <v>14310.91</v>
      </c>
      <c r="F92" s="13">
        <v>7013707</v>
      </c>
      <c r="G92" s="9">
        <v>0</v>
      </c>
      <c r="H92" s="9">
        <v>0</v>
      </c>
      <c r="I92" s="7">
        <f t="shared" si="17"/>
        <v>0</v>
      </c>
      <c r="J92" s="7">
        <f>H2-H92</f>
        <v>4749.1559999999999</v>
      </c>
      <c r="K92" s="7">
        <f t="shared" si="21"/>
        <v>33185.562623201462</v>
      </c>
      <c r="L92" s="9">
        <v>1476.8320000000001</v>
      </c>
      <c r="M92" s="10">
        <v>0</v>
      </c>
      <c r="N92" s="7">
        <f t="shared" si="22"/>
        <v>0</v>
      </c>
      <c r="O92" s="10">
        <v>30.899419999999999</v>
      </c>
      <c r="P92" s="7">
        <f t="shared" si="23"/>
        <v>215.91513048436471</v>
      </c>
      <c r="Q92" s="9">
        <v>226985.1</v>
      </c>
      <c r="R92" s="7">
        <v>0</v>
      </c>
      <c r="S92" s="7">
        <f t="shared" si="18"/>
        <v>0</v>
      </c>
      <c r="T92" s="7">
        <v>2396.2600000000002</v>
      </c>
      <c r="U92" s="7">
        <f>T92/E92*100000</f>
        <v>16744.288099079655</v>
      </c>
      <c r="V92" s="8">
        <v>2926.9389999999999</v>
      </c>
    </row>
    <row r="93" spans="1:22" x14ac:dyDescent="0.2">
      <c r="A93" s="2" t="s">
        <v>21</v>
      </c>
      <c r="B93" s="2" t="s">
        <v>22</v>
      </c>
      <c r="C93" s="2">
        <v>60</v>
      </c>
      <c r="D93" s="2" t="s">
        <v>24</v>
      </c>
      <c r="E93" s="7">
        <v>209297.09</v>
      </c>
      <c r="F93" s="13">
        <v>17282217</v>
      </c>
      <c r="G93" s="9">
        <v>0</v>
      </c>
      <c r="H93" s="9">
        <v>0</v>
      </c>
      <c r="I93" s="7">
        <f t="shared" si="17"/>
        <v>0</v>
      </c>
      <c r="J93" s="7">
        <f t="shared" ref="J93:J106" si="24">H3-H93</f>
        <v>69456.399999999994</v>
      </c>
      <c r="K93" s="7">
        <f t="shared" si="21"/>
        <v>33185.554562655409</v>
      </c>
      <c r="L93" s="9">
        <v>248.8211</v>
      </c>
      <c r="M93" s="10">
        <v>0</v>
      </c>
      <c r="N93" s="7">
        <f t="shared" si="22"/>
        <v>0</v>
      </c>
      <c r="O93" s="10">
        <v>9.427861</v>
      </c>
      <c r="P93" s="7">
        <f t="shared" si="23"/>
        <v>4.5045351562221914</v>
      </c>
      <c r="Q93" s="9">
        <v>1833101</v>
      </c>
      <c r="R93" s="7">
        <v>0</v>
      </c>
      <c r="S93" s="7">
        <f t="shared" si="18"/>
        <v>0</v>
      </c>
      <c r="T93" s="7">
        <v>797.65049999999997</v>
      </c>
      <c r="U93" s="7">
        <f t="shared" ref="U93:U106" si="25">T93/E93*100000</f>
        <v>381.10921656865844</v>
      </c>
      <c r="V93" s="8">
        <v>21666.400000000001</v>
      </c>
    </row>
    <row r="94" spans="1:22" x14ac:dyDescent="0.2">
      <c r="A94" s="2" t="s">
        <v>21</v>
      </c>
      <c r="B94" s="2" t="s">
        <v>22</v>
      </c>
      <c r="C94" s="2">
        <v>60</v>
      </c>
      <c r="D94" s="2" t="s">
        <v>25</v>
      </c>
      <c r="E94" s="7">
        <v>223608</v>
      </c>
      <c r="F94" s="13">
        <v>24295924</v>
      </c>
      <c r="G94" s="9">
        <v>0</v>
      </c>
      <c r="H94" s="9">
        <v>0</v>
      </c>
      <c r="I94" s="7">
        <f t="shared" si="17"/>
        <v>0</v>
      </c>
      <c r="J94" s="7">
        <f t="shared" si="24"/>
        <v>74205.56</v>
      </c>
      <c r="K94" s="7">
        <f t="shared" si="21"/>
        <v>33185.556867375046</v>
      </c>
      <c r="L94" s="8">
        <v>327.41379999999998</v>
      </c>
      <c r="M94" s="10">
        <v>0</v>
      </c>
      <c r="N94" s="7">
        <f t="shared" si="22"/>
        <v>0</v>
      </c>
      <c r="O94" s="10">
        <v>40.327280000000002</v>
      </c>
      <c r="P94" s="7">
        <f t="shared" si="23"/>
        <v>18.034810919108441</v>
      </c>
      <c r="Q94" s="9">
        <v>602468.80000000005</v>
      </c>
      <c r="R94" s="7">
        <v>0</v>
      </c>
      <c r="S94" s="7">
        <f t="shared" si="18"/>
        <v>0</v>
      </c>
      <c r="T94" s="7">
        <v>3193.91</v>
      </c>
      <c r="U94" s="7">
        <f t="shared" si="25"/>
        <v>1428.3522950878323</v>
      </c>
      <c r="V94" s="8">
        <v>7606.9520000000002</v>
      </c>
    </row>
    <row r="95" spans="1:22" x14ac:dyDescent="0.2">
      <c r="A95" s="2" t="s">
        <v>21</v>
      </c>
      <c r="B95" s="2" t="s">
        <v>26</v>
      </c>
      <c r="C95" s="2">
        <v>60</v>
      </c>
      <c r="D95" s="2" t="s">
        <v>23</v>
      </c>
      <c r="E95" s="7">
        <v>40938.300000000003</v>
      </c>
      <c r="F95" s="13">
        <v>80139361</v>
      </c>
      <c r="G95" s="9">
        <v>0</v>
      </c>
      <c r="H95" s="9">
        <v>0</v>
      </c>
      <c r="I95" s="7">
        <f t="shared" si="17"/>
        <v>0</v>
      </c>
      <c r="J95" s="7">
        <f t="shared" si="24"/>
        <v>26866.44</v>
      </c>
      <c r="K95" s="7">
        <f t="shared" si="21"/>
        <v>65626.662562930054</v>
      </c>
      <c r="L95" s="9">
        <v>2982.88</v>
      </c>
      <c r="M95" s="10">
        <v>0</v>
      </c>
      <c r="N95" s="7">
        <f t="shared" si="22"/>
        <v>0</v>
      </c>
      <c r="O95" s="10">
        <v>175.1361</v>
      </c>
      <c r="P95" s="7">
        <f t="shared" si="23"/>
        <v>427.80501388675151</v>
      </c>
      <c r="Q95" s="9">
        <v>457583.2</v>
      </c>
      <c r="R95" s="7">
        <v>0</v>
      </c>
      <c r="S95" s="7">
        <f t="shared" si="18"/>
        <v>0</v>
      </c>
      <c r="T95" s="7">
        <v>11847.97</v>
      </c>
      <c r="U95" s="7">
        <f t="shared" si="25"/>
        <v>28941.040541497809</v>
      </c>
      <c r="V95" s="8">
        <v>6763.9750000000004</v>
      </c>
    </row>
    <row r="96" spans="1:22" x14ac:dyDescent="0.2">
      <c r="A96" s="2" t="s">
        <v>21</v>
      </c>
      <c r="B96" s="2" t="s">
        <v>26</v>
      </c>
      <c r="C96" s="2">
        <v>60</v>
      </c>
      <c r="D96" s="2" t="s">
        <v>24</v>
      </c>
      <c r="E96" s="7">
        <v>598722.69999999995</v>
      </c>
      <c r="F96" s="13">
        <v>117551574</v>
      </c>
      <c r="G96" s="9">
        <v>0</v>
      </c>
      <c r="H96" s="9">
        <v>0</v>
      </c>
      <c r="I96" s="7">
        <f t="shared" si="17"/>
        <v>0</v>
      </c>
      <c r="J96" s="7">
        <f t="shared" si="24"/>
        <v>392921.59999999998</v>
      </c>
      <c r="K96" s="7">
        <f t="shared" si="21"/>
        <v>65626.641515345924</v>
      </c>
      <c r="L96" s="9">
        <v>299.17309999999998</v>
      </c>
      <c r="M96" s="10">
        <v>0</v>
      </c>
      <c r="N96" s="7">
        <f t="shared" si="22"/>
        <v>0</v>
      </c>
      <c r="O96" s="10">
        <v>53.376390000000001</v>
      </c>
      <c r="P96" s="7">
        <f t="shared" si="23"/>
        <v>8.9150436420733676</v>
      </c>
      <c r="Q96" s="9">
        <v>2202314</v>
      </c>
      <c r="R96" s="7">
        <v>0</v>
      </c>
      <c r="S96" s="7">
        <f t="shared" si="18"/>
        <v>0</v>
      </c>
      <c r="T96" s="7">
        <v>3987.2159999999999</v>
      </c>
      <c r="U96" s="7">
        <f t="shared" si="25"/>
        <v>665.95370444447826</v>
      </c>
      <c r="V96" s="8">
        <v>29482.12</v>
      </c>
    </row>
    <row r="97" spans="1:22" x14ac:dyDescent="0.2">
      <c r="A97" s="2" t="s">
        <v>21</v>
      </c>
      <c r="B97" s="2" t="s">
        <v>26</v>
      </c>
      <c r="C97" s="2">
        <v>60</v>
      </c>
      <c r="D97" s="2" t="s">
        <v>25</v>
      </c>
      <c r="E97" s="7">
        <v>639661</v>
      </c>
      <c r="F97" s="13">
        <v>197690935</v>
      </c>
      <c r="G97" s="9">
        <v>0</v>
      </c>
      <c r="H97" s="9">
        <v>0</v>
      </c>
      <c r="I97" s="7">
        <f t="shared" si="17"/>
        <v>0</v>
      </c>
      <c r="J97" s="7">
        <f t="shared" si="24"/>
        <v>419788.1</v>
      </c>
      <c r="K97" s="7">
        <f t="shared" si="21"/>
        <v>65626.652242359618</v>
      </c>
      <c r="L97" s="8">
        <v>470.93029999999999</v>
      </c>
      <c r="M97" s="10">
        <v>0</v>
      </c>
      <c r="N97" s="7">
        <f t="shared" si="22"/>
        <v>0</v>
      </c>
      <c r="O97" s="10">
        <v>228.51249999999999</v>
      </c>
      <c r="P97" s="7">
        <f t="shared" si="23"/>
        <v>35.724000681611038</v>
      </c>
      <c r="Q97" s="9">
        <v>865120.8</v>
      </c>
      <c r="R97" s="7">
        <v>0</v>
      </c>
      <c r="S97" s="7">
        <f t="shared" si="18"/>
        <v>0</v>
      </c>
      <c r="T97" s="7">
        <v>15835.18</v>
      </c>
      <c r="U97" s="7">
        <f t="shared" si="25"/>
        <v>2475.5581472060981</v>
      </c>
      <c r="V97" s="8">
        <v>12484.28</v>
      </c>
    </row>
    <row r="98" spans="1:22" x14ac:dyDescent="0.2">
      <c r="A98" s="2" t="s">
        <v>21</v>
      </c>
      <c r="B98" s="2" t="s">
        <v>27</v>
      </c>
      <c r="C98" s="2">
        <v>60</v>
      </c>
      <c r="D98" s="2" t="s">
        <v>23</v>
      </c>
      <c r="E98" s="7">
        <v>321847.06</v>
      </c>
      <c r="F98" s="13">
        <v>233471672</v>
      </c>
      <c r="G98" s="9">
        <v>0</v>
      </c>
      <c r="H98" s="9">
        <v>0</v>
      </c>
      <c r="I98" s="7">
        <f t="shared" ref="I98:I129" si="26">H98/E98*100000</f>
        <v>0</v>
      </c>
      <c r="J98" s="7">
        <f t="shared" si="24"/>
        <v>98751.56</v>
      </c>
      <c r="K98" s="7">
        <f t="shared" si="21"/>
        <v>30682.759693377342</v>
      </c>
      <c r="L98" s="9">
        <v>2364.2330000000002</v>
      </c>
      <c r="M98" s="10">
        <v>0</v>
      </c>
      <c r="N98" s="7">
        <f t="shared" si="22"/>
        <v>0</v>
      </c>
      <c r="O98" s="10">
        <v>1275.4590000000001</v>
      </c>
      <c r="P98" s="7">
        <f t="shared" si="23"/>
        <v>396.29350661149431</v>
      </c>
      <c r="Q98" s="9">
        <v>183049.2</v>
      </c>
      <c r="R98" s="7">
        <v>0</v>
      </c>
      <c r="S98" s="7">
        <f t="shared" si="18"/>
        <v>0</v>
      </c>
      <c r="T98" s="7">
        <v>49711.94</v>
      </c>
      <c r="U98" s="7">
        <f t="shared" si="25"/>
        <v>15445.826971357141</v>
      </c>
      <c r="V98" s="8">
        <v>4696.491</v>
      </c>
    </row>
    <row r="99" spans="1:22" x14ac:dyDescent="0.2">
      <c r="A99" s="2" t="s">
        <v>21</v>
      </c>
      <c r="B99" s="2" t="s">
        <v>27</v>
      </c>
      <c r="C99" s="2">
        <v>60</v>
      </c>
      <c r="D99" s="2" t="s">
        <v>24</v>
      </c>
      <c r="E99" s="7">
        <v>1913201.94</v>
      </c>
      <c r="F99" s="13">
        <v>237483403</v>
      </c>
      <c r="G99" s="9">
        <v>0</v>
      </c>
      <c r="H99" s="9">
        <v>0</v>
      </c>
      <c r="I99" s="7">
        <f t="shared" si="26"/>
        <v>0</v>
      </c>
      <c r="J99" s="7">
        <f t="shared" si="24"/>
        <v>587023.19999999995</v>
      </c>
      <c r="K99" s="7">
        <f t="shared" si="21"/>
        <v>30682.762113444227</v>
      </c>
      <c r="L99" s="9">
        <v>404.55540000000002</v>
      </c>
      <c r="M99" s="10">
        <v>0</v>
      </c>
      <c r="N99" s="7">
        <f t="shared" si="22"/>
        <v>0</v>
      </c>
      <c r="O99" s="10">
        <v>177.67670000000001</v>
      </c>
      <c r="P99" s="7">
        <f t="shared" si="23"/>
        <v>9.2868764287370524</v>
      </c>
      <c r="Q99" s="9">
        <v>1336604</v>
      </c>
      <c r="R99" s="7">
        <v>0</v>
      </c>
      <c r="S99" s="7">
        <f t="shared" si="18"/>
        <v>0</v>
      </c>
      <c r="T99" s="7">
        <v>7485.7820000000002</v>
      </c>
      <c r="U99" s="7">
        <f t="shared" si="25"/>
        <v>391.26983113972801</v>
      </c>
      <c r="V99" s="8">
        <v>31724.6</v>
      </c>
    </row>
    <row r="100" spans="1:22" x14ac:dyDescent="0.2">
      <c r="A100" s="2" t="s">
        <v>21</v>
      </c>
      <c r="B100" s="2" t="s">
        <v>27</v>
      </c>
      <c r="C100" s="2">
        <v>60</v>
      </c>
      <c r="D100" s="2" t="s">
        <v>25</v>
      </c>
      <c r="E100" s="7">
        <v>2235049</v>
      </c>
      <c r="F100" s="13">
        <v>470955076</v>
      </c>
      <c r="G100" s="9">
        <v>0</v>
      </c>
      <c r="H100" s="9">
        <v>0</v>
      </c>
      <c r="I100" s="7">
        <f t="shared" si="26"/>
        <v>0</v>
      </c>
      <c r="J100" s="7">
        <f t="shared" si="24"/>
        <v>685774.7</v>
      </c>
      <c r="K100" s="7">
        <f t="shared" si="21"/>
        <v>30682.75908044969</v>
      </c>
      <c r="L100" s="8">
        <v>686.74900000000002</v>
      </c>
      <c r="M100" s="10">
        <v>0</v>
      </c>
      <c r="N100" s="7">
        <f t="shared" si="22"/>
        <v>0</v>
      </c>
      <c r="O100" s="10">
        <v>1453.136</v>
      </c>
      <c r="P100" s="7">
        <f t="shared" si="23"/>
        <v>65.015845290192743</v>
      </c>
      <c r="Q100" s="9">
        <v>324095.7</v>
      </c>
      <c r="R100" s="7">
        <v>0</v>
      </c>
      <c r="S100" s="7">
        <f t="shared" si="18"/>
        <v>0</v>
      </c>
      <c r="T100" s="7">
        <v>57197.72</v>
      </c>
      <c r="U100" s="7">
        <f t="shared" si="25"/>
        <v>2559.125996790227</v>
      </c>
      <c r="V100" s="8">
        <v>8233.8089999999993</v>
      </c>
    </row>
    <row r="101" spans="1:22" x14ac:dyDescent="0.2">
      <c r="A101" s="2" t="s">
        <v>21</v>
      </c>
      <c r="B101" s="2" t="s">
        <v>28</v>
      </c>
      <c r="C101" s="2">
        <v>60</v>
      </c>
      <c r="D101" s="2" t="s">
        <v>23</v>
      </c>
      <c r="E101" s="7">
        <v>157981.70000000001</v>
      </c>
      <c r="F101" s="13">
        <v>181769264</v>
      </c>
      <c r="G101" s="9">
        <v>0</v>
      </c>
      <c r="H101" s="9">
        <v>0</v>
      </c>
      <c r="I101" s="7">
        <f t="shared" si="26"/>
        <v>0</v>
      </c>
      <c r="J101" s="7">
        <f t="shared" si="24"/>
        <v>35092.379999999997</v>
      </c>
      <c r="K101" s="7">
        <f t="shared" si="21"/>
        <v>22212.939853160206</v>
      </c>
      <c r="L101" s="9">
        <v>5179.7359999999999</v>
      </c>
      <c r="M101" s="10">
        <v>0</v>
      </c>
      <c r="N101" s="7">
        <f t="shared" si="22"/>
        <v>0</v>
      </c>
      <c r="O101" s="10">
        <v>923.69060000000002</v>
      </c>
      <c r="P101" s="7">
        <f t="shared" si="23"/>
        <v>584.68202329763506</v>
      </c>
      <c r="Q101" s="9">
        <v>196785.9</v>
      </c>
      <c r="R101" s="7">
        <v>0</v>
      </c>
      <c r="S101" s="7">
        <f t="shared" si="18"/>
        <v>0</v>
      </c>
      <c r="T101" s="7">
        <v>13243.1</v>
      </c>
      <c r="U101" s="7">
        <f t="shared" si="25"/>
        <v>8382.6797660741722</v>
      </c>
      <c r="V101" s="8">
        <v>13725.58</v>
      </c>
    </row>
    <row r="102" spans="1:22" x14ac:dyDescent="0.2">
      <c r="A102" s="2" t="s">
        <v>21</v>
      </c>
      <c r="B102" s="2" t="s">
        <v>28</v>
      </c>
      <c r="C102" s="2">
        <v>60</v>
      </c>
      <c r="D102" s="2" t="s">
        <v>24</v>
      </c>
      <c r="E102" s="7">
        <v>150576.29999999999</v>
      </c>
      <c r="F102" s="13">
        <v>26617742</v>
      </c>
      <c r="G102" s="9">
        <v>0</v>
      </c>
      <c r="H102" s="9">
        <v>0</v>
      </c>
      <c r="I102" s="7">
        <f t="shared" si="26"/>
        <v>0</v>
      </c>
      <c r="J102" s="7">
        <f t="shared" si="24"/>
        <v>33447.42</v>
      </c>
      <c r="K102" s="7">
        <f t="shared" si="21"/>
        <v>22212.93789261657</v>
      </c>
      <c r="L102" s="9">
        <v>795.80849999999998</v>
      </c>
      <c r="M102" s="10">
        <v>0</v>
      </c>
      <c r="N102" s="7">
        <f t="shared" si="22"/>
        <v>0</v>
      </c>
      <c r="O102" s="10">
        <v>115.6189</v>
      </c>
      <c r="P102" s="7">
        <f t="shared" si="23"/>
        <v>76.784261533853595</v>
      </c>
      <c r="Q102" s="9">
        <v>230219.6</v>
      </c>
      <c r="R102" s="7">
        <v>0</v>
      </c>
      <c r="S102" s="7">
        <f t="shared" si="18"/>
        <v>0</v>
      </c>
      <c r="T102" s="7">
        <v>1686.0650000000001</v>
      </c>
      <c r="U102" s="7">
        <f t="shared" si="25"/>
        <v>1119.7412873074982</v>
      </c>
      <c r="V102" s="8">
        <v>15786.9</v>
      </c>
    </row>
    <row r="103" spans="1:22" x14ac:dyDescent="0.2">
      <c r="A103" s="2" t="s">
        <v>21</v>
      </c>
      <c r="B103" s="2" t="s">
        <v>28</v>
      </c>
      <c r="C103" s="2">
        <v>60</v>
      </c>
      <c r="D103" s="2" t="s">
        <v>25</v>
      </c>
      <c r="E103" s="7">
        <v>308558</v>
      </c>
      <c r="F103" s="13">
        <v>208387007</v>
      </c>
      <c r="G103" s="9">
        <v>0</v>
      </c>
      <c r="H103" s="9">
        <v>0</v>
      </c>
      <c r="I103" s="7">
        <f t="shared" si="26"/>
        <v>0</v>
      </c>
      <c r="J103" s="7">
        <f t="shared" si="24"/>
        <v>68539.8</v>
      </c>
      <c r="K103" s="7">
        <f t="shared" si="21"/>
        <v>22212.938896414937</v>
      </c>
      <c r="L103" s="8">
        <v>3040.38</v>
      </c>
      <c r="M103" s="10">
        <v>0</v>
      </c>
      <c r="N103" s="7">
        <f t="shared" si="22"/>
        <v>0</v>
      </c>
      <c r="O103" s="10">
        <v>1039.31</v>
      </c>
      <c r="P103" s="7">
        <f t="shared" si="23"/>
        <v>336.82808418514509</v>
      </c>
      <c r="Q103" s="9">
        <v>200505.2</v>
      </c>
      <c r="R103" s="7">
        <v>0</v>
      </c>
      <c r="S103" s="7">
        <f t="shared" si="18"/>
        <v>0</v>
      </c>
      <c r="T103" s="7">
        <v>14929.16</v>
      </c>
      <c r="U103" s="7">
        <f t="shared" si="25"/>
        <v>4838.3642621484451</v>
      </c>
      <c r="V103" s="8">
        <v>13958.38</v>
      </c>
    </row>
    <row r="104" spans="1:22" x14ac:dyDescent="0.2">
      <c r="A104" s="2" t="s">
        <v>21</v>
      </c>
      <c r="B104" s="2" t="s">
        <v>25</v>
      </c>
      <c r="C104" s="2">
        <v>60</v>
      </c>
      <c r="D104" s="2" t="s">
        <v>23</v>
      </c>
      <c r="E104" s="7">
        <v>535077.97</v>
      </c>
      <c r="F104" s="13">
        <v>502394005</v>
      </c>
      <c r="G104" s="9">
        <v>0</v>
      </c>
      <c r="H104" s="9">
        <v>0</v>
      </c>
      <c r="I104" s="7">
        <f t="shared" si="26"/>
        <v>0</v>
      </c>
      <c r="J104" s="7">
        <f t="shared" si="24"/>
        <v>165459.53599999999</v>
      </c>
      <c r="K104" s="7">
        <f t="shared" si="21"/>
        <v>30922.509480253881</v>
      </c>
      <c r="L104" s="8">
        <v>3036.3560000000002</v>
      </c>
      <c r="M104" s="10">
        <v>0</v>
      </c>
      <c r="N104" s="7">
        <f t="shared" si="22"/>
        <v>0</v>
      </c>
      <c r="O104" s="7">
        <v>2405.1849999999999</v>
      </c>
      <c r="P104" s="7">
        <f t="shared" si="23"/>
        <v>449.5017800863676</v>
      </c>
      <c r="Q104" s="9">
        <v>208879.6</v>
      </c>
      <c r="R104" s="7">
        <v>0</v>
      </c>
      <c r="S104" s="7">
        <f t="shared" si="18"/>
        <v>0</v>
      </c>
      <c r="T104" s="7">
        <v>77199.259999999995</v>
      </c>
      <c r="U104" s="7">
        <f t="shared" si="25"/>
        <v>14427.665560591106</v>
      </c>
      <c r="V104" s="8">
        <v>6507.7560000000003</v>
      </c>
    </row>
    <row r="105" spans="1:22" x14ac:dyDescent="0.2">
      <c r="A105" s="2" t="s">
        <v>21</v>
      </c>
      <c r="B105" s="2" t="s">
        <v>25</v>
      </c>
      <c r="C105" s="2">
        <v>60</v>
      </c>
      <c r="D105" s="2" t="s">
        <v>24</v>
      </c>
      <c r="E105" s="7">
        <v>2871798.03</v>
      </c>
      <c r="F105" s="13">
        <v>398934936</v>
      </c>
      <c r="G105" s="9">
        <v>0</v>
      </c>
      <c r="H105" s="9">
        <v>0</v>
      </c>
      <c r="I105" s="7">
        <f t="shared" si="26"/>
        <v>0</v>
      </c>
      <c r="J105" s="7">
        <f t="shared" si="24"/>
        <v>1082848.6199999999</v>
      </c>
      <c r="K105" s="7">
        <f t="shared" si="21"/>
        <v>37706.294408176051</v>
      </c>
      <c r="L105" s="8">
        <v>368.41250000000002</v>
      </c>
      <c r="M105" s="10">
        <v>0</v>
      </c>
      <c r="N105" s="7">
        <f t="shared" si="22"/>
        <v>0</v>
      </c>
      <c r="O105" s="7">
        <v>356.09989999999999</v>
      </c>
      <c r="P105" s="7">
        <f t="shared" si="23"/>
        <v>12.399893595581302</v>
      </c>
      <c r="Q105" s="9">
        <v>1120289</v>
      </c>
      <c r="R105" s="7">
        <v>0</v>
      </c>
      <c r="S105" s="7">
        <f t="shared" si="18"/>
        <v>0</v>
      </c>
      <c r="T105" s="7">
        <v>13956.71</v>
      </c>
      <c r="U105" s="7">
        <f t="shared" si="25"/>
        <v>485.99204589606882</v>
      </c>
      <c r="V105" s="8">
        <v>28583.73</v>
      </c>
    </row>
    <row r="106" spans="1:22" x14ac:dyDescent="0.2">
      <c r="A106" s="2" t="s">
        <v>21</v>
      </c>
      <c r="B106" s="2" t="s">
        <v>25</v>
      </c>
      <c r="C106" s="2">
        <v>60</v>
      </c>
      <c r="D106" s="2" t="s">
        <v>25</v>
      </c>
      <c r="E106" s="7">
        <v>3406876</v>
      </c>
      <c r="F106" s="13">
        <v>901328942</v>
      </c>
      <c r="G106" s="9">
        <v>0</v>
      </c>
      <c r="H106" s="9">
        <v>0</v>
      </c>
      <c r="I106" s="7">
        <f t="shared" si="26"/>
        <v>0</v>
      </c>
      <c r="J106" s="7">
        <f t="shared" si="24"/>
        <v>1248308.1599999999</v>
      </c>
      <c r="K106" s="7">
        <f t="shared" si="21"/>
        <v>36640.84516137364</v>
      </c>
      <c r="L106" s="8">
        <v>722.04039999999998</v>
      </c>
      <c r="M106" s="10">
        <v>0</v>
      </c>
      <c r="N106" s="7">
        <f t="shared" si="22"/>
        <v>0</v>
      </c>
      <c r="O106" s="7">
        <v>2761.2849999999999</v>
      </c>
      <c r="P106" s="7">
        <f t="shared" si="23"/>
        <v>81.050352287550226</v>
      </c>
      <c r="Q106" s="9">
        <v>326416.5</v>
      </c>
      <c r="R106" s="7">
        <v>0</v>
      </c>
      <c r="S106" s="7">
        <f t="shared" si="18"/>
        <v>0</v>
      </c>
      <c r="T106" s="7">
        <v>91155.98</v>
      </c>
      <c r="U106" s="7">
        <f t="shared" si="25"/>
        <v>2675.6471324462645</v>
      </c>
      <c r="V106" s="8">
        <v>9887.7659999999996</v>
      </c>
    </row>
    <row r="107" spans="1:22" x14ac:dyDescent="0.2">
      <c r="A107" s="2" t="s">
        <v>29</v>
      </c>
      <c r="B107" s="2" t="s">
        <v>22</v>
      </c>
      <c r="C107" s="2">
        <v>10</v>
      </c>
      <c r="D107" s="2" t="s">
        <v>23</v>
      </c>
      <c r="E107" s="7">
        <v>14310.91</v>
      </c>
      <c r="F107" s="9">
        <v>1380760</v>
      </c>
      <c r="G107" s="9">
        <v>5555128</v>
      </c>
      <c r="H107" s="10">
        <v>3652.7280000000001</v>
      </c>
      <c r="I107" s="7">
        <f t="shared" si="26"/>
        <v>25524.079181547506</v>
      </c>
      <c r="J107" s="7">
        <f>H2-H107</f>
        <v>1096.4279999999999</v>
      </c>
      <c r="K107" s="7">
        <f t="shared" si="21"/>
        <v>7661.4834416539543</v>
      </c>
      <c r="L107" s="9">
        <v>1259.326</v>
      </c>
      <c r="M107" s="10">
        <v>23.765730000000001</v>
      </c>
      <c r="N107" s="7">
        <f t="shared" si="22"/>
        <v>166.06721724893805</v>
      </c>
      <c r="O107" s="10">
        <v>7.1336830000000004</v>
      </c>
      <c r="P107" s="7">
        <f t="shared" si="23"/>
        <v>49.84786432169583</v>
      </c>
      <c r="Q107" s="9">
        <v>193555</v>
      </c>
      <c r="R107" s="7">
        <v>1843.0404000000001</v>
      </c>
      <c r="S107" s="7">
        <f t="shared" ref="S107:S136" si="27">R107/E107*100000</f>
        <v>12878.568868087355</v>
      </c>
      <c r="T107" s="7">
        <v>553.21950000000004</v>
      </c>
      <c r="U107" s="7">
        <f t="shared" ref="U107:U136" si="28">T107/E107*100000</f>
        <v>3865.7185322247155</v>
      </c>
      <c r="V107" s="8">
        <v>2495.8629999999998</v>
      </c>
    </row>
    <row r="108" spans="1:22" x14ac:dyDescent="0.2">
      <c r="A108" s="2" t="s">
        <v>29</v>
      </c>
      <c r="B108" s="2" t="s">
        <v>22</v>
      </c>
      <c r="C108" s="2">
        <v>10</v>
      </c>
      <c r="D108" s="2" t="s">
        <v>24</v>
      </c>
      <c r="E108" s="7">
        <v>209297.09</v>
      </c>
      <c r="F108" s="9">
        <v>502138.9</v>
      </c>
      <c r="G108" s="9">
        <v>15641963</v>
      </c>
      <c r="H108" s="10">
        <v>53421.15</v>
      </c>
      <c r="I108" s="7">
        <f t="shared" si="26"/>
        <v>25524.076803934542</v>
      </c>
      <c r="J108" s="7">
        <f t="shared" ref="J108:J121" si="29">H3-H108</f>
        <v>16035.249999999993</v>
      </c>
      <c r="K108" s="7">
        <f t="shared" si="21"/>
        <v>7661.4777587208655</v>
      </c>
      <c r="L108" s="9">
        <v>31.314689999999999</v>
      </c>
      <c r="M108" s="10">
        <v>7.251271</v>
      </c>
      <c r="N108" s="7">
        <f t="shared" si="22"/>
        <v>3.464582809058645</v>
      </c>
      <c r="O108" s="10">
        <v>2.17659</v>
      </c>
      <c r="P108" s="7">
        <f t="shared" si="23"/>
        <v>1.0399523471635463</v>
      </c>
      <c r="Q108" s="9">
        <v>230699.8</v>
      </c>
      <c r="R108" s="7">
        <v>613.49860000000001</v>
      </c>
      <c r="S108" s="7">
        <f t="shared" si="27"/>
        <v>293.12333009503379</v>
      </c>
      <c r="T108" s="7">
        <v>184.15190000000001</v>
      </c>
      <c r="U108" s="7">
        <f t="shared" si="28"/>
        <v>87.98588647362466</v>
      </c>
      <c r="V108" s="8">
        <v>2726.7649999999999</v>
      </c>
    </row>
    <row r="109" spans="1:22" x14ac:dyDescent="0.2">
      <c r="A109" s="2" t="s">
        <v>29</v>
      </c>
      <c r="B109" s="2" t="s">
        <v>22</v>
      </c>
      <c r="C109" s="2">
        <v>10</v>
      </c>
      <c r="D109" s="2" t="s">
        <v>25</v>
      </c>
      <c r="E109" s="7">
        <v>223608</v>
      </c>
      <c r="F109" s="9">
        <v>1882899</v>
      </c>
      <c r="G109" s="9">
        <v>21197090</v>
      </c>
      <c r="H109" s="10">
        <v>57073.88</v>
      </c>
      <c r="I109" s="7">
        <f t="shared" si="26"/>
        <v>25524.077850524129</v>
      </c>
      <c r="J109" s="7">
        <f t="shared" si="29"/>
        <v>17131.68</v>
      </c>
      <c r="K109" s="7">
        <f t="shared" si="21"/>
        <v>7661.479016850918</v>
      </c>
      <c r="L109" s="8">
        <f>F109/J109</f>
        <v>109.90743464739009</v>
      </c>
      <c r="M109" s="10">
        <v>31.016999999999999</v>
      </c>
      <c r="N109" s="7">
        <f t="shared" si="22"/>
        <v>13.871149511645379</v>
      </c>
      <c r="O109" s="10">
        <v>9.3102730000000005</v>
      </c>
      <c r="P109" s="7">
        <f t="shared" si="23"/>
        <v>4.1636582769847239</v>
      </c>
      <c r="Q109" s="9">
        <f>F109/O109</f>
        <v>202238.86023535507</v>
      </c>
      <c r="R109" s="7">
        <v>2456.5391</v>
      </c>
      <c r="S109" s="7">
        <f t="shared" si="27"/>
        <v>1098.5917766806197</v>
      </c>
      <c r="T109" s="7">
        <v>737.37130000000002</v>
      </c>
      <c r="U109" s="7">
        <f t="shared" si="28"/>
        <v>329.76069729168904</v>
      </c>
      <c r="V109" s="8">
        <v>2553.5279999999998</v>
      </c>
    </row>
    <row r="110" spans="1:22" x14ac:dyDescent="0.2">
      <c r="A110" s="2" t="s">
        <v>29</v>
      </c>
      <c r="B110" s="2" t="s">
        <v>26</v>
      </c>
      <c r="C110" s="2">
        <v>10</v>
      </c>
      <c r="D110" s="2" t="s">
        <v>23</v>
      </c>
      <c r="E110" s="7">
        <v>40938.300000000003</v>
      </c>
      <c r="F110" s="9">
        <v>13778258</v>
      </c>
      <c r="G110" s="9">
        <v>66138489</v>
      </c>
      <c r="H110" s="10">
        <v>22008.59</v>
      </c>
      <c r="I110" s="7">
        <f t="shared" si="26"/>
        <v>53760.390636640986</v>
      </c>
      <c r="J110" s="7">
        <f t="shared" si="29"/>
        <v>4857.8499999999985</v>
      </c>
      <c r="K110" s="7">
        <f t="shared" si="21"/>
        <v>11866.27192628907</v>
      </c>
      <c r="L110" s="9">
        <v>2836.29</v>
      </c>
      <c r="M110" s="10">
        <v>143.46899999999999</v>
      </c>
      <c r="N110" s="7">
        <f t="shared" si="22"/>
        <v>350.45177743091426</v>
      </c>
      <c r="O110" s="10">
        <v>31.667179999999998</v>
      </c>
      <c r="P110" s="7">
        <f t="shared" si="23"/>
        <v>77.353431871865709</v>
      </c>
      <c r="Q110" s="9">
        <v>435095.8</v>
      </c>
      <c r="R110" s="7">
        <v>9705.6810000000005</v>
      </c>
      <c r="S110" s="7">
        <f t="shared" si="27"/>
        <v>23708.070437707476</v>
      </c>
      <c r="T110" s="7">
        <v>2142.2867000000001</v>
      </c>
      <c r="U110" s="7">
        <f t="shared" si="28"/>
        <v>5232.9644855795186</v>
      </c>
      <c r="V110" s="8">
        <v>6431.5659999999998</v>
      </c>
    </row>
    <row r="111" spans="1:22" x14ac:dyDescent="0.2">
      <c r="A111" s="2" t="s">
        <v>29</v>
      </c>
      <c r="B111" s="2" t="s">
        <v>26</v>
      </c>
      <c r="C111" s="2">
        <v>10</v>
      </c>
      <c r="D111" s="2" t="s">
        <v>24</v>
      </c>
      <c r="E111" s="7">
        <v>598722.69999999995</v>
      </c>
      <c r="F111" s="9">
        <v>10840391</v>
      </c>
      <c r="G111" s="9">
        <v>103455449</v>
      </c>
      <c r="H111" s="10">
        <v>321875.59999999998</v>
      </c>
      <c r="I111" s="7">
        <f t="shared" si="26"/>
        <v>53760.380222764223</v>
      </c>
      <c r="J111" s="7">
        <f t="shared" si="29"/>
        <v>71046</v>
      </c>
      <c r="K111" s="7">
        <f t="shared" si="21"/>
        <v>11866.261292581692</v>
      </c>
      <c r="L111" s="9">
        <v>152.58269999999999</v>
      </c>
      <c r="M111" s="10">
        <v>43.725149999999999</v>
      </c>
      <c r="N111" s="7">
        <f t="shared" si="22"/>
        <v>7.3030720231586352</v>
      </c>
      <c r="O111" s="10">
        <v>9.6512329999999995</v>
      </c>
      <c r="P111" s="7">
        <f t="shared" si="23"/>
        <v>1.611970449759129</v>
      </c>
      <c r="Q111" s="9">
        <v>1123213</v>
      </c>
      <c r="R111" s="7">
        <v>3266.2689999999998</v>
      </c>
      <c r="S111" s="7">
        <f t="shared" si="27"/>
        <v>545.53952940150759</v>
      </c>
      <c r="T111" s="7">
        <v>720.94740000000002</v>
      </c>
      <c r="U111" s="7">
        <f t="shared" si="28"/>
        <v>120.41424185186233</v>
      </c>
      <c r="V111" s="8">
        <v>15036.31</v>
      </c>
    </row>
    <row r="112" spans="1:22" x14ac:dyDescent="0.2">
      <c r="A112" s="2" t="s">
        <v>29</v>
      </c>
      <c r="B112" s="2" t="s">
        <v>26</v>
      </c>
      <c r="C112" s="2">
        <v>10</v>
      </c>
      <c r="D112" s="2" t="s">
        <v>25</v>
      </c>
      <c r="E112" s="7">
        <v>639661</v>
      </c>
      <c r="F112" s="9">
        <v>24618649</v>
      </c>
      <c r="G112" s="9">
        <v>169593937</v>
      </c>
      <c r="H112" s="10">
        <v>343884.2</v>
      </c>
      <c r="I112" s="7">
        <f t="shared" si="26"/>
        <v>53760.382452580357</v>
      </c>
      <c r="J112" s="7">
        <f t="shared" si="29"/>
        <v>75903.899999999965</v>
      </c>
      <c r="K112" s="7">
        <f t="shared" si="21"/>
        <v>11866.269789779268</v>
      </c>
      <c r="L112" s="8">
        <f>F112/J112</f>
        <v>324.33971113473763</v>
      </c>
      <c r="M112" s="10">
        <v>187.19409999999999</v>
      </c>
      <c r="N112" s="7">
        <f t="shared" si="22"/>
        <v>29.264579206798597</v>
      </c>
      <c r="O112" s="10">
        <v>41.318420000000003</v>
      </c>
      <c r="P112" s="7">
        <f t="shared" si="23"/>
        <v>6.4594246014685899</v>
      </c>
      <c r="Q112" s="9">
        <f>F112/O112</f>
        <v>595827.45419597358</v>
      </c>
      <c r="R112" s="7">
        <v>12971.95</v>
      </c>
      <c r="S112" s="7">
        <f t="shared" si="27"/>
        <v>2027.9413626905502</v>
      </c>
      <c r="T112" s="7">
        <v>2863.2330999999999</v>
      </c>
      <c r="U112" s="7">
        <f t="shared" si="28"/>
        <v>447.61726914725142</v>
      </c>
      <c r="V112" s="8">
        <v>8598.1990000000005</v>
      </c>
    </row>
    <row r="113" spans="1:22" x14ac:dyDescent="0.2">
      <c r="A113" s="2" t="s">
        <v>29</v>
      </c>
      <c r="B113" s="2" t="s">
        <v>27</v>
      </c>
      <c r="C113" s="2">
        <v>10</v>
      </c>
      <c r="D113" s="2" t="s">
        <v>23</v>
      </c>
      <c r="E113" s="7">
        <v>321847.06</v>
      </c>
      <c r="F113" s="9">
        <v>47560727</v>
      </c>
      <c r="G113" s="9">
        <v>182502778</v>
      </c>
      <c r="H113" s="10">
        <v>76201.13</v>
      </c>
      <c r="I113" s="7">
        <f t="shared" si="26"/>
        <v>23676.192661197529</v>
      </c>
      <c r="J113" s="7">
        <f t="shared" si="29"/>
        <v>22550.429999999993</v>
      </c>
      <c r="K113" s="7">
        <f t="shared" ref="K113:K144" si="30">J113/E113*100000</f>
        <v>7006.567032179817</v>
      </c>
      <c r="L113" s="9">
        <v>2109.0830000000001</v>
      </c>
      <c r="M113" s="10">
        <v>984.20119999999997</v>
      </c>
      <c r="N113" s="7">
        <f t="shared" ref="N113:N144" si="31">M113/E113*100000</f>
        <v>305.79779103776809</v>
      </c>
      <c r="O113" s="10">
        <v>291.2577</v>
      </c>
      <c r="P113" s="7">
        <f t="shared" ref="P113:P144" si="32">O113/E113*100000</f>
        <v>90.49568450306802</v>
      </c>
      <c r="Q113" s="9">
        <v>163294.29999999999</v>
      </c>
      <c r="R113" s="7">
        <v>38359.957000000002</v>
      </c>
      <c r="S113" s="7">
        <f t="shared" si="27"/>
        <v>11918.69113236579</v>
      </c>
      <c r="T113" s="7">
        <v>11351.981</v>
      </c>
      <c r="U113" s="7">
        <f t="shared" si="28"/>
        <v>3527.1352175781876</v>
      </c>
      <c r="V113" s="8">
        <v>4189.6409999999996</v>
      </c>
    </row>
    <row r="114" spans="1:22" x14ac:dyDescent="0.2">
      <c r="A114" s="2" t="s">
        <v>29</v>
      </c>
      <c r="B114" s="2" t="s">
        <v>27</v>
      </c>
      <c r="C114" s="2">
        <v>10</v>
      </c>
      <c r="D114" s="2" t="s">
        <v>24</v>
      </c>
      <c r="E114" s="7">
        <v>1913201.94</v>
      </c>
      <c r="F114" s="9">
        <v>20027736</v>
      </c>
      <c r="G114" s="9">
        <v>197196006</v>
      </c>
      <c r="H114" s="10">
        <v>452973.4</v>
      </c>
      <c r="I114" s="7">
        <f t="shared" si="26"/>
        <v>23676.193847054121</v>
      </c>
      <c r="J114" s="7">
        <f t="shared" si="29"/>
        <v>134049.79999999993</v>
      </c>
      <c r="K114" s="7">
        <f t="shared" si="30"/>
        <v>7006.5682663901089</v>
      </c>
      <c r="L114" s="9">
        <v>149.40520000000001</v>
      </c>
      <c r="M114" s="10">
        <v>137.10329999999999</v>
      </c>
      <c r="N114" s="7">
        <f t="shared" si="31"/>
        <v>7.1661698189580552</v>
      </c>
      <c r="O114" s="10">
        <v>40.573410000000003</v>
      </c>
      <c r="P114" s="7">
        <f t="shared" si="32"/>
        <v>2.1207071324629747</v>
      </c>
      <c r="Q114" s="9">
        <v>493617.3</v>
      </c>
      <c r="R114" s="7">
        <v>5776.3639999999996</v>
      </c>
      <c r="S114" s="7">
        <f t="shared" si="27"/>
        <v>301.92129117326738</v>
      </c>
      <c r="T114" s="7">
        <v>1709.4179999999999</v>
      </c>
      <c r="U114" s="7">
        <f t="shared" si="28"/>
        <v>89.348539966460621</v>
      </c>
      <c r="V114" s="8">
        <v>11716.12</v>
      </c>
    </row>
    <row r="115" spans="1:22" x14ac:dyDescent="0.2">
      <c r="A115" s="2" t="s">
        <v>29</v>
      </c>
      <c r="B115" s="2" t="s">
        <v>27</v>
      </c>
      <c r="C115" s="2">
        <v>10</v>
      </c>
      <c r="D115" s="2" t="s">
        <v>25</v>
      </c>
      <c r="E115" s="7">
        <v>2235049</v>
      </c>
      <c r="F115" s="9">
        <v>67588464</v>
      </c>
      <c r="G115" s="9">
        <v>379698784</v>
      </c>
      <c r="H115" s="10">
        <v>529174.5</v>
      </c>
      <c r="I115" s="7">
        <f t="shared" si="26"/>
        <v>23676.192334038315</v>
      </c>
      <c r="J115" s="7">
        <f t="shared" si="29"/>
        <v>156600.19999999995</v>
      </c>
      <c r="K115" s="7">
        <f t="shared" si="30"/>
        <v>7006.5667464113749</v>
      </c>
      <c r="L115" s="8">
        <f>F115/J115</f>
        <v>431.59883576138486</v>
      </c>
      <c r="M115" s="10">
        <v>1121.3050000000001</v>
      </c>
      <c r="N115" s="7">
        <f t="shared" si="31"/>
        <v>50.169146179792932</v>
      </c>
      <c r="O115" s="10">
        <v>331.83109999999999</v>
      </c>
      <c r="P115" s="7">
        <f t="shared" si="32"/>
        <v>14.846703584574657</v>
      </c>
      <c r="Q115" s="9">
        <f>F115/O115</f>
        <v>203683.33167084097</v>
      </c>
      <c r="R115" s="7">
        <v>44136.321000000004</v>
      </c>
      <c r="S115" s="7">
        <f t="shared" si="27"/>
        <v>1974.7361690951745</v>
      </c>
      <c r="T115" s="7">
        <v>13061.397999999999</v>
      </c>
      <c r="U115" s="7">
        <f t="shared" si="28"/>
        <v>584.38978295330435</v>
      </c>
      <c r="V115" s="8">
        <v>5174.6729999999998</v>
      </c>
    </row>
    <row r="116" spans="1:22" x14ac:dyDescent="0.2">
      <c r="A116" s="2" t="s">
        <v>29</v>
      </c>
      <c r="B116" s="2" t="s">
        <v>28</v>
      </c>
      <c r="C116" s="2">
        <v>10</v>
      </c>
      <c r="D116" s="2" t="s">
        <v>23</v>
      </c>
      <c r="E116" s="7">
        <v>157981.70000000001</v>
      </c>
      <c r="F116" s="9">
        <v>41501204</v>
      </c>
      <c r="G116" s="9">
        <v>139951559</v>
      </c>
      <c r="H116" s="10">
        <v>26602.17</v>
      </c>
      <c r="I116" s="7">
        <f t="shared" si="26"/>
        <v>16838.766768556103</v>
      </c>
      <c r="J116" s="7">
        <f t="shared" si="29"/>
        <v>8490.2099999999991</v>
      </c>
      <c r="K116" s="7">
        <f t="shared" si="30"/>
        <v>5374.1730846041019</v>
      </c>
      <c r="L116" s="9">
        <v>4888.125</v>
      </c>
      <c r="M116" s="10">
        <v>700.21400000000006</v>
      </c>
      <c r="N116" s="7">
        <f t="shared" si="31"/>
        <v>443.22475324673684</v>
      </c>
      <c r="O116" s="10">
        <v>223.47659999999999</v>
      </c>
      <c r="P116" s="7">
        <f t="shared" si="32"/>
        <v>141.45727005089827</v>
      </c>
      <c r="Q116" s="9">
        <v>185707.1</v>
      </c>
      <c r="R116" s="7">
        <v>10039.08</v>
      </c>
      <c r="S116" s="7">
        <f t="shared" si="27"/>
        <v>6354.5841068933933</v>
      </c>
      <c r="T116" s="7">
        <v>3204.0201999999999</v>
      </c>
      <c r="U116" s="7">
        <f t="shared" si="28"/>
        <v>2028.0957857777196</v>
      </c>
      <c r="V116" s="8">
        <v>12952.85</v>
      </c>
    </row>
    <row r="117" spans="1:22" x14ac:dyDescent="0.2">
      <c r="A117" s="2" t="s">
        <v>29</v>
      </c>
      <c r="B117" s="2" t="s">
        <v>28</v>
      </c>
      <c r="C117" s="2">
        <v>10</v>
      </c>
      <c r="D117" s="2" t="s">
        <v>24</v>
      </c>
      <c r="E117" s="7">
        <v>150576.29999999999</v>
      </c>
      <c r="F117" s="9">
        <v>4080080</v>
      </c>
      <c r="G117" s="9">
        <v>22235998</v>
      </c>
      <c r="H117" s="10">
        <v>25355.19</v>
      </c>
      <c r="I117" s="7">
        <f t="shared" si="26"/>
        <v>16838.765463090804</v>
      </c>
      <c r="J117" s="7">
        <f t="shared" si="29"/>
        <v>8092.23</v>
      </c>
      <c r="K117" s="7">
        <f t="shared" si="30"/>
        <v>5374.1724295257618</v>
      </c>
      <c r="L117" s="9">
        <v>504.19709999999998</v>
      </c>
      <c r="M117" s="10">
        <v>87.646230000000003</v>
      </c>
      <c r="N117" s="7">
        <f t="shared" si="31"/>
        <v>58.207187983766374</v>
      </c>
      <c r="O117" s="10">
        <v>27.972709999999999</v>
      </c>
      <c r="P117" s="7">
        <f t="shared" si="32"/>
        <v>18.577100114692684</v>
      </c>
      <c r="Q117" s="9">
        <v>145859.29999999999</v>
      </c>
      <c r="R117" s="7">
        <v>1278.1400000000001</v>
      </c>
      <c r="S117" s="7">
        <f t="shared" si="27"/>
        <v>848.83212032703693</v>
      </c>
      <c r="T117" s="7">
        <v>407.92450000000002</v>
      </c>
      <c r="U117" s="7">
        <f t="shared" si="28"/>
        <v>270.90883492289294</v>
      </c>
      <c r="V117" s="8">
        <v>10002.049999999999</v>
      </c>
    </row>
    <row r="118" spans="1:22" x14ac:dyDescent="0.2">
      <c r="A118" s="2" t="s">
        <v>29</v>
      </c>
      <c r="B118" s="2" t="s">
        <v>28</v>
      </c>
      <c r="C118" s="2">
        <v>10</v>
      </c>
      <c r="D118" s="2" t="s">
        <v>25</v>
      </c>
      <c r="E118" s="7">
        <v>308558</v>
      </c>
      <c r="F118" s="9">
        <v>45581284</v>
      </c>
      <c r="G118" s="9">
        <v>162187558</v>
      </c>
      <c r="H118" s="10">
        <v>51957.36</v>
      </c>
      <c r="I118" s="7">
        <f t="shared" si="26"/>
        <v>16838.766131489054</v>
      </c>
      <c r="J118" s="7">
        <f t="shared" si="29"/>
        <v>16582.440000000002</v>
      </c>
      <c r="K118" s="7">
        <f t="shared" si="30"/>
        <v>5374.1727649258819</v>
      </c>
      <c r="L118" s="8">
        <f>F118/J118</f>
        <v>2748.7682150515843</v>
      </c>
      <c r="M118" s="10">
        <v>787.86019999999996</v>
      </c>
      <c r="N118" s="7">
        <f t="shared" si="31"/>
        <v>255.33617666694755</v>
      </c>
      <c r="O118" s="10">
        <v>251.44929999999999</v>
      </c>
      <c r="P118" s="7">
        <f t="shared" si="32"/>
        <v>81.491745474108583</v>
      </c>
      <c r="Q118" s="9">
        <f>F118/O118</f>
        <v>181274.25290108184</v>
      </c>
      <c r="R118" s="7">
        <v>11317.22</v>
      </c>
      <c r="S118" s="7">
        <f t="shared" si="27"/>
        <v>3667.7772088229763</v>
      </c>
      <c r="T118" s="7">
        <v>3611.9447</v>
      </c>
      <c r="U118" s="7">
        <f t="shared" si="28"/>
        <v>1170.588576539905</v>
      </c>
      <c r="V118" s="8">
        <v>12619.6</v>
      </c>
    </row>
    <row r="119" spans="1:22" x14ac:dyDescent="0.2">
      <c r="A119" s="2" t="s">
        <v>29</v>
      </c>
      <c r="B119" s="2" t="s">
        <v>25</v>
      </c>
      <c r="C119" s="2">
        <v>10</v>
      </c>
      <c r="D119" s="2" t="s">
        <v>23</v>
      </c>
      <c r="E119" s="7">
        <v>535077.97</v>
      </c>
      <c r="F119" s="8">
        <v>104220949</v>
      </c>
      <c r="G119" s="8">
        <f t="shared" ref="G119:H121" si="33">G107+G110+G113+G116</f>
        <v>394147954</v>
      </c>
      <c r="H119" s="7">
        <f t="shared" si="33"/>
        <v>128464.618</v>
      </c>
      <c r="I119" s="7">
        <f t="shared" si="26"/>
        <v>24008.579160902478</v>
      </c>
      <c r="J119" s="7">
        <f t="shared" si="29"/>
        <v>36994.917999999991</v>
      </c>
      <c r="K119" s="7">
        <f t="shared" si="30"/>
        <v>6913.9303193514006</v>
      </c>
      <c r="L119" s="8">
        <f>F119/J119</f>
        <v>2817.1693474222602</v>
      </c>
      <c r="M119" s="7">
        <f>M107+M110+M113+M116</f>
        <v>1851.64993</v>
      </c>
      <c r="N119" s="7">
        <f t="shared" si="31"/>
        <v>346.05235756575814</v>
      </c>
      <c r="O119" s="7">
        <f>O107+O110+O113+O116</f>
        <v>553.53516300000001</v>
      </c>
      <c r="P119" s="7">
        <f t="shared" si="32"/>
        <v>103.44943990125402</v>
      </c>
      <c r="Q119" s="9">
        <f>F119/O119</f>
        <v>188282.43617831374</v>
      </c>
      <c r="R119" s="7">
        <v>59947.76</v>
      </c>
      <c r="S119" s="7">
        <f t="shared" si="27"/>
        <v>11203.555997642738</v>
      </c>
      <c r="T119" s="7">
        <v>17251.509999999998</v>
      </c>
      <c r="U119" s="7">
        <f t="shared" si="28"/>
        <v>3224.1114318348777</v>
      </c>
      <c r="V119" s="8">
        <v>6041.2659999999996</v>
      </c>
    </row>
    <row r="120" spans="1:22" x14ac:dyDescent="0.2">
      <c r="A120" s="2" t="s">
        <v>29</v>
      </c>
      <c r="B120" s="2" t="s">
        <v>25</v>
      </c>
      <c r="C120" s="2">
        <v>10</v>
      </c>
      <c r="D120" s="2" t="s">
        <v>24</v>
      </c>
      <c r="E120" s="7">
        <v>2871798.03</v>
      </c>
      <c r="F120" s="8">
        <v>35450345.899999999</v>
      </c>
      <c r="G120" s="8">
        <f t="shared" si="33"/>
        <v>338529416</v>
      </c>
      <c r="H120" s="7">
        <f t="shared" si="33"/>
        <v>853625.34</v>
      </c>
      <c r="I120" s="7">
        <f t="shared" si="26"/>
        <v>29724.421114670102</v>
      </c>
      <c r="J120" s="7">
        <f t="shared" si="29"/>
        <v>229223.27999999991</v>
      </c>
      <c r="K120" s="7">
        <f t="shared" si="30"/>
        <v>7981.8732935059479</v>
      </c>
      <c r="L120" s="8">
        <f>F120/J120</f>
        <v>154.65421269602291</v>
      </c>
      <c r="M120" s="7">
        <f>M108+M111+M114+M117</f>
        <v>275.72595100000001</v>
      </c>
      <c r="N120" s="7">
        <f t="shared" si="31"/>
        <v>9.60116094933041</v>
      </c>
      <c r="O120" s="7">
        <f>O108+O111+O114+O117</f>
        <v>80.373942999999997</v>
      </c>
      <c r="P120" s="7">
        <f t="shared" si="32"/>
        <v>2.7987324373225508</v>
      </c>
      <c r="Q120" s="9">
        <f>F120/O120</f>
        <v>441067.64676208555</v>
      </c>
      <c r="R120" s="7">
        <v>10934.27</v>
      </c>
      <c r="S120" s="7">
        <f t="shared" si="27"/>
        <v>380.74648306656866</v>
      </c>
      <c r="T120" s="7">
        <v>3022.442</v>
      </c>
      <c r="U120" s="7">
        <f t="shared" si="28"/>
        <v>105.24563247228079</v>
      </c>
      <c r="V120" s="8">
        <v>11729.04</v>
      </c>
    </row>
    <row r="121" spans="1:22" x14ac:dyDescent="0.2">
      <c r="A121" s="2" t="s">
        <v>29</v>
      </c>
      <c r="B121" s="2" t="s">
        <v>25</v>
      </c>
      <c r="C121" s="2">
        <v>10</v>
      </c>
      <c r="D121" s="2" t="s">
        <v>25</v>
      </c>
      <c r="E121" s="7">
        <v>3406876</v>
      </c>
      <c r="F121" s="8">
        <v>139671296</v>
      </c>
      <c r="G121" s="8">
        <f t="shared" si="33"/>
        <v>732677369</v>
      </c>
      <c r="H121" s="7">
        <f t="shared" si="33"/>
        <v>982089.94000000006</v>
      </c>
      <c r="I121" s="7">
        <f t="shared" si="26"/>
        <v>28826.700472808519</v>
      </c>
      <c r="J121" s="7">
        <f t="shared" si="29"/>
        <v>266218.21999999986</v>
      </c>
      <c r="K121" s="7">
        <f t="shared" si="30"/>
        <v>7814.1446885651212</v>
      </c>
      <c r="L121" s="8">
        <f>F121/J121</f>
        <v>524.64965020050124</v>
      </c>
      <c r="M121" s="7">
        <f>M109+M112+M115+M118</f>
        <v>2127.3762999999999</v>
      </c>
      <c r="N121" s="7">
        <f t="shared" si="31"/>
        <v>62.443608161846811</v>
      </c>
      <c r="O121" s="7">
        <f>O109+O112+O115+O118</f>
        <v>633.90909299999998</v>
      </c>
      <c r="P121" s="7">
        <f t="shared" si="32"/>
        <v>18.606755661198118</v>
      </c>
      <c r="Q121" s="9">
        <f>F121/O121</f>
        <v>220333.32151618152</v>
      </c>
      <c r="R121" s="7">
        <v>70882.03</v>
      </c>
      <c r="S121" s="7">
        <f t="shared" si="27"/>
        <v>2080.5579657140443</v>
      </c>
      <c r="T121" s="7">
        <v>20273.95</v>
      </c>
      <c r="U121" s="7">
        <f t="shared" si="28"/>
        <v>595.08916673222041</v>
      </c>
      <c r="V121" s="8">
        <v>6889.201</v>
      </c>
    </row>
    <row r="122" spans="1:22" x14ac:dyDescent="0.2">
      <c r="A122" s="2" t="s">
        <v>29</v>
      </c>
      <c r="B122" s="2" t="s">
        <v>22</v>
      </c>
      <c r="C122" s="2">
        <v>20</v>
      </c>
      <c r="D122" s="2" t="s">
        <v>23</v>
      </c>
      <c r="E122" s="7">
        <v>14310.91</v>
      </c>
      <c r="F122" s="9">
        <v>3058689</v>
      </c>
      <c r="G122" s="9">
        <v>3877198</v>
      </c>
      <c r="H122" s="10">
        <v>2549.42</v>
      </c>
      <c r="I122" s="7">
        <f t="shared" si="26"/>
        <v>17814.520530140991</v>
      </c>
      <c r="J122" s="7">
        <f>H2-H122</f>
        <v>2199.7359999999999</v>
      </c>
      <c r="K122" s="7">
        <f t="shared" si="30"/>
        <v>15371.042093060469</v>
      </c>
      <c r="L122" s="9">
        <v>1390.48</v>
      </c>
      <c r="M122" s="10">
        <v>16.58728</v>
      </c>
      <c r="N122" s="7">
        <f t="shared" si="31"/>
        <v>115.90653564308629</v>
      </c>
      <c r="O122" s="10">
        <v>14.312139999999999</v>
      </c>
      <c r="P122" s="7">
        <f t="shared" si="32"/>
        <v>100.00859484127842</v>
      </c>
      <c r="Q122" s="9">
        <v>213713</v>
      </c>
      <c r="R122" s="7">
        <v>1286.3489999999999</v>
      </c>
      <c r="S122" s="7">
        <f t="shared" si="27"/>
        <v>8988.5898241271861</v>
      </c>
      <c r="T122" s="7">
        <v>1109.9109000000001</v>
      </c>
      <c r="U122" s="7">
        <f t="shared" si="28"/>
        <v>7755.6975761848835</v>
      </c>
      <c r="V122" s="8">
        <v>2755.797</v>
      </c>
    </row>
    <row r="123" spans="1:22" x14ac:dyDescent="0.2">
      <c r="A123" s="2" t="s">
        <v>29</v>
      </c>
      <c r="B123" s="2" t="s">
        <v>22</v>
      </c>
      <c r="C123" s="2">
        <v>20</v>
      </c>
      <c r="D123" s="2" t="s">
        <v>24</v>
      </c>
      <c r="E123" s="7">
        <v>209297.09</v>
      </c>
      <c r="F123" s="9">
        <v>5226803</v>
      </c>
      <c r="G123" s="9">
        <v>10917298</v>
      </c>
      <c r="H123" s="10">
        <v>37285.26</v>
      </c>
      <c r="I123" s="7">
        <f t="shared" si="26"/>
        <v>17814.514286844602</v>
      </c>
      <c r="J123" s="7">
        <f t="shared" ref="J123:J136" si="34">H3-H123</f>
        <v>32171.139999999992</v>
      </c>
      <c r="K123" s="7">
        <f t="shared" si="30"/>
        <v>15371.040275810807</v>
      </c>
      <c r="L123" s="9">
        <v>162.46870000000001</v>
      </c>
      <c r="M123" s="10">
        <v>5.0610200000000001</v>
      </c>
      <c r="N123" s="7">
        <f t="shared" si="31"/>
        <v>2.4181033764014588</v>
      </c>
      <c r="O123" s="10">
        <v>4.366841</v>
      </c>
      <c r="P123" s="7">
        <f t="shared" si="32"/>
        <v>2.0864317798207326</v>
      </c>
      <c r="Q123" s="9">
        <v>1196930</v>
      </c>
      <c r="R123" s="7">
        <v>428.19099999999997</v>
      </c>
      <c r="S123" s="7">
        <f t="shared" si="27"/>
        <v>204.58526203111566</v>
      </c>
      <c r="T123" s="7">
        <v>369.45949999999999</v>
      </c>
      <c r="U123" s="7">
        <f t="shared" si="28"/>
        <v>176.52395453754278</v>
      </c>
      <c r="V123" s="8">
        <v>14147.16</v>
      </c>
    </row>
    <row r="124" spans="1:22" x14ac:dyDescent="0.2">
      <c r="A124" s="2" t="s">
        <v>29</v>
      </c>
      <c r="B124" s="2" t="s">
        <v>22</v>
      </c>
      <c r="C124" s="2">
        <v>20</v>
      </c>
      <c r="D124" s="2" t="s">
        <v>25</v>
      </c>
      <c r="E124" s="7">
        <v>223608</v>
      </c>
      <c r="F124" s="9">
        <v>8285493</v>
      </c>
      <c r="G124" s="9">
        <v>14794496</v>
      </c>
      <c r="H124" s="10">
        <v>39834.68</v>
      </c>
      <c r="I124" s="7">
        <f t="shared" si="26"/>
        <v>17814.514686415514</v>
      </c>
      <c r="J124" s="7">
        <f t="shared" si="34"/>
        <v>34370.879999999997</v>
      </c>
      <c r="K124" s="7">
        <f t="shared" si="30"/>
        <v>15371.042180959535</v>
      </c>
      <c r="L124" s="8">
        <f>F124/J124</f>
        <v>241.06141594279811</v>
      </c>
      <c r="M124" s="10">
        <v>21.648299999999999</v>
      </c>
      <c r="N124" s="7">
        <f t="shared" si="31"/>
        <v>9.6813620264033471</v>
      </c>
      <c r="O124" s="10">
        <v>18.678979999999999</v>
      </c>
      <c r="P124" s="7">
        <f t="shared" si="32"/>
        <v>8.3534488927050905</v>
      </c>
      <c r="Q124" s="9">
        <f>F124/O124</f>
        <v>443573.09660377604</v>
      </c>
      <c r="R124" s="7">
        <v>1714.54</v>
      </c>
      <c r="S124" s="7">
        <f t="shared" si="27"/>
        <v>766.76147543916136</v>
      </c>
      <c r="T124" s="7">
        <v>1479.3704</v>
      </c>
      <c r="U124" s="7">
        <f t="shared" si="28"/>
        <v>661.59099853314729</v>
      </c>
      <c r="V124" s="8">
        <v>5600.6880000000001</v>
      </c>
    </row>
    <row r="125" spans="1:22" x14ac:dyDescent="0.2">
      <c r="A125" s="2" t="s">
        <v>29</v>
      </c>
      <c r="B125" s="2" t="s">
        <v>26</v>
      </c>
      <c r="C125" s="2">
        <v>20</v>
      </c>
      <c r="D125" s="2" t="s">
        <v>23</v>
      </c>
      <c r="E125" s="7">
        <v>40938.300000000003</v>
      </c>
      <c r="F125" s="9">
        <v>30121734</v>
      </c>
      <c r="G125" s="9">
        <v>49795013</v>
      </c>
      <c r="H125" s="10">
        <v>16570.05</v>
      </c>
      <c r="I125" s="7">
        <f t="shared" si="26"/>
        <v>40475.667040399814</v>
      </c>
      <c r="J125" s="7">
        <f t="shared" si="34"/>
        <v>10296.39</v>
      </c>
      <c r="K125" s="7">
        <f t="shared" si="30"/>
        <v>25150.995522530244</v>
      </c>
      <c r="L125" s="9">
        <v>2925.4659999999999</v>
      </c>
      <c r="M125" s="10">
        <v>108.0164</v>
      </c>
      <c r="N125" s="7">
        <f t="shared" si="31"/>
        <v>263.85169877596286</v>
      </c>
      <c r="O125" s="10">
        <v>67.119789999999995</v>
      </c>
      <c r="P125" s="7">
        <f t="shared" si="32"/>
        <v>163.95353495382074</v>
      </c>
      <c r="Q125" s="9">
        <v>448775.8</v>
      </c>
      <c r="R125" s="7">
        <v>7307.3109999999997</v>
      </c>
      <c r="S125" s="7">
        <f t="shared" si="27"/>
        <v>17849.571183952434</v>
      </c>
      <c r="T125" s="7">
        <v>4540.6570000000002</v>
      </c>
      <c r="U125" s="7">
        <f t="shared" si="28"/>
        <v>11091.464472144666</v>
      </c>
      <c r="V125" s="8">
        <v>6633.7839999999997</v>
      </c>
    </row>
    <row r="126" spans="1:22" x14ac:dyDescent="0.2">
      <c r="A126" s="2" t="s">
        <v>29</v>
      </c>
      <c r="B126" s="2" t="s">
        <v>26</v>
      </c>
      <c r="C126" s="2">
        <v>20</v>
      </c>
      <c r="D126" s="2" t="s">
        <v>24</v>
      </c>
      <c r="E126" s="7">
        <v>598722.69999999995</v>
      </c>
      <c r="F126" s="9">
        <v>36405256</v>
      </c>
      <c r="G126" s="9">
        <v>77890583</v>
      </c>
      <c r="H126" s="10">
        <v>242337</v>
      </c>
      <c r="I126" s="7">
        <f t="shared" si="26"/>
        <v>40475.665946856534</v>
      </c>
      <c r="J126" s="7">
        <f t="shared" si="34"/>
        <v>150584.59999999998</v>
      </c>
      <c r="K126" s="7">
        <f t="shared" si="30"/>
        <v>25150.975568489386</v>
      </c>
      <c r="L126" s="9">
        <v>241.7594</v>
      </c>
      <c r="M126" s="10">
        <v>32.920229999999997</v>
      </c>
      <c r="N126" s="7">
        <f t="shared" si="31"/>
        <v>5.4984101989117837</v>
      </c>
      <c r="O126" s="10">
        <v>20.456150000000001</v>
      </c>
      <c r="P126" s="7">
        <f t="shared" si="32"/>
        <v>3.4166317729392923</v>
      </c>
      <c r="Q126" s="9">
        <v>1779673</v>
      </c>
      <c r="R126" s="7">
        <v>2459.1410000000001</v>
      </c>
      <c r="S126" s="7">
        <f t="shared" si="27"/>
        <v>410.73121162768678</v>
      </c>
      <c r="T126" s="7">
        <v>1528.075</v>
      </c>
      <c r="U126" s="7">
        <f t="shared" si="28"/>
        <v>255.22249281679149</v>
      </c>
      <c r="V126" s="8">
        <v>23824.26</v>
      </c>
    </row>
    <row r="127" spans="1:22" x14ac:dyDescent="0.2">
      <c r="A127" s="2" t="s">
        <v>29</v>
      </c>
      <c r="B127" s="2" t="s">
        <v>26</v>
      </c>
      <c r="C127" s="2">
        <v>20</v>
      </c>
      <c r="D127" s="2" t="s">
        <v>25</v>
      </c>
      <c r="E127" s="7">
        <v>639661</v>
      </c>
      <c r="F127" s="9">
        <v>66526990</v>
      </c>
      <c r="G127" s="9">
        <v>127685597</v>
      </c>
      <c r="H127" s="10">
        <v>258907</v>
      </c>
      <c r="I127" s="7">
        <f t="shared" si="26"/>
        <v>40475.658200202917</v>
      </c>
      <c r="J127" s="7">
        <f t="shared" si="34"/>
        <v>160881.09999999998</v>
      </c>
      <c r="K127" s="7">
        <f t="shared" si="30"/>
        <v>25150.994042156701</v>
      </c>
      <c r="L127" s="8">
        <f>F127/J127</f>
        <v>413.51650380311924</v>
      </c>
      <c r="M127" s="10">
        <v>140.9366</v>
      </c>
      <c r="N127" s="7">
        <f t="shared" si="31"/>
        <v>22.033014362295027</v>
      </c>
      <c r="O127" s="10">
        <v>87.575940000000003</v>
      </c>
      <c r="P127" s="7">
        <f t="shared" si="32"/>
        <v>13.690992572628314</v>
      </c>
      <c r="Q127" s="9">
        <f>F127/O127</f>
        <v>759649.16848166287</v>
      </c>
      <c r="R127" s="7">
        <v>9766.4529999999995</v>
      </c>
      <c r="S127" s="7">
        <f t="shared" si="27"/>
        <v>1526.8170171387658</v>
      </c>
      <c r="T127" s="7">
        <v>6068.73</v>
      </c>
      <c r="U127" s="7">
        <f t="shared" si="28"/>
        <v>948.74159906575517</v>
      </c>
      <c r="V127" s="8">
        <v>10962.26</v>
      </c>
    </row>
    <row r="128" spans="1:22" x14ac:dyDescent="0.2">
      <c r="A128" s="2" t="s">
        <v>29</v>
      </c>
      <c r="B128" s="2" t="s">
        <v>27</v>
      </c>
      <c r="C128" s="2">
        <v>20</v>
      </c>
      <c r="D128" s="2" t="s">
        <v>23</v>
      </c>
      <c r="E128" s="7">
        <v>321847.06</v>
      </c>
      <c r="F128" s="9">
        <v>101826317</v>
      </c>
      <c r="G128" s="9">
        <v>128237188</v>
      </c>
      <c r="H128" s="10">
        <v>53543.39</v>
      </c>
      <c r="I128" s="7">
        <f t="shared" si="26"/>
        <v>16636.283705683065</v>
      </c>
      <c r="J128" s="7">
        <f t="shared" si="34"/>
        <v>45208.17</v>
      </c>
      <c r="K128" s="7">
        <f t="shared" si="30"/>
        <v>14046.475987694279</v>
      </c>
      <c r="L128" s="9">
        <v>2252.3879999999999</v>
      </c>
      <c r="M128" s="10">
        <v>691.55769999999995</v>
      </c>
      <c r="N128" s="7">
        <f t="shared" si="31"/>
        <v>214.87152935310331</v>
      </c>
      <c r="O128" s="10">
        <v>583.90120000000002</v>
      </c>
      <c r="P128" s="7">
        <f t="shared" si="32"/>
        <v>181.42194618773277</v>
      </c>
      <c r="Q128" s="9">
        <v>174389.6</v>
      </c>
      <c r="R128" s="7">
        <v>26953.963</v>
      </c>
      <c r="S128" s="7">
        <f t="shared" si="27"/>
        <v>8374.7737201638574</v>
      </c>
      <c r="T128" s="7">
        <v>22757.974999999999</v>
      </c>
      <c r="U128" s="7">
        <f t="shared" si="28"/>
        <v>7071.0526297801198</v>
      </c>
      <c r="V128" s="8">
        <v>4474.3140000000003</v>
      </c>
    </row>
    <row r="129" spans="1:42" x14ac:dyDescent="0.2">
      <c r="A129" s="2" t="s">
        <v>29</v>
      </c>
      <c r="B129" s="2" t="s">
        <v>27</v>
      </c>
      <c r="C129" s="2">
        <v>20</v>
      </c>
      <c r="D129" s="2" t="s">
        <v>24</v>
      </c>
      <c r="E129" s="7">
        <v>1913201.94</v>
      </c>
      <c r="F129" s="9">
        <v>78662228</v>
      </c>
      <c r="G129" s="9">
        <v>138561515</v>
      </c>
      <c r="H129" s="10">
        <v>318285.7</v>
      </c>
      <c r="I129" s="7">
        <f t="shared" si="26"/>
        <v>16636.283569731277</v>
      </c>
      <c r="J129" s="7">
        <f t="shared" si="34"/>
        <v>268737.49999999994</v>
      </c>
      <c r="K129" s="7">
        <f t="shared" si="30"/>
        <v>14046.478543712954</v>
      </c>
      <c r="L129" s="9">
        <v>292.71030000000002</v>
      </c>
      <c r="M129" s="10">
        <v>96.336860000000001</v>
      </c>
      <c r="N129" s="7">
        <f t="shared" si="31"/>
        <v>5.035373317674976</v>
      </c>
      <c r="O129" s="10">
        <v>81.339870000000005</v>
      </c>
      <c r="P129" s="7">
        <f t="shared" si="32"/>
        <v>4.2515046791140101</v>
      </c>
      <c r="Q129" s="9">
        <v>967080.8</v>
      </c>
      <c r="R129" s="7">
        <v>4058.8130000000001</v>
      </c>
      <c r="S129" s="7">
        <f t="shared" si="27"/>
        <v>212.14765232780397</v>
      </c>
      <c r="T129" s="7">
        <v>3426.9690000000001</v>
      </c>
      <c r="U129" s="7">
        <f t="shared" si="28"/>
        <v>179.12217881192407</v>
      </c>
      <c r="V129" s="8">
        <v>22953.88</v>
      </c>
    </row>
    <row r="130" spans="1:42" x14ac:dyDescent="0.2">
      <c r="A130" s="2" t="s">
        <v>29</v>
      </c>
      <c r="B130" s="2" t="s">
        <v>27</v>
      </c>
      <c r="C130" s="2">
        <v>20</v>
      </c>
      <c r="D130" s="2" t="s">
        <v>25</v>
      </c>
      <c r="E130" s="7">
        <v>2235049</v>
      </c>
      <c r="F130" s="9">
        <v>180488545</v>
      </c>
      <c r="G130" s="9">
        <v>266798703</v>
      </c>
      <c r="H130" s="10">
        <v>371829.1</v>
      </c>
      <c r="I130" s="7">
        <f t="shared" ref="I130:I161" si="35">H130/E130*100000</f>
        <v>16636.284036725814</v>
      </c>
      <c r="J130" s="7">
        <f t="shared" si="34"/>
        <v>313945.59999999998</v>
      </c>
      <c r="K130" s="7">
        <f t="shared" si="30"/>
        <v>14046.475043723871</v>
      </c>
      <c r="L130" s="8">
        <f>F130/J130</f>
        <v>574.90388462204919</v>
      </c>
      <c r="M130" s="10">
        <v>787.89449999999999</v>
      </c>
      <c r="N130" s="7">
        <f t="shared" si="31"/>
        <v>35.251777477809213</v>
      </c>
      <c r="O130" s="10">
        <v>665.24109999999996</v>
      </c>
      <c r="P130" s="7">
        <f t="shared" si="32"/>
        <v>29.764049915684172</v>
      </c>
      <c r="Q130" s="9">
        <f>F130/O130</f>
        <v>271312.97960994893</v>
      </c>
      <c r="R130" s="7">
        <v>31012.776000000002</v>
      </c>
      <c r="S130" s="7">
        <f t="shared" si="27"/>
        <v>1387.5658207046019</v>
      </c>
      <c r="T130" s="7">
        <v>26184.942999999999</v>
      </c>
      <c r="U130" s="7">
        <f t="shared" si="28"/>
        <v>1171.5601313438765</v>
      </c>
      <c r="V130" s="8">
        <v>6892.8370000000004</v>
      </c>
    </row>
    <row r="131" spans="1:42" x14ac:dyDescent="0.2">
      <c r="A131" s="2" t="s">
        <v>29</v>
      </c>
      <c r="B131" s="2" t="s">
        <v>28</v>
      </c>
      <c r="C131" s="2">
        <v>20</v>
      </c>
      <c r="D131" s="2" t="s">
        <v>23</v>
      </c>
      <c r="E131" s="7">
        <v>157981.70000000001</v>
      </c>
      <c r="F131" s="9">
        <v>84737551</v>
      </c>
      <c r="G131" s="9">
        <v>96715212</v>
      </c>
      <c r="H131" s="10">
        <v>18383.75</v>
      </c>
      <c r="I131" s="7">
        <f t="shared" si="35"/>
        <v>11636.632597319815</v>
      </c>
      <c r="J131" s="7">
        <f t="shared" si="34"/>
        <v>16708.629999999997</v>
      </c>
      <c r="K131" s="7">
        <f t="shared" si="30"/>
        <v>10576.307255840389</v>
      </c>
      <c r="L131" s="9">
        <v>5071.4849999999997</v>
      </c>
      <c r="M131" s="10">
        <v>483.8913</v>
      </c>
      <c r="N131" s="7">
        <f t="shared" si="31"/>
        <v>306.29579248735769</v>
      </c>
      <c r="O131" s="10">
        <v>439.79930000000002</v>
      </c>
      <c r="P131" s="7">
        <f t="shared" si="32"/>
        <v>278.38623081027743</v>
      </c>
      <c r="Q131" s="9">
        <v>192673.2</v>
      </c>
      <c r="R131" s="7">
        <v>6937.6264000000001</v>
      </c>
      <c r="S131" s="7">
        <f t="shared" si="27"/>
        <v>4391.411410308915</v>
      </c>
      <c r="T131" s="7">
        <v>6305.4726000000001</v>
      </c>
      <c r="U131" s="7">
        <f t="shared" si="28"/>
        <v>3991.2677227805498</v>
      </c>
      <c r="V131" s="8">
        <v>13438.73</v>
      </c>
    </row>
    <row r="132" spans="1:42" x14ac:dyDescent="0.2">
      <c r="A132" s="2" t="s">
        <v>29</v>
      </c>
      <c r="B132" s="2" t="s">
        <v>28</v>
      </c>
      <c r="C132" s="2">
        <v>20</v>
      </c>
      <c r="D132" s="2" t="s">
        <v>24</v>
      </c>
      <c r="E132" s="7">
        <v>150576.29999999999</v>
      </c>
      <c r="F132" s="9">
        <v>10949623</v>
      </c>
      <c r="G132" s="9">
        <v>15366455</v>
      </c>
      <c r="H132" s="10">
        <v>17522.009999999998</v>
      </c>
      <c r="I132" s="7">
        <f t="shared" si="35"/>
        <v>11636.632059626912</v>
      </c>
      <c r="J132" s="7">
        <f t="shared" si="34"/>
        <v>15925.41</v>
      </c>
      <c r="K132" s="7">
        <f t="shared" si="30"/>
        <v>10576.305832989654</v>
      </c>
      <c r="L132" s="9">
        <v>687.55669999999998</v>
      </c>
      <c r="M132" s="10">
        <v>60.568980000000003</v>
      </c>
      <c r="N132" s="7">
        <f t="shared" si="31"/>
        <v>40.224776409036487</v>
      </c>
      <c r="O132" s="10">
        <v>55.049959999999999</v>
      </c>
      <c r="P132" s="7">
        <f t="shared" si="32"/>
        <v>36.559511689422571</v>
      </c>
      <c r="Q132" s="9">
        <v>198903.4</v>
      </c>
      <c r="R132" s="7">
        <v>883.27440000000001</v>
      </c>
      <c r="S132" s="7">
        <f t="shared" si="27"/>
        <v>586.59589855774118</v>
      </c>
      <c r="T132" s="7">
        <v>802.79060000000004</v>
      </c>
      <c r="U132" s="7">
        <f t="shared" si="28"/>
        <v>533.14538874975688</v>
      </c>
      <c r="V132" s="8">
        <v>13639.45</v>
      </c>
    </row>
    <row r="133" spans="1:42" x14ac:dyDescent="0.2">
      <c r="A133" s="2" t="s">
        <v>29</v>
      </c>
      <c r="B133" s="2" t="s">
        <v>28</v>
      </c>
      <c r="C133" s="2">
        <v>20</v>
      </c>
      <c r="D133" s="2" t="s">
        <v>25</v>
      </c>
      <c r="E133" s="7">
        <v>308558</v>
      </c>
      <c r="F133" s="9">
        <v>95687175</v>
      </c>
      <c r="G133" s="9">
        <v>112081667</v>
      </c>
      <c r="H133" s="10">
        <v>35905.760000000002</v>
      </c>
      <c r="I133" s="7">
        <f t="shared" si="35"/>
        <v>11636.632334925687</v>
      </c>
      <c r="J133" s="7">
        <f t="shared" si="34"/>
        <v>32634.04</v>
      </c>
      <c r="K133" s="7">
        <f t="shared" si="30"/>
        <v>10576.306561489249</v>
      </c>
      <c r="L133" s="8">
        <f>F133/J133</f>
        <v>2932.1277721054457</v>
      </c>
      <c r="M133" s="10">
        <v>544.46029999999996</v>
      </c>
      <c r="N133" s="7">
        <f t="shared" si="31"/>
        <v>176.45314657211932</v>
      </c>
      <c r="O133" s="10">
        <v>494.84930000000003</v>
      </c>
      <c r="P133" s="7">
        <f t="shared" si="32"/>
        <v>160.37480797775461</v>
      </c>
      <c r="Q133" s="9">
        <f>F133/O133</f>
        <v>193366.29353623415</v>
      </c>
      <c r="R133" s="7">
        <v>7820.9008000000003</v>
      </c>
      <c r="S133" s="7">
        <f t="shared" si="27"/>
        <v>2534.6614898981716</v>
      </c>
      <c r="T133" s="7">
        <v>7108.2632000000003</v>
      </c>
      <c r="U133" s="7">
        <f t="shared" si="28"/>
        <v>2303.7040686029854</v>
      </c>
      <c r="V133" s="8">
        <v>13461.4</v>
      </c>
    </row>
    <row r="134" spans="1:42" x14ac:dyDescent="0.2">
      <c r="A134" s="2" t="s">
        <v>29</v>
      </c>
      <c r="B134" s="2" t="s">
        <v>25</v>
      </c>
      <c r="C134" s="2">
        <v>20</v>
      </c>
      <c r="D134" s="2" t="s">
        <v>23</v>
      </c>
      <c r="E134" s="7">
        <v>535077.97</v>
      </c>
      <c r="F134" s="8">
        <v>219744291</v>
      </c>
      <c r="G134" s="8">
        <f t="shared" ref="G134:H136" si="36">G122+G125+G128+G131</f>
        <v>278624611</v>
      </c>
      <c r="H134" s="7">
        <f t="shared" si="36"/>
        <v>91046.61</v>
      </c>
      <c r="I134" s="7">
        <f t="shared" si="35"/>
        <v>17015.578122194045</v>
      </c>
      <c r="J134" s="7">
        <f t="shared" si="34"/>
        <v>74412.925999999992</v>
      </c>
      <c r="K134" s="7">
        <f t="shared" si="30"/>
        <v>13906.931358059835</v>
      </c>
      <c r="L134" s="8">
        <f>F134/J134</f>
        <v>2953.0392475092299</v>
      </c>
      <c r="M134" s="7">
        <f>M122+M125+M128+M131</f>
        <v>1300.05268</v>
      </c>
      <c r="N134" s="7">
        <f t="shared" si="31"/>
        <v>242.96509161085442</v>
      </c>
      <c r="O134" s="7">
        <f>O122+O125+O128+O131</f>
        <v>1105.1324300000001</v>
      </c>
      <c r="P134" s="7">
        <f t="shared" si="32"/>
        <v>206.53670903326483</v>
      </c>
      <c r="Q134" s="9">
        <f>F134/O134</f>
        <v>198839.78158165168</v>
      </c>
      <c r="R134" s="7">
        <v>42485.25</v>
      </c>
      <c r="S134" s="7">
        <f t="shared" si="27"/>
        <v>7940.0110604441452</v>
      </c>
      <c r="T134" s="7">
        <v>34714.019999999997</v>
      </c>
      <c r="U134" s="7">
        <f t="shared" si="28"/>
        <v>6487.6563690334706</v>
      </c>
      <c r="V134" s="8">
        <v>6330.1319999999996</v>
      </c>
    </row>
    <row r="135" spans="1:42" x14ac:dyDescent="0.2">
      <c r="A135" s="2" t="s">
        <v>29</v>
      </c>
      <c r="B135" s="2" t="s">
        <v>25</v>
      </c>
      <c r="C135" s="2">
        <v>20</v>
      </c>
      <c r="D135" s="2" t="s">
        <v>24</v>
      </c>
      <c r="E135" s="7">
        <v>2871798.03</v>
      </c>
      <c r="F135" s="8">
        <v>131243910</v>
      </c>
      <c r="G135" s="8">
        <f t="shared" si="36"/>
        <v>242735851</v>
      </c>
      <c r="H135" s="7">
        <f t="shared" si="36"/>
        <v>615429.97</v>
      </c>
      <c r="I135" s="7">
        <f t="shared" si="35"/>
        <v>21430.12717367175</v>
      </c>
      <c r="J135" s="7">
        <f t="shared" si="34"/>
        <v>467418.64999999991</v>
      </c>
      <c r="K135" s="7">
        <f t="shared" si="30"/>
        <v>16276.167234504299</v>
      </c>
      <c r="L135" s="8">
        <f>F135/J135</f>
        <v>280.78449586896033</v>
      </c>
      <c r="M135" s="7">
        <f>M123+M126+M129+M132</f>
        <v>194.88709</v>
      </c>
      <c r="N135" s="7">
        <f t="shared" si="31"/>
        <v>6.7862394208829517</v>
      </c>
      <c r="O135" s="7">
        <f>O123+O126+O129+O132</f>
        <v>161.21282100000002</v>
      </c>
      <c r="P135" s="7">
        <f t="shared" si="32"/>
        <v>5.6136545577336445</v>
      </c>
      <c r="Q135" s="9">
        <f>F135/O135</f>
        <v>814103.42667473073</v>
      </c>
      <c r="R135" s="7">
        <v>7829.42</v>
      </c>
      <c r="S135" s="7">
        <f t="shared" si="27"/>
        <v>272.63128946432215</v>
      </c>
      <c r="T135" s="7">
        <v>6127.2929999999997</v>
      </c>
      <c r="U135" s="7">
        <f t="shared" si="28"/>
        <v>213.36086089591751</v>
      </c>
      <c r="V135" s="8">
        <v>21419.56</v>
      </c>
    </row>
    <row r="136" spans="1:42" x14ac:dyDescent="0.2">
      <c r="A136" s="2" t="s">
        <v>29</v>
      </c>
      <c r="B136" s="2" t="s">
        <v>25</v>
      </c>
      <c r="C136" s="2">
        <v>20</v>
      </c>
      <c r="D136" s="2" t="s">
        <v>25</v>
      </c>
      <c r="E136" s="7">
        <v>3406876</v>
      </c>
      <c r="F136" s="8">
        <v>350988203</v>
      </c>
      <c r="G136" s="8">
        <f t="shared" si="36"/>
        <v>521360463</v>
      </c>
      <c r="H136" s="7">
        <f t="shared" si="36"/>
        <v>706476.54</v>
      </c>
      <c r="I136" s="7">
        <f t="shared" si="35"/>
        <v>20736.784667243541</v>
      </c>
      <c r="J136" s="7">
        <f t="shared" si="34"/>
        <v>541831.61999999988</v>
      </c>
      <c r="K136" s="7">
        <f t="shared" si="30"/>
        <v>15904.060494130104</v>
      </c>
      <c r="L136" s="8">
        <f>F136/J136</f>
        <v>647.78095268784807</v>
      </c>
      <c r="M136" s="7">
        <f>M124+M127+M130+M133</f>
        <v>1494.9396999999999</v>
      </c>
      <c r="N136" s="7">
        <f t="shared" si="31"/>
        <v>43.880073709756388</v>
      </c>
      <c r="O136" s="7">
        <f>O124+O127+O130+O133</f>
        <v>1266.3453199999999</v>
      </c>
      <c r="P136" s="7">
        <f t="shared" si="32"/>
        <v>37.170279164841922</v>
      </c>
      <c r="Q136" s="9">
        <f>F136/O136</f>
        <v>277166.26535959402</v>
      </c>
      <c r="R136" s="7">
        <v>50314.67</v>
      </c>
      <c r="S136" s="7">
        <f t="shared" si="27"/>
        <v>1476.8565101870452</v>
      </c>
      <c r="T136" s="7">
        <v>40841.31</v>
      </c>
      <c r="U136" s="7">
        <f t="shared" si="28"/>
        <v>1198.7906222592192</v>
      </c>
      <c r="V136" s="8">
        <v>8593.9509999999991</v>
      </c>
    </row>
    <row r="137" spans="1:42" s="1" customFormat="1" x14ac:dyDescent="0.2">
      <c r="A137" s="1" t="s">
        <v>29</v>
      </c>
      <c r="B137" s="1" t="s">
        <v>22</v>
      </c>
      <c r="C137" s="1">
        <v>30</v>
      </c>
      <c r="D137" s="1" t="s">
        <v>23</v>
      </c>
      <c r="E137" s="5">
        <v>14310.91</v>
      </c>
      <c r="F137" s="12">
        <v>6935887</v>
      </c>
      <c r="G137" s="12">
        <v>0</v>
      </c>
      <c r="H137" s="12">
        <v>0</v>
      </c>
      <c r="I137" s="5">
        <f t="shared" si="35"/>
        <v>0</v>
      </c>
      <c r="J137" s="5">
        <f>H2-H137</f>
        <v>4749.1559999999999</v>
      </c>
      <c r="K137" s="5">
        <f t="shared" si="30"/>
        <v>33185.562623201462</v>
      </c>
      <c r="L137" s="12">
        <v>1460.4459999999999</v>
      </c>
      <c r="M137" s="11">
        <v>0</v>
      </c>
      <c r="N137" s="5">
        <f t="shared" si="31"/>
        <v>0</v>
      </c>
      <c r="O137" s="11">
        <v>30.899419999999999</v>
      </c>
      <c r="P137" s="5">
        <f t="shared" si="32"/>
        <v>215.91513048436471</v>
      </c>
      <c r="Q137" s="12">
        <v>224466.6</v>
      </c>
      <c r="R137" s="5">
        <v>0</v>
      </c>
      <c r="S137" s="5">
        <v>0</v>
      </c>
      <c r="T137" s="5">
        <v>2396.2600000000002</v>
      </c>
      <c r="U137" s="5">
        <f>T137/E137*100000</f>
        <v>16744.288099079655</v>
      </c>
      <c r="V137" s="6">
        <v>2894.4639999999999</v>
      </c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">
      <c r="A138" s="2" t="s">
        <v>29</v>
      </c>
      <c r="B138" s="2" t="s">
        <v>22</v>
      </c>
      <c r="C138" s="2">
        <v>30</v>
      </c>
      <c r="D138" s="2" t="s">
        <v>24</v>
      </c>
      <c r="E138" s="7">
        <v>209297.09</v>
      </c>
      <c r="F138" s="9">
        <v>16144101</v>
      </c>
      <c r="G138" s="9">
        <v>0</v>
      </c>
      <c r="H138" s="9">
        <v>0</v>
      </c>
      <c r="I138" s="7">
        <f t="shared" si="35"/>
        <v>0</v>
      </c>
      <c r="J138" s="7">
        <f t="shared" ref="J138:J151" si="37">H3-H138</f>
        <v>69456.399999999994</v>
      </c>
      <c r="K138" s="7">
        <f t="shared" si="30"/>
        <v>33185.554562655409</v>
      </c>
      <c r="L138" s="9">
        <v>232.435</v>
      </c>
      <c r="M138" s="10">
        <v>0</v>
      </c>
      <c r="N138" s="7">
        <f t="shared" si="31"/>
        <v>0</v>
      </c>
      <c r="O138" s="10">
        <v>9.427861</v>
      </c>
      <c r="P138" s="7">
        <f t="shared" si="32"/>
        <v>4.5045351562221914</v>
      </c>
      <c r="Q138" s="9">
        <v>1712382</v>
      </c>
      <c r="R138" s="7">
        <v>0</v>
      </c>
      <c r="S138" s="7">
        <v>0</v>
      </c>
      <c r="T138" s="7">
        <v>797.65049999999997</v>
      </c>
      <c r="U138" s="7">
        <f t="shared" ref="U138:U151" si="38">T138/E138*100000</f>
        <v>381.10921656865844</v>
      </c>
      <c r="V138" s="8">
        <v>20239.57</v>
      </c>
    </row>
    <row r="139" spans="1:42" x14ac:dyDescent="0.2">
      <c r="A139" s="2" t="s">
        <v>29</v>
      </c>
      <c r="B139" s="2" t="s">
        <v>22</v>
      </c>
      <c r="C139" s="2">
        <v>30</v>
      </c>
      <c r="D139" s="2" t="s">
        <v>25</v>
      </c>
      <c r="E139" s="7">
        <v>223608</v>
      </c>
      <c r="F139" s="9">
        <v>23079989</v>
      </c>
      <c r="G139" s="9">
        <v>0</v>
      </c>
      <c r="H139" s="9">
        <v>0</v>
      </c>
      <c r="I139" s="7">
        <f t="shared" si="35"/>
        <v>0</v>
      </c>
      <c r="J139" s="7">
        <f t="shared" si="37"/>
        <v>74205.56</v>
      </c>
      <c r="K139" s="7">
        <f t="shared" si="30"/>
        <v>33185.556867375046</v>
      </c>
      <c r="L139" s="8">
        <v>311.02780000000001</v>
      </c>
      <c r="M139" s="10">
        <v>0</v>
      </c>
      <c r="N139" s="7">
        <f t="shared" si="31"/>
        <v>0</v>
      </c>
      <c r="O139" s="10">
        <v>40.327280000000002</v>
      </c>
      <c r="P139" s="7">
        <f t="shared" si="32"/>
        <v>18.034810919108441</v>
      </c>
      <c r="Q139" s="9">
        <v>572317.1</v>
      </c>
      <c r="R139" s="7">
        <v>0</v>
      </c>
      <c r="S139" s="7">
        <v>0</v>
      </c>
      <c r="T139" s="7">
        <v>3193.91</v>
      </c>
      <c r="U139" s="7">
        <f t="shared" si="38"/>
        <v>1428.3522950878323</v>
      </c>
      <c r="V139" s="8">
        <v>7226.2479999999996</v>
      </c>
    </row>
    <row r="140" spans="1:42" x14ac:dyDescent="0.2">
      <c r="A140" s="2" t="s">
        <v>29</v>
      </c>
      <c r="B140" s="2" t="s">
        <v>26</v>
      </c>
      <c r="C140" s="2">
        <v>30</v>
      </c>
      <c r="D140" s="2" t="s">
        <v>23</v>
      </c>
      <c r="E140" s="7">
        <v>40938.300000000003</v>
      </c>
      <c r="F140" s="9">
        <v>79916747</v>
      </c>
      <c r="G140" s="9">
        <v>0</v>
      </c>
      <c r="H140" s="9">
        <v>0</v>
      </c>
      <c r="I140" s="7">
        <f t="shared" si="35"/>
        <v>0</v>
      </c>
      <c r="J140" s="7">
        <f t="shared" si="37"/>
        <v>26866.44</v>
      </c>
      <c r="K140" s="7">
        <f t="shared" si="30"/>
        <v>65626.662562930054</v>
      </c>
      <c r="L140" s="9">
        <v>2974.5940000000001</v>
      </c>
      <c r="M140" s="10">
        <v>0</v>
      </c>
      <c r="N140" s="7">
        <f t="shared" si="31"/>
        <v>0</v>
      </c>
      <c r="O140" s="10">
        <v>175.1361</v>
      </c>
      <c r="P140" s="7">
        <f t="shared" si="32"/>
        <v>427.80501388675151</v>
      </c>
      <c r="Q140" s="9">
        <v>456312.1</v>
      </c>
      <c r="R140" s="7">
        <v>0</v>
      </c>
      <c r="S140" s="7">
        <v>0</v>
      </c>
      <c r="T140" s="7">
        <v>11847.97</v>
      </c>
      <c r="U140" s="7">
        <f t="shared" si="38"/>
        <v>28941.040541497809</v>
      </c>
      <c r="V140" s="8">
        <v>6745.1859999999997</v>
      </c>
    </row>
    <row r="141" spans="1:42" x14ac:dyDescent="0.2">
      <c r="A141" s="2" t="s">
        <v>29</v>
      </c>
      <c r="B141" s="2" t="s">
        <v>26</v>
      </c>
      <c r="C141" s="2">
        <v>30</v>
      </c>
      <c r="D141" s="2" t="s">
        <v>24</v>
      </c>
      <c r="E141" s="7">
        <v>598722.69999999995</v>
      </c>
      <c r="F141" s="9">
        <v>114295839</v>
      </c>
      <c r="G141" s="9">
        <v>0</v>
      </c>
      <c r="H141" s="9">
        <v>0</v>
      </c>
      <c r="I141" s="7">
        <f t="shared" si="35"/>
        <v>0</v>
      </c>
      <c r="J141" s="7">
        <f t="shared" si="37"/>
        <v>392921.59999999998</v>
      </c>
      <c r="K141" s="7">
        <f t="shared" si="30"/>
        <v>65626.641515345924</v>
      </c>
      <c r="L141" s="9">
        <v>290.88709999999998</v>
      </c>
      <c r="M141" s="10">
        <v>0</v>
      </c>
      <c r="N141" s="7">
        <f t="shared" si="31"/>
        <v>0</v>
      </c>
      <c r="O141" s="10">
        <v>53.376390000000001</v>
      </c>
      <c r="P141" s="7">
        <f t="shared" si="32"/>
        <v>8.9150436420733676</v>
      </c>
      <c r="Q141" s="9">
        <v>2141318</v>
      </c>
      <c r="R141" s="7">
        <v>0</v>
      </c>
      <c r="S141" s="7">
        <v>0</v>
      </c>
      <c r="T141" s="7">
        <v>3987.2159999999999</v>
      </c>
      <c r="U141" s="7">
        <f t="shared" si="38"/>
        <v>665.95370444447826</v>
      </c>
      <c r="V141" s="8">
        <v>28665.58</v>
      </c>
    </row>
    <row r="142" spans="1:42" x14ac:dyDescent="0.2">
      <c r="A142" s="2" t="s">
        <v>29</v>
      </c>
      <c r="B142" s="2" t="s">
        <v>26</v>
      </c>
      <c r="C142" s="2">
        <v>30</v>
      </c>
      <c r="D142" s="2" t="s">
        <v>25</v>
      </c>
      <c r="E142" s="7">
        <v>639661</v>
      </c>
      <c r="F142" s="9">
        <v>194212586</v>
      </c>
      <c r="G142" s="9">
        <v>0</v>
      </c>
      <c r="H142" s="9">
        <v>0</v>
      </c>
      <c r="I142" s="7">
        <f t="shared" si="35"/>
        <v>0</v>
      </c>
      <c r="J142" s="7">
        <f t="shared" si="37"/>
        <v>419788.1</v>
      </c>
      <c r="K142" s="7">
        <f t="shared" si="30"/>
        <v>65626.652242359618</v>
      </c>
      <c r="L142" s="8">
        <v>462.64440000000002</v>
      </c>
      <c r="M142" s="10">
        <v>0</v>
      </c>
      <c r="N142" s="7">
        <f t="shared" si="31"/>
        <v>0</v>
      </c>
      <c r="O142" s="10">
        <v>228.51249999999999</v>
      </c>
      <c r="P142" s="7">
        <f t="shared" si="32"/>
        <v>35.724000681611038</v>
      </c>
      <c r="Q142" s="9">
        <v>849899.1</v>
      </c>
      <c r="R142" s="7">
        <v>0</v>
      </c>
      <c r="S142" s="7">
        <v>0</v>
      </c>
      <c r="T142" s="7">
        <v>15835.18</v>
      </c>
      <c r="U142" s="7">
        <f t="shared" si="38"/>
        <v>2475.5581472060981</v>
      </c>
      <c r="V142" s="8">
        <v>12264.63</v>
      </c>
    </row>
    <row r="143" spans="1:42" x14ac:dyDescent="0.2">
      <c r="A143" s="2" t="s">
        <v>29</v>
      </c>
      <c r="B143" s="2" t="s">
        <v>27</v>
      </c>
      <c r="C143" s="2">
        <v>30</v>
      </c>
      <c r="D143" s="2" t="s">
        <v>23</v>
      </c>
      <c r="E143" s="7">
        <v>321847.06</v>
      </c>
      <c r="F143" s="9">
        <v>230063505</v>
      </c>
      <c r="G143" s="9">
        <v>0</v>
      </c>
      <c r="H143" s="9">
        <v>0</v>
      </c>
      <c r="I143" s="7">
        <f t="shared" si="35"/>
        <v>0</v>
      </c>
      <c r="J143" s="7">
        <f t="shared" si="37"/>
        <v>98751.56</v>
      </c>
      <c r="K143" s="7">
        <f t="shared" si="30"/>
        <v>30682.759693377342</v>
      </c>
      <c r="L143" s="9">
        <v>2329.7199999999998</v>
      </c>
      <c r="M143" s="10">
        <v>0</v>
      </c>
      <c r="N143" s="7">
        <f t="shared" si="31"/>
        <v>0</v>
      </c>
      <c r="O143" s="10">
        <v>1275.4590000000001</v>
      </c>
      <c r="P143" s="7">
        <f t="shared" si="32"/>
        <v>396.29350661149431</v>
      </c>
      <c r="Q143" s="9">
        <v>180377</v>
      </c>
      <c r="R143" s="7">
        <v>0</v>
      </c>
      <c r="S143" s="7">
        <v>0</v>
      </c>
      <c r="T143" s="7">
        <v>49711.94</v>
      </c>
      <c r="U143" s="7">
        <f t="shared" si="38"/>
        <v>15445.826971357141</v>
      </c>
      <c r="V143" s="8">
        <v>4627.933</v>
      </c>
    </row>
    <row r="144" spans="1:42" x14ac:dyDescent="0.2">
      <c r="A144" s="2" t="s">
        <v>29</v>
      </c>
      <c r="B144" s="2" t="s">
        <v>27</v>
      </c>
      <c r="C144" s="2">
        <v>30</v>
      </c>
      <c r="D144" s="2" t="s">
        <v>24</v>
      </c>
      <c r="E144" s="7">
        <v>1913201.94</v>
      </c>
      <c r="F144" s="9">
        <v>217223743</v>
      </c>
      <c r="G144" s="9">
        <v>0</v>
      </c>
      <c r="H144" s="9">
        <v>0</v>
      </c>
      <c r="I144" s="7">
        <f t="shared" si="35"/>
        <v>0</v>
      </c>
      <c r="J144" s="7">
        <f t="shared" si="37"/>
        <v>587023.19999999995</v>
      </c>
      <c r="K144" s="7">
        <f t="shared" si="30"/>
        <v>30682.762113444227</v>
      </c>
      <c r="L144" s="9">
        <v>370.04289999999997</v>
      </c>
      <c r="M144" s="10">
        <v>0</v>
      </c>
      <c r="N144" s="7">
        <f t="shared" si="31"/>
        <v>0</v>
      </c>
      <c r="O144" s="10">
        <v>177.67670000000001</v>
      </c>
      <c r="P144" s="7">
        <f t="shared" si="32"/>
        <v>9.2868764287370524</v>
      </c>
      <c r="Q144" s="9">
        <v>1222578</v>
      </c>
      <c r="R144" s="7">
        <v>0</v>
      </c>
      <c r="S144" s="7">
        <v>0</v>
      </c>
      <c r="T144" s="7">
        <v>7485.7820000000002</v>
      </c>
      <c r="U144" s="7">
        <f t="shared" si="38"/>
        <v>391.26983113972801</v>
      </c>
      <c r="V144" s="8">
        <v>29018.18</v>
      </c>
    </row>
    <row r="145" spans="1:42" x14ac:dyDescent="0.2">
      <c r="A145" s="2" t="s">
        <v>29</v>
      </c>
      <c r="B145" s="2" t="s">
        <v>27</v>
      </c>
      <c r="C145" s="2">
        <v>30</v>
      </c>
      <c r="D145" s="2" t="s">
        <v>25</v>
      </c>
      <c r="E145" s="7">
        <v>2235049</v>
      </c>
      <c r="F145" s="9">
        <v>447287248</v>
      </c>
      <c r="G145" s="9">
        <v>0</v>
      </c>
      <c r="H145" s="9">
        <v>0</v>
      </c>
      <c r="I145" s="7">
        <f t="shared" si="35"/>
        <v>0</v>
      </c>
      <c r="J145" s="7">
        <f t="shared" si="37"/>
        <v>685774.7</v>
      </c>
      <c r="K145" s="7">
        <f t="shared" ref="K145:K176" si="39">J145/E145*100000</f>
        <v>30682.75908044969</v>
      </c>
      <c r="L145" s="8">
        <v>652.2364</v>
      </c>
      <c r="M145" s="10">
        <v>0</v>
      </c>
      <c r="N145" s="7">
        <f t="shared" ref="N145:N166" si="40">M145/E145*100000</f>
        <v>0</v>
      </c>
      <c r="O145" s="10">
        <v>1453.136</v>
      </c>
      <c r="P145" s="7">
        <f t="shared" ref="P145:P176" si="41">O145/E145*100000</f>
        <v>65.015845290192743</v>
      </c>
      <c r="Q145" s="9">
        <v>307808.3</v>
      </c>
      <c r="R145" s="7">
        <v>0</v>
      </c>
      <c r="S145" s="7">
        <v>0</v>
      </c>
      <c r="T145" s="7">
        <v>57197.72</v>
      </c>
      <c r="U145" s="7">
        <f t="shared" si="38"/>
        <v>2559.125996790227</v>
      </c>
      <c r="V145" s="8">
        <v>7820.0190000000002</v>
      </c>
    </row>
    <row r="146" spans="1:42" x14ac:dyDescent="0.2">
      <c r="A146" s="2" t="s">
        <v>29</v>
      </c>
      <c r="B146" s="2" t="s">
        <v>28</v>
      </c>
      <c r="C146" s="2">
        <v>30</v>
      </c>
      <c r="D146" s="2" t="s">
        <v>23</v>
      </c>
      <c r="E146" s="7">
        <v>157981.70000000001</v>
      </c>
      <c r="F146" s="9">
        <v>181452764</v>
      </c>
      <c r="G146" s="9">
        <v>0</v>
      </c>
      <c r="H146" s="9">
        <v>0</v>
      </c>
      <c r="I146" s="7">
        <f t="shared" si="35"/>
        <v>0</v>
      </c>
      <c r="J146" s="7">
        <f t="shared" si="37"/>
        <v>35092.379999999997</v>
      </c>
      <c r="K146" s="7">
        <f t="shared" si="39"/>
        <v>22212.939853160206</v>
      </c>
      <c r="L146" s="9">
        <v>5170.7169999999996</v>
      </c>
      <c r="M146" s="10">
        <v>0</v>
      </c>
      <c r="N146" s="7">
        <f t="shared" si="40"/>
        <v>0</v>
      </c>
      <c r="O146" s="10">
        <v>923.69060000000002</v>
      </c>
      <c r="P146" s="7">
        <f t="shared" si="41"/>
        <v>584.68202329763506</v>
      </c>
      <c r="Q146" s="9">
        <v>196443.2</v>
      </c>
      <c r="R146" s="7">
        <v>0</v>
      </c>
      <c r="S146" s="7">
        <v>0</v>
      </c>
      <c r="T146" s="7">
        <v>13243.1</v>
      </c>
      <c r="U146" s="7">
        <f t="shared" si="38"/>
        <v>8382.6797660741722</v>
      </c>
      <c r="V146" s="8">
        <v>13701.68</v>
      </c>
    </row>
    <row r="147" spans="1:42" x14ac:dyDescent="0.2">
      <c r="A147" s="2" t="s">
        <v>29</v>
      </c>
      <c r="B147" s="2" t="s">
        <v>28</v>
      </c>
      <c r="C147" s="2">
        <v>30</v>
      </c>
      <c r="D147" s="2" t="s">
        <v>24</v>
      </c>
      <c r="E147" s="7">
        <v>150576.29999999999</v>
      </c>
      <c r="F147" s="9">
        <v>26316078</v>
      </c>
      <c r="G147" s="9">
        <v>0</v>
      </c>
      <c r="H147" s="9">
        <v>0</v>
      </c>
      <c r="I147" s="7">
        <f t="shared" si="35"/>
        <v>0</v>
      </c>
      <c r="J147" s="7">
        <f t="shared" si="37"/>
        <v>33447.42</v>
      </c>
      <c r="K147" s="7">
        <f t="shared" si="39"/>
        <v>22212.93789261657</v>
      </c>
      <c r="L147" s="9">
        <v>786.7894</v>
      </c>
      <c r="M147" s="10">
        <v>0</v>
      </c>
      <c r="N147" s="7">
        <f t="shared" si="40"/>
        <v>0</v>
      </c>
      <c r="O147" s="10">
        <v>115.6189</v>
      </c>
      <c r="P147" s="7">
        <f t="shared" si="41"/>
        <v>76.784261533853595</v>
      </c>
      <c r="Q147" s="9">
        <v>227610.4</v>
      </c>
      <c r="R147" s="7">
        <v>0</v>
      </c>
      <c r="S147" s="7">
        <v>0</v>
      </c>
      <c r="T147" s="7">
        <v>1686.0650000000001</v>
      </c>
      <c r="U147" s="7">
        <f t="shared" si="38"/>
        <v>1119.7412873074982</v>
      </c>
      <c r="V147" s="8">
        <v>15607.99</v>
      </c>
    </row>
    <row r="148" spans="1:42" x14ac:dyDescent="0.2">
      <c r="A148" s="2" t="s">
        <v>29</v>
      </c>
      <c r="B148" s="2" t="s">
        <v>28</v>
      </c>
      <c r="C148" s="2">
        <v>30</v>
      </c>
      <c r="D148" s="2" t="s">
        <v>25</v>
      </c>
      <c r="E148" s="7">
        <v>308558</v>
      </c>
      <c r="F148" s="9">
        <v>207768842</v>
      </c>
      <c r="G148" s="9">
        <v>0</v>
      </c>
      <c r="H148" s="9">
        <v>0</v>
      </c>
      <c r="I148" s="7">
        <f t="shared" si="35"/>
        <v>0</v>
      </c>
      <c r="J148" s="7">
        <f t="shared" si="37"/>
        <v>68539.8</v>
      </c>
      <c r="K148" s="7">
        <f t="shared" si="39"/>
        <v>22212.938896414937</v>
      </c>
      <c r="L148" s="8">
        <v>3031.36</v>
      </c>
      <c r="M148" s="10">
        <v>0</v>
      </c>
      <c r="N148" s="7">
        <f t="shared" si="40"/>
        <v>0</v>
      </c>
      <c r="O148" s="10">
        <v>1039.31</v>
      </c>
      <c r="P148" s="7">
        <f t="shared" si="41"/>
        <v>336.82808418514509</v>
      </c>
      <c r="Q148" s="9">
        <v>199910.5</v>
      </c>
      <c r="R148" s="7">
        <v>0</v>
      </c>
      <c r="S148" s="7">
        <v>0</v>
      </c>
      <c r="T148" s="7">
        <v>14929.16</v>
      </c>
      <c r="U148" s="7">
        <f t="shared" si="38"/>
        <v>4838.3642621484451</v>
      </c>
      <c r="V148" s="8">
        <v>13916.98</v>
      </c>
    </row>
    <row r="149" spans="1:42" x14ac:dyDescent="0.2">
      <c r="A149" s="2" t="s">
        <v>29</v>
      </c>
      <c r="B149" s="2" t="s">
        <v>25</v>
      </c>
      <c r="C149" s="2">
        <v>30</v>
      </c>
      <c r="D149" s="2" t="s">
        <v>23</v>
      </c>
      <c r="E149" s="7">
        <v>535077.97</v>
      </c>
      <c r="F149" s="8">
        <v>498368903</v>
      </c>
      <c r="G149" s="9">
        <v>0</v>
      </c>
      <c r="H149" s="9">
        <v>0</v>
      </c>
      <c r="I149" s="7">
        <f t="shared" si="35"/>
        <v>0</v>
      </c>
      <c r="J149" s="7">
        <f t="shared" si="37"/>
        <v>165459.53599999999</v>
      </c>
      <c r="K149" s="7">
        <f t="shared" si="39"/>
        <v>30922.509480253881</v>
      </c>
      <c r="L149" s="8">
        <v>3012.029</v>
      </c>
      <c r="M149" s="10">
        <v>0</v>
      </c>
      <c r="N149" s="7">
        <f t="shared" si="40"/>
        <v>0</v>
      </c>
      <c r="O149" s="7">
        <v>2405.1849999999999</v>
      </c>
      <c r="P149" s="7">
        <f t="shared" si="41"/>
        <v>449.5017800863676</v>
      </c>
      <c r="Q149" s="9">
        <v>207206.1</v>
      </c>
      <c r="R149" s="7">
        <v>0</v>
      </c>
      <c r="S149" s="7">
        <v>0</v>
      </c>
      <c r="T149" s="7">
        <v>77199.259999999995</v>
      </c>
      <c r="U149" s="7">
        <f t="shared" si="38"/>
        <v>14427.665560591106</v>
      </c>
      <c r="V149" s="8">
        <v>6455.6170000000002</v>
      </c>
    </row>
    <row r="150" spans="1:42" x14ac:dyDescent="0.2">
      <c r="A150" s="2" t="s">
        <v>29</v>
      </c>
      <c r="B150" s="2" t="s">
        <v>25</v>
      </c>
      <c r="C150" s="2">
        <v>30</v>
      </c>
      <c r="D150" s="2" t="s">
        <v>24</v>
      </c>
      <c r="E150" s="7">
        <v>2871798.03</v>
      </c>
      <c r="F150" s="8">
        <v>373979761</v>
      </c>
      <c r="G150" s="9">
        <v>0</v>
      </c>
      <c r="H150" s="9">
        <v>0</v>
      </c>
      <c r="I150" s="7">
        <f t="shared" si="35"/>
        <v>0</v>
      </c>
      <c r="J150" s="7">
        <f t="shared" si="37"/>
        <v>1082848.6199999999</v>
      </c>
      <c r="K150" s="7">
        <f t="shared" si="39"/>
        <v>37706.294408176051</v>
      </c>
      <c r="L150" s="8">
        <v>345.36660000000001</v>
      </c>
      <c r="M150" s="10">
        <v>0</v>
      </c>
      <c r="N150" s="7">
        <f t="shared" si="40"/>
        <v>0</v>
      </c>
      <c r="O150" s="7">
        <v>356.09989999999999</v>
      </c>
      <c r="P150" s="7">
        <f t="shared" si="41"/>
        <v>12.399893595581302</v>
      </c>
      <c r="Q150" s="9">
        <v>1050210</v>
      </c>
      <c r="R150" s="7">
        <v>0</v>
      </c>
      <c r="S150" s="7">
        <v>0</v>
      </c>
      <c r="T150" s="7">
        <v>13956.71</v>
      </c>
      <c r="U150" s="7">
        <f t="shared" si="38"/>
        <v>485.99204589606882</v>
      </c>
      <c r="V150" s="8">
        <v>26795.69</v>
      </c>
    </row>
    <row r="151" spans="1:42" x14ac:dyDescent="0.2">
      <c r="A151" s="2" t="s">
        <v>29</v>
      </c>
      <c r="B151" s="2" t="s">
        <v>25</v>
      </c>
      <c r="C151" s="2">
        <v>30</v>
      </c>
      <c r="D151" s="2" t="s">
        <v>25</v>
      </c>
      <c r="E151" s="7">
        <v>3406876</v>
      </c>
      <c r="F151" s="8">
        <v>872348664</v>
      </c>
      <c r="G151" s="9">
        <v>0</v>
      </c>
      <c r="H151" s="9">
        <v>0</v>
      </c>
      <c r="I151" s="7">
        <f t="shared" si="35"/>
        <v>0</v>
      </c>
      <c r="J151" s="7">
        <f t="shared" si="37"/>
        <v>1248308.1599999999</v>
      </c>
      <c r="K151" s="7">
        <f t="shared" si="39"/>
        <v>36640.84516137364</v>
      </c>
      <c r="L151" s="8">
        <v>698.82479999999998</v>
      </c>
      <c r="M151" s="10">
        <v>0</v>
      </c>
      <c r="N151" s="7">
        <f t="shared" si="40"/>
        <v>0</v>
      </c>
      <c r="O151" s="7">
        <v>2761.2849999999999</v>
      </c>
      <c r="P151" s="7">
        <f t="shared" si="41"/>
        <v>81.050352287550226</v>
      </c>
      <c r="Q151" s="9">
        <v>315921.3</v>
      </c>
      <c r="R151" s="7">
        <v>0</v>
      </c>
      <c r="S151" s="7">
        <v>0</v>
      </c>
      <c r="T151" s="7">
        <v>91155.98</v>
      </c>
      <c r="U151" s="7">
        <f t="shared" si="38"/>
        <v>2675.6471324462645</v>
      </c>
      <c r="V151" s="8">
        <v>9569.8459999999995</v>
      </c>
    </row>
    <row r="152" spans="1:42" s="1" customFormat="1" x14ac:dyDescent="0.2">
      <c r="A152" s="1" t="s">
        <v>29</v>
      </c>
      <c r="B152" s="1" t="s">
        <v>22</v>
      </c>
      <c r="C152" s="1">
        <v>40</v>
      </c>
      <c r="D152" s="1" t="s">
        <v>23</v>
      </c>
      <c r="E152" s="5">
        <v>14310.91</v>
      </c>
      <c r="F152" s="12">
        <v>6935887</v>
      </c>
      <c r="G152" s="12">
        <v>0</v>
      </c>
      <c r="H152" s="12">
        <v>0</v>
      </c>
      <c r="I152" s="5">
        <f t="shared" si="35"/>
        <v>0</v>
      </c>
      <c r="J152" s="5">
        <f>H2-H152</f>
        <v>4749.1559999999999</v>
      </c>
      <c r="K152" s="5">
        <f t="shared" si="39"/>
        <v>33185.562623201462</v>
      </c>
      <c r="L152" s="12">
        <v>1460.4459999999999</v>
      </c>
      <c r="M152" s="11">
        <v>0</v>
      </c>
      <c r="N152" s="5">
        <f t="shared" si="40"/>
        <v>0</v>
      </c>
      <c r="O152" s="11">
        <v>30.899419999999999</v>
      </c>
      <c r="P152" s="5">
        <f t="shared" si="41"/>
        <v>215.91513048436471</v>
      </c>
      <c r="Q152" s="12">
        <v>224466.6</v>
      </c>
      <c r="R152" s="5">
        <v>0</v>
      </c>
      <c r="S152" s="5">
        <v>0</v>
      </c>
      <c r="T152" s="5">
        <v>2396.2600000000002</v>
      </c>
      <c r="U152" s="5">
        <f>T152/E152*100000</f>
        <v>16744.288099079655</v>
      </c>
      <c r="V152" s="6">
        <v>2894.4639999999999</v>
      </c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">
      <c r="A153" s="2" t="s">
        <v>29</v>
      </c>
      <c r="B153" s="2" t="s">
        <v>22</v>
      </c>
      <c r="C153" s="2">
        <v>40</v>
      </c>
      <c r="D153" s="2" t="s">
        <v>24</v>
      </c>
      <c r="E153" s="7">
        <v>209297.09</v>
      </c>
      <c r="F153" s="9">
        <v>16144101</v>
      </c>
      <c r="G153" s="9">
        <v>0</v>
      </c>
      <c r="H153" s="9">
        <v>0</v>
      </c>
      <c r="I153" s="7">
        <f t="shared" si="35"/>
        <v>0</v>
      </c>
      <c r="J153" s="7">
        <f t="shared" ref="J153:J166" si="42">H3-H153</f>
        <v>69456.399999999994</v>
      </c>
      <c r="K153" s="7">
        <f t="shared" si="39"/>
        <v>33185.554562655409</v>
      </c>
      <c r="L153" s="9">
        <v>232.435</v>
      </c>
      <c r="M153" s="10">
        <v>0</v>
      </c>
      <c r="N153" s="7">
        <f t="shared" si="40"/>
        <v>0</v>
      </c>
      <c r="O153" s="10">
        <v>9.427861</v>
      </c>
      <c r="P153" s="7">
        <f t="shared" si="41"/>
        <v>4.5045351562221914</v>
      </c>
      <c r="Q153" s="9">
        <v>1712382</v>
      </c>
      <c r="R153" s="7">
        <v>0</v>
      </c>
      <c r="S153" s="7">
        <v>0</v>
      </c>
      <c r="T153" s="7">
        <v>797.65049999999997</v>
      </c>
      <c r="U153" s="7">
        <f t="shared" ref="U153:U166" si="43">T153/E153*100000</f>
        <v>381.10921656865844</v>
      </c>
      <c r="V153" s="8">
        <v>20239.57</v>
      </c>
    </row>
    <row r="154" spans="1:42" x14ac:dyDescent="0.2">
      <c r="A154" s="2" t="s">
        <v>29</v>
      </c>
      <c r="B154" s="2" t="s">
        <v>22</v>
      </c>
      <c r="C154" s="2">
        <v>40</v>
      </c>
      <c r="D154" s="2" t="s">
        <v>25</v>
      </c>
      <c r="E154" s="7">
        <v>223608</v>
      </c>
      <c r="F154" s="9">
        <v>23079989</v>
      </c>
      <c r="G154" s="9">
        <v>0</v>
      </c>
      <c r="H154" s="9">
        <v>0</v>
      </c>
      <c r="I154" s="7">
        <f t="shared" si="35"/>
        <v>0</v>
      </c>
      <c r="J154" s="7">
        <f t="shared" si="42"/>
        <v>74205.56</v>
      </c>
      <c r="K154" s="7">
        <f t="shared" si="39"/>
        <v>33185.556867375046</v>
      </c>
      <c r="L154" s="8">
        <v>311.02780000000001</v>
      </c>
      <c r="M154" s="10">
        <v>0</v>
      </c>
      <c r="N154" s="7">
        <f t="shared" si="40"/>
        <v>0</v>
      </c>
      <c r="O154" s="10">
        <v>40.327280000000002</v>
      </c>
      <c r="P154" s="7">
        <f t="shared" si="41"/>
        <v>18.034810919108441</v>
      </c>
      <c r="Q154" s="9">
        <v>572317.1</v>
      </c>
      <c r="R154" s="7">
        <v>0</v>
      </c>
      <c r="S154" s="7">
        <v>0</v>
      </c>
      <c r="T154" s="7">
        <v>3193.91</v>
      </c>
      <c r="U154" s="7">
        <f t="shared" si="43"/>
        <v>1428.3522950878323</v>
      </c>
      <c r="V154" s="8">
        <v>7226.2479999999996</v>
      </c>
    </row>
    <row r="155" spans="1:42" x14ac:dyDescent="0.2">
      <c r="A155" s="2" t="s">
        <v>29</v>
      </c>
      <c r="B155" s="2" t="s">
        <v>26</v>
      </c>
      <c r="C155" s="2">
        <v>40</v>
      </c>
      <c r="D155" s="2" t="s">
        <v>23</v>
      </c>
      <c r="E155" s="7">
        <v>40938.300000000003</v>
      </c>
      <c r="F155" s="9">
        <v>79916747</v>
      </c>
      <c r="G155" s="9">
        <v>0</v>
      </c>
      <c r="H155" s="9">
        <v>0</v>
      </c>
      <c r="I155" s="7">
        <f t="shared" si="35"/>
        <v>0</v>
      </c>
      <c r="J155" s="7">
        <f t="shared" si="42"/>
        <v>26866.44</v>
      </c>
      <c r="K155" s="7">
        <f t="shared" si="39"/>
        <v>65626.662562930054</v>
      </c>
      <c r="L155" s="9">
        <v>2974.5940000000001</v>
      </c>
      <c r="M155" s="10">
        <v>0</v>
      </c>
      <c r="N155" s="7">
        <f t="shared" si="40"/>
        <v>0</v>
      </c>
      <c r="O155" s="10">
        <v>175.1361</v>
      </c>
      <c r="P155" s="7">
        <f t="shared" si="41"/>
        <v>427.80501388675151</v>
      </c>
      <c r="Q155" s="9">
        <v>456312.1</v>
      </c>
      <c r="R155" s="7">
        <v>0</v>
      </c>
      <c r="S155" s="7">
        <v>0</v>
      </c>
      <c r="T155" s="7">
        <v>11847.97</v>
      </c>
      <c r="U155" s="7">
        <f t="shared" si="43"/>
        <v>28941.040541497809</v>
      </c>
      <c r="V155" s="8">
        <v>6745.1859999999997</v>
      </c>
    </row>
    <row r="156" spans="1:42" x14ac:dyDescent="0.2">
      <c r="A156" s="2" t="s">
        <v>29</v>
      </c>
      <c r="B156" s="2" t="s">
        <v>26</v>
      </c>
      <c r="C156" s="2">
        <v>40</v>
      </c>
      <c r="D156" s="2" t="s">
        <v>24</v>
      </c>
      <c r="E156" s="7">
        <v>598722.69999999995</v>
      </c>
      <c r="F156" s="9">
        <v>114295839</v>
      </c>
      <c r="G156" s="9">
        <v>0</v>
      </c>
      <c r="H156" s="9">
        <v>0</v>
      </c>
      <c r="I156" s="7">
        <f t="shared" si="35"/>
        <v>0</v>
      </c>
      <c r="J156" s="7">
        <f t="shared" si="42"/>
        <v>392921.59999999998</v>
      </c>
      <c r="K156" s="7">
        <f t="shared" si="39"/>
        <v>65626.641515345924</v>
      </c>
      <c r="L156" s="9">
        <v>290.88709999999998</v>
      </c>
      <c r="M156" s="10">
        <v>0</v>
      </c>
      <c r="N156" s="7">
        <f t="shared" si="40"/>
        <v>0</v>
      </c>
      <c r="O156" s="10">
        <v>53.376390000000001</v>
      </c>
      <c r="P156" s="7">
        <f t="shared" si="41"/>
        <v>8.9150436420733676</v>
      </c>
      <c r="Q156" s="9">
        <v>2141318</v>
      </c>
      <c r="R156" s="7">
        <v>0</v>
      </c>
      <c r="S156" s="7">
        <v>0</v>
      </c>
      <c r="T156" s="7">
        <v>3987.2159999999999</v>
      </c>
      <c r="U156" s="7">
        <f t="shared" si="43"/>
        <v>665.95370444447826</v>
      </c>
      <c r="V156" s="8">
        <v>28665.58</v>
      </c>
    </row>
    <row r="157" spans="1:42" x14ac:dyDescent="0.2">
      <c r="A157" s="2" t="s">
        <v>29</v>
      </c>
      <c r="B157" s="2" t="s">
        <v>26</v>
      </c>
      <c r="C157" s="2">
        <v>40</v>
      </c>
      <c r="D157" s="2" t="s">
        <v>25</v>
      </c>
      <c r="E157" s="7">
        <v>639661</v>
      </c>
      <c r="F157" s="9">
        <v>194212586</v>
      </c>
      <c r="G157" s="9">
        <v>0</v>
      </c>
      <c r="H157" s="9">
        <v>0</v>
      </c>
      <c r="I157" s="7">
        <f t="shared" si="35"/>
        <v>0</v>
      </c>
      <c r="J157" s="7">
        <f t="shared" si="42"/>
        <v>419788.1</v>
      </c>
      <c r="K157" s="7">
        <f t="shared" si="39"/>
        <v>65626.652242359618</v>
      </c>
      <c r="L157" s="8">
        <v>462.64440000000002</v>
      </c>
      <c r="M157" s="10">
        <v>0</v>
      </c>
      <c r="N157" s="7">
        <f t="shared" si="40"/>
        <v>0</v>
      </c>
      <c r="O157" s="10">
        <v>228.51249999999999</v>
      </c>
      <c r="P157" s="7">
        <f t="shared" si="41"/>
        <v>35.724000681611038</v>
      </c>
      <c r="Q157" s="9">
        <v>849899.1</v>
      </c>
      <c r="R157" s="7">
        <v>0</v>
      </c>
      <c r="S157" s="7">
        <v>0</v>
      </c>
      <c r="T157" s="7">
        <v>15835.18</v>
      </c>
      <c r="U157" s="7">
        <f t="shared" si="43"/>
        <v>2475.5581472060981</v>
      </c>
      <c r="V157" s="8">
        <v>12264.63</v>
      </c>
    </row>
    <row r="158" spans="1:42" x14ac:dyDescent="0.2">
      <c r="A158" s="2" t="s">
        <v>29</v>
      </c>
      <c r="B158" s="2" t="s">
        <v>27</v>
      </c>
      <c r="C158" s="2">
        <v>40</v>
      </c>
      <c r="D158" s="2" t="s">
        <v>23</v>
      </c>
      <c r="E158" s="7">
        <v>321847.06</v>
      </c>
      <c r="F158" s="9">
        <v>230063505</v>
      </c>
      <c r="G158" s="9">
        <v>0</v>
      </c>
      <c r="H158" s="9">
        <v>0</v>
      </c>
      <c r="I158" s="7">
        <f t="shared" si="35"/>
        <v>0</v>
      </c>
      <c r="J158" s="7">
        <f t="shared" si="42"/>
        <v>98751.56</v>
      </c>
      <c r="K158" s="7">
        <f t="shared" si="39"/>
        <v>30682.759693377342</v>
      </c>
      <c r="L158" s="9">
        <v>2329.7199999999998</v>
      </c>
      <c r="M158" s="10">
        <v>0</v>
      </c>
      <c r="N158" s="7">
        <f t="shared" si="40"/>
        <v>0</v>
      </c>
      <c r="O158" s="10">
        <v>1275.4590000000001</v>
      </c>
      <c r="P158" s="7">
        <f t="shared" si="41"/>
        <v>396.29350661149431</v>
      </c>
      <c r="Q158" s="9">
        <v>180377</v>
      </c>
      <c r="R158" s="7">
        <v>0</v>
      </c>
      <c r="S158" s="7">
        <v>0</v>
      </c>
      <c r="T158" s="7">
        <v>49711.94</v>
      </c>
      <c r="U158" s="7">
        <f t="shared" si="43"/>
        <v>15445.826971357141</v>
      </c>
      <c r="V158" s="8">
        <v>4627.933</v>
      </c>
    </row>
    <row r="159" spans="1:42" x14ac:dyDescent="0.2">
      <c r="A159" s="2" t="s">
        <v>29</v>
      </c>
      <c r="B159" s="2" t="s">
        <v>27</v>
      </c>
      <c r="C159" s="2">
        <v>40</v>
      </c>
      <c r="D159" s="2" t="s">
        <v>24</v>
      </c>
      <c r="E159" s="7">
        <v>1913201.94</v>
      </c>
      <c r="F159" s="9">
        <v>217223743</v>
      </c>
      <c r="G159" s="9">
        <v>0</v>
      </c>
      <c r="H159" s="9">
        <v>0</v>
      </c>
      <c r="I159" s="7">
        <f t="shared" si="35"/>
        <v>0</v>
      </c>
      <c r="J159" s="7">
        <f t="shared" si="42"/>
        <v>587023.19999999995</v>
      </c>
      <c r="K159" s="7">
        <f t="shared" si="39"/>
        <v>30682.762113444227</v>
      </c>
      <c r="L159" s="9">
        <v>370.04289999999997</v>
      </c>
      <c r="M159" s="10">
        <v>0</v>
      </c>
      <c r="N159" s="7">
        <f t="shared" si="40"/>
        <v>0</v>
      </c>
      <c r="O159" s="10">
        <v>177.67670000000001</v>
      </c>
      <c r="P159" s="7">
        <f t="shared" si="41"/>
        <v>9.2868764287370524</v>
      </c>
      <c r="Q159" s="9">
        <v>1222578</v>
      </c>
      <c r="R159" s="7">
        <v>0</v>
      </c>
      <c r="S159" s="7">
        <v>0</v>
      </c>
      <c r="T159" s="7">
        <v>7485.7820000000002</v>
      </c>
      <c r="U159" s="7">
        <f t="shared" si="43"/>
        <v>391.26983113972801</v>
      </c>
      <c r="V159" s="8">
        <v>29018.18</v>
      </c>
    </row>
    <row r="160" spans="1:42" x14ac:dyDescent="0.2">
      <c r="A160" s="2" t="s">
        <v>29</v>
      </c>
      <c r="B160" s="2" t="s">
        <v>27</v>
      </c>
      <c r="C160" s="2">
        <v>40</v>
      </c>
      <c r="D160" s="2" t="s">
        <v>25</v>
      </c>
      <c r="E160" s="7">
        <v>2235049</v>
      </c>
      <c r="F160" s="9">
        <v>447287248</v>
      </c>
      <c r="G160" s="9">
        <v>0</v>
      </c>
      <c r="H160" s="9">
        <v>0</v>
      </c>
      <c r="I160" s="7">
        <f t="shared" si="35"/>
        <v>0</v>
      </c>
      <c r="J160" s="7">
        <f t="shared" si="42"/>
        <v>685774.7</v>
      </c>
      <c r="K160" s="7">
        <f t="shared" si="39"/>
        <v>30682.75908044969</v>
      </c>
      <c r="L160" s="8">
        <v>652.2364</v>
      </c>
      <c r="M160" s="10">
        <v>0</v>
      </c>
      <c r="N160" s="7">
        <f t="shared" si="40"/>
        <v>0</v>
      </c>
      <c r="O160" s="10">
        <v>1453.136</v>
      </c>
      <c r="P160" s="7">
        <f t="shared" si="41"/>
        <v>65.015845290192743</v>
      </c>
      <c r="Q160" s="9">
        <v>307808.3</v>
      </c>
      <c r="R160" s="7">
        <v>0</v>
      </c>
      <c r="S160" s="7">
        <v>0</v>
      </c>
      <c r="T160" s="7">
        <v>57197.72</v>
      </c>
      <c r="U160" s="7">
        <f t="shared" si="43"/>
        <v>2559.125996790227</v>
      </c>
      <c r="V160" s="8">
        <v>7820.0190000000002</v>
      </c>
    </row>
    <row r="161" spans="1:42" x14ac:dyDescent="0.2">
      <c r="A161" s="2" t="s">
        <v>29</v>
      </c>
      <c r="B161" s="2" t="s">
        <v>28</v>
      </c>
      <c r="C161" s="2">
        <v>40</v>
      </c>
      <c r="D161" s="2" t="s">
        <v>23</v>
      </c>
      <c r="E161" s="7">
        <v>157981.70000000001</v>
      </c>
      <c r="F161" s="9">
        <v>181452764</v>
      </c>
      <c r="G161" s="9">
        <v>0</v>
      </c>
      <c r="H161" s="9">
        <v>0</v>
      </c>
      <c r="I161" s="7">
        <f t="shared" si="35"/>
        <v>0</v>
      </c>
      <c r="J161" s="7">
        <f t="shared" si="42"/>
        <v>35092.379999999997</v>
      </c>
      <c r="K161" s="7">
        <f t="shared" si="39"/>
        <v>22212.939853160206</v>
      </c>
      <c r="L161" s="9">
        <v>5170.7169999999996</v>
      </c>
      <c r="M161" s="10">
        <v>0</v>
      </c>
      <c r="N161" s="7">
        <f t="shared" si="40"/>
        <v>0</v>
      </c>
      <c r="O161" s="10">
        <v>923.69060000000002</v>
      </c>
      <c r="P161" s="7">
        <f t="shared" si="41"/>
        <v>584.68202329763506</v>
      </c>
      <c r="Q161" s="9">
        <v>196443.2</v>
      </c>
      <c r="R161" s="7">
        <v>0</v>
      </c>
      <c r="S161" s="7">
        <v>0</v>
      </c>
      <c r="T161" s="7">
        <v>13243.1</v>
      </c>
      <c r="U161" s="7">
        <f t="shared" si="43"/>
        <v>8382.6797660741722</v>
      </c>
      <c r="V161" s="8">
        <v>13701.68</v>
      </c>
    </row>
    <row r="162" spans="1:42" x14ac:dyDescent="0.2">
      <c r="A162" s="2" t="s">
        <v>29</v>
      </c>
      <c r="B162" s="2" t="s">
        <v>28</v>
      </c>
      <c r="C162" s="2">
        <v>40</v>
      </c>
      <c r="D162" s="2" t="s">
        <v>24</v>
      </c>
      <c r="E162" s="7">
        <v>150576.29999999999</v>
      </c>
      <c r="F162" s="9">
        <v>26316078</v>
      </c>
      <c r="G162" s="9">
        <v>0</v>
      </c>
      <c r="H162" s="9">
        <v>0</v>
      </c>
      <c r="I162" s="7">
        <f t="shared" ref="I162:I193" si="44">H162/E162*100000</f>
        <v>0</v>
      </c>
      <c r="J162" s="7">
        <f t="shared" si="42"/>
        <v>33447.42</v>
      </c>
      <c r="K162" s="7">
        <f t="shared" si="39"/>
        <v>22212.93789261657</v>
      </c>
      <c r="L162" s="9">
        <v>786.7894</v>
      </c>
      <c r="M162" s="10">
        <v>0</v>
      </c>
      <c r="N162" s="7">
        <f t="shared" si="40"/>
        <v>0</v>
      </c>
      <c r="O162" s="10">
        <v>115.6189</v>
      </c>
      <c r="P162" s="7">
        <f t="shared" si="41"/>
        <v>76.784261533853595</v>
      </c>
      <c r="Q162" s="9">
        <v>227610.4</v>
      </c>
      <c r="R162" s="7">
        <v>0</v>
      </c>
      <c r="S162" s="7">
        <v>0</v>
      </c>
      <c r="T162" s="7">
        <v>1686.0650000000001</v>
      </c>
      <c r="U162" s="7">
        <f t="shared" si="43"/>
        <v>1119.7412873074982</v>
      </c>
      <c r="V162" s="8">
        <v>15607.99</v>
      </c>
    </row>
    <row r="163" spans="1:42" x14ac:dyDescent="0.2">
      <c r="A163" s="2" t="s">
        <v>29</v>
      </c>
      <c r="B163" s="2" t="s">
        <v>28</v>
      </c>
      <c r="C163" s="2">
        <v>40</v>
      </c>
      <c r="D163" s="2" t="s">
        <v>25</v>
      </c>
      <c r="E163" s="7">
        <v>308558</v>
      </c>
      <c r="F163" s="9">
        <v>207768842</v>
      </c>
      <c r="G163" s="9">
        <v>0</v>
      </c>
      <c r="H163" s="9">
        <v>0</v>
      </c>
      <c r="I163" s="7">
        <f t="shared" si="44"/>
        <v>0</v>
      </c>
      <c r="J163" s="7">
        <f t="shared" si="42"/>
        <v>68539.8</v>
      </c>
      <c r="K163" s="7">
        <f t="shared" si="39"/>
        <v>22212.938896414937</v>
      </c>
      <c r="L163" s="8">
        <v>3031.36</v>
      </c>
      <c r="M163" s="10">
        <v>0</v>
      </c>
      <c r="N163" s="7">
        <f t="shared" si="40"/>
        <v>0</v>
      </c>
      <c r="O163" s="10">
        <v>1039.31</v>
      </c>
      <c r="P163" s="7">
        <f t="shared" si="41"/>
        <v>336.82808418514509</v>
      </c>
      <c r="Q163" s="9">
        <v>199910.5</v>
      </c>
      <c r="R163" s="7">
        <v>0</v>
      </c>
      <c r="S163" s="7">
        <v>0</v>
      </c>
      <c r="T163" s="7">
        <v>14929.16</v>
      </c>
      <c r="U163" s="7">
        <f t="shared" si="43"/>
        <v>4838.3642621484451</v>
      </c>
      <c r="V163" s="8">
        <v>13916.98</v>
      </c>
    </row>
    <row r="164" spans="1:42" x14ac:dyDescent="0.2">
      <c r="A164" s="2" t="s">
        <v>29</v>
      </c>
      <c r="B164" s="2" t="s">
        <v>25</v>
      </c>
      <c r="C164" s="2">
        <v>40</v>
      </c>
      <c r="D164" s="2" t="s">
        <v>23</v>
      </c>
      <c r="E164" s="7">
        <v>535077.97</v>
      </c>
      <c r="F164" s="8">
        <v>498368903</v>
      </c>
      <c r="G164" s="9">
        <v>0</v>
      </c>
      <c r="H164" s="9">
        <v>0</v>
      </c>
      <c r="I164" s="7">
        <f t="shared" si="44"/>
        <v>0</v>
      </c>
      <c r="J164" s="7">
        <f t="shared" si="42"/>
        <v>165459.53599999999</v>
      </c>
      <c r="K164" s="7">
        <f t="shared" si="39"/>
        <v>30922.509480253881</v>
      </c>
      <c r="L164" s="8">
        <v>3012.029</v>
      </c>
      <c r="M164" s="10">
        <v>0</v>
      </c>
      <c r="N164" s="7">
        <f t="shared" si="40"/>
        <v>0</v>
      </c>
      <c r="O164" s="7">
        <v>2405.1849999999999</v>
      </c>
      <c r="P164" s="7">
        <f t="shared" si="41"/>
        <v>449.5017800863676</v>
      </c>
      <c r="Q164" s="9">
        <v>207206.1</v>
      </c>
      <c r="R164" s="7">
        <v>0</v>
      </c>
      <c r="S164" s="7">
        <v>0</v>
      </c>
      <c r="T164" s="7">
        <v>77199.259999999995</v>
      </c>
      <c r="U164" s="7">
        <f t="shared" si="43"/>
        <v>14427.665560591106</v>
      </c>
      <c r="V164" s="8">
        <v>6455.6170000000002</v>
      </c>
    </row>
    <row r="165" spans="1:42" x14ac:dyDescent="0.2">
      <c r="A165" s="2" t="s">
        <v>29</v>
      </c>
      <c r="B165" s="2" t="s">
        <v>25</v>
      </c>
      <c r="C165" s="2">
        <v>40</v>
      </c>
      <c r="D165" s="2" t="s">
        <v>24</v>
      </c>
      <c r="E165" s="7">
        <v>2871798.03</v>
      </c>
      <c r="F165" s="8">
        <v>373979761</v>
      </c>
      <c r="G165" s="9">
        <v>0</v>
      </c>
      <c r="H165" s="9">
        <v>0</v>
      </c>
      <c r="I165" s="7">
        <f t="shared" si="44"/>
        <v>0</v>
      </c>
      <c r="J165" s="7">
        <f t="shared" si="42"/>
        <v>1082848.6199999999</v>
      </c>
      <c r="K165" s="7">
        <f t="shared" si="39"/>
        <v>37706.294408176051</v>
      </c>
      <c r="L165" s="8">
        <v>345.36660000000001</v>
      </c>
      <c r="M165" s="10">
        <v>0</v>
      </c>
      <c r="N165" s="7">
        <f t="shared" si="40"/>
        <v>0</v>
      </c>
      <c r="O165" s="7">
        <v>356.09989999999999</v>
      </c>
      <c r="P165" s="7">
        <f t="shared" si="41"/>
        <v>12.399893595581302</v>
      </c>
      <c r="Q165" s="9">
        <v>1050210</v>
      </c>
      <c r="R165" s="7">
        <v>0</v>
      </c>
      <c r="S165" s="7">
        <v>0</v>
      </c>
      <c r="T165" s="7">
        <v>13956.71</v>
      </c>
      <c r="U165" s="7">
        <f t="shared" si="43"/>
        <v>485.99204589606882</v>
      </c>
      <c r="V165" s="8">
        <v>26795.69</v>
      </c>
    </row>
    <row r="166" spans="1:42" x14ac:dyDescent="0.2">
      <c r="A166" s="2" t="s">
        <v>29</v>
      </c>
      <c r="B166" s="2" t="s">
        <v>25</v>
      </c>
      <c r="C166" s="2">
        <v>40</v>
      </c>
      <c r="D166" s="2" t="s">
        <v>25</v>
      </c>
      <c r="E166" s="7">
        <v>3406876</v>
      </c>
      <c r="F166" s="8">
        <v>872348664</v>
      </c>
      <c r="G166" s="9">
        <v>0</v>
      </c>
      <c r="H166" s="9">
        <v>0</v>
      </c>
      <c r="I166" s="7">
        <f t="shared" si="44"/>
        <v>0</v>
      </c>
      <c r="J166" s="7">
        <f t="shared" si="42"/>
        <v>1248308.1599999999</v>
      </c>
      <c r="K166" s="7">
        <f t="shared" si="39"/>
        <v>36640.84516137364</v>
      </c>
      <c r="L166" s="8">
        <v>698.82479999999998</v>
      </c>
      <c r="M166" s="10">
        <v>0</v>
      </c>
      <c r="N166" s="7">
        <f t="shared" si="40"/>
        <v>0</v>
      </c>
      <c r="O166" s="7">
        <v>2761.2849999999999</v>
      </c>
      <c r="P166" s="7">
        <f t="shared" si="41"/>
        <v>81.050352287550226</v>
      </c>
      <c r="Q166" s="9">
        <v>315921.3</v>
      </c>
      <c r="R166" s="7">
        <v>0</v>
      </c>
      <c r="S166" s="7">
        <v>0</v>
      </c>
      <c r="T166" s="7">
        <v>91155.98</v>
      </c>
      <c r="U166" s="7">
        <f t="shared" si="43"/>
        <v>2675.6471324462645</v>
      </c>
      <c r="V166" s="8">
        <v>9569.8459999999995</v>
      </c>
    </row>
    <row r="167" spans="1:42" s="1" customFormat="1" x14ac:dyDescent="0.2">
      <c r="A167" s="1" t="s">
        <v>29</v>
      </c>
      <c r="B167" s="1" t="s">
        <v>22</v>
      </c>
      <c r="C167" s="1">
        <v>50</v>
      </c>
      <c r="D167" s="1" t="s">
        <v>23</v>
      </c>
      <c r="E167" s="5">
        <v>14310.91</v>
      </c>
      <c r="F167" s="12">
        <v>6935887</v>
      </c>
      <c r="G167" s="12">
        <v>0</v>
      </c>
      <c r="H167" s="12">
        <v>0</v>
      </c>
      <c r="I167" s="5">
        <f t="shared" si="44"/>
        <v>0</v>
      </c>
      <c r="J167" s="5">
        <f>H2-H167</f>
        <v>4749.1559999999999</v>
      </c>
      <c r="K167" s="5">
        <f t="shared" si="39"/>
        <v>33185.562623201462</v>
      </c>
      <c r="L167" s="12">
        <v>1460.4459999999999</v>
      </c>
      <c r="M167" s="11">
        <v>0</v>
      </c>
      <c r="N167" s="5">
        <f t="shared" ref="N167:N196" si="45">M167/E167*100000</f>
        <v>0</v>
      </c>
      <c r="O167" s="11">
        <v>30.899419999999999</v>
      </c>
      <c r="P167" s="5">
        <f t="shared" si="41"/>
        <v>215.91513048436471</v>
      </c>
      <c r="Q167" s="12">
        <v>224466.6</v>
      </c>
      <c r="R167" s="5">
        <v>0</v>
      </c>
      <c r="S167" s="5">
        <v>0</v>
      </c>
      <c r="T167" s="5">
        <v>2396.2600000000002</v>
      </c>
      <c r="U167" s="5">
        <f>T167/E167*100000</f>
        <v>16744.288099079655</v>
      </c>
      <c r="V167" s="6">
        <v>2894.4639999999999</v>
      </c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">
      <c r="A168" s="2" t="s">
        <v>29</v>
      </c>
      <c r="B168" s="2" t="s">
        <v>22</v>
      </c>
      <c r="C168" s="2">
        <v>50</v>
      </c>
      <c r="D168" s="2" t="s">
        <v>24</v>
      </c>
      <c r="E168" s="7">
        <v>209297.09</v>
      </c>
      <c r="F168" s="9">
        <v>16144101</v>
      </c>
      <c r="G168" s="9">
        <v>0</v>
      </c>
      <c r="H168" s="9">
        <v>0</v>
      </c>
      <c r="I168" s="7">
        <f t="shared" si="44"/>
        <v>0</v>
      </c>
      <c r="J168" s="7">
        <f t="shared" ref="J168:J181" si="46">H3-H168</f>
        <v>69456.399999999994</v>
      </c>
      <c r="K168" s="7">
        <f t="shared" si="39"/>
        <v>33185.554562655409</v>
      </c>
      <c r="L168" s="9">
        <v>232.435</v>
      </c>
      <c r="M168" s="10">
        <v>0</v>
      </c>
      <c r="N168" s="7">
        <f t="shared" si="45"/>
        <v>0</v>
      </c>
      <c r="O168" s="10">
        <v>9.427861</v>
      </c>
      <c r="P168" s="7">
        <f t="shared" si="41"/>
        <v>4.5045351562221914</v>
      </c>
      <c r="Q168" s="9">
        <v>1712382</v>
      </c>
      <c r="R168" s="7">
        <v>0</v>
      </c>
      <c r="S168" s="7">
        <v>0</v>
      </c>
      <c r="T168" s="7">
        <v>797.65049999999997</v>
      </c>
      <c r="U168" s="7">
        <f t="shared" ref="U168:U181" si="47">T168/E168*100000</f>
        <v>381.10921656865844</v>
      </c>
      <c r="V168" s="8">
        <v>20239.57</v>
      </c>
    </row>
    <row r="169" spans="1:42" x14ac:dyDescent="0.2">
      <c r="A169" s="2" t="s">
        <v>29</v>
      </c>
      <c r="B169" s="2" t="s">
        <v>22</v>
      </c>
      <c r="C169" s="2">
        <v>50</v>
      </c>
      <c r="D169" s="2" t="s">
        <v>25</v>
      </c>
      <c r="E169" s="7">
        <v>223608</v>
      </c>
      <c r="F169" s="9">
        <v>23079989</v>
      </c>
      <c r="G169" s="9">
        <v>0</v>
      </c>
      <c r="H169" s="9">
        <v>0</v>
      </c>
      <c r="I169" s="7">
        <f t="shared" si="44"/>
        <v>0</v>
      </c>
      <c r="J169" s="7">
        <f t="shared" si="46"/>
        <v>74205.56</v>
      </c>
      <c r="K169" s="7">
        <f t="shared" si="39"/>
        <v>33185.556867375046</v>
      </c>
      <c r="L169" s="8">
        <v>311.02780000000001</v>
      </c>
      <c r="M169" s="10">
        <v>0</v>
      </c>
      <c r="N169" s="7">
        <f t="shared" si="45"/>
        <v>0</v>
      </c>
      <c r="O169" s="10">
        <v>40.327280000000002</v>
      </c>
      <c r="P169" s="7">
        <f t="shared" si="41"/>
        <v>18.034810919108441</v>
      </c>
      <c r="Q169" s="9">
        <v>572317.1</v>
      </c>
      <c r="R169" s="7">
        <v>0</v>
      </c>
      <c r="S169" s="7">
        <v>0</v>
      </c>
      <c r="T169" s="7">
        <v>3193.91</v>
      </c>
      <c r="U169" s="7">
        <f t="shared" si="47"/>
        <v>1428.3522950878323</v>
      </c>
      <c r="V169" s="8">
        <v>7226.2479999999996</v>
      </c>
    </row>
    <row r="170" spans="1:42" x14ac:dyDescent="0.2">
      <c r="A170" s="2" t="s">
        <v>29</v>
      </c>
      <c r="B170" s="2" t="s">
        <v>26</v>
      </c>
      <c r="C170" s="2">
        <v>50</v>
      </c>
      <c r="D170" s="2" t="s">
        <v>23</v>
      </c>
      <c r="E170" s="7">
        <v>40938.300000000003</v>
      </c>
      <c r="F170" s="9">
        <v>79916747</v>
      </c>
      <c r="G170" s="9">
        <v>0</v>
      </c>
      <c r="H170" s="9">
        <v>0</v>
      </c>
      <c r="I170" s="7">
        <f t="shared" si="44"/>
        <v>0</v>
      </c>
      <c r="J170" s="7">
        <f t="shared" si="46"/>
        <v>26866.44</v>
      </c>
      <c r="K170" s="7">
        <f t="shared" si="39"/>
        <v>65626.662562930054</v>
      </c>
      <c r="L170" s="9">
        <v>2974.5940000000001</v>
      </c>
      <c r="M170" s="10">
        <v>0</v>
      </c>
      <c r="N170" s="7">
        <f t="shared" si="45"/>
        <v>0</v>
      </c>
      <c r="O170" s="10">
        <v>175.1361</v>
      </c>
      <c r="P170" s="7">
        <f t="shared" si="41"/>
        <v>427.80501388675151</v>
      </c>
      <c r="Q170" s="9">
        <v>456312.1</v>
      </c>
      <c r="R170" s="7">
        <v>0</v>
      </c>
      <c r="S170" s="7">
        <v>0</v>
      </c>
      <c r="T170" s="7">
        <v>11847.97</v>
      </c>
      <c r="U170" s="7">
        <f t="shared" si="47"/>
        <v>28941.040541497809</v>
      </c>
      <c r="V170" s="8">
        <v>6745.1859999999997</v>
      </c>
    </row>
    <row r="171" spans="1:42" x14ac:dyDescent="0.2">
      <c r="A171" s="2" t="s">
        <v>29</v>
      </c>
      <c r="B171" s="2" t="s">
        <v>26</v>
      </c>
      <c r="C171" s="2">
        <v>50</v>
      </c>
      <c r="D171" s="2" t="s">
        <v>24</v>
      </c>
      <c r="E171" s="7">
        <v>598722.69999999995</v>
      </c>
      <c r="F171" s="9">
        <v>114295839</v>
      </c>
      <c r="G171" s="9">
        <v>0</v>
      </c>
      <c r="H171" s="9">
        <v>0</v>
      </c>
      <c r="I171" s="7">
        <f t="shared" si="44"/>
        <v>0</v>
      </c>
      <c r="J171" s="7">
        <f t="shared" si="46"/>
        <v>392921.59999999998</v>
      </c>
      <c r="K171" s="7">
        <f t="shared" si="39"/>
        <v>65626.641515345924</v>
      </c>
      <c r="L171" s="9">
        <v>290.88709999999998</v>
      </c>
      <c r="M171" s="10">
        <v>0</v>
      </c>
      <c r="N171" s="7">
        <f t="shared" si="45"/>
        <v>0</v>
      </c>
      <c r="O171" s="10">
        <v>53.376390000000001</v>
      </c>
      <c r="P171" s="7">
        <f t="shared" si="41"/>
        <v>8.9150436420733676</v>
      </c>
      <c r="Q171" s="9">
        <v>2141318</v>
      </c>
      <c r="R171" s="7">
        <v>0</v>
      </c>
      <c r="S171" s="7">
        <v>0</v>
      </c>
      <c r="T171" s="7">
        <v>3987.2159999999999</v>
      </c>
      <c r="U171" s="7">
        <f t="shared" si="47"/>
        <v>665.95370444447826</v>
      </c>
      <c r="V171" s="8">
        <v>28665.58</v>
      </c>
    </row>
    <row r="172" spans="1:42" x14ac:dyDescent="0.2">
      <c r="A172" s="2" t="s">
        <v>29</v>
      </c>
      <c r="B172" s="2" t="s">
        <v>26</v>
      </c>
      <c r="C172" s="2">
        <v>50</v>
      </c>
      <c r="D172" s="2" t="s">
        <v>25</v>
      </c>
      <c r="E172" s="7">
        <v>639661</v>
      </c>
      <c r="F172" s="9">
        <v>194212586</v>
      </c>
      <c r="G172" s="9">
        <v>0</v>
      </c>
      <c r="H172" s="9">
        <v>0</v>
      </c>
      <c r="I172" s="7">
        <f t="shared" si="44"/>
        <v>0</v>
      </c>
      <c r="J172" s="7">
        <f t="shared" si="46"/>
        <v>419788.1</v>
      </c>
      <c r="K172" s="7">
        <f t="shared" si="39"/>
        <v>65626.652242359618</v>
      </c>
      <c r="L172" s="8">
        <v>462.64440000000002</v>
      </c>
      <c r="M172" s="10">
        <v>0</v>
      </c>
      <c r="N172" s="7">
        <f t="shared" si="45"/>
        <v>0</v>
      </c>
      <c r="O172" s="10">
        <v>228.51249999999999</v>
      </c>
      <c r="P172" s="7">
        <f t="shared" si="41"/>
        <v>35.724000681611038</v>
      </c>
      <c r="Q172" s="9">
        <v>849899.1</v>
      </c>
      <c r="R172" s="7">
        <v>0</v>
      </c>
      <c r="S172" s="7">
        <v>0</v>
      </c>
      <c r="T172" s="7">
        <v>15835.18</v>
      </c>
      <c r="U172" s="7">
        <f t="shared" si="47"/>
        <v>2475.5581472060981</v>
      </c>
      <c r="V172" s="8">
        <v>12264.63</v>
      </c>
    </row>
    <row r="173" spans="1:42" x14ac:dyDescent="0.2">
      <c r="A173" s="2" t="s">
        <v>29</v>
      </c>
      <c r="B173" s="2" t="s">
        <v>27</v>
      </c>
      <c r="C173" s="2">
        <v>50</v>
      </c>
      <c r="D173" s="2" t="s">
        <v>23</v>
      </c>
      <c r="E173" s="7">
        <v>321847.06</v>
      </c>
      <c r="F173" s="9">
        <v>230063505</v>
      </c>
      <c r="G173" s="9">
        <v>0</v>
      </c>
      <c r="H173" s="9">
        <v>0</v>
      </c>
      <c r="I173" s="7">
        <f t="shared" si="44"/>
        <v>0</v>
      </c>
      <c r="J173" s="7">
        <f t="shared" si="46"/>
        <v>98751.56</v>
      </c>
      <c r="K173" s="7">
        <f t="shared" si="39"/>
        <v>30682.759693377342</v>
      </c>
      <c r="L173" s="9">
        <v>2329.7199999999998</v>
      </c>
      <c r="M173" s="10">
        <v>0</v>
      </c>
      <c r="N173" s="7">
        <f t="shared" si="45"/>
        <v>0</v>
      </c>
      <c r="O173" s="10">
        <v>1275.4590000000001</v>
      </c>
      <c r="P173" s="7">
        <f t="shared" si="41"/>
        <v>396.29350661149431</v>
      </c>
      <c r="Q173" s="9">
        <v>180377</v>
      </c>
      <c r="R173" s="7">
        <v>0</v>
      </c>
      <c r="S173" s="7">
        <v>0</v>
      </c>
      <c r="T173" s="7">
        <v>49711.94</v>
      </c>
      <c r="U173" s="7">
        <f t="shared" si="47"/>
        <v>15445.826971357141</v>
      </c>
      <c r="V173" s="8">
        <v>4627.933</v>
      </c>
    </row>
    <row r="174" spans="1:42" x14ac:dyDescent="0.2">
      <c r="A174" s="2" t="s">
        <v>29</v>
      </c>
      <c r="B174" s="2" t="s">
        <v>27</v>
      </c>
      <c r="C174" s="2">
        <v>50</v>
      </c>
      <c r="D174" s="2" t="s">
        <v>24</v>
      </c>
      <c r="E174" s="7">
        <v>1913201.94</v>
      </c>
      <c r="F174" s="9">
        <v>217223743</v>
      </c>
      <c r="G174" s="9">
        <v>0</v>
      </c>
      <c r="H174" s="9">
        <v>0</v>
      </c>
      <c r="I174" s="7">
        <f t="shared" si="44"/>
        <v>0</v>
      </c>
      <c r="J174" s="7">
        <f t="shared" si="46"/>
        <v>587023.19999999995</v>
      </c>
      <c r="K174" s="7">
        <f t="shared" si="39"/>
        <v>30682.762113444227</v>
      </c>
      <c r="L174" s="9">
        <v>370.04289999999997</v>
      </c>
      <c r="M174" s="10">
        <v>0</v>
      </c>
      <c r="N174" s="7">
        <f t="shared" si="45"/>
        <v>0</v>
      </c>
      <c r="O174" s="10">
        <v>177.67670000000001</v>
      </c>
      <c r="P174" s="7">
        <f t="shared" si="41"/>
        <v>9.2868764287370524</v>
      </c>
      <c r="Q174" s="9">
        <v>1222578</v>
      </c>
      <c r="R174" s="7">
        <v>0</v>
      </c>
      <c r="S174" s="7">
        <v>0</v>
      </c>
      <c r="T174" s="7">
        <v>7485.7820000000002</v>
      </c>
      <c r="U174" s="7">
        <f t="shared" si="47"/>
        <v>391.26983113972801</v>
      </c>
      <c r="V174" s="8">
        <v>29018.18</v>
      </c>
    </row>
    <row r="175" spans="1:42" x14ac:dyDescent="0.2">
      <c r="A175" s="2" t="s">
        <v>29</v>
      </c>
      <c r="B175" s="2" t="s">
        <v>27</v>
      </c>
      <c r="C175" s="2">
        <v>50</v>
      </c>
      <c r="D175" s="2" t="s">
        <v>25</v>
      </c>
      <c r="E175" s="7">
        <v>2235049</v>
      </c>
      <c r="F175" s="9">
        <v>447287248</v>
      </c>
      <c r="G175" s="9">
        <v>0</v>
      </c>
      <c r="H175" s="9">
        <v>0</v>
      </c>
      <c r="I175" s="7">
        <f t="shared" si="44"/>
        <v>0</v>
      </c>
      <c r="J175" s="7">
        <f t="shared" si="46"/>
        <v>685774.7</v>
      </c>
      <c r="K175" s="7">
        <f t="shared" si="39"/>
        <v>30682.75908044969</v>
      </c>
      <c r="L175" s="8">
        <v>652.2364</v>
      </c>
      <c r="M175" s="10">
        <v>0</v>
      </c>
      <c r="N175" s="7">
        <f t="shared" si="45"/>
        <v>0</v>
      </c>
      <c r="O175" s="10">
        <v>1453.136</v>
      </c>
      <c r="P175" s="7">
        <f t="shared" si="41"/>
        <v>65.015845290192743</v>
      </c>
      <c r="Q175" s="9">
        <v>307808.3</v>
      </c>
      <c r="R175" s="7">
        <v>0</v>
      </c>
      <c r="S175" s="7">
        <v>0</v>
      </c>
      <c r="T175" s="7">
        <v>57197.72</v>
      </c>
      <c r="U175" s="7">
        <f t="shared" si="47"/>
        <v>2559.125996790227</v>
      </c>
      <c r="V175" s="8">
        <v>7820.0190000000002</v>
      </c>
    </row>
    <row r="176" spans="1:42" x14ac:dyDescent="0.2">
      <c r="A176" s="2" t="s">
        <v>29</v>
      </c>
      <c r="B176" s="2" t="s">
        <v>28</v>
      </c>
      <c r="C176" s="2">
        <v>50</v>
      </c>
      <c r="D176" s="2" t="s">
        <v>23</v>
      </c>
      <c r="E176" s="7">
        <v>157981.70000000001</v>
      </c>
      <c r="F176" s="9">
        <v>181452764</v>
      </c>
      <c r="G176" s="9">
        <v>0</v>
      </c>
      <c r="H176" s="9">
        <v>0</v>
      </c>
      <c r="I176" s="7">
        <f t="shared" si="44"/>
        <v>0</v>
      </c>
      <c r="J176" s="7">
        <f t="shared" si="46"/>
        <v>35092.379999999997</v>
      </c>
      <c r="K176" s="7">
        <f t="shared" si="39"/>
        <v>22212.939853160206</v>
      </c>
      <c r="L176" s="9">
        <v>5170.7169999999996</v>
      </c>
      <c r="M176" s="10">
        <v>0</v>
      </c>
      <c r="N176" s="7">
        <f t="shared" si="45"/>
        <v>0</v>
      </c>
      <c r="O176" s="10">
        <v>923.69060000000002</v>
      </c>
      <c r="P176" s="7">
        <f t="shared" si="41"/>
        <v>584.68202329763506</v>
      </c>
      <c r="Q176" s="9">
        <v>196443.2</v>
      </c>
      <c r="R176" s="7">
        <v>0</v>
      </c>
      <c r="S176" s="7">
        <v>0</v>
      </c>
      <c r="T176" s="7">
        <v>13243.1</v>
      </c>
      <c r="U176" s="7">
        <f t="shared" si="47"/>
        <v>8382.6797660741722</v>
      </c>
      <c r="V176" s="8">
        <v>13701.68</v>
      </c>
    </row>
    <row r="177" spans="1:42" x14ac:dyDescent="0.2">
      <c r="A177" s="2" t="s">
        <v>29</v>
      </c>
      <c r="B177" s="2" t="s">
        <v>28</v>
      </c>
      <c r="C177" s="2">
        <v>50</v>
      </c>
      <c r="D177" s="2" t="s">
        <v>24</v>
      </c>
      <c r="E177" s="7">
        <v>150576.29999999999</v>
      </c>
      <c r="F177" s="9">
        <v>26316078</v>
      </c>
      <c r="G177" s="9">
        <v>0</v>
      </c>
      <c r="H177" s="9">
        <v>0</v>
      </c>
      <c r="I177" s="7">
        <f t="shared" si="44"/>
        <v>0</v>
      </c>
      <c r="J177" s="7">
        <f t="shared" si="46"/>
        <v>33447.42</v>
      </c>
      <c r="K177" s="7">
        <f t="shared" ref="K177:K196" si="48">J177/E177*100000</f>
        <v>22212.93789261657</v>
      </c>
      <c r="L177" s="9">
        <v>786.7894</v>
      </c>
      <c r="M177" s="10">
        <v>0</v>
      </c>
      <c r="N177" s="7">
        <f t="shared" si="45"/>
        <v>0</v>
      </c>
      <c r="O177" s="10">
        <v>115.6189</v>
      </c>
      <c r="P177" s="7">
        <f t="shared" ref="P177:P196" si="49">O177/E177*100000</f>
        <v>76.784261533853595</v>
      </c>
      <c r="Q177" s="9">
        <v>227610.4</v>
      </c>
      <c r="R177" s="7">
        <v>0</v>
      </c>
      <c r="S177" s="7">
        <v>0</v>
      </c>
      <c r="T177" s="7">
        <v>1686.0650000000001</v>
      </c>
      <c r="U177" s="7">
        <f t="shared" si="47"/>
        <v>1119.7412873074982</v>
      </c>
      <c r="V177" s="8">
        <v>15607.99</v>
      </c>
    </row>
    <row r="178" spans="1:42" x14ac:dyDescent="0.2">
      <c r="A178" s="2" t="s">
        <v>29</v>
      </c>
      <c r="B178" s="2" t="s">
        <v>28</v>
      </c>
      <c r="C178" s="2">
        <v>50</v>
      </c>
      <c r="D178" s="2" t="s">
        <v>25</v>
      </c>
      <c r="E178" s="7">
        <v>308558</v>
      </c>
      <c r="F178" s="9">
        <v>207768842</v>
      </c>
      <c r="G178" s="9">
        <v>0</v>
      </c>
      <c r="H178" s="9">
        <v>0</v>
      </c>
      <c r="I178" s="7">
        <f t="shared" si="44"/>
        <v>0</v>
      </c>
      <c r="J178" s="7">
        <f t="shared" si="46"/>
        <v>68539.8</v>
      </c>
      <c r="K178" s="7">
        <f t="shared" si="48"/>
        <v>22212.938896414937</v>
      </c>
      <c r="L178" s="8">
        <v>3031.36</v>
      </c>
      <c r="M178" s="10">
        <v>0</v>
      </c>
      <c r="N178" s="7">
        <f t="shared" si="45"/>
        <v>0</v>
      </c>
      <c r="O178" s="10">
        <v>1039.31</v>
      </c>
      <c r="P178" s="7">
        <f t="shared" si="49"/>
        <v>336.82808418514509</v>
      </c>
      <c r="Q178" s="9">
        <v>199910.5</v>
      </c>
      <c r="R178" s="7">
        <v>0</v>
      </c>
      <c r="S178" s="7">
        <v>0</v>
      </c>
      <c r="T178" s="7">
        <v>14929.16</v>
      </c>
      <c r="U178" s="7">
        <f t="shared" si="47"/>
        <v>4838.3642621484451</v>
      </c>
      <c r="V178" s="8">
        <v>13916.98</v>
      </c>
    </row>
    <row r="179" spans="1:42" x14ac:dyDescent="0.2">
      <c r="A179" s="2" t="s">
        <v>29</v>
      </c>
      <c r="B179" s="2" t="s">
        <v>25</v>
      </c>
      <c r="C179" s="2">
        <v>50</v>
      </c>
      <c r="D179" s="2" t="s">
        <v>23</v>
      </c>
      <c r="E179" s="7">
        <v>535077.97</v>
      </c>
      <c r="F179" s="8">
        <v>498368903</v>
      </c>
      <c r="G179" s="9">
        <v>0</v>
      </c>
      <c r="H179" s="9">
        <v>0</v>
      </c>
      <c r="I179" s="7">
        <f t="shared" si="44"/>
        <v>0</v>
      </c>
      <c r="J179" s="7">
        <f t="shared" si="46"/>
        <v>165459.53599999999</v>
      </c>
      <c r="K179" s="7">
        <f t="shared" si="48"/>
        <v>30922.509480253881</v>
      </c>
      <c r="L179" s="8">
        <v>3012.029</v>
      </c>
      <c r="M179" s="10">
        <v>0</v>
      </c>
      <c r="N179" s="7">
        <f t="shared" si="45"/>
        <v>0</v>
      </c>
      <c r="O179" s="7">
        <v>2405.1849999999999</v>
      </c>
      <c r="P179" s="7">
        <f t="shared" si="49"/>
        <v>449.5017800863676</v>
      </c>
      <c r="Q179" s="9">
        <v>207206.1</v>
      </c>
      <c r="R179" s="7">
        <v>0</v>
      </c>
      <c r="S179" s="7">
        <v>0</v>
      </c>
      <c r="T179" s="7">
        <v>77199.259999999995</v>
      </c>
      <c r="U179" s="7">
        <f t="shared" si="47"/>
        <v>14427.665560591106</v>
      </c>
      <c r="V179" s="8">
        <v>6455.6170000000002</v>
      </c>
    </row>
    <row r="180" spans="1:42" x14ac:dyDescent="0.2">
      <c r="A180" s="2" t="s">
        <v>29</v>
      </c>
      <c r="B180" s="2" t="s">
        <v>25</v>
      </c>
      <c r="C180" s="2">
        <v>50</v>
      </c>
      <c r="D180" s="2" t="s">
        <v>24</v>
      </c>
      <c r="E180" s="7">
        <v>2871798.03</v>
      </c>
      <c r="F180" s="8">
        <v>373979761</v>
      </c>
      <c r="G180" s="9">
        <v>0</v>
      </c>
      <c r="H180" s="9">
        <v>0</v>
      </c>
      <c r="I180" s="7">
        <f t="shared" si="44"/>
        <v>0</v>
      </c>
      <c r="J180" s="7">
        <f t="shared" si="46"/>
        <v>1082848.6199999999</v>
      </c>
      <c r="K180" s="7">
        <f t="shared" si="48"/>
        <v>37706.294408176051</v>
      </c>
      <c r="L180" s="8">
        <v>345.36660000000001</v>
      </c>
      <c r="M180" s="10">
        <v>0</v>
      </c>
      <c r="N180" s="7">
        <f t="shared" si="45"/>
        <v>0</v>
      </c>
      <c r="O180" s="7">
        <v>356.09989999999999</v>
      </c>
      <c r="P180" s="7">
        <f t="shared" si="49"/>
        <v>12.399893595581302</v>
      </c>
      <c r="Q180" s="9">
        <v>1050210</v>
      </c>
      <c r="R180" s="7">
        <v>0</v>
      </c>
      <c r="S180" s="7">
        <v>0</v>
      </c>
      <c r="T180" s="7">
        <v>13956.71</v>
      </c>
      <c r="U180" s="7">
        <f t="shared" si="47"/>
        <v>485.99204589606882</v>
      </c>
      <c r="V180" s="8">
        <v>26795.69</v>
      </c>
    </row>
    <row r="181" spans="1:42" x14ac:dyDescent="0.2">
      <c r="A181" s="2" t="s">
        <v>29</v>
      </c>
      <c r="B181" s="2" t="s">
        <v>25</v>
      </c>
      <c r="C181" s="2">
        <v>50</v>
      </c>
      <c r="D181" s="2" t="s">
        <v>25</v>
      </c>
      <c r="E181" s="7">
        <v>3406876</v>
      </c>
      <c r="F181" s="8">
        <v>872348664</v>
      </c>
      <c r="G181" s="9">
        <v>0</v>
      </c>
      <c r="H181" s="9">
        <v>0</v>
      </c>
      <c r="I181" s="7">
        <f t="shared" si="44"/>
        <v>0</v>
      </c>
      <c r="J181" s="7">
        <f t="shared" si="46"/>
        <v>1248308.1599999999</v>
      </c>
      <c r="K181" s="7">
        <f t="shared" si="48"/>
        <v>36640.84516137364</v>
      </c>
      <c r="L181" s="8">
        <v>698.82479999999998</v>
      </c>
      <c r="M181" s="10">
        <v>0</v>
      </c>
      <c r="N181" s="7">
        <f t="shared" si="45"/>
        <v>0</v>
      </c>
      <c r="O181" s="7">
        <v>2761.2849999999999</v>
      </c>
      <c r="P181" s="7">
        <f t="shared" si="49"/>
        <v>81.050352287550226</v>
      </c>
      <c r="Q181" s="9">
        <v>315921.3</v>
      </c>
      <c r="R181" s="7">
        <v>0</v>
      </c>
      <c r="S181" s="7">
        <v>0</v>
      </c>
      <c r="T181" s="7">
        <v>91155.98</v>
      </c>
      <c r="U181" s="7">
        <f t="shared" si="47"/>
        <v>2675.6471324462645</v>
      </c>
      <c r="V181" s="8">
        <v>9569.8459999999995</v>
      </c>
    </row>
    <row r="182" spans="1:42" s="1" customFormat="1" ht="15" customHeight="1" x14ac:dyDescent="0.2">
      <c r="A182" s="1" t="s">
        <v>29</v>
      </c>
      <c r="B182" s="1" t="s">
        <v>22</v>
      </c>
      <c r="C182" s="1">
        <v>60</v>
      </c>
      <c r="D182" s="1" t="s">
        <v>23</v>
      </c>
      <c r="E182" s="5">
        <v>14310.91</v>
      </c>
      <c r="F182" s="12">
        <v>6935887</v>
      </c>
      <c r="G182" s="12">
        <v>0</v>
      </c>
      <c r="H182" s="12">
        <v>0</v>
      </c>
      <c r="I182" s="5">
        <f t="shared" si="44"/>
        <v>0</v>
      </c>
      <c r="J182" s="5">
        <f>H2-H182</f>
        <v>4749.1559999999999</v>
      </c>
      <c r="K182" s="5">
        <f t="shared" si="48"/>
        <v>33185.562623201462</v>
      </c>
      <c r="L182" s="12">
        <v>1460.4459999999999</v>
      </c>
      <c r="M182" s="11">
        <v>0</v>
      </c>
      <c r="N182" s="5">
        <f t="shared" si="45"/>
        <v>0</v>
      </c>
      <c r="O182" s="11">
        <v>30.899419999999999</v>
      </c>
      <c r="P182" s="5">
        <f t="shared" si="49"/>
        <v>215.91513048436471</v>
      </c>
      <c r="Q182" s="12">
        <v>224466.6</v>
      </c>
      <c r="R182" s="5">
        <v>0</v>
      </c>
      <c r="S182" s="5">
        <v>0</v>
      </c>
      <c r="T182" s="5">
        <v>2396.2600000000002</v>
      </c>
      <c r="U182" s="5">
        <f>T182/E182*100000</f>
        <v>16744.288099079655</v>
      </c>
      <c r="V182" s="6">
        <v>2894.4639999999999</v>
      </c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">
      <c r="A183" s="2" t="s">
        <v>29</v>
      </c>
      <c r="B183" s="2" t="s">
        <v>22</v>
      </c>
      <c r="C183" s="2">
        <v>60</v>
      </c>
      <c r="D183" s="2" t="s">
        <v>24</v>
      </c>
      <c r="E183" s="7">
        <v>209297.09</v>
      </c>
      <c r="F183" s="9">
        <v>16144101</v>
      </c>
      <c r="G183" s="9">
        <v>0</v>
      </c>
      <c r="H183" s="9">
        <v>0</v>
      </c>
      <c r="I183" s="7">
        <f t="shared" si="44"/>
        <v>0</v>
      </c>
      <c r="J183" s="7">
        <f t="shared" ref="J183:J196" si="50">H3-H183</f>
        <v>69456.399999999994</v>
      </c>
      <c r="K183" s="7">
        <f t="shared" si="48"/>
        <v>33185.554562655409</v>
      </c>
      <c r="L183" s="9">
        <v>232.435</v>
      </c>
      <c r="M183" s="10">
        <v>0</v>
      </c>
      <c r="N183" s="7">
        <f t="shared" si="45"/>
        <v>0</v>
      </c>
      <c r="O183" s="10">
        <v>9.427861</v>
      </c>
      <c r="P183" s="7">
        <f t="shared" si="49"/>
        <v>4.5045351562221914</v>
      </c>
      <c r="Q183" s="9">
        <v>1712382</v>
      </c>
      <c r="R183" s="7">
        <v>0</v>
      </c>
      <c r="S183" s="7">
        <v>0</v>
      </c>
      <c r="T183" s="7">
        <v>797.65049999999997</v>
      </c>
      <c r="U183" s="7">
        <f t="shared" ref="U183:U196" si="51">T183/E183*100000</f>
        <v>381.10921656865844</v>
      </c>
      <c r="V183" s="8">
        <v>20239.57</v>
      </c>
    </row>
    <row r="184" spans="1:42" x14ac:dyDescent="0.2">
      <c r="A184" s="2" t="s">
        <v>29</v>
      </c>
      <c r="B184" s="2" t="s">
        <v>22</v>
      </c>
      <c r="C184" s="2">
        <v>60</v>
      </c>
      <c r="D184" s="2" t="s">
        <v>25</v>
      </c>
      <c r="E184" s="7">
        <v>223608</v>
      </c>
      <c r="F184" s="9">
        <v>23079989</v>
      </c>
      <c r="G184" s="9">
        <v>0</v>
      </c>
      <c r="H184" s="9">
        <v>0</v>
      </c>
      <c r="I184" s="7">
        <f t="shared" si="44"/>
        <v>0</v>
      </c>
      <c r="J184" s="7">
        <f t="shared" si="50"/>
        <v>74205.56</v>
      </c>
      <c r="K184" s="7">
        <f t="shared" si="48"/>
        <v>33185.556867375046</v>
      </c>
      <c r="L184" s="8">
        <v>311.02780000000001</v>
      </c>
      <c r="M184" s="10">
        <v>0</v>
      </c>
      <c r="N184" s="7">
        <f t="shared" si="45"/>
        <v>0</v>
      </c>
      <c r="O184" s="10">
        <v>40.327280000000002</v>
      </c>
      <c r="P184" s="7">
        <f t="shared" si="49"/>
        <v>18.034810919108441</v>
      </c>
      <c r="Q184" s="9">
        <v>572317.1</v>
      </c>
      <c r="R184" s="7">
        <v>0</v>
      </c>
      <c r="S184" s="7">
        <v>0</v>
      </c>
      <c r="T184" s="7">
        <v>3193.91</v>
      </c>
      <c r="U184" s="7">
        <f t="shared" si="51"/>
        <v>1428.3522950878323</v>
      </c>
      <c r="V184" s="8">
        <v>7226.2479999999996</v>
      </c>
    </row>
    <row r="185" spans="1:42" x14ac:dyDescent="0.2">
      <c r="A185" s="2" t="s">
        <v>29</v>
      </c>
      <c r="B185" s="2" t="s">
        <v>26</v>
      </c>
      <c r="C185" s="2">
        <v>60</v>
      </c>
      <c r="D185" s="2" t="s">
        <v>23</v>
      </c>
      <c r="E185" s="7">
        <v>40938.300000000003</v>
      </c>
      <c r="F185" s="9">
        <v>79916747</v>
      </c>
      <c r="G185" s="9">
        <v>0</v>
      </c>
      <c r="H185" s="9">
        <v>0</v>
      </c>
      <c r="I185" s="7">
        <f t="shared" si="44"/>
        <v>0</v>
      </c>
      <c r="J185" s="7">
        <f t="shared" si="50"/>
        <v>26866.44</v>
      </c>
      <c r="K185" s="7">
        <f t="shared" si="48"/>
        <v>65626.662562930054</v>
      </c>
      <c r="L185" s="9">
        <v>2974.5940000000001</v>
      </c>
      <c r="M185" s="10">
        <v>0</v>
      </c>
      <c r="N185" s="7">
        <f t="shared" si="45"/>
        <v>0</v>
      </c>
      <c r="O185" s="10">
        <v>175.1361</v>
      </c>
      <c r="P185" s="7">
        <f t="shared" si="49"/>
        <v>427.80501388675151</v>
      </c>
      <c r="Q185" s="9">
        <v>456312.1</v>
      </c>
      <c r="R185" s="7">
        <v>0</v>
      </c>
      <c r="S185" s="7">
        <v>0</v>
      </c>
      <c r="T185" s="7">
        <v>11847.97</v>
      </c>
      <c r="U185" s="7">
        <f t="shared" si="51"/>
        <v>28941.040541497809</v>
      </c>
      <c r="V185" s="8">
        <v>6745.1859999999997</v>
      </c>
    </row>
    <row r="186" spans="1:42" x14ac:dyDescent="0.2">
      <c r="A186" s="2" t="s">
        <v>29</v>
      </c>
      <c r="B186" s="2" t="s">
        <v>26</v>
      </c>
      <c r="C186" s="2">
        <v>60</v>
      </c>
      <c r="D186" s="2" t="s">
        <v>24</v>
      </c>
      <c r="E186" s="7">
        <v>598722.69999999995</v>
      </c>
      <c r="F186" s="9">
        <v>114295839</v>
      </c>
      <c r="G186" s="9">
        <v>0</v>
      </c>
      <c r="H186" s="9">
        <v>0</v>
      </c>
      <c r="I186" s="7">
        <f t="shared" si="44"/>
        <v>0</v>
      </c>
      <c r="J186" s="7">
        <f t="shared" si="50"/>
        <v>392921.59999999998</v>
      </c>
      <c r="K186" s="7">
        <f t="shared" si="48"/>
        <v>65626.641515345924</v>
      </c>
      <c r="L186" s="9">
        <v>290.88709999999998</v>
      </c>
      <c r="M186" s="10">
        <v>0</v>
      </c>
      <c r="N186" s="7">
        <f t="shared" si="45"/>
        <v>0</v>
      </c>
      <c r="O186" s="10">
        <v>53.376390000000001</v>
      </c>
      <c r="P186" s="7">
        <f t="shared" si="49"/>
        <v>8.9150436420733676</v>
      </c>
      <c r="Q186" s="9">
        <v>2141318</v>
      </c>
      <c r="R186" s="7">
        <v>0</v>
      </c>
      <c r="S186" s="7">
        <v>0</v>
      </c>
      <c r="T186" s="7">
        <v>3987.2159999999999</v>
      </c>
      <c r="U186" s="7">
        <f t="shared" si="51"/>
        <v>665.95370444447826</v>
      </c>
      <c r="V186" s="8">
        <v>28665.58</v>
      </c>
    </row>
    <row r="187" spans="1:42" x14ac:dyDescent="0.2">
      <c r="A187" s="2" t="s">
        <v>29</v>
      </c>
      <c r="B187" s="2" t="s">
        <v>26</v>
      </c>
      <c r="C187" s="2">
        <v>60</v>
      </c>
      <c r="D187" s="2" t="s">
        <v>25</v>
      </c>
      <c r="E187" s="7">
        <v>639661</v>
      </c>
      <c r="F187" s="9">
        <v>194212586</v>
      </c>
      <c r="G187" s="9">
        <v>0</v>
      </c>
      <c r="H187" s="9">
        <v>0</v>
      </c>
      <c r="I187" s="7">
        <f t="shared" si="44"/>
        <v>0</v>
      </c>
      <c r="J187" s="7">
        <f t="shared" si="50"/>
        <v>419788.1</v>
      </c>
      <c r="K187" s="7">
        <f t="shared" si="48"/>
        <v>65626.652242359618</v>
      </c>
      <c r="L187" s="8">
        <v>462.64440000000002</v>
      </c>
      <c r="M187" s="10">
        <v>0</v>
      </c>
      <c r="N187" s="7">
        <f t="shared" si="45"/>
        <v>0</v>
      </c>
      <c r="O187" s="10">
        <v>228.51249999999999</v>
      </c>
      <c r="P187" s="7">
        <f t="shared" si="49"/>
        <v>35.724000681611038</v>
      </c>
      <c r="Q187" s="9">
        <v>849899.1</v>
      </c>
      <c r="R187" s="7">
        <v>0</v>
      </c>
      <c r="S187" s="7">
        <v>0</v>
      </c>
      <c r="T187" s="7">
        <v>15835.18</v>
      </c>
      <c r="U187" s="7">
        <f t="shared" si="51"/>
        <v>2475.5581472060981</v>
      </c>
      <c r="V187" s="8">
        <v>12264.63</v>
      </c>
    </row>
    <row r="188" spans="1:42" x14ac:dyDescent="0.2">
      <c r="A188" s="2" t="s">
        <v>29</v>
      </c>
      <c r="B188" s="2" t="s">
        <v>27</v>
      </c>
      <c r="C188" s="2">
        <v>60</v>
      </c>
      <c r="D188" s="2" t="s">
        <v>23</v>
      </c>
      <c r="E188" s="7">
        <v>321847.06</v>
      </c>
      <c r="F188" s="9">
        <v>230063505</v>
      </c>
      <c r="G188" s="9">
        <v>0</v>
      </c>
      <c r="H188" s="9">
        <v>0</v>
      </c>
      <c r="I188" s="7">
        <f t="shared" si="44"/>
        <v>0</v>
      </c>
      <c r="J188" s="7">
        <f t="shared" si="50"/>
        <v>98751.56</v>
      </c>
      <c r="K188" s="7">
        <f t="shared" si="48"/>
        <v>30682.759693377342</v>
      </c>
      <c r="L188" s="9">
        <v>2329.7199999999998</v>
      </c>
      <c r="M188" s="10">
        <v>0</v>
      </c>
      <c r="N188" s="7">
        <f t="shared" si="45"/>
        <v>0</v>
      </c>
      <c r="O188" s="10">
        <v>1275.4590000000001</v>
      </c>
      <c r="P188" s="7">
        <f t="shared" si="49"/>
        <v>396.29350661149431</v>
      </c>
      <c r="Q188" s="9">
        <v>180377</v>
      </c>
      <c r="R188" s="7">
        <v>0</v>
      </c>
      <c r="S188" s="7">
        <v>0</v>
      </c>
      <c r="T188" s="7">
        <v>49711.94</v>
      </c>
      <c r="U188" s="7">
        <f t="shared" si="51"/>
        <v>15445.826971357141</v>
      </c>
      <c r="V188" s="8">
        <v>4627.933</v>
      </c>
    </row>
    <row r="189" spans="1:42" x14ac:dyDescent="0.2">
      <c r="A189" s="2" t="s">
        <v>29</v>
      </c>
      <c r="B189" s="2" t="s">
        <v>27</v>
      </c>
      <c r="C189" s="2">
        <v>60</v>
      </c>
      <c r="D189" s="2" t="s">
        <v>24</v>
      </c>
      <c r="E189" s="7">
        <v>1913201.94</v>
      </c>
      <c r="F189" s="9">
        <v>217223743</v>
      </c>
      <c r="G189" s="9">
        <v>0</v>
      </c>
      <c r="H189" s="9">
        <v>0</v>
      </c>
      <c r="I189" s="7">
        <f t="shared" si="44"/>
        <v>0</v>
      </c>
      <c r="J189" s="7">
        <f t="shared" si="50"/>
        <v>587023.19999999995</v>
      </c>
      <c r="K189" s="7">
        <f t="shared" si="48"/>
        <v>30682.762113444227</v>
      </c>
      <c r="L189" s="9">
        <v>370.04289999999997</v>
      </c>
      <c r="M189" s="10">
        <v>0</v>
      </c>
      <c r="N189" s="7">
        <f t="shared" si="45"/>
        <v>0</v>
      </c>
      <c r="O189" s="10">
        <v>177.67670000000001</v>
      </c>
      <c r="P189" s="7">
        <f t="shared" si="49"/>
        <v>9.2868764287370524</v>
      </c>
      <c r="Q189" s="9">
        <v>1222578</v>
      </c>
      <c r="R189" s="7">
        <v>0</v>
      </c>
      <c r="S189" s="7">
        <v>0</v>
      </c>
      <c r="T189" s="7">
        <v>7485.7820000000002</v>
      </c>
      <c r="U189" s="7">
        <f t="shared" si="51"/>
        <v>391.26983113972801</v>
      </c>
      <c r="V189" s="8">
        <v>29018.18</v>
      </c>
    </row>
    <row r="190" spans="1:42" x14ac:dyDescent="0.2">
      <c r="A190" s="2" t="s">
        <v>29</v>
      </c>
      <c r="B190" s="2" t="s">
        <v>27</v>
      </c>
      <c r="C190" s="2">
        <v>60</v>
      </c>
      <c r="D190" s="2" t="s">
        <v>25</v>
      </c>
      <c r="E190" s="7">
        <v>2235049</v>
      </c>
      <c r="F190" s="9">
        <v>447287248</v>
      </c>
      <c r="G190" s="9">
        <v>0</v>
      </c>
      <c r="H190" s="9">
        <v>0</v>
      </c>
      <c r="I190" s="7">
        <f t="shared" si="44"/>
        <v>0</v>
      </c>
      <c r="J190" s="7">
        <f t="shared" si="50"/>
        <v>685774.7</v>
      </c>
      <c r="K190" s="7">
        <f t="shared" si="48"/>
        <v>30682.75908044969</v>
      </c>
      <c r="L190" s="8">
        <v>652.2364</v>
      </c>
      <c r="M190" s="10">
        <v>0</v>
      </c>
      <c r="N190" s="7">
        <f t="shared" si="45"/>
        <v>0</v>
      </c>
      <c r="O190" s="10">
        <v>1453.136</v>
      </c>
      <c r="P190" s="7">
        <f t="shared" si="49"/>
        <v>65.015845290192743</v>
      </c>
      <c r="Q190" s="9">
        <v>307808.3</v>
      </c>
      <c r="R190" s="7">
        <v>0</v>
      </c>
      <c r="S190" s="7">
        <v>0</v>
      </c>
      <c r="T190" s="7">
        <v>57197.72</v>
      </c>
      <c r="U190" s="7">
        <f t="shared" si="51"/>
        <v>2559.125996790227</v>
      </c>
      <c r="V190" s="8">
        <v>7820.0190000000002</v>
      </c>
    </row>
    <row r="191" spans="1:42" x14ac:dyDescent="0.2">
      <c r="A191" s="2" t="s">
        <v>29</v>
      </c>
      <c r="B191" s="2" t="s">
        <v>28</v>
      </c>
      <c r="C191" s="2">
        <v>60</v>
      </c>
      <c r="D191" s="2" t="s">
        <v>23</v>
      </c>
      <c r="E191" s="7">
        <v>157981.70000000001</v>
      </c>
      <c r="F191" s="9">
        <v>181452764</v>
      </c>
      <c r="G191" s="9">
        <v>0</v>
      </c>
      <c r="H191" s="9">
        <v>0</v>
      </c>
      <c r="I191" s="7">
        <f t="shared" si="44"/>
        <v>0</v>
      </c>
      <c r="J191" s="7">
        <f t="shared" si="50"/>
        <v>35092.379999999997</v>
      </c>
      <c r="K191" s="7">
        <f t="shared" si="48"/>
        <v>22212.939853160206</v>
      </c>
      <c r="L191" s="9">
        <v>5170.7169999999996</v>
      </c>
      <c r="M191" s="10">
        <v>0</v>
      </c>
      <c r="N191" s="7">
        <f t="shared" si="45"/>
        <v>0</v>
      </c>
      <c r="O191" s="10">
        <v>923.69060000000002</v>
      </c>
      <c r="P191" s="7">
        <f t="shared" si="49"/>
        <v>584.68202329763506</v>
      </c>
      <c r="Q191" s="9">
        <v>196443.2</v>
      </c>
      <c r="R191" s="7">
        <v>0</v>
      </c>
      <c r="S191" s="7">
        <v>0</v>
      </c>
      <c r="T191" s="7">
        <v>13243.1</v>
      </c>
      <c r="U191" s="7">
        <f t="shared" si="51"/>
        <v>8382.6797660741722</v>
      </c>
      <c r="V191" s="8">
        <v>13701.68</v>
      </c>
    </row>
    <row r="192" spans="1:42" x14ac:dyDescent="0.2">
      <c r="A192" s="2" t="s">
        <v>29</v>
      </c>
      <c r="B192" s="2" t="s">
        <v>28</v>
      </c>
      <c r="C192" s="2">
        <v>60</v>
      </c>
      <c r="D192" s="2" t="s">
        <v>24</v>
      </c>
      <c r="E192" s="7">
        <v>150576.29999999999</v>
      </c>
      <c r="F192" s="9">
        <v>26316078</v>
      </c>
      <c r="G192" s="9">
        <v>0</v>
      </c>
      <c r="H192" s="9">
        <v>0</v>
      </c>
      <c r="I192" s="7">
        <f t="shared" si="44"/>
        <v>0</v>
      </c>
      <c r="J192" s="7">
        <f t="shared" si="50"/>
        <v>33447.42</v>
      </c>
      <c r="K192" s="7">
        <f t="shared" si="48"/>
        <v>22212.93789261657</v>
      </c>
      <c r="L192" s="9">
        <v>786.7894</v>
      </c>
      <c r="M192" s="10">
        <v>0</v>
      </c>
      <c r="N192" s="7">
        <f t="shared" si="45"/>
        <v>0</v>
      </c>
      <c r="O192" s="10">
        <v>115.6189</v>
      </c>
      <c r="P192" s="7">
        <f t="shared" si="49"/>
        <v>76.784261533853595</v>
      </c>
      <c r="Q192" s="9">
        <v>227610.4</v>
      </c>
      <c r="R192" s="7">
        <v>0</v>
      </c>
      <c r="S192" s="7">
        <v>0</v>
      </c>
      <c r="T192" s="7">
        <v>1686.0650000000001</v>
      </c>
      <c r="U192" s="7">
        <f t="shared" si="51"/>
        <v>1119.7412873074982</v>
      </c>
      <c r="V192" s="8">
        <v>15607.99</v>
      </c>
    </row>
    <row r="193" spans="1:22" x14ac:dyDescent="0.2">
      <c r="A193" s="2" t="s">
        <v>29</v>
      </c>
      <c r="B193" s="2" t="s">
        <v>28</v>
      </c>
      <c r="C193" s="2">
        <v>60</v>
      </c>
      <c r="D193" s="2" t="s">
        <v>25</v>
      </c>
      <c r="E193" s="7">
        <v>308558</v>
      </c>
      <c r="F193" s="9">
        <v>207768842</v>
      </c>
      <c r="G193" s="9">
        <v>0</v>
      </c>
      <c r="H193" s="9">
        <v>0</v>
      </c>
      <c r="I193" s="7">
        <f t="shared" si="44"/>
        <v>0</v>
      </c>
      <c r="J193" s="7">
        <f t="shared" si="50"/>
        <v>68539.8</v>
      </c>
      <c r="K193" s="7">
        <f t="shared" si="48"/>
        <v>22212.938896414937</v>
      </c>
      <c r="L193" s="8">
        <v>3031.36</v>
      </c>
      <c r="M193" s="10">
        <v>0</v>
      </c>
      <c r="N193" s="7">
        <f t="shared" si="45"/>
        <v>0</v>
      </c>
      <c r="O193" s="10">
        <v>1039.31</v>
      </c>
      <c r="P193" s="7">
        <f t="shared" si="49"/>
        <v>336.82808418514509</v>
      </c>
      <c r="Q193" s="9">
        <v>199910.5</v>
      </c>
      <c r="R193" s="7">
        <v>0</v>
      </c>
      <c r="S193" s="7">
        <v>0</v>
      </c>
      <c r="T193" s="7">
        <v>14929.16</v>
      </c>
      <c r="U193" s="7">
        <f t="shared" si="51"/>
        <v>4838.3642621484451</v>
      </c>
      <c r="V193" s="8">
        <v>13916.98</v>
      </c>
    </row>
    <row r="194" spans="1:22" x14ac:dyDescent="0.2">
      <c r="A194" s="2" t="s">
        <v>29</v>
      </c>
      <c r="B194" s="2" t="s">
        <v>25</v>
      </c>
      <c r="C194" s="2">
        <v>60</v>
      </c>
      <c r="D194" s="2" t="s">
        <v>23</v>
      </c>
      <c r="E194" s="7">
        <v>535077.97</v>
      </c>
      <c r="F194" s="8">
        <v>498368903</v>
      </c>
      <c r="G194" s="9">
        <v>0</v>
      </c>
      <c r="H194" s="9">
        <v>0</v>
      </c>
      <c r="I194" s="7">
        <f t="shared" ref="I194:I196" si="52">H194/E194*100000</f>
        <v>0</v>
      </c>
      <c r="J194" s="7">
        <f t="shared" si="50"/>
        <v>165459.53599999999</v>
      </c>
      <c r="K194" s="7">
        <f t="shared" si="48"/>
        <v>30922.509480253881</v>
      </c>
      <c r="L194" s="8">
        <v>3012.029</v>
      </c>
      <c r="M194" s="10">
        <v>0</v>
      </c>
      <c r="N194" s="7">
        <f t="shared" si="45"/>
        <v>0</v>
      </c>
      <c r="O194" s="7">
        <v>2405.1849999999999</v>
      </c>
      <c r="P194" s="7">
        <f t="shared" si="49"/>
        <v>449.5017800863676</v>
      </c>
      <c r="Q194" s="9">
        <v>207206.1</v>
      </c>
      <c r="R194" s="7">
        <v>0</v>
      </c>
      <c r="S194" s="7">
        <v>0</v>
      </c>
      <c r="T194" s="7">
        <v>77199.259999999995</v>
      </c>
      <c r="U194" s="7">
        <f t="shared" si="51"/>
        <v>14427.665560591106</v>
      </c>
      <c r="V194" s="8">
        <v>6455.6170000000002</v>
      </c>
    </row>
    <row r="195" spans="1:22" x14ac:dyDescent="0.2">
      <c r="A195" s="2" t="s">
        <v>29</v>
      </c>
      <c r="B195" s="2" t="s">
        <v>25</v>
      </c>
      <c r="C195" s="2">
        <v>60</v>
      </c>
      <c r="D195" s="2" t="s">
        <v>24</v>
      </c>
      <c r="E195" s="7">
        <v>2871798.03</v>
      </c>
      <c r="F195" s="8">
        <v>373979761</v>
      </c>
      <c r="G195" s="9">
        <v>0</v>
      </c>
      <c r="H195" s="9">
        <v>0</v>
      </c>
      <c r="I195" s="7">
        <f t="shared" si="52"/>
        <v>0</v>
      </c>
      <c r="J195" s="7">
        <f t="shared" si="50"/>
        <v>1082848.6199999999</v>
      </c>
      <c r="K195" s="7">
        <f t="shared" si="48"/>
        <v>37706.294408176051</v>
      </c>
      <c r="L195" s="8">
        <v>345.36660000000001</v>
      </c>
      <c r="M195" s="10">
        <v>0</v>
      </c>
      <c r="N195" s="7">
        <f t="shared" si="45"/>
        <v>0</v>
      </c>
      <c r="O195" s="7">
        <v>356.09989999999999</v>
      </c>
      <c r="P195" s="7">
        <f t="shared" si="49"/>
        <v>12.399893595581302</v>
      </c>
      <c r="Q195" s="9">
        <v>1050210</v>
      </c>
      <c r="R195" s="7">
        <v>0</v>
      </c>
      <c r="S195" s="7">
        <v>0</v>
      </c>
      <c r="T195" s="7">
        <v>13956.71</v>
      </c>
      <c r="U195" s="7">
        <f t="shared" si="51"/>
        <v>485.99204589606882</v>
      </c>
      <c r="V195" s="8">
        <v>26795.69</v>
      </c>
    </row>
    <row r="196" spans="1:22" x14ac:dyDescent="0.2">
      <c r="A196" s="2" t="s">
        <v>29</v>
      </c>
      <c r="B196" s="2" t="s">
        <v>25</v>
      </c>
      <c r="C196" s="2">
        <v>60</v>
      </c>
      <c r="D196" s="2" t="s">
        <v>25</v>
      </c>
      <c r="E196" s="7">
        <v>3406876</v>
      </c>
      <c r="F196" s="8">
        <v>872348664</v>
      </c>
      <c r="G196" s="9">
        <v>0</v>
      </c>
      <c r="H196" s="9">
        <v>0</v>
      </c>
      <c r="I196" s="7">
        <f t="shared" si="52"/>
        <v>0</v>
      </c>
      <c r="J196" s="7">
        <f t="shared" si="50"/>
        <v>1248308.1599999999</v>
      </c>
      <c r="K196" s="7">
        <f t="shared" si="48"/>
        <v>36640.84516137364</v>
      </c>
      <c r="L196" s="8">
        <v>698.82479999999998</v>
      </c>
      <c r="M196" s="10">
        <v>0</v>
      </c>
      <c r="N196" s="7">
        <f t="shared" si="45"/>
        <v>0</v>
      </c>
      <c r="O196" s="7">
        <v>2761.2849999999999</v>
      </c>
      <c r="P196" s="7">
        <f t="shared" si="49"/>
        <v>81.050352287550226</v>
      </c>
      <c r="Q196" s="9">
        <v>315921.3</v>
      </c>
      <c r="R196" s="7">
        <v>0</v>
      </c>
      <c r="S196" s="7">
        <v>0</v>
      </c>
      <c r="T196" s="7">
        <v>91155.98</v>
      </c>
      <c r="U196" s="7">
        <f t="shared" si="51"/>
        <v>2675.6471324462645</v>
      </c>
      <c r="V196" s="8">
        <v>9569.8459999999995</v>
      </c>
    </row>
  </sheetData>
  <autoFilter ref="A1:V196" xr:uid="{00000000-0009-0000-0000-000000000000}"/>
  <pageMargins left="0.75" right="0.75" top="1" bottom="1" header="0.5" footer="0.5"/>
  <pageSetup orientation="portrait" horizontalDpi="0" verticalDpi="0"/>
  <ignoredErrors>
    <ignoredError sqref="N29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icer-all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Kang, Gloria</cp:lastModifiedBy>
  <dcterms:modified xsi:type="dcterms:W3CDTF">2018-05-17T05:23:18Z</dcterms:modified>
</cp:coreProperties>
</file>