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CEE7434B-3602-824D-87B3-B5E99D4B814F}" xr6:coauthVersionLast="32" xr6:coauthVersionMax="32" xr10:uidLastSave="{00000000-0000-0000-0000-000000000000}"/>
  <bookViews>
    <workbookView xWindow="4740" yWindow="680" windowWidth="37980" windowHeight="28360" xr2:uid="{00000000-000D-0000-FFFF-FFFF00000000}"/>
  </bookViews>
  <sheets>
    <sheet name="icer-all" sheetId="1" r:id="rId1"/>
    <sheet name="Sheet1" sheetId="2" r:id="rId2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I19" i="1" l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07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17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6" i="1"/>
  <c r="S115" i="1"/>
  <c r="S114" i="1"/>
  <c r="S113" i="1"/>
  <c r="S112" i="1"/>
  <c r="S111" i="1"/>
  <c r="S110" i="1"/>
  <c r="S109" i="1"/>
  <c r="S108" i="1"/>
  <c r="S10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I17" i="1" l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K186" i="1" s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K176" i="1" s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K158" i="1" s="1"/>
  <c r="J159" i="1"/>
  <c r="K159" i="1" s="1"/>
  <c r="J160" i="1"/>
  <c r="L160" i="1" s="1"/>
  <c r="J161" i="1"/>
  <c r="K161" i="1" s="1"/>
  <c r="J162" i="1"/>
  <c r="K162" i="1" s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K144" i="1" s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K80" i="1" s="1"/>
  <c r="J81" i="1"/>
  <c r="K81" i="1" s="1"/>
  <c r="J82" i="1"/>
  <c r="L82" i="1" s="1"/>
  <c r="J83" i="1"/>
  <c r="K83" i="1" s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K95" i="1" s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Q165" i="1"/>
  <c r="Q181" i="1"/>
  <c r="Q46" i="1"/>
  <c r="Q74" i="1"/>
  <c r="Q90" i="1"/>
  <c r="Q106" i="1"/>
  <c r="Q134" i="1"/>
  <c r="Q150" i="1"/>
  <c r="Q166" i="1"/>
  <c r="Q194" i="1"/>
  <c r="Q45" i="1"/>
  <c r="Q29" i="1"/>
  <c r="Q44" i="1"/>
  <c r="Q60" i="1"/>
  <c r="Q104" i="1"/>
  <c r="Q120" i="1"/>
  <c r="Q136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I15" i="1"/>
  <c r="J30" i="1"/>
  <c r="I14" i="1"/>
  <c r="J29" i="1"/>
  <c r="I16" i="1"/>
  <c r="J31" i="1"/>
  <c r="K31" i="1" s="1"/>
  <c r="L195" i="1" l="1"/>
  <c r="L45" i="1"/>
  <c r="L104" i="1"/>
  <c r="L60" i="1"/>
  <c r="L31" i="1"/>
  <c r="L134" i="1"/>
  <c r="L149" i="1"/>
  <c r="L164" i="1"/>
  <c r="L29" i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<sst xmlns="http://schemas.openxmlformats.org/spreadsheetml/2006/main" count="1247" uniqueCount="73">
  <si>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</si>
  <si>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</si>
  <si>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</si>
  <si>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</si>
  <si>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</si>
  <si>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</si>
  <si>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</si>
  <si>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</si>
  <si>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</si>
  <si>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</si>
  <si>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</si>
  <si>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</si>
  <si>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</si>
  <si>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</si>
  <si>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</si>
  <si>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</si>
  <si>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</si>
  <si>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</si>
  <si>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</si>
  <si>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</si>
  <si>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</si>
  <si>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</si>
  <si>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</si>
  <si>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</si>
  <si>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</si>
  <si>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</si>
  <si>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</si>
  <si>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</si>
  <si>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</si>
  <si>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</si>
  <si>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</si>
  <si>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</si>
  <si>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</si>
  <si>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basevax 20%</t>
  </si>
  <si>
    <t>Clinical costs in age group (high, low, all)</t>
  </si>
  <si>
    <t>Total clinical costs in scenario (high, low, all)</t>
  </si>
  <si>
    <t>Number of cases in age group (high, low, all)</t>
  </si>
  <si>
    <t>Total number of cases in scenario (high, low, all)</t>
  </si>
  <si>
    <t>Cost difference in age group (high, low, all)</t>
  </si>
  <si>
    <t>Total cost difference in scenario (high, low, all)</t>
  </si>
  <si>
    <t>Cases averted in age group (high, low, all)</t>
  </si>
  <si>
    <t>Total cases averted in scenario (high, low, all)</t>
  </si>
  <si>
    <t>ICER per case averted in age group (high, low, all)</t>
  </si>
  <si>
    <t>Total ICER per case averted in scenario (high, low, all)</t>
  </si>
  <si>
    <t>Deaths in age group (high, low, all)</t>
  </si>
  <si>
    <t>Total deaths in scenario (high, low, all)</t>
  </si>
  <si>
    <t>Deaths averted (high, low, all)</t>
  </si>
  <si>
    <t>Total deaths averted in scenario</t>
  </si>
  <si>
    <t>ICER per death averted (high, low, all)</t>
  </si>
  <si>
    <t>Total ICER per death averted in scenario</t>
  </si>
  <si>
    <t>Other health outcomes</t>
  </si>
  <si>
    <t xml:space="preserve">  45.37909 2956.81922  288.35711</t>
  </si>
  <si>
    <t xml:space="preserve">  181.3398 24686.0525 23565.5677</t>
  </si>
  <si>
    <t xml:space="preserve">  275.3765 10540.8690  9143.9718</t>
  </si>
  <si>
    <t xml:space="preserve">  1097.23 149740.65 142955.82</t>
  </si>
  <si>
    <t xml:space="preserve"> 1080.844 45436.132 26298.058</t>
  </si>
  <si>
    <t xml:space="preserve">  2936.886 154115.501 281323.520</t>
  </si>
  <si>
    <t xml:space="preserve"> 1218.107 16096.674  6029.310</t>
  </si>
  <si>
    <t xml:space="preserve">  323.5816  8734.7032 13714.0465</t>
  </si>
  <si>
    <t>DALYs (high, low, all)</t>
  </si>
  <si>
    <t>1671.1737  556.2888 2227.4625</t>
  </si>
  <si>
    <t xml:space="preserve"> 8860.115  2981.709 11841.824</t>
  </si>
  <si>
    <t>37135.015  5591.909 42726.924</t>
  </si>
  <si>
    <t xml:space="preserve"> 9047.702  1151.922 10199.624</t>
  </si>
  <si>
    <t>Total DALYs in scenario (high, low, all)</t>
  </si>
  <si>
    <t>DALYs averted (high, low, all)</t>
  </si>
  <si>
    <t>725.0862 241.3617 966.4479</t>
  </si>
  <si>
    <t>2987.853 1005.507 3993.359</t>
  </si>
  <si>
    <t>12576.923  1893.873 14470.795</t>
  </si>
  <si>
    <t>4195.3968  534.1431 4729.5399</t>
  </si>
  <si>
    <t>Total DALYs averted in scenario</t>
  </si>
  <si>
    <t>ICER per DALY averted (high, low, all)</t>
  </si>
  <si>
    <t>ICER per DALY averted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</si>
</sst>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4" fillId="0" borderId="0" xfId="0" applyFont="1"/>
    <xf numFmtId="44" fontId="16" fillId="0" borderId="0" xfId="42" applyFont="1"/>
    <xf numFmtId="44" fontId="18" fillId="0" borderId="0" xfId="42" applyFont="1"/>
    <xf numFmtId="44" fontId="0" fillId="0" borderId="0" xfId="42" applyFont="1"/>
    <xf numFmtId="0" fontId="19" fillId="0" borderId="0" xfId="0" applyFont="1"/>
    <xf numFmtId="44" fontId="19" fillId="0" borderId="0" xfId="42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topLeftCell="A18" zoomScale="120" zoomScaleNormal="120" workbookViewId="0">
      <pane xSplit="6" topLeftCell="G1" activePane="topRight" state="frozen"/>
      <selection pane="topRight" activeCell="P19" sqref="P19"/>
    </sheetView>
  </sheetViews>
  <sheetFormatPr baseColWidth="10" defaultRowHeight="16" x14ac:dyDescent="0.2"/>
  <cols>
    <col min="1" max="1" width="8" style="2" bestFit="1" customWidth="1"/>
    <col min="2" max="2" width="8.6640625" style="2" bestFit="1" customWidth="1"/>
    <col min="3" max="3" width="4.83203125" style="2" bestFit="1" customWidth="1"/>
    <col min="4" max="4" width="8.6640625" style="2" bestFit="1" customWidth="1"/>
    <col min="5" max="5" width="10.83203125" style="2"/>
    <col min="6" max="7" width="16" style="7" bestFit="1" customWidth="1"/>
    <col min="8" max="8" width="11.1640625" style="2" bestFit="1" customWidth="1"/>
    <col min="9" max="9" width="15.33203125" style="2" bestFit="1" customWidth="1"/>
    <col min="10" max="10" width="15" style="2" bestFit="1" customWidth="1"/>
    <col min="11" max="11" width="22.33203125" style="2" bestFit="1" customWidth="1"/>
    <col min="12" max="12" width="17.6640625" style="7" bestFit="1" customWidth="1"/>
    <col min="13" max="13" width="15.1640625" style="2" bestFit="1" customWidth="1"/>
    <col min="14" max="14" width="16.33203125" style="2" bestFit="1" customWidth="1"/>
    <col min="15" max="15" width="16" style="2" bestFit="1" customWidth="1"/>
    <col min="16" max="16" width="23.33203125" style="2" bestFit="1" customWidth="1"/>
    <col min="17" max="17" width="18.83203125" style="7" bestFit="1" customWidth="1"/>
    <col min="18" max="18" width="8" style="2" bestFit="1" customWidth="1"/>
    <col min="19" max="19" width="15.1640625" style="2" bestFit="1" customWidth="1"/>
    <col min="20" max="20" width="14.83203125" style="2" bestFit="1" customWidth="1"/>
    <col min="21" max="21" width="22.1640625" style="2" bestFit="1" customWidth="1"/>
    <col min="22" max="22" width="19" style="7" bestFit="1" customWidth="1"/>
    <col min="23" max="16384" width="10.83203125" style="2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</row>
    <row r="2" spans="1:22" x14ac:dyDescent="0.2">
      <c r="A2" s="4" t="s">
        <v>30</v>
      </c>
      <c r="B2" s="2" t="s">
        <v>22</v>
      </c>
      <c r="C2" s="2">
        <v>0</v>
      </c>
      <c r="D2" s="2" t="s">
        <v>23</v>
      </c>
      <c r="E2" s="2">
        <v>14310.91</v>
      </c>
      <c r="F2" s="7" t="s">
        <v>31</v>
      </c>
      <c r="G2" s="6">
        <v>7222592</v>
      </c>
      <c r="H2" s="2">
        <v>4749.1559999999999</v>
      </c>
      <c r="I2" s="2">
        <f t="shared" ref="I2:I33" si="0">H2/E2*100000</f>
        <v>33185.562623201462</v>
      </c>
      <c r="J2" s="2" t="s">
        <v>31</v>
      </c>
      <c r="K2" s="2" t="s">
        <v>31</v>
      </c>
      <c r="L2" s="7" t="s">
        <v>31</v>
      </c>
      <c r="M2" s="2">
        <v>30.899419999999999</v>
      </c>
      <c r="O2" s="2" t="s">
        <v>31</v>
      </c>
      <c r="P2" s="2" t="s">
        <v>31</v>
      </c>
      <c r="Q2" s="7" t="s">
        <v>31</v>
      </c>
      <c r="R2" s="2">
        <v>2396.2599</v>
      </c>
      <c r="S2" s="2">
        <f>R2/E2*100000</f>
        <v>16744.287400312071</v>
      </c>
      <c r="T2" s="2" t="s">
        <v>31</v>
      </c>
      <c r="U2" s="2" t="s">
        <v>31</v>
      </c>
      <c r="V2" s="7" t="s">
        <v>31</v>
      </c>
    </row>
    <row r="3" spans="1:22" x14ac:dyDescent="0.2">
      <c r="A3" s="4" t="s">
        <v>30</v>
      </c>
      <c r="B3" s="2" t="s">
        <v>22</v>
      </c>
      <c r="C3" s="2">
        <v>0</v>
      </c>
      <c r="D3" s="2" t="s">
        <v>24</v>
      </c>
      <c r="E3" s="2">
        <v>209297.09</v>
      </c>
      <c r="F3" s="7" t="s">
        <v>31</v>
      </c>
      <c r="G3" s="6">
        <v>20337159</v>
      </c>
      <c r="H3" s="2">
        <v>69456.399999999994</v>
      </c>
      <c r="I3" s="2">
        <f t="shared" si="0"/>
        <v>33185.554562655409</v>
      </c>
      <c r="J3" s="2" t="s">
        <v>31</v>
      </c>
      <c r="K3" s="2" t="s">
        <v>31</v>
      </c>
      <c r="L3" s="7" t="s">
        <v>31</v>
      </c>
      <c r="M3" s="2">
        <v>9.427861</v>
      </c>
      <c r="O3" s="2" t="s">
        <v>31</v>
      </c>
      <c r="P3" s="2" t="s">
        <v>31</v>
      </c>
      <c r="Q3" s="7" t="s">
        <v>31</v>
      </c>
      <c r="R3" s="2">
        <v>797.65049999999997</v>
      </c>
      <c r="S3" s="2">
        <f t="shared" ref="S3:S66" si="1">R3/E3*100000</f>
        <v>381.10921656865844</v>
      </c>
      <c r="T3" s="2" t="s">
        <v>31</v>
      </c>
      <c r="U3" s="2" t="s">
        <v>31</v>
      </c>
      <c r="V3" s="7" t="s">
        <v>31</v>
      </c>
    </row>
    <row r="4" spans="1:22" x14ac:dyDescent="0.2">
      <c r="A4" s="4" t="s">
        <v>30</v>
      </c>
      <c r="B4" s="2" t="s">
        <v>22</v>
      </c>
      <c r="C4" s="2">
        <v>0</v>
      </c>
      <c r="D4" s="2" t="s">
        <v>25</v>
      </c>
      <c r="E4" s="2">
        <v>223608</v>
      </c>
      <c r="F4" s="7" t="s">
        <v>31</v>
      </c>
      <c r="G4" s="6">
        <v>27559752</v>
      </c>
      <c r="H4" s="2">
        <v>74205.56</v>
      </c>
      <c r="I4" s="2">
        <f t="shared" si="0"/>
        <v>33185.556867375046</v>
      </c>
      <c r="J4" s="2" t="s">
        <v>31</v>
      </c>
      <c r="K4" s="2" t="s">
        <v>31</v>
      </c>
      <c r="L4" s="7" t="s">
        <v>31</v>
      </c>
      <c r="M4" s="2">
        <v>40.327280000000002</v>
      </c>
      <c r="O4" s="2" t="s">
        <v>31</v>
      </c>
      <c r="P4" s="2" t="s">
        <v>31</v>
      </c>
      <c r="Q4" s="7" t="s">
        <v>31</v>
      </c>
      <c r="R4" s="2">
        <v>3193.9104000000002</v>
      </c>
      <c r="S4" s="2">
        <f t="shared" si="1"/>
        <v>1428.3524739723086</v>
      </c>
      <c r="T4" s="2" t="s">
        <v>31</v>
      </c>
      <c r="U4" s="2" t="s">
        <v>31</v>
      </c>
      <c r="V4" s="7" t="s">
        <v>31</v>
      </c>
    </row>
    <row r="5" spans="1:22" x14ac:dyDescent="0.2">
      <c r="A5" s="4" t="s">
        <v>30</v>
      </c>
      <c r="B5" s="2" t="s">
        <v>26</v>
      </c>
      <c r="C5" s="2">
        <v>0</v>
      </c>
      <c r="D5" s="2" t="s">
        <v>23</v>
      </c>
      <c r="E5" s="2">
        <v>40938.300000000003</v>
      </c>
      <c r="F5" s="7" t="s">
        <v>31</v>
      </c>
      <c r="G5" s="6">
        <v>80736905</v>
      </c>
      <c r="H5" s="2">
        <v>26866.44</v>
      </c>
      <c r="I5" s="2">
        <f t="shared" si="0"/>
        <v>65626.662562930054</v>
      </c>
      <c r="J5" s="2" t="s">
        <v>31</v>
      </c>
      <c r="K5" s="2" t="s">
        <v>31</v>
      </c>
      <c r="L5" s="7" t="s">
        <v>31</v>
      </c>
      <c r="M5" s="2">
        <v>175.1361</v>
      </c>
      <c r="O5" s="2" t="s">
        <v>31</v>
      </c>
      <c r="P5" s="2" t="s">
        <v>31</v>
      </c>
      <c r="Q5" s="7" t="s">
        <v>31</v>
      </c>
      <c r="R5" s="2">
        <v>11847.968000000001</v>
      </c>
      <c r="S5" s="2">
        <f t="shared" si="1"/>
        <v>28941.035656097101</v>
      </c>
      <c r="T5" s="2" t="s">
        <v>31</v>
      </c>
      <c r="U5" s="2" t="s">
        <v>31</v>
      </c>
      <c r="V5" s="7" t="s">
        <v>31</v>
      </c>
    </row>
    <row r="6" spans="1:22" x14ac:dyDescent="0.2">
      <c r="A6" s="4" t="s">
        <v>30</v>
      </c>
      <c r="B6" s="2" t="s">
        <v>26</v>
      </c>
      <c r="C6" s="2">
        <v>0</v>
      </c>
      <c r="D6" s="2" t="s">
        <v>24</v>
      </c>
      <c r="E6" s="2">
        <v>598722.69999999995</v>
      </c>
      <c r="F6" s="7" t="s">
        <v>31</v>
      </c>
      <c r="G6" s="6">
        <v>126290650</v>
      </c>
      <c r="H6" s="2">
        <v>392921.59999999998</v>
      </c>
      <c r="I6" s="2">
        <f t="shared" si="0"/>
        <v>65626.641515345924</v>
      </c>
      <c r="J6" s="2" t="s">
        <v>31</v>
      </c>
      <c r="K6" s="2" t="s">
        <v>31</v>
      </c>
      <c r="L6" s="7" t="s">
        <v>31</v>
      </c>
      <c r="M6" s="2">
        <v>53.376390000000001</v>
      </c>
      <c r="O6" s="2" t="s">
        <v>31</v>
      </c>
      <c r="P6" s="2" t="s">
        <v>31</v>
      </c>
      <c r="Q6" s="7" t="s">
        <v>31</v>
      </c>
      <c r="R6" s="2">
        <v>3987.2159999999999</v>
      </c>
      <c r="S6" s="2">
        <f t="shared" si="1"/>
        <v>665.95370444447826</v>
      </c>
      <c r="T6" s="2" t="s">
        <v>31</v>
      </c>
      <c r="U6" s="2" t="s">
        <v>31</v>
      </c>
      <c r="V6" s="7" t="s">
        <v>31</v>
      </c>
    </row>
    <row r="7" spans="1:22" x14ac:dyDescent="0.2">
      <c r="A7" s="4" t="s">
        <v>30</v>
      </c>
      <c r="B7" s="2" t="s">
        <v>26</v>
      </c>
      <c r="C7" s="2">
        <v>0</v>
      </c>
      <c r="D7" s="2" t="s">
        <v>25</v>
      </c>
      <c r="E7" s="2">
        <v>639661</v>
      </c>
      <c r="F7" s="7" t="s">
        <v>31</v>
      </c>
      <c r="G7" s="6">
        <v>207027555</v>
      </c>
      <c r="H7" s="2">
        <v>419788.1</v>
      </c>
      <c r="I7" s="2">
        <f t="shared" si="0"/>
        <v>65626.652242359618</v>
      </c>
      <c r="J7" s="2" t="s">
        <v>31</v>
      </c>
      <c r="K7" s="2" t="s">
        <v>31</v>
      </c>
      <c r="L7" s="7" t="s">
        <v>31</v>
      </c>
      <c r="M7" s="2">
        <v>228.51249999999999</v>
      </c>
      <c r="O7" s="2" t="s">
        <v>31</v>
      </c>
      <c r="P7" s="2" t="s">
        <v>31</v>
      </c>
      <c r="Q7" s="7" t="s">
        <v>31</v>
      </c>
      <c r="R7" s="2">
        <v>15835.183000000001</v>
      </c>
      <c r="S7" s="2">
        <f t="shared" si="1"/>
        <v>2475.5586162045211</v>
      </c>
      <c r="T7" s="2" t="s">
        <v>31</v>
      </c>
      <c r="U7" s="2" t="s">
        <v>31</v>
      </c>
      <c r="V7" s="7" t="s">
        <v>31</v>
      </c>
    </row>
    <row r="8" spans="1:22" x14ac:dyDescent="0.2">
      <c r="A8" s="4" t="s">
        <v>30</v>
      </c>
      <c r="B8" s="2" t="s">
        <v>27</v>
      </c>
      <c r="C8" s="2">
        <v>0</v>
      </c>
      <c r="D8" s="2" t="s">
        <v>23</v>
      </c>
      <c r="E8" s="2">
        <v>321847.06</v>
      </c>
      <c r="F8" s="7" t="s">
        <v>31</v>
      </c>
      <c r="G8" s="6">
        <v>236511389</v>
      </c>
      <c r="H8" s="2">
        <v>98751.56</v>
      </c>
      <c r="I8" s="2">
        <f t="shared" si="0"/>
        <v>30682.759693377342</v>
      </c>
      <c r="J8" s="2" t="s">
        <v>31</v>
      </c>
      <c r="K8" s="2" t="s">
        <v>31</v>
      </c>
      <c r="L8" s="7" t="s">
        <v>31</v>
      </c>
      <c r="M8" s="2">
        <v>1275.4590000000001</v>
      </c>
      <c r="O8" s="2" t="s">
        <v>31</v>
      </c>
      <c r="P8" s="2" t="s">
        <v>31</v>
      </c>
      <c r="Q8" s="7" t="s">
        <v>31</v>
      </c>
      <c r="R8" s="2">
        <v>49711.938000000002</v>
      </c>
      <c r="S8" s="2">
        <f t="shared" si="1"/>
        <v>15445.826349943978</v>
      </c>
      <c r="T8" s="2" t="s">
        <v>31</v>
      </c>
      <c r="U8" s="2" t="s">
        <v>31</v>
      </c>
      <c r="V8" s="7" t="s">
        <v>31</v>
      </c>
    </row>
    <row r="9" spans="1:22" x14ac:dyDescent="0.2">
      <c r="A9" s="4" t="s">
        <v>30</v>
      </c>
      <c r="B9" s="2" t="s">
        <v>27</v>
      </c>
      <c r="C9" s="2">
        <v>0</v>
      </c>
      <c r="D9" s="2" t="s">
        <v>24</v>
      </c>
      <c r="E9" s="2">
        <v>1913201.94</v>
      </c>
      <c r="F9" s="7" t="s">
        <v>31</v>
      </c>
      <c r="G9" s="6">
        <v>255552830</v>
      </c>
      <c r="H9" s="2">
        <v>587023.19999999995</v>
      </c>
      <c r="I9" s="2">
        <f t="shared" si="0"/>
        <v>30682.762113444227</v>
      </c>
      <c r="J9" s="2" t="s">
        <v>31</v>
      </c>
      <c r="K9" s="2" t="s">
        <v>31</v>
      </c>
      <c r="L9" s="7" t="s">
        <v>31</v>
      </c>
      <c r="M9" s="2">
        <v>177.67670000000001</v>
      </c>
      <c r="O9" s="2" t="s">
        <v>31</v>
      </c>
      <c r="P9" s="2" t="s">
        <v>31</v>
      </c>
      <c r="Q9" s="7" t="s">
        <v>31</v>
      </c>
      <c r="R9" s="2">
        <v>7485.7820000000002</v>
      </c>
      <c r="S9" s="2">
        <f t="shared" si="1"/>
        <v>391.26983113972801</v>
      </c>
      <c r="T9" s="2" t="s">
        <v>31</v>
      </c>
      <c r="U9" s="2" t="s">
        <v>31</v>
      </c>
      <c r="V9" s="7" t="s">
        <v>31</v>
      </c>
    </row>
    <row r="10" spans="1:22" x14ac:dyDescent="0.2">
      <c r="A10" s="4" t="s">
        <v>30</v>
      </c>
      <c r="B10" s="2" t="s">
        <v>27</v>
      </c>
      <c r="C10" s="2">
        <v>0</v>
      </c>
      <c r="D10" s="2" t="s">
        <v>25</v>
      </c>
      <c r="E10" s="2">
        <v>2235049</v>
      </c>
      <c r="F10" s="7" t="s">
        <v>31</v>
      </c>
      <c r="G10" s="6">
        <v>492064219</v>
      </c>
      <c r="H10" s="2">
        <v>685774.7</v>
      </c>
      <c r="I10" s="2">
        <f t="shared" si="0"/>
        <v>30682.75908044969</v>
      </c>
      <c r="J10" s="2" t="s">
        <v>31</v>
      </c>
      <c r="K10" s="2" t="s">
        <v>31</v>
      </c>
      <c r="L10" s="7" t="s">
        <v>31</v>
      </c>
      <c r="M10" s="2">
        <v>1453.136</v>
      </c>
      <c r="O10" s="2" t="s">
        <v>31</v>
      </c>
      <c r="P10" s="2" t="s">
        <v>31</v>
      </c>
      <c r="Q10" s="7" t="s">
        <v>31</v>
      </c>
      <c r="R10" s="2">
        <v>57197.718999999997</v>
      </c>
      <c r="S10" s="2">
        <f t="shared" si="1"/>
        <v>2559.1259520484787</v>
      </c>
      <c r="T10" s="2" t="s">
        <v>31</v>
      </c>
      <c r="U10" s="2" t="s">
        <v>31</v>
      </c>
      <c r="V10" s="7" t="s">
        <v>31</v>
      </c>
    </row>
    <row r="11" spans="1:22" x14ac:dyDescent="0.2">
      <c r="A11" s="4" t="s">
        <v>30</v>
      </c>
      <c r="B11" s="2" t="s">
        <v>28</v>
      </c>
      <c r="C11" s="2">
        <v>0</v>
      </c>
      <c r="D11" s="2" t="s">
        <v>23</v>
      </c>
      <c r="E11" s="2">
        <v>157981.70000000001</v>
      </c>
      <c r="F11" s="7" t="s">
        <v>31</v>
      </c>
      <c r="G11" s="6">
        <v>184617769</v>
      </c>
      <c r="H11" s="2">
        <v>35092.379999999997</v>
      </c>
      <c r="I11" s="2">
        <f t="shared" si="0"/>
        <v>22212.939853160206</v>
      </c>
      <c r="J11" s="2" t="s">
        <v>31</v>
      </c>
      <c r="K11" s="2" t="s">
        <v>31</v>
      </c>
      <c r="L11" s="7" t="s">
        <v>31</v>
      </c>
      <c r="M11" s="2">
        <v>923.69060000000002</v>
      </c>
      <c r="O11" s="2" t="s">
        <v>31</v>
      </c>
      <c r="P11" s="2" t="s">
        <v>31</v>
      </c>
      <c r="Q11" s="7" t="s">
        <v>31</v>
      </c>
      <c r="R11" s="2">
        <v>13243.099</v>
      </c>
      <c r="S11" s="2">
        <f t="shared" si="1"/>
        <v>8382.6791330894648</v>
      </c>
      <c r="T11" s="2" t="s">
        <v>31</v>
      </c>
      <c r="U11" s="2" t="s">
        <v>31</v>
      </c>
      <c r="V11" s="7" t="s">
        <v>31</v>
      </c>
    </row>
    <row r="12" spans="1:22" x14ac:dyDescent="0.2">
      <c r="A12" s="4" t="s">
        <v>30</v>
      </c>
      <c r="B12" s="2" t="s">
        <v>28</v>
      </c>
      <c r="C12" s="2">
        <v>0</v>
      </c>
      <c r="D12" s="2" t="s">
        <v>24</v>
      </c>
      <c r="E12" s="2">
        <v>150576.29999999999</v>
      </c>
      <c r="F12" s="7" t="s">
        <v>31</v>
      </c>
      <c r="G12" s="6">
        <v>29332723</v>
      </c>
      <c r="H12" s="2">
        <v>33447.42</v>
      </c>
      <c r="I12" s="2">
        <f t="shared" si="0"/>
        <v>22212.93789261657</v>
      </c>
      <c r="J12" s="2" t="s">
        <v>31</v>
      </c>
      <c r="K12" s="2" t="s">
        <v>31</v>
      </c>
      <c r="L12" s="7" t="s">
        <v>31</v>
      </c>
      <c r="M12" s="2">
        <v>115.6189</v>
      </c>
      <c r="O12" s="2" t="s">
        <v>31</v>
      </c>
      <c r="P12" s="2" t="s">
        <v>31</v>
      </c>
      <c r="Q12" s="7" t="s">
        <v>31</v>
      </c>
      <c r="R12" s="2">
        <v>1686.0650000000001</v>
      </c>
      <c r="S12" s="2">
        <f t="shared" si="1"/>
        <v>1119.7412873074982</v>
      </c>
      <c r="T12" s="2" t="s">
        <v>31</v>
      </c>
      <c r="U12" s="2" t="s">
        <v>31</v>
      </c>
      <c r="V12" s="7" t="s">
        <v>31</v>
      </c>
    </row>
    <row r="13" spans="1:22" x14ac:dyDescent="0.2">
      <c r="A13" s="4" t="s">
        <v>30</v>
      </c>
      <c r="B13" s="2" t="s">
        <v>28</v>
      </c>
      <c r="C13" s="2">
        <v>0</v>
      </c>
      <c r="D13" s="2" t="s">
        <v>25</v>
      </c>
      <c r="E13" s="2">
        <v>308558</v>
      </c>
      <c r="F13" s="7" t="s">
        <v>31</v>
      </c>
      <c r="G13" s="6">
        <v>213950493</v>
      </c>
      <c r="H13" s="2">
        <v>68539.8</v>
      </c>
      <c r="I13" s="2">
        <f t="shared" si="0"/>
        <v>22212.938896414937</v>
      </c>
      <c r="J13" s="2" t="s">
        <v>31</v>
      </c>
      <c r="K13" s="2" t="s">
        <v>31</v>
      </c>
      <c r="L13" s="7" t="s">
        <v>31</v>
      </c>
      <c r="M13" s="2">
        <v>1039.31</v>
      </c>
      <c r="O13" s="2" t="s">
        <v>31</v>
      </c>
      <c r="P13" s="2" t="s">
        <v>31</v>
      </c>
      <c r="Q13" s="7" t="s">
        <v>31</v>
      </c>
      <c r="R13" s="2">
        <v>14929.164000000001</v>
      </c>
      <c r="S13" s="2">
        <f t="shared" si="1"/>
        <v>4838.3655585011575</v>
      </c>
      <c r="T13" s="2" t="s">
        <v>31</v>
      </c>
      <c r="U13" s="2" t="s">
        <v>31</v>
      </c>
      <c r="V13" s="7" t="s">
        <v>31</v>
      </c>
    </row>
    <row r="14" spans="1:22" x14ac:dyDescent="0.2">
      <c r="A14" s="4" t="s">
        <v>30</v>
      </c>
      <c r="B14" s="2" t="s">
        <v>25</v>
      </c>
      <c r="C14" s="2">
        <v>0</v>
      </c>
      <c r="D14" s="2" t="s">
        <v>23</v>
      </c>
      <c r="E14" s="2">
        <v>535077.97</v>
      </c>
      <c r="F14" s="7" t="s">
        <v>31</v>
      </c>
      <c r="G14" s="7">
        <f t="shared" ref="G14:H16" si="2">G2+G5+G8+G11</f>
        <v>509088655</v>
      </c>
      <c r="H14" s="2">
        <f t="shared" si="2"/>
        <v>165459.53599999999</v>
      </c>
      <c r="I14" s="2">
        <f t="shared" si="0"/>
        <v>30922.509480253881</v>
      </c>
      <c r="J14" s="2" t="s">
        <v>31</v>
      </c>
      <c r="K14" s="2" t="s">
        <v>31</v>
      </c>
      <c r="L14" s="7" t="s">
        <v>31</v>
      </c>
      <c r="M14" s="2">
        <f>M2+M5+M8+M11</f>
        <v>2405.1851200000001</v>
      </c>
      <c r="O14" s="2" t="s">
        <v>31</v>
      </c>
      <c r="P14" s="2" t="s">
        <v>31</v>
      </c>
      <c r="Q14" s="7" t="s">
        <v>31</v>
      </c>
      <c r="R14" s="2">
        <v>77199.259999999995</v>
      </c>
      <c r="S14" s="2">
        <f t="shared" si="1"/>
        <v>14427.665560591106</v>
      </c>
      <c r="T14" s="2" t="s">
        <v>31</v>
      </c>
      <c r="U14" s="2" t="s">
        <v>31</v>
      </c>
      <c r="V14" s="7" t="s">
        <v>31</v>
      </c>
    </row>
    <row r="15" spans="1:22" x14ac:dyDescent="0.2">
      <c r="A15" s="4" t="s">
        <v>30</v>
      </c>
      <c r="B15" s="2" t="s">
        <v>25</v>
      </c>
      <c r="C15" s="2">
        <v>0</v>
      </c>
      <c r="D15" s="2" t="s">
        <v>24</v>
      </c>
      <c r="E15" s="2">
        <v>2871798.03</v>
      </c>
      <c r="F15" s="7" t="s">
        <v>31</v>
      </c>
      <c r="G15" s="7">
        <f t="shared" si="2"/>
        <v>431513362</v>
      </c>
      <c r="H15" s="2">
        <f t="shared" si="2"/>
        <v>1082848.6199999999</v>
      </c>
      <c r="I15" s="2">
        <f t="shared" si="0"/>
        <v>37706.294408176051</v>
      </c>
      <c r="J15" s="2" t="s">
        <v>31</v>
      </c>
      <c r="K15" s="2" t="s">
        <v>31</v>
      </c>
      <c r="L15" s="7" t="s">
        <v>31</v>
      </c>
      <c r="M15" s="2">
        <f>M3+M6+M9+M12</f>
        <v>356.099851</v>
      </c>
      <c r="O15" s="2" t="s">
        <v>31</v>
      </c>
      <c r="P15" s="2" t="s">
        <v>31</v>
      </c>
      <c r="Q15" s="7" t="s">
        <v>31</v>
      </c>
      <c r="R15" s="2">
        <v>13956.71</v>
      </c>
      <c r="S15" s="2">
        <f t="shared" si="1"/>
        <v>485.99204589606882</v>
      </c>
      <c r="T15" s="2" t="s">
        <v>31</v>
      </c>
      <c r="U15" s="2" t="s">
        <v>31</v>
      </c>
      <c r="V15" s="7" t="s">
        <v>31</v>
      </c>
    </row>
    <row r="16" spans="1:22" x14ac:dyDescent="0.2">
      <c r="A16" s="4" t="s">
        <v>30</v>
      </c>
      <c r="B16" s="2" t="s">
        <v>25</v>
      </c>
      <c r="C16" s="2">
        <v>0</v>
      </c>
      <c r="D16" s="2" t="s">
        <v>25</v>
      </c>
      <c r="E16" s="2">
        <v>3406876</v>
      </c>
      <c r="F16" s="7" t="s">
        <v>31</v>
      </c>
      <c r="G16" s="7">
        <f t="shared" si="2"/>
        <v>940602019</v>
      </c>
      <c r="H16" s="2">
        <f t="shared" si="2"/>
        <v>1248308.1599999999</v>
      </c>
      <c r="I16" s="2">
        <f t="shared" si="0"/>
        <v>36640.84516137364</v>
      </c>
      <c r="J16" s="2" t="s">
        <v>31</v>
      </c>
      <c r="K16" s="2" t="s">
        <v>31</v>
      </c>
      <c r="L16" s="7" t="s">
        <v>31</v>
      </c>
      <c r="M16" s="2">
        <f>M4+M7+M10+M13</f>
        <v>2761.2857800000002</v>
      </c>
      <c r="O16" s="2" t="s">
        <v>31</v>
      </c>
      <c r="P16" s="2" t="s">
        <v>31</v>
      </c>
      <c r="Q16" s="7" t="s">
        <v>31</v>
      </c>
      <c r="R16" s="2">
        <v>91155.98</v>
      </c>
      <c r="S16" s="2">
        <f t="shared" si="1"/>
        <v>2675.6471324462645</v>
      </c>
      <c r="T16" s="2" t="s">
        <v>31</v>
      </c>
      <c r="U16" s="2" t="s">
        <v>31</v>
      </c>
      <c r="V16" s="7" t="s">
        <v>31</v>
      </c>
    </row>
    <row r="17" spans="1:23" x14ac:dyDescent="0.2">
      <c r="A17" s="2" t="s">
        <v>21</v>
      </c>
      <c r="B17" s="2" t="s">
        <v>22</v>
      </c>
      <c r="C17" s="2">
        <v>10</v>
      </c>
      <c r="D17" s="2" t="s">
        <v>23</v>
      </c>
      <c r="E17" s="2">
        <v>14310.91</v>
      </c>
      <c r="F17" s="6">
        <v>886752.8</v>
      </c>
      <c r="G17" s="6">
        <v>6126955</v>
      </c>
      <c r="H17" s="2">
        <v>4028.7280000000001</v>
      </c>
      <c r="I17" s="2">
        <f t="shared" si="0"/>
        <v>28151.445295931564</v>
      </c>
      <c r="J17" s="3">
        <f>H2-H17</f>
        <v>720.42799999999988</v>
      </c>
      <c r="K17" s="2">
        <f t="shared" ref="K17:K48" si="3">J17/E17*100000</f>
        <v>5034.1173272698934</v>
      </c>
      <c r="L17" s="6">
        <v>1230.8699999999999</v>
      </c>
      <c r="M17" s="3">
        <v>26.2121</v>
      </c>
      <c r="N17" s="2">
        <f t="shared" ref="N17:N48" si="4">M17/E17*100000</f>
        <v>183.16165778416607</v>
      </c>
      <c r="O17" s="3">
        <v>4.6873149999999999</v>
      </c>
      <c r="P17" s="2">
        <f t="shared" ref="P17:P48" si="5">O17/E17*100000</f>
        <v>32.753437761819477</v>
      </c>
      <c r="Q17" s="6">
        <v>189181.4</v>
      </c>
      <c r="R17" s="2">
        <v>2032.7570000000001</v>
      </c>
      <c r="S17" s="2">
        <f t="shared" si="1"/>
        <v>14204.246969619682</v>
      </c>
      <c r="T17" s="2">
        <v>363.50290000000001</v>
      </c>
      <c r="U17" s="2">
        <f>T17/E17*100000</f>
        <v>2540.0404306923879</v>
      </c>
      <c r="V17" s="7">
        <v>2439.4659999999999</v>
      </c>
    </row>
    <row r="18" spans="1:23" x14ac:dyDescent="0.2">
      <c r="A18" s="2" t="s">
        <v>21</v>
      </c>
      <c r="B18" s="2" t="s">
        <v>22</v>
      </c>
      <c r="C18" s="2">
        <v>10</v>
      </c>
      <c r="D18" s="2" t="s">
        <v>24</v>
      </c>
      <c r="E18" s="2">
        <v>209297.09</v>
      </c>
      <c r="F18" s="6">
        <v>30121.75</v>
      </c>
      <c r="G18" s="6">
        <v>17252095</v>
      </c>
      <c r="H18" s="2">
        <v>58920.15</v>
      </c>
      <c r="I18" s="2">
        <f t="shared" si="0"/>
        <v>28151.44252602843</v>
      </c>
      <c r="J18" s="3">
        <f t="shared" ref="J18" si="6">H3-H18</f>
        <v>10536.249999999993</v>
      </c>
      <c r="K18" s="2">
        <f t="shared" si="3"/>
        <v>5034.1120366269752</v>
      </c>
      <c r="L18" s="6">
        <v>2.8588680000000002</v>
      </c>
      <c r="M18" s="3">
        <v>7.9976929999999999</v>
      </c>
      <c r="N18" s="2">
        <f t="shared" si="4"/>
        <v>3.8212155744735865</v>
      </c>
      <c r="O18" s="3">
        <v>1.4301680000000001</v>
      </c>
      <c r="P18" s="2">
        <f t="shared" si="5"/>
        <v>0.68331958174860441</v>
      </c>
      <c r="Q18" s="6">
        <v>21061.69</v>
      </c>
      <c r="R18" s="2">
        <v>676.65020000000004</v>
      </c>
      <c r="S18" s="2">
        <f t="shared" si="1"/>
        <v>323.29651597162677</v>
      </c>
      <c r="T18" s="2">
        <v>121.0003</v>
      </c>
      <c r="U18" s="2">
        <f t="shared" ref="U18:U76" si="7">T18/E18*100000</f>
        <v>57.812700597031714</v>
      </c>
      <c r="V18" s="7">
        <v>248.93950000000001</v>
      </c>
    </row>
    <row r="19" spans="1:23" x14ac:dyDescent="0.2">
      <c r="A19" s="2" t="s">
        <v>21</v>
      </c>
      <c r="B19" s="2" t="s">
        <v>22</v>
      </c>
      <c r="C19" s="2">
        <v>10</v>
      </c>
      <c r="D19" s="2" t="s">
        <v>25</v>
      </c>
      <c r="E19" s="2">
        <v>223608</v>
      </c>
      <c r="F19" s="6">
        <v>916874.5</v>
      </c>
      <c r="G19" s="6">
        <v>23379050</v>
      </c>
      <c r="H19" s="2">
        <v>62948.88</v>
      </c>
      <c r="I19" s="2">
        <f>H19/E19*100000</f>
        <v>28151.443597724588</v>
      </c>
      <c r="J19" s="3">
        <f>H4-H19</f>
        <v>11256.68</v>
      </c>
      <c r="K19" s="2">
        <f t="shared" si="3"/>
        <v>5034.1132696504601</v>
      </c>
      <c r="L19" s="7">
        <f>F19/J19</f>
        <v>81.4515914106113</v>
      </c>
      <c r="M19" s="3">
        <v>34.209789999999998</v>
      </c>
      <c r="N19" s="2">
        <f t="shared" si="4"/>
        <v>15.299000930199275</v>
      </c>
      <c r="O19" s="3">
        <v>6.117483</v>
      </c>
      <c r="P19" s="2">
        <f t="shared" si="5"/>
        <v>2.7358068584308253</v>
      </c>
      <c r="Q19" s="6">
        <f>F19/O19</f>
        <v>149877.73566350737</v>
      </c>
      <c r="R19" s="2">
        <v>2709.4072000000001</v>
      </c>
      <c r="S19" s="2">
        <f t="shared" si="1"/>
        <v>1211.6772208507746</v>
      </c>
      <c r="T19" s="2">
        <v>484.50319999999999</v>
      </c>
      <c r="U19" s="2">
        <f t="shared" si="7"/>
        <v>216.6752531215341</v>
      </c>
      <c r="V19" s="7">
        <v>1892.402</v>
      </c>
    </row>
    <row r="20" spans="1:23" x14ac:dyDescent="0.2">
      <c r="A20" s="2" t="s">
        <v>21</v>
      </c>
      <c r="B20" s="2" t="s">
        <v>26</v>
      </c>
      <c r="C20" s="2">
        <v>10</v>
      </c>
      <c r="D20" s="2" t="s">
        <v>23</v>
      </c>
      <c r="E20" s="2">
        <v>40938.300000000003</v>
      </c>
      <c r="F20" s="6">
        <v>9262847</v>
      </c>
      <c r="G20" s="6">
        <v>70876514</v>
      </c>
      <c r="H20" s="2">
        <v>23585.24</v>
      </c>
      <c r="I20" s="2">
        <f t="shared" si="0"/>
        <v>57611.674153543259</v>
      </c>
      <c r="J20" s="3">
        <f t="shared" ref="J20:J31" si="8">H5-H20</f>
        <v>3281.1999999999971</v>
      </c>
      <c r="K20" s="2">
        <f t="shared" si="3"/>
        <v>8014.9884093868013</v>
      </c>
      <c r="L20" s="6">
        <v>2823.01</v>
      </c>
      <c r="M20" s="3">
        <v>153.74680000000001</v>
      </c>
      <c r="N20" s="2">
        <f t="shared" si="4"/>
        <v>375.55736315381927</v>
      </c>
      <c r="O20" s="3">
        <v>21.38936</v>
      </c>
      <c r="P20" s="2">
        <f t="shared" si="5"/>
        <v>52.247797294953621</v>
      </c>
      <c r="Q20" s="6">
        <v>433058.6</v>
      </c>
      <c r="R20" s="2">
        <v>10400.976000000001</v>
      </c>
      <c r="S20" s="2">
        <f t="shared" si="1"/>
        <v>25406.467782003649</v>
      </c>
      <c r="T20" s="2">
        <v>1446.9916000000001</v>
      </c>
      <c r="U20" s="2">
        <f t="shared" si="7"/>
        <v>3534.5668970133102</v>
      </c>
      <c r="V20" s="7">
        <v>6401.4520000000002</v>
      </c>
    </row>
    <row r="21" spans="1:23" x14ac:dyDescent="0.2">
      <c r="A21" s="2" t="s">
        <v>21</v>
      </c>
      <c r="B21" s="2" t="s">
        <v>26</v>
      </c>
      <c r="C21" s="2">
        <v>10</v>
      </c>
      <c r="D21" s="2" t="s">
        <v>24</v>
      </c>
      <c r="E21" s="2">
        <v>598722.69999999995</v>
      </c>
      <c r="F21" s="6">
        <v>6684789</v>
      </c>
      <c r="G21" s="6">
        <v>110866784</v>
      </c>
      <c r="H21" s="2">
        <v>344934.2</v>
      </c>
      <c r="I21" s="2">
        <f t="shared" si="0"/>
        <v>57611.678995969261</v>
      </c>
      <c r="J21" s="3">
        <f t="shared" si="8"/>
        <v>47987.399999999965</v>
      </c>
      <c r="K21" s="2">
        <f t="shared" si="3"/>
        <v>8014.9625193766615</v>
      </c>
      <c r="L21" s="6">
        <v>139.30279999999999</v>
      </c>
      <c r="M21" s="3">
        <v>46.857529999999997</v>
      </c>
      <c r="N21" s="2">
        <f t="shared" si="4"/>
        <v>7.8262491133207419</v>
      </c>
      <c r="O21" s="3">
        <v>6.518853</v>
      </c>
      <c r="P21" s="2">
        <f t="shared" si="5"/>
        <v>1.0887933595970221</v>
      </c>
      <c r="Q21" s="6">
        <v>1025455</v>
      </c>
      <c r="R21" s="2">
        <v>3500.2570000000001</v>
      </c>
      <c r="S21" s="2">
        <f t="shared" si="1"/>
        <v>584.62072675714489</v>
      </c>
      <c r="T21" s="2">
        <v>486.95859999999999</v>
      </c>
      <c r="U21" s="2">
        <f t="shared" si="7"/>
        <v>81.332910878441723</v>
      </c>
      <c r="V21" s="7">
        <v>13727.63</v>
      </c>
    </row>
    <row r="22" spans="1:23" x14ac:dyDescent="0.2">
      <c r="A22" s="2" t="s">
        <v>21</v>
      </c>
      <c r="B22" s="2" t="s">
        <v>26</v>
      </c>
      <c r="C22" s="2">
        <v>10</v>
      </c>
      <c r="D22" s="2" t="s">
        <v>25</v>
      </c>
      <c r="E22" s="2">
        <v>639661</v>
      </c>
      <c r="F22" s="6">
        <v>15947637</v>
      </c>
      <c r="G22" s="6">
        <v>181743298</v>
      </c>
      <c r="H22" s="2">
        <v>368519.4</v>
      </c>
      <c r="I22" s="2">
        <f t="shared" si="0"/>
        <v>57611.672432741725</v>
      </c>
      <c r="J22" s="3">
        <f t="shared" si="8"/>
        <v>51268.699999999953</v>
      </c>
      <c r="K22" s="2">
        <f t="shared" si="3"/>
        <v>8014.9798096179002</v>
      </c>
      <c r="L22" s="7">
        <f>F22/J22</f>
        <v>311.05990594651348</v>
      </c>
      <c r="M22" s="3">
        <v>200.60429999999999</v>
      </c>
      <c r="N22" s="2">
        <f t="shared" si="4"/>
        <v>31.361033422390921</v>
      </c>
      <c r="O22" s="3">
        <v>27.90821</v>
      </c>
      <c r="P22" s="2">
        <f t="shared" si="5"/>
        <v>4.3629688225481935</v>
      </c>
      <c r="Q22" s="6">
        <f>F22/O22</f>
        <v>571431.73997902405</v>
      </c>
      <c r="R22" s="2">
        <v>13901.234</v>
      </c>
      <c r="S22" s="2">
        <f t="shared" si="1"/>
        <v>2173.2189394069674</v>
      </c>
      <c r="T22" s="2">
        <v>1933.9492</v>
      </c>
      <c r="U22" s="2">
        <f t="shared" si="7"/>
        <v>302.33970806411526</v>
      </c>
      <c r="V22" s="7">
        <v>8246.1509999999998</v>
      </c>
    </row>
    <row r="23" spans="1:23" x14ac:dyDescent="0.2">
      <c r="A23" s="2" t="s">
        <v>21</v>
      </c>
      <c r="B23" s="2" t="s">
        <v>27</v>
      </c>
      <c r="C23" s="2">
        <v>10</v>
      </c>
      <c r="D23" s="2" t="s">
        <v>23</v>
      </c>
      <c r="E23" s="2">
        <v>321847.06</v>
      </c>
      <c r="F23" s="6">
        <v>26339281</v>
      </c>
      <c r="G23" s="6">
        <v>207132391</v>
      </c>
      <c r="H23" s="2">
        <v>86484.83</v>
      </c>
      <c r="I23" s="2">
        <f t="shared" si="0"/>
        <v>26871.405940448854</v>
      </c>
      <c r="J23" s="3">
        <f t="shared" si="8"/>
        <v>12266.729999999996</v>
      </c>
      <c r="K23" s="2">
        <f t="shared" si="3"/>
        <v>3811.3537529284863</v>
      </c>
      <c r="L23" s="6">
        <v>2147.2130000000002</v>
      </c>
      <c r="M23" s="3">
        <v>1117.0239999999999</v>
      </c>
      <c r="N23" s="2">
        <f t="shared" si="4"/>
        <v>347.06670926246767</v>
      </c>
      <c r="O23" s="3">
        <v>158.43510000000001</v>
      </c>
      <c r="P23" s="2">
        <f t="shared" si="5"/>
        <v>49.226828419684807</v>
      </c>
      <c r="Q23" s="6">
        <v>166246.5</v>
      </c>
      <c r="R23" s="2">
        <v>43536.815000000002</v>
      </c>
      <c r="S23" s="2">
        <f t="shared" si="1"/>
        <v>13527.17498802071</v>
      </c>
      <c r="T23" s="2">
        <v>6175.1232</v>
      </c>
      <c r="U23" s="2">
        <f t="shared" si="7"/>
        <v>1918.6514240645852</v>
      </c>
      <c r="V23" s="7">
        <v>4265.3860000000004</v>
      </c>
    </row>
    <row r="24" spans="1:23" x14ac:dyDescent="0.2">
      <c r="A24" s="2" t="s">
        <v>21</v>
      </c>
      <c r="B24" s="2" t="s">
        <v>27</v>
      </c>
      <c r="C24" s="2">
        <v>10</v>
      </c>
      <c r="D24" s="2" t="s">
        <v>24</v>
      </c>
      <c r="E24" s="2">
        <v>1913201.94</v>
      </c>
      <c r="F24" s="6">
        <v>13674863</v>
      </c>
      <c r="G24" s="6">
        <v>223808541</v>
      </c>
      <c r="H24" s="2">
        <v>514104.3</v>
      </c>
      <c r="I24" s="2">
        <f t="shared" si="0"/>
        <v>26871.408043836709</v>
      </c>
      <c r="J24" s="3">
        <f t="shared" si="8"/>
        <v>72918.899999999965</v>
      </c>
      <c r="K24" s="2">
        <f t="shared" si="3"/>
        <v>3811.354069607517</v>
      </c>
      <c r="L24" s="6">
        <v>187.5352</v>
      </c>
      <c r="M24" s="3">
        <v>155.6061</v>
      </c>
      <c r="N24" s="2">
        <f t="shared" si="4"/>
        <v>8.1332815290789426</v>
      </c>
      <c r="O24" s="3">
        <v>22.07067</v>
      </c>
      <c r="P24" s="2">
        <f t="shared" si="5"/>
        <v>1.1535985584459527</v>
      </c>
      <c r="Q24" s="6">
        <v>619594.4</v>
      </c>
      <c r="R24" s="2">
        <v>6555.9120000000003</v>
      </c>
      <c r="S24" s="2">
        <f t="shared" si="1"/>
        <v>342.66701611226677</v>
      </c>
      <c r="T24" s="2">
        <v>929.87009999999998</v>
      </c>
      <c r="U24" s="2">
        <f t="shared" si="7"/>
        <v>48.602820254301022</v>
      </c>
      <c r="V24" s="7">
        <v>14706.21</v>
      </c>
    </row>
    <row r="25" spans="1:23" x14ac:dyDescent="0.2">
      <c r="A25" s="2" t="s">
        <v>21</v>
      </c>
      <c r="B25" s="2" t="s">
        <v>27</v>
      </c>
      <c r="C25" s="2">
        <v>10</v>
      </c>
      <c r="D25" s="2" t="s">
        <v>25</v>
      </c>
      <c r="E25" s="2">
        <v>2235049</v>
      </c>
      <c r="F25" s="6">
        <v>40014144</v>
      </c>
      <c r="G25" s="6">
        <v>430940932</v>
      </c>
      <c r="H25" s="2">
        <v>600589.1</v>
      </c>
      <c r="I25" s="2">
        <f t="shared" si="0"/>
        <v>26871.406398696403</v>
      </c>
      <c r="J25" s="3">
        <f t="shared" si="8"/>
        <v>85185.599999999977</v>
      </c>
      <c r="K25" s="2">
        <f t="shared" si="3"/>
        <v>3811.3526817532847</v>
      </c>
      <c r="L25" s="7">
        <f>F25/J25</f>
        <v>469.72896827632854</v>
      </c>
      <c r="M25" s="3">
        <v>1272.6300000000001</v>
      </c>
      <c r="N25" s="2">
        <f t="shared" si="4"/>
        <v>56.939691255091063</v>
      </c>
      <c r="O25" s="3">
        <v>180.50579999999999</v>
      </c>
      <c r="P25" s="2">
        <f t="shared" si="5"/>
        <v>8.0761450867520121</v>
      </c>
      <c r="Q25" s="6">
        <f>F25/O25</f>
        <v>221677.88514274888</v>
      </c>
      <c r="R25" s="2">
        <v>50092.726999999999</v>
      </c>
      <c r="S25" s="2">
        <f t="shared" si="1"/>
        <v>2241.2361876629998</v>
      </c>
      <c r="T25" s="2">
        <v>7104.9921999999997</v>
      </c>
      <c r="U25" s="2">
        <f t="shared" si="7"/>
        <v>317.88977333382849</v>
      </c>
      <c r="V25" s="7">
        <v>5631.835</v>
      </c>
    </row>
    <row r="26" spans="1:23" x14ac:dyDescent="0.2">
      <c r="A26" s="2" t="s">
        <v>21</v>
      </c>
      <c r="B26" s="2" t="s">
        <v>28</v>
      </c>
      <c r="C26" s="2">
        <v>10</v>
      </c>
      <c r="D26" s="2" t="s">
        <v>23</v>
      </c>
      <c r="E26" s="2">
        <v>157981.70000000001</v>
      </c>
      <c r="F26" s="6">
        <v>26936510</v>
      </c>
      <c r="G26" s="6">
        <v>154832754</v>
      </c>
      <c r="H26" s="2">
        <v>29430.799999999999</v>
      </c>
      <c r="I26" s="2">
        <f t="shared" si="0"/>
        <v>18629.246298780174</v>
      </c>
      <c r="J26" s="3">
        <f t="shared" si="8"/>
        <v>5661.5799999999981</v>
      </c>
      <c r="K26" s="2">
        <f t="shared" si="3"/>
        <v>3583.6935543800309</v>
      </c>
      <c r="L26" s="6">
        <v>4757.7780000000002</v>
      </c>
      <c r="M26" s="3">
        <v>774.66840000000002</v>
      </c>
      <c r="N26" s="2">
        <f t="shared" si="4"/>
        <v>490.35324977513216</v>
      </c>
      <c r="O26" s="3">
        <v>149.0222</v>
      </c>
      <c r="P26" s="2">
        <f t="shared" si="5"/>
        <v>94.328773522502914</v>
      </c>
      <c r="Q26" s="6">
        <v>180755.1</v>
      </c>
      <c r="R26" s="2">
        <v>11106.544</v>
      </c>
      <c r="S26" s="2">
        <f t="shared" si="1"/>
        <v>7030.2724935862816</v>
      </c>
      <c r="T26" s="2">
        <v>2136.5545000000002</v>
      </c>
      <c r="U26" s="2">
        <f t="shared" si="7"/>
        <v>1352.4063230108297</v>
      </c>
      <c r="V26" s="7">
        <v>12607.45</v>
      </c>
    </row>
    <row r="27" spans="1:23" x14ac:dyDescent="0.2">
      <c r="A27" s="2" t="s">
        <v>21</v>
      </c>
      <c r="B27" s="2" t="s">
        <v>28</v>
      </c>
      <c r="C27" s="2">
        <v>10</v>
      </c>
      <c r="D27" s="2" t="s">
        <v>24</v>
      </c>
      <c r="E27" s="2">
        <v>150576.29999999999</v>
      </c>
      <c r="F27" s="6">
        <v>2017367</v>
      </c>
      <c r="G27" s="6">
        <v>24600375</v>
      </c>
      <c r="H27" s="2">
        <v>28051.24</v>
      </c>
      <c r="I27" s="2">
        <f t="shared" si="0"/>
        <v>18629.253076347344</v>
      </c>
      <c r="J27" s="3">
        <f t="shared" si="8"/>
        <v>5396.1799999999967</v>
      </c>
      <c r="K27" s="2">
        <f t="shared" si="3"/>
        <v>3583.6848162692254</v>
      </c>
      <c r="L27" s="6">
        <v>373.85050000000001</v>
      </c>
      <c r="M27" s="3">
        <v>96.965739999999997</v>
      </c>
      <c r="N27" s="2">
        <f t="shared" si="4"/>
        <v>64.396415637786291</v>
      </c>
      <c r="O27" s="3">
        <v>18.653199999999998</v>
      </c>
      <c r="P27" s="2">
        <f t="shared" si="5"/>
        <v>12.387872460672764</v>
      </c>
      <c r="Q27" s="6">
        <v>108151.3</v>
      </c>
      <c r="R27" s="2">
        <v>1414.046</v>
      </c>
      <c r="S27" s="2">
        <f t="shared" si="1"/>
        <v>939.08935204278509</v>
      </c>
      <c r="T27" s="2">
        <v>272.01850000000002</v>
      </c>
      <c r="U27" s="2">
        <f t="shared" si="7"/>
        <v>180.65160320714483</v>
      </c>
      <c r="V27" s="7">
        <v>7416.2870000000003</v>
      </c>
    </row>
    <row r="28" spans="1:23" x14ac:dyDescent="0.2">
      <c r="A28" s="2" t="s">
        <v>21</v>
      </c>
      <c r="B28" s="2" t="s">
        <v>28</v>
      </c>
      <c r="C28" s="2">
        <v>10</v>
      </c>
      <c r="D28" s="2" t="s">
        <v>25</v>
      </c>
      <c r="E28" s="2">
        <v>308558</v>
      </c>
      <c r="F28" s="6">
        <v>28953878</v>
      </c>
      <c r="G28" s="6">
        <v>179433129</v>
      </c>
      <c r="H28" s="2">
        <v>57482.04</v>
      </c>
      <c r="I28" s="2">
        <f t="shared" si="0"/>
        <v>18629.249606232865</v>
      </c>
      <c r="J28" s="3">
        <f t="shared" si="8"/>
        <v>11057.760000000002</v>
      </c>
      <c r="K28" s="2">
        <f t="shared" si="3"/>
        <v>3583.6892901820729</v>
      </c>
      <c r="L28" s="7">
        <f>F28/J28</f>
        <v>2618.4216333145228</v>
      </c>
      <c r="M28" s="3">
        <v>871.63419999999996</v>
      </c>
      <c r="N28" s="2">
        <f t="shared" si="4"/>
        <v>282.48633968330103</v>
      </c>
      <c r="O28" s="3">
        <v>167.6754</v>
      </c>
      <c r="P28" s="2">
        <f t="shared" si="5"/>
        <v>54.341614866572897</v>
      </c>
      <c r="Q28" s="6">
        <f>F28/O28</f>
        <v>172678.15076033815</v>
      </c>
      <c r="R28" s="2">
        <v>12520.591</v>
      </c>
      <c r="S28" s="2">
        <f t="shared" si="1"/>
        <v>4057.7755235644518</v>
      </c>
      <c r="T28" s="2">
        <v>2408.5729999999999</v>
      </c>
      <c r="U28" s="2">
        <f t="shared" si="7"/>
        <v>780.59003493670559</v>
      </c>
      <c r="V28" s="7">
        <v>12021.17</v>
      </c>
    </row>
    <row r="29" spans="1:23" s="1" customFormat="1" x14ac:dyDescent="0.2">
      <c r="A29" s="1" t="s">
        <v>21</v>
      </c>
      <c r="B29" s="1" t="s">
        <v>25</v>
      </c>
      <c r="C29" s="1">
        <v>10</v>
      </c>
      <c r="D29" s="1" t="s">
        <v>23</v>
      </c>
      <c r="E29" s="1">
        <v>535077.97</v>
      </c>
      <c r="F29" s="5">
        <f>F17+F20+F23+F26</f>
        <v>63425390.799999997</v>
      </c>
      <c r="G29" s="5">
        <f t="shared" ref="G29:H31" si="9">G17+G20+G23+G26</f>
        <v>438968614</v>
      </c>
      <c r="H29" s="1">
        <f t="shared" si="9"/>
        <v>143529.598</v>
      </c>
      <c r="I29" s="1">
        <f t="shared" si="0"/>
        <v>26824.052950638204</v>
      </c>
      <c r="J29" s="8">
        <f t="shared" si="8"/>
        <v>21929.937999999995</v>
      </c>
      <c r="K29" s="1">
        <f t="shared" si="3"/>
        <v>4098.4565296156743</v>
      </c>
      <c r="L29" s="5">
        <f>F29/J29</f>
        <v>2892.1828597965036</v>
      </c>
      <c r="M29" s="1">
        <f>M17+M20+M23+M26</f>
        <v>2071.6513</v>
      </c>
      <c r="N29" s="1">
        <f t="shared" si="4"/>
        <v>387.16811682603941</v>
      </c>
      <c r="O29" s="1">
        <f>O17+O20+O23+O26</f>
        <v>333.533975</v>
      </c>
      <c r="P29" s="1">
        <f t="shared" si="5"/>
        <v>62.333714654707236</v>
      </c>
      <c r="Q29" s="9">
        <f>F29/O29</f>
        <v>190161.70931312168</v>
      </c>
      <c r="R29" s="2">
        <v>67077.09</v>
      </c>
      <c r="S29" s="2">
        <f t="shared" si="1"/>
        <v>12535.946863968256</v>
      </c>
      <c r="T29" s="2">
        <v>10122.17</v>
      </c>
      <c r="U29" s="2">
        <f t="shared" si="7"/>
        <v>1891.7186966228492</v>
      </c>
      <c r="V29" s="7">
        <v>6265.9859999999999</v>
      </c>
    </row>
    <row r="30" spans="1:23" s="1" customFormat="1" x14ac:dyDescent="0.2">
      <c r="A30" s="1" t="s">
        <v>21</v>
      </c>
      <c r="B30" s="1" t="s">
        <v>25</v>
      </c>
      <c r="C30" s="1">
        <v>10</v>
      </c>
      <c r="D30" s="1" t="s">
        <v>24</v>
      </c>
      <c r="E30" s="1">
        <v>2871798.03</v>
      </c>
      <c r="F30" s="5">
        <f>F18+F21+F24+F27</f>
        <v>22407140.75</v>
      </c>
      <c r="G30" s="5">
        <f t="shared" si="9"/>
        <v>376527795</v>
      </c>
      <c r="H30" s="1">
        <f t="shared" si="9"/>
        <v>946009.89</v>
      </c>
      <c r="I30" s="1">
        <f t="shared" si="0"/>
        <v>32941.37958580604</v>
      </c>
      <c r="J30" s="8">
        <f t="shared" si="8"/>
        <v>136838.72999999986</v>
      </c>
      <c r="K30" s="1">
        <f t="shared" si="3"/>
        <v>4764.9148223700076</v>
      </c>
      <c r="L30" s="5">
        <f>F30/J30</f>
        <v>163.74852901660242</v>
      </c>
      <c r="M30" s="1">
        <f>M18+M21+M24+M27</f>
        <v>307.42706299999998</v>
      </c>
      <c r="N30" s="1">
        <f t="shared" si="4"/>
        <v>10.705037742504475</v>
      </c>
      <c r="O30" s="1">
        <f>O18+O21+O24+O27</f>
        <v>48.672891</v>
      </c>
      <c r="P30" s="1">
        <f t="shared" si="5"/>
        <v>1.6948577334319017</v>
      </c>
      <c r="Q30" s="9">
        <f>F30/O30</f>
        <v>460361.82132678333</v>
      </c>
      <c r="R30" s="2">
        <v>12146.87</v>
      </c>
      <c r="S30" s="2">
        <f t="shared" si="1"/>
        <v>422.97090091673346</v>
      </c>
      <c r="T30" s="2">
        <v>1809.847</v>
      </c>
      <c r="U30" s="2">
        <f t="shared" si="7"/>
        <v>63.021388729067411</v>
      </c>
      <c r="V30" s="7">
        <v>12380.68</v>
      </c>
    </row>
    <row r="31" spans="1:23" s="1" customFormat="1" x14ac:dyDescent="0.2">
      <c r="A31" s="1" t="s">
        <v>21</v>
      </c>
      <c r="B31" s="1" t="s">
        <v>25</v>
      </c>
      <c r="C31" s="1">
        <v>10</v>
      </c>
      <c r="D31" s="1" t="s">
        <v>25</v>
      </c>
      <c r="E31" s="1">
        <v>3406876</v>
      </c>
      <c r="F31" s="5">
        <f>F19+F22+F25+F28</f>
        <v>85832533.5</v>
      </c>
      <c r="G31" s="5">
        <f t="shared" si="9"/>
        <v>815496409</v>
      </c>
      <c r="H31" s="1">
        <f t="shared" si="9"/>
        <v>1089539.42</v>
      </c>
      <c r="I31" s="1">
        <f t="shared" si="0"/>
        <v>31980.600996337995</v>
      </c>
      <c r="J31" s="8">
        <f t="shared" si="8"/>
        <v>158768.74</v>
      </c>
      <c r="K31" s="1">
        <f t="shared" si="3"/>
        <v>4660.2441650356513</v>
      </c>
      <c r="L31" s="5">
        <f>F31/J31</f>
        <v>540.61355843725914</v>
      </c>
      <c r="M31" s="1">
        <f>M19+M22+M25+M28</f>
        <v>2379.0782900000004</v>
      </c>
      <c r="N31" s="1">
        <f t="shared" si="4"/>
        <v>69.831666606005044</v>
      </c>
      <c r="O31" s="1">
        <f>O19+O22+O25+O28</f>
        <v>382.20689300000004</v>
      </c>
      <c r="P31" s="1">
        <f t="shared" si="5"/>
        <v>11.218691053035098</v>
      </c>
      <c r="Q31" s="9">
        <f>F31/O31</f>
        <v>224570.86743330921</v>
      </c>
      <c r="R31" s="2">
        <v>79223.960000000006</v>
      </c>
      <c r="S31" s="2">
        <f t="shared" si="1"/>
        <v>2325.4136634265528</v>
      </c>
      <c r="T31" s="2">
        <v>11932.02</v>
      </c>
      <c r="U31" s="2">
        <f t="shared" si="7"/>
        <v>350.23346901971195</v>
      </c>
      <c r="V31" s="7">
        <v>7193.4629999999997</v>
      </c>
    </row>
    <row r="32" spans="1:23" x14ac:dyDescent="0.2">
      <c r="A32" s="2" t="s">
        <v>21</v>
      </c>
      <c r="B32" s="2" t="s">
        <v>22</v>
      </c>
      <c r="C32" s="2">
        <v>20</v>
      </c>
      <c r="D32" s="2" t="s">
        <v>23</v>
      </c>
      <c r="E32" s="2">
        <v>14310.91</v>
      </c>
      <c r="F32" s="6">
        <v>1976605</v>
      </c>
      <c r="G32" s="6">
        <v>5037102</v>
      </c>
      <c r="H32" s="3">
        <v>3312.105</v>
      </c>
      <c r="I32" s="2">
        <f t="shared" si="0"/>
        <v>23143.916075218138</v>
      </c>
      <c r="J32" s="3">
        <f>H2-H32</f>
        <v>1437.0509999999999</v>
      </c>
      <c r="K32" s="2">
        <f t="shared" si="3"/>
        <v>10041.64654798332</v>
      </c>
      <c r="L32" s="6">
        <v>1375.4590000000001</v>
      </c>
      <c r="M32" s="3">
        <v>21.54954</v>
      </c>
      <c r="N32" s="2">
        <f t="shared" si="4"/>
        <v>150.58119993766994</v>
      </c>
      <c r="O32" s="3">
        <v>9.3498789999999996</v>
      </c>
      <c r="P32" s="2">
        <f t="shared" si="5"/>
        <v>65.333923559018956</v>
      </c>
      <c r="Q32" s="6">
        <v>211404.3</v>
      </c>
      <c r="R32" s="2">
        <v>1671.1737000000001</v>
      </c>
      <c r="S32" s="2">
        <f t="shared" si="1"/>
        <v>11677.620081462326</v>
      </c>
      <c r="T32" s="2">
        <v>725.08619999999996</v>
      </c>
      <c r="U32" s="2">
        <f t="shared" si="7"/>
        <v>5066.6673188497443</v>
      </c>
      <c r="V32" s="7">
        <v>2726.0279999999998</v>
      </c>
      <c r="W32" s="10"/>
    </row>
    <row r="33" spans="1:23" x14ac:dyDescent="0.2">
      <c r="A33" s="2" t="s">
        <v>21</v>
      </c>
      <c r="B33" s="2" t="s">
        <v>22</v>
      </c>
      <c r="C33" s="2">
        <v>20</v>
      </c>
      <c r="D33" s="2" t="s">
        <v>24</v>
      </c>
      <c r="E33" s="2">
        <v>209297.09</v>
      </c>
      <c r="F33" s="6">
        <v>3098895</v>
      </c>
      <c r="G33" s="6">
        <v>14183322</v>
      </c>
      <c r="H33" s="3">
        <v>48439.54</v>
      </c>
      <c r="I33" s="2">
        <f t="shared" si="0"/>
        <v>23143.914709946515</v>
      </c>
      <c r="J33" s="3">
        <f>H3-H33</f>
        <v>21016.859999999993</v>
      </c>
      <c r="K33" s="2">
        <f t="shared" si="3"/>
        <v>10041.63985270889</v>
      </c>
      <c r="L33" s="6">
        <v>147.44800000000001</v>
      </c>
      <c r="M33" s="3">
        <v>6.5750770000000003</v>
      </c>
      <c r="N33" s="2">
        <f t="shared" si="4"/>
        <v>3.1415042607615811</v>
      </c>
      <c r="O33" s="3">
        <v>2.8527840000000002</v>
      </c>
      <c r="P33" s="2">
        <f t="shared" si="5"/>
        <v>1.3630308954606107</v>
      </c>
      <c r="Q33" s="6">
        <v>1086271</v>
      </c>
      <c r="R33" s="2">
        <v>556.28880000000004</v>
      </c>
      <c r="S33" s="2">
        <f t="shared" si="1"/>
        <v>265.78907523272306</v>
      </c>
      <c r="T33" s="2">
        <v>241.36170000000001</v>
      </c>
      <c r="U33" s="2">
        <f t="shared" si="7"/>
        <v>115.32014133593545</v>
      </c>
      <c r="V33" s="7">
        <v>12839.22</v>
      </c>
      <c r="W33" s="10"/>
    </row>
    <row r="34" spans="1:23" x14ac:dyDescent="0.2">
      <c r="A34" s="2" t="s">
        <v>21</v>
      </c>
      <c r="B34" s="2" t="s">
        <v>22</v>
      </c>
      <c r="C34" s="2">
        <v>20</v>
      </c>
      <c r="D34" s="2" t="s">
        <v>25</v>
      </c>
      <c r="E34" s="2">
        <v>223608</v>
      </c>
      <c r="F34" s="6">
        <v>5075500</v>
      </c>
      <c r="G34" s="6">
        <v>19220424</v>
      </c>
      <c r="H34" s="3">
        <v>51751.64</v>
      </c>
      <c r="I34" s="2">
        <f t="shared" ref="I34:I65" si="10">H34/E34*100000</f>
        <v>23143.912561267931</v>
      </c>
      <c r="J34" s="3">
        <f>H4-H34</f>
        <v>22453.919999999998</v>
      </c>
      <c r="K34" s="2">
        <f t="shared" si="3"/>
        <v>10041.644306107115</v>
      </c>
      <c r="L34" s="7">
        <f>F34/J34</f>
        <v>226.04070915011724</v>
      </c>
      <c r="M34" s="3">
        <v>28.124610000000001</v>
      </c>
      <c r="N34" s="2">
        <f t="shared" si="4"/>
        <v>12.57764033487174</v>
      </c>
      <c r="O34" s="3">
        <v>12.20266</v>
      </c>
      <c r="P34" s="2">
        <f t="shared" si="5"/>
        <v>5.4571661121247903</v>
      </c>
      <c r="Q34" s="6">
        <f>F34/O34</f>
        <v>415933.90293591726</v>
      </c>
      <c r="R34" s="2">
        <v>2227.4625000000001</v>
      </c>
      <c r="S34" s="2">
        <f t="shared" si="1"/>
        <v>996.1461575614469</v>
      </c>
      <c r="T34" s="2">
        <v>966.4479</v>
      </c>
      <c r="U34" s="2">
        <f t="shared" si="7"/>
        <v>432.2063164108618</v>
      </c>
      <c r="V34" s="7">
        <v>5251.7060000000001</v>
      </c>
      <c r="W34" s="10"/>
    </row>
    <row r="35" spans="1:23" x14ac:dyDescent="0.2">
      <c r="A35" s="2" t="s">
        <v>21</v>
      </c>
      <c r="B35" s="2" t="s">
        <v>26</v>
      </c>
      <c r="C35" s="2">
        <v>20</v>
      </c>
      <c r="D35" s="2" t="s">
        <v>23</v>
      </c>
      <c r="E35" s="2">
        <v>40938.300000000003</v>
      </c>
      <c r="F35" s="6">
        <v>19762905</v>
      </c>
      <c r="G35" s="6">
        <v>60376456</v>
      </c>
      <c r="H35" s="3">
        <v>20091.189999999999</v>
      </c>
      <c r="I35" s="2">
        <f t="shared" si="10"/>
        <v>49076.756973298834</v>
      </c>
      <c r="J35" s="3">
        <f t="shared" ref="J35:J46" si="11">H5-H35</f>
        <v>6775.25</v>
      </c>
      <c r="K35" s="2">
        <f t="shared" si="3"/>
        <v>16549.905589631224</v>
      </c>
      <c r="L35" s="6">
        <v>2916.9259999999999</v>
      </c>
      <c r="M35" s="3">
        <v>130.96979999999999</v>
      </c>
      <c r="N35" s="2">
        <f t="shared" si="4"/>
        <v>319.91997713632463</v>
      </c>
      <c r="O35" s="3">
        <v>44.1663</v>
      </c>
      <c r="P35" s="2">
        <f t="shared" si="5"/>
        <v>107.88503675042685</v>
      </c>
      <c r="Q35" s="6">
        <v>447465.7</v>
      </c>
      <c r="R35" s="2">
        <v>8860.1149999999998</v>
      </c>
      <c r="S35" s="2">
        <f t="shared" si="1"/>
        <v>21642.606068156223</v>
      </c>
      <c r="T35" s="2">
        <v>2987.8530000000001</v>
      </c>
      <c r="U35" s="2">
        <f t="shared" si="7"/>
        <v>7298.4295879408755</v>
      </c>
      <c r="V35" s="7">
        <v>6614.4179999999997</v>
      </c>
      <c r="W35" s="10"/>
    </row>
    <row r="36" spans="1:23" x14ac:dyDescent="0.2">
      <c r="A36" s="2" t="s">
        <v>21</v>
      </c>
      <c r="B36" s="2" t="s">
        <v>26</v>
      </c>
      <c r="C36" s="2">
        <v>20</v>
      </c>
      <c r="D36" s="2" t="s">
        <v>24</v>
      </c>
      <c r="E36" s="2">
        <v>598722.69999999995</v>
      </c>
      <c r="F36" s="6">
        <v>23109237</v>
      </c>
      <c r="G36" s="6">
        <v>94442336</v>
      </c>
      <c r="H36" s="3">
        <v>293833.59999999998</v>
      </c>
      <c r="I36" s="2">
        <f t="shared" si="10"/>
        <v>49076.742872785682</v>
      </c>
      <c r="J36" s="3">
        <f t="shared" si="11"/>
        <v>99088</v>
      </c>
      <c r="K36" s="2">
        <f t="shared" si="3"/>
        <v>16549.898642560238</v>
      </c>
      <c r="L36" s="6">
        <v>233.2193</v>
      </c>
      <c r="M36" s="3">
        <v>39.915790000000001</v>
      </c>
      <c r="N36" s="2">
        <f t="shared" si="4"/>
        <v>6.6668242243028377</v>
      </c>
      <c r="O36" s="3">
        <v>13.460599999999999</v>
      </c>
      <c r="P36" s="2">
        <f t="shared" si="5"/>
        <v>2.2482194177705308</v>
      </c>
      <c r="Q36" s="6">
        <v>1716806</v>
      </c>
      <c r="R36" s="2">
        <v>2981.7089999999998</v>
      </c>
      <c r="S36" s="2">
        <f t="shared" si="1"/>
        <v>498.0116838730184</v>
      </c>
      <c r="T36" s="2">
        <v>1005.5069999999999</v>
      </c>
      <c r="U36" s="2">
        <f t="shared" si="7"/>
        <v>167.94202057145989</v>
      </c>
      <c r="V36" s="7">
        <v>22982.67</v>
      </c>
      <c r="W36" s="10"/>
    </row>
    <row r="37" spans="1:23" x14ac:dyDescent="0.2">
      <c r="A37" s="2" t="s">
        <v>21</v>
      </c>
      <c r="B37" s="2" t="s">
        <v>26</v>
      </c>
      <c r="C37" s="2">
        <v>20</v>
      </c>
      <c r="D37" s="2" t="s">
        <v>25</v>
      </c>
      <c r="E37" s="2">
        <v>639661</v>
      </c>
      <c r="F37" s="6">
        <v>42872142</v>
      </c>
      <c r="G37" s="6">
        <v>154818793</v>
      </c>
      <c r="H37" s="3">
        <v>313924.8</v>
      </c>
      <c r="I37" s="2">
        <f t="shared" si="10"/>
        <v>49076.745338546505</v>
      </c>
      <c r="J37" s="3">
        <f t="shared" si="11"/>
        <v>105863.29999999999</v>
      </c>
      <c r="K37" s="2">
        <f t="shared" si="3"/>
        <v>16549.906903813109</v>
      </c>
      <c r="L37" s="7">
        <f>F37/J37</f>
        <v>404.97643659322921</v>
      </c>
      <c r="M37" s="3">
        <v>170.88560000000001</v>
      </c>
      <c r="N37" s="2">
        <f t="shared" si="4"/>
        <v>26.715025615130514</v>
      </c>
      <c r="O37" s="3">
        <v>57.626899999999999</v>
      </c>
      <c r="P37" s="2">
        <f t="shared" si="5"/>
        <v>9.0089750664805255</v>
      </c>
      <c r="Q37" s="6">
        <f>F37/O37</f>
        <v>743960.58090926288</v>
      </c>
      <c r="R37" s="2">
        <v>11841.824000000001</v>
      </c>
      <c r="S37" s="2">
        <f t="shared" si="1"/>
        <v>1851.2655922433914</v>
      </c>
      <c r="T37" s="2">
        <v>3993.3589999999999</v>
      </c>
      <c r="U37" s="2">
        <f t="shared" si="7"/>
        <v>624.29302396112939</v>
      </c>
      <c r="V37" s="7">
        <v>10735.86</v>
      </c>
      <c r="W37" s="10"/>
    </row>
    <row r="38" spans="1:23" x14ac:dyDescent="0.2">
      <c r="A38" s="2" t="s">
        <v>21</v>
      </c>
      <c r="B38" s="2" t="s">
        <v>27</v>
      </c>
      <c r="C38" s="2">
        <v>20</v>
      </c>
      <c r="D38" s="2" t="s">
        <v>23</v>
      </c>
      <c r="E38" s="2">
        <v>321847.06</v>
      </c>
      <c r="F38" s="6">
        <v>56796725</v>
      </c>
      <c r="G38" s="6">
        <v>176674947</v>
      </c>
      <c r="H38" s="3">
        <v>73767.81</v>
      </c>
      <c r="I38" s="2">
        <f t="shared" si="10"/>
        <v>22920.144120626734</v>
      </c>
      <c r="J38" s="3">
        <f t="shared" si="11"/>
        <v>24983.75</v>
      </c>
      <c r="K38" s="2">
        <f t="shared" si="3"/>
        <v>7762.6155727506102</v>
      </c>
      <c r="L38" s="6">
        <v>2273.346</v>
      </c>
      <c r="M38" s="3">
        <v>952.77290000000005</v>
      </c>
      <c r="N38" s="2">
        <f t="shared" si="4"/>
        <v>296.03281136077487</v>
      </c>
      <c r="O38" s="3">
        <v>322.68599999999998</v>
      </c>
      <c r="P38" s="2">
        <f t="shared" si="5"/>
        <v>100.26066418006117</v>
      </c>
      <c r="Q38" s="6">
        <v>176012.3</v>
      </c>
      <c r="R38" s="2">
        <v>37135.014999999999</v>
      </c>
      <c r="S38" s="2">
        <f t="shared" si="1"/>
        <v>11538.093590166707</v>
      </c>
      <c r="T38" s="2">
        <v>12576.923000000001</v>
      </c>
      <c r="U38" s="2">
        <f t="shared" si="7"/>
        <v>3907.7327597772683</v>
      </c>
      <c r="V38" s="7">
        <v>4515.9480000000003</v>
      </c>
      <c r="W38" s="10"/>
    </row>
    <row r="39" spans="1:23" x14ac:dyDescent="0.2">
      <c r="A39" s="2" t="s">
        <v>21</v>
      </c>
      <c r="B39" s="2" t="s">
        <v>27</v>
      </c>
      <c r="C39" s="2">
        <v>20</v>
      </c>
      <c r="D39" s="2" t="s">
        <v>24</v>
      </c>
      <c r="E39" s="2">
        <v>1913201.94</v>
      </c>
      <c r="F39" s="6">
        <v>46584424</v>
      </c>
      <c r="G39" s="6">
        <v>190898979</v>
      </c>
      <c r="H39" s="3">
        <v>438508.6</v>
      </c>
      <c r="I39" s="2">
        <f t="shared" si="10"/>
        <v>22920.141927098401</v>
      </c>
      <c r="J39" s="3">
        <f t="shared" si="11"/>
        <v>148514.59999999998</v>
      </c>
      <c r="K39" s="2">
        <f t="shared" si="3"/>
        <v>7762.6201863458273</v>
      </c>
      <c r="L39" s="6">
        <v>313.66910000000001</v>
      </c>
      <c r="M39" s="3">
        <v>132.7252</v>
      </c>
      <c r="N39" s="2">
        <f t="shared" si="4"/>
        <v>6.9373335467138402</v>
      </c>
      <c r="O39" s="3">
        <v>44.951509999999999</v>
      </c>
      <c r="P39" s="2">
        <f t="shared" si="5"/>
        <v>2.3495434047071897</v>
      </c>
      <c r="Q39" s="6">
        <v>1036326</v>
      </c>
      <c r="R39" s="2">
        <v>5591.9089999999997</v>
      </c>
      <c r="S39" s="2">
        <f t="shared" si="1"/>
        <v>292.28012386397643</v>
      </c>
      <c r="T39" s="2">
        <v>1893.873</v>
      </c>
      <c r="U39" s="2">
        <f t="shared" si="7"/>
        <v>98.98970727575157</v>
      </c>
      <c r="V39" s="7">
        <v>24597.43</v>
      </c>
      <c r="W39" s="10"/>
    </row>
    <row r="40" spans="1:23" x14ac:dyDescent="0.2">
      <c r="A40" s="2" t="s">
        <v>21</v>
      </c>
      <c r="B40" s="2" t="s">
        <v>27</v>
      </c>
      <c r="C40" s="2">
        <v>20</v>
      </c>
      <c r="D40" s="2" t="s">
        <v>25</v>
      </c>
      <c r="E40" s="2">
        <v>2235049</v>
      </c>
      <c r="F40" s="6">
        <v>103381149</v>
      </c>
      <c r="G40" s="6">
        <v>367573927</v>
      </c>
      <c r="H40" s="3">
        <v>512276.4</v>
      </c>
      <c r="I40" s="2">
        <f t="shared" si="10"/>
        <v>22920.141795549</v>
      </c>
      <c r="J40" s="3">
        <f t="shared" si="11"/>
        <v>173498.29999999993</v>
      </c>
      <c r="K40" s="2">
        <f t="shared" si="3"/>
        <v>7762.6172849006862</v>
      </c>
      <c r="L40" s="7">
        <f>F40/J40</f>
        <v>595.86260499382433</v>
      </c>
      <c r="M40" s="3">
        <v>1085.498</v>
      </c>
      <c r="N40" s="2">
        <f t="shared" si="4"/>
        <v>48.567078395149281</v>
      </c>
      <c r="O40" s="3">
        <v>367.63749999999999</v>
      </c>
      <c r="P40" s="2">
        <f t="shared" si="5"/>
        <v>16.448744524169268</v>
      </c>
      <c r="Q40" s="6">
        <f>F40/O40</f>
        <v>281204.03658495122</v>
      </c>
      <c r="R40" s="2">
        <v>42726.923999999999</v>
      </c>
      <c r="S40" s="2">
        <f t="shared" si="1"/>
        <v>1911.6772831378639</v>
      </c>
      <c r="T40" s="2">
        <v>14470.795</v>
      </c>
      <c r="U40" s="2">
        <f t="shared" si="7"/>
        <v>647.44866891061451</v>
      </c>
      <c r="V40" s="7">
        <v>7144.1229999999996</v>
      </c>
      <c r="W40" s="10"/>
    </row>
    <row r="41" spans="1:23" x14ac:dyDescent="0.2">
      <c r="A41" s="2" t="s">
        <v>21</v>
      </c>
      <c r="B41" s="2" t="s">
        <v>28</v>
      </c>
      <c r="C41" s="2">
        <v>20</v>
      </c>
      <c r="D41" s="2" t="s">
        <v>23</v>
      </c>
      <c r="E41" s="2">
        <v>157981.70000000001</v>
      </c>
      <c r="F41" s="6">
        <v>55638166</v>
      </c>
      <c r="G41" s="6">
        <v>126131099</v>
      </c>
      <c r="H41" s="3">
        <v>23975.16</v>
      </c>
      <c r="I41" s="2">
        <f t="shared" si="10"/>
        <v>15175.909614847793</v>
      </c>
      <c r="J41" s="3">
        <f t="shared" si="11"/>
        <v>11117.219999999998</v>
      </c>
      <c r="K41" s="2">
        <f t="shared" si="3"/>
        <v>7037.0302383124099</v>
      </c>
      <c r="L41" s="6">
        <v>5004.683</v>
      </c>
      <c r="M41" s="3">
        <v>631.06659999999999</v>
      </c>
      <c r="N41" s="2">
        <f t="shared" si="4"/>
        <v>399.45550655550608</v>
      </c>
      <c r="O41" s="3">
        <v>292.62400000000002</v>
      </c>
      <c r="P41" s="2">
        <f t="shared" si="5"/>
        <v>185.22651674212901</v>
      </c>
      <c r="Q41" s="6">
        <v>190135.4</v>
      </c>
      <c r="R41" s="2">
        <v>9047.7019999999993</v>
      </c>
      <c r="S41" s="2">
        <f t="shared" si="1"/>
        <v>5727.0569945759535</v>
      </c>
      <c r="T41" s="2">
        <v>4195.3968000000004</v>
      </c>
      <c r="U41" s="2">
        <f t="shared" si="7"/>
        <v>2655.62201191657</v>
      </c>
      <c r="V41" s="7">
        <v>13261.72</v>
      </c>
      <c r="W41" s="10"/>
    </row>
    <row r="42" spans="1:23" x14ac:dyDescent="0.2">
      <c r="A42" s="2" t="s">
        <v>21</v>
      </c>
      <c r="B42" s="2" t="s">
        <v>28</v>
      </c>
      <c r="C42" s="2">
        <v>20</v>
      </c>
      <c r="D42" s="2" t="s">
        <v>24</v>
      </c>
      <c r="E42" s="2">
        <v>150576.29999999999</v>
      </c>
      <c r="F42" s="6">
        <v>6577588</v>
      </c>
      <c r="G42" s="6">
        <v>20040155</v>
      </c>
      <c r="H42" s="3">
        <v>22851.32</v>
      </c>
      <c r="I42" s="2">
        <f t="shared" si="10"/>
        <v>15175.907496730895</v>
      </c>
      <c r="J42" s="3">
        <f t="shared" si="11"/>
        <v>10596.099999999999</v>
      </c>
      <c r="K42" s="2">
        <f t="shared" si="3"/>
        <v>7037.0303958856739</v>
      </c>
      <c r="L42" s="6">
        <v>620.75549999999998</v>
      </c>
      <c r="M42" s="3">
        <v>78.991010000000003</v>
      </c>
      <c r="N42" s="2">
        <f t="shared" si="4"/>
        <v>52.45912537364778</v>
      </c>
      <c r="O42" s="3">
        <v>36.627929999999999</v>
      </c>
      <c r="P42" s="2">
        <f t="shared" si="5"/>
        <v>24.325162724811275</v>
      </c>
      <c r="Q42" s="6">
        <v>179578.5</v>
      </c>
      <c r="R42" s="2">
        <v>1151.922</v>
      </c>
      <c r="S42" s="2">
        <f t="shared" si="1"/>
        <v>765.00883605188881</v>
      </c>
      <c r="T42" s="2">
        <v>534.1431</v>
      </c>
      <c r="U42" s="2">
        <f t="shared" si="7"/>
        <v>354.73251766712292</v>
      </c>
      <c r="V42" s="7">
        <v>12314.28</v>
      </c>
      <c r="W42" s="10"/>
    </row>
    <row r="43" spans="1:23" x14ac:dyDescent="0.2">
      <c r="A43" s="2" t="s">
        <v>21</v>
      </c>
      <c r="B43" s="2" t="s">
        <v>28</v>
      </c>
      <c r="C43" s="2">
        <v>20</v>
      </c>
      <c r="D43" s="2" t="s">
        <v>25</v>
      </c>
      <c r="E43" s="2">
        <v>308558</v>
      </c>
      <c r="F43" s="6">
        <v>62215753</v>
      </c>
      <c r="G43" s="6">
        <v>146171253</v>
      </c>
      <c r="H43" s="3">
        <v>46826.48</v>
      </c>
      <c r="I43" s="2">
        <f t="shared" si="10"/>
        <v>15175.908581206777</v>
      </c>
      <c r="J43" s="3">
        <f t="shared" si="11"/>
        <v>21713.32</v>
      </c>
      <c r="K43" s="2">
        <f t="shared" si="3"/>
        <v>7037.0303152081624</v>
      </c>
      <c r="L43" s="7">
        <f>F43/J43</f>
        <v>2865.3265829453994</v>
      </c>
      <c r="M43" s="3">
        <v>710.05759999999998</v>
      </c>
      <c r="N43" s="2">
        <f t="shared" si="4"/>
        <v>230.12127379617445</v>
      </c>
      <c r="O43" s="3">
        <v>329.25189999999998</v>
      </c>
      <c r="P43" s="2">
        <f t="shared" si="5"/>
        <v>106.70664834488167</v>
      </c>
      <c r="Q43" s="6">
        <f>F43/O43</f>
        <v>188960.95360421611</v>
      </c>
      <c r="R43" s="2">
        <v>10199.624</v>
      </c>
      <c r="S43" s="2">
        <f t="shared" si="1"/>
        <v>3305.5775575418561</v>
      </c>
      <c r="T43" s="2">
        <v>4729.5398999999998</v>
      </c>
      <c r="U43" s="2">
        <f t="shared" si="7"/>
        <v>1532.7879685504831</v>
      </c>
      <c r="V43" s="7">
        <v>13154.72</v>
      </c>
      <c r="W43" s="10"/>
    </row>
    <row r="44" spans="1:23" x14ac:dyDescent="0.2">
      <c r="A44" s="2" t="s">
        <v>21</v>
      </c>
      <c r="B44" s="2" t="s">
        <v>25</v>
      </c>
      <c r="C44" s="2">
        <v>20</v>
      </c>
      <c r="D44" s="2" t="s">
        <v>23</v>
      </c>
      <c r="E44" s="2">
        <v>535077.97</v>
      </c>
      <c r="F44" s="7">
        <f>F32+F35+F38+F41</f>
        <v>134174401</v>
      </c>
      <c r="G44" s="7">
        <f t="shared" ref="G44:H46" si="12">G32+G35+G38+G41</f>
        <v>368219604</v>
      </c>
      <c r="H44" s="2">
        <f t="shared" si="12"/>
        <v>121146.265</v>
      </c>
      <c r="I44" s="2">
        <f t="shared" si="10"/>
        <v>22640.862041096556</v>
      </c>
      <c r="J44" s="3">
        <f t="shared" si="11"/>
        <v>44313.270999999993</v>
      </c>
      <c r="K44" s="2">
        <f t="shared" si="3"/>
        <v>8281.6474391573247</v>
      </c>
      <c r="L44" s="7">
        <f>F44/J44</f>
        <v>3027.860457423692</v>
      </c>
      <c r="M44" s="2">
        <f>M32+M35+M38+M41</f>
        <v>1736.3588399999999</v>
      </c>
      <c r="N44" s="2">
        <f t="shared" si="4"/>
        <v>324.50576128185583</v>
      </c>
      <c r="O44" s="2">
        <f>O32+O35+O38+O41</f>
        <v>668.82617900000002</v>
      </c>
      <c r="P44" s="2">
        <f t="shared" si="5"/>
        <v>124.99602235539618</v>
      </c>
      <c r="Q44" s="6">
        <f>F44/O44</f>
        <v>200611.76612526106</v>
      </c>
      <c r="R44" s="2">
        <v>56714.01</v>
      </c>
      <c r="S44" s="2">
        <f t="shared" si="1"/>
        <v>10599.2048224299</v>
      </c>
      <c r="T44" s="2">
        <v>20485.259999999998</v>
      </c>
      <c r="U44" s="2">
        <f t="shared" si="7"/>
        <v>3828.4626070477166</v>
      </c>
      <c r="V44" s="7">
        <v>6549.8029999999999</v>
      </c>
      <c r="W44" s="10"/>
    </row>
    <row r="45" spans="1:23" x14ac:dyDescent="0.2">
      <c r="A45" s="2" t="s">
        <v>21</v>
      </c>
      <c r="B45" s="2" t="s">
        <v>25</v>
      </c>
      <c r="C45" s="2">
        <v>20</v>
      </c>
      <c r="D45" s="2" t="s">
        <v>24</v>
      </c>
      <c r="E45" s="2">
        <v>2871798.03</v>
      </c>
      <c r="F45" s="7">
        <f>F33+F36+F39+F42</f>
        <v>79370144</v>
      </c>
      <c r="G45" s="7">
        <f t="shared" si="12"/>
        <v>319564792</v>
      </c>
      <c r="H45" s="2">
        <f t="shared" si="12"/>
        <v>803633.05999999994</v>
      </c>
      <c r="I45" s="2">
        <f t="shared" si="10"/>
        <v>27983.62042194172</v>
      </c>
      <c r="J45" s="3">
        <f t="shared" si="11"/>
        <v>279215.55999999994</v>
      </c>
      <c r="K45" s="2">
        <f t="shared" si="3"/>
        <v>9722.6739862343293</v>
      </c>
      <c r="L45" s="7">
        <f>F45/J45</f>
        <v>284.26117799452157</v>
      </c>
      <c r="M45" s="2">
        <f>M33+M36+M39+M42</f>
        <v>258.20707700000003</v>
      </c>
      <c r="N45" s="2">
        <f t="shared" si="4"/>
        <v>8.9911294005588562</v>
      </c>
      <c r="O45" s="2">
        <f>O33+O36+O39+O42</f>
        <v>97.89282399999999</v>
      </c>
      <c r="P45" s="2">
        <f t="shared" si="5"/>
        <v>3.4087642298438374</v>
      </c>
      <c r="Q45" s="6">
        <f>F45/O45</f>
        <v>810786.13075867551</v>
      </c>
      <c r="R45" s="2">
        <v>10281.83</v>
      </c>
      <c r="S45" s="2">
        <f t="shared" si="1"/>
        <v>358.02761519409501</v>
      </c>
      <c r="T45" s="2">
        <v>3674.8850000000002</v>
      </c>
      <c r="U45" s="2">
        <f t="shared" si="7"/>
        <v>127.96460480892523</v>
      </c>
      <c r="V45" s="7">
        <v>21597.99</v>
      </c>
      <c r="W45" s="10"/>
    </row>
    <row r="46" spans="1:23" x14ac:dyDescent="0.2">
      <c r="A46" s="2" t="s">
        <v>21</v>
      </c>
      <c r="B46" s="2" t="s">
        <v>25</v>
      </c>
      <c r="C46" s="2">
        <v>20</v>
      </c>
      <c r="D46" s="2" t="s">
        <v>25</v>
      </c>
      <c r="E46" s="2">
        <v>3406876</v>
      </c>
      <c r="F46" s="7">
        <f>F34+F37+F40+F43</f>
        <v>213544544</v>
      </c>
      <c r="G46" s="7">
        <f t="shared" si="12"/>
        <v>687784397</v>
      </c>
      <c r="H46" s="2">
        <f t="shared" si="12"/>
        <v>924779.32000000007</v>
      </c>
      <c r="I46" s="2">
        <f t="shared" si="10"/>
        <v>27144.496013356518</v>
      </c>
      <c r="J46" s="3">
        <f t="shared" si="11"/>
        <v>323528.83999999985</v>
      </c>
      <c r="K46" s="2">
        <f t="shared" si="3"/>
        <v>9496.3491480171233</v>
      </c>
      <c r="L46" s="7">
        <f>F46/J46</f>
        <v>660.04793884835772</v>
      </c>
      <c r="M46" s="2">
        <f>M34+M37+M40+M43</f>
        <v>1994.5658100000001</v>
      </c>
      <c r="N46" s="2">
        <f t="shared" si="4"/>
        <v>58.545301032382753</v>
      </c>
      <c r="O46" s="2">
        <f>O34+O37+O40+O43</f>
        <v>766.71895999999992</v>
      </c>
      <c r="P46" s="2">
        <f t="shared" si="5"/>
        <v>22.505044504114618</v>
      </c>
      <c r="Q46" s="6">
        <f>F46/O46</f>
        <v>278517.36443298601</v>
      </c>
      <c r="R46" s="2">
        <v>66995.83</v>
      </c>
      <c r="S46" s="2">
        <f t="shared" si="1"/>
        <v>1966.4886541218407</v>
      </c>
      <c r="T46" s="2">
        <v>24160.14</v>
      </c>
      <c r="U46" s="2">
        <f t="shared" si="7"/>
        <v>709.15818480038604</v>
      </c>
      <c r="V46" s="7">
        <v>8838.7119999999995</v>
      </c>
      <c r="W46" s="10"/>
    </row>
    <row r="47" spans="1:23" x14ac:dyDescent="0.2">
      <c r="A47" s="2" t="s">
        <v>21</v>
      </c>
      <c r="B47" s="2" t="s">
        <v>22</v>
      </c>
      <c r="C47" s="2">
        <v>30</v>
      </c>
      <c r="D47" s="2" t="s">
        <v>23</v>
      </c>
      <c r="E47" s="2">
        <v>14310.91</v>
      </c>
      <c r="F47" s="6">
        <v>3045698</v>
      </c>
      <c r="G47" s="6">
        <v>3968009</v>
      </c>
      <c r="H47" s="3">
        <v>2609.1320000000001</v>
      </c>
      <c r="I47" s="2">
        <f t="shared" si="10"/>
        <v>18231.768629667855</v>
      </c>
      <c r="J47" s="2">
        <f>H2-H47</f>
        <v>2140.0239999999999</v>
      </c>
      <c r="K47" s="2">
        <f t="shared" si="3"/>
        <v>14953.793993533603</v>
      </c>
      <c r="L47" s="6">
        <v>1423.2070000000001</v>
      </c>
      <c r="M47" s="3">
        <v>16.97578</v>
      </c>
      <c r="N47" s="2">
        <f t="shared" si="4"/>
        <v>118.62124770542195</v>
      </c>
      <c r="O47" s="3">
        <v>13.923629999999999</v>
      </c>
      <c r="P47" s="2">
        <f t="shared" si="5"/>
        <v>97.293812902184413</v>
      </c>
      <c r="Q47" s="6">
        <v>218743.1</v>
      </c>
      <c r="R47" s="2">
        <v>1316.4780000000001</v>
      </c>
      <c r="S47" s="2">
        <f t="shared" si="1"/>
        <v>9199.1215093938827</v>
      </c>
      <c r="T47" s="2">
        <v>1079.7823000000001</v>
      </c>
      <c r="U47" s="2">
        <f t="shared" si="7"/>
        <v>7545.1686859885222</v>
      </c>
      <c r="V47" s="7">
        <v>2820.66</v>
      </c>
    </row>
    <row r="48" spans="1:23" x14ac:dyDescent="0.2">
      <c r="A48" s="2" t="s">
        <v>21</v>
      </c>
      <c r="B48" s="2" t="s">
        <v>22</v>
      </c>
      <c r="C48" s="2">
        <v>30</v>
      </c>
      <c r="D48" s="2" t="s">
        <v>24</v>
      </c>
      <c r="E48" s="2">
        <v>209297.09</v>
      </c>
      <c r="F48" s="6">
        <v>6109216</v>
      </c>
      <c r="G48" s="6">
        <v>11173001</v>
      </c>
      <c r="H48" s="3">
        <v>38158.550000000003</v>
      </c>
      <c r="I48" s="2">
        <f t="shared" si="10"/>
        <v>18231.763279651906</v>
      </c>
      <c r="J48" s="2">
        <f t="shared" ref="J48:J61" si="13">H3-H48</f>
        <v>31297.849999999991</v>
      </c>
      <c r="K48" s="2">
        <f t="shared" si="3"/>
        <v>14953.7912830035</v>
      </c>
      <c r="L48" s="6">
        <v>195.196</v>
      </c>
      <c r="M48" s="3">
        <v>5.1795580000000001</v>
      </c>
      <c r="N48" s="2">
        <f t="shared" si="4"/>
        <v>2.4747396153477337</v>
      </c>
      <c r="O48" s="3">
        <v>4.2483029999999999</v>
      </c>
      <c r="P48" s="2">
        <f t="shared" si="5"/>
        <v>2.0297955408744577</v>
      </c>
      <c r="Q48" s="6">
        <v>1438037</v>
      </c>
      <c r="R48" s="2">
        <v>438.22</v>
      </c>
      <c r="S48" s="2">
        <f t="shared" si="1"/>
        <v>209.37701522749313</v>
      </c>
      <c r="T48" s="2">
        <v>359.43049999999999</v>
      </c>
      <c r="U48" s="2">
        <f t="shared" si="7"/>
        <v>171.73220134116534</v>
      </c>
      <c r="V48" s="7">
        <v>16996.93</v>
      </c>
    </row>
    <row r="49" spans="1:22" x14ac:dyDescent="0.2">
      <c r="A49" s="2" t="s">
        <v>21</v>
      </c>
      <c r="B49" s="2" t="s">
        <v>22</v>
      </c>
      <c r="C49" s="2">
        <v>30</v>
      </c>
      <c r="D49" s="2" t="s">
        <v>25</v>
      </c>
      <c r="E49" s="2">
        <v>223608</v>
      </c>
      <c r="F49" s="6">
        <v>9154914</v>
      </c>
      <c r="G49" s="6">
        <v>15141010</v>
      </c>
      <c r="H49" s="3">
        <v>40767.68</v>
      </c>
      <c r="I49" s="2">
        <f t="shared" si="10"/>
        <v>18231.762727630496</v>
      </c>
      <c r="J49" s="2">
        <f t="shared" si="13"/>
        <v>33437.879999999997</v>
      </c>
      <c r="K49" s="2">
        <f t="shared" ref="K49:K80" si="14">J49/E49*100000</f>
        <v>14953.794139744552</v>
      </c>
      <c r="L49" s="7">
        <f>F49/J49</f>
        <v>273.78870909280135</v>
      </c>
      <c r="M49" s="3">
        <v>22.155339999999999</v>
      </c>
      <c r="N49" s="2">
        <f t="shared" ref="N49:N80" si="15">M49/E49*100000</f>
        <v>9.9081159886945009</v>
      </c>
      <c r="O49" s="3">
        <v>18.171939999999999</v>
      </c>
      <c r="P49" s="2">
        <f t="shared" ref="P49:P80" si="16">O49/E49*100000</f>
        <v>8.1266949304139384</v>
      </c>
      <c r="Q49" s="6">
        <f>F49/O49</f>
        <v>503793.98127002403</v>
      </c>
      <c r="R49" s="2">
        <v>1754.6980000000001</v>
      </c>
      <c r="S49" s="2">
        <f t="shared" si="1"/>
        <v>784.72058244785524</v>
      </c>
      <c r="T49" s="2">
        <v>1439.2128</v>
      </c>
      <c r="U49" s="2">
        <f t="shared" si="7"/>
        <v>643.63207040892996</v>
      </c>
      <c r="V49" s="7">
        <v>6361.0569999999998</v>
      </c>
    </row>
    <row r="50" spans="1:22" x14ac:dyDescent="0.2">
      <c r="A50" s="2" t="s">
        <v>21</v>
      </c>
      <c r="B50" s="2" t="s">
        <v>26</v>
      </c>
      <c r="C50" s="2">
        <v>30</v>
      </c>
      <c r="D50" s="2" t="s">
        <v>23</v>
      </c>
      <c r="E50" s="2">
        <v>40938.300000000003</v>
      </c>
      <c r="F50" s="6">
        <v>30703685</v>
      </c>
      <c r="G50" s="6">
        <v>49435676</v>
      </c>
      <c r="H50" s="3">
        <v>16450.48</v>
      </c>
      <c r="I50" s="2">
        <f t="shared" si="10"/>
        <v>40183.593358786267</v>
      </c>
      <c r="J50" s="2">
        <f t="shared" si="13"/>
        <v>10415.959999999999</v>
      </c>
      <c r="K50" s="2">
        <f t="shared" si="14"/>
        <v>25443.069204143791</v>
      </c>
      <c r="L50" s="6">
        <v>2947.7530000000002</v>
      </c>
      <c r="M50" s="3">
        <v>107.23690000000001</v>
      </c>
      <c r="N50" s="2">
        <f t="shared" si="15"/>
        <v>261.94761384815683</v>
      </c>
      <c r="O50" s="3">
        <v>67.899270000000001</v>
      </c>
      <c r="P50" s="2">
        <f t="shared" si="16"/>
        <v>165.8575710276196</v>
      </c>
      <c r="Q50" s="6">
        <v>452194.6</v>
      </c>
      <c r="R50" s="2">
        <v>7254.5789999999997</v>
      </c>
      <c r="S50" s="2">
        <f t="shared" si="1"/>
        <v>17720.762708759277</v>
      </c>
      <c r="T50" s="2">
        <v>4593.3890000000001</v>
      </c>
      <c r="U50" s="2">
        <f t="shared" si="7"/>
        <v>11220.272947337822</v>
      </c>
      <c r="V50" s="7">
        <v>6684.3209999999999</v>
      </c>
    </row>
    <row r="51" spans="1:22" x14ac:dyDescent="0.2">
      <c r="A51" s="2" t="s">
        <v>21</v>
      </c>
      <c r="B51" s="2" t="s">
        <v>26</v>
      </c>
      <c r="C51" s="2">
        <v>30</v>
      </c>
      <c r="D51" s="2" t="s">
        <v>24</v>
      </c>
      <c r="E51" s="2">
        <v>598722.69999999995</v>
      </c>
      <c r="F51" s="6">
        <v>40223075</v>
      </c>
      <c r="G51" s="6">
        <v>77328499</v>
      </c>
      <c r="H51" s="3">
        <v>240588.2</v>
      </c>
      <c r="I51" s="2">
        <f t="shared" si="10"/>
        <v>40183.577472509394</v>
      </c>
      <c r="J51" s="2">
        <f t="shared" si="13"/>
        <v>152333.39999999997</v>
      </c>
      <c r="K51" s="2">
        <f t="shared" si="14"/>
        <v>25443.064042836522</v>
      </c>
      <c r="L51" s="6">
        <v>264.04629999999997</v>
      </c>
      <c r="M51" s="3">
        <v>32.682670000000002</v>
      </c>
      <c r="N51" s="2">
        <f t="shared" si="15"/>
        <v>5.4587323981536038</v>
      </c>
      <c r="O51" s="3">
        <v>20.693709999999999</v>
      </c>
      <c r="P51" s="2">
        <f t="shared" si="16"/>
        <v>3.4563095736974732</v>
      </c>
      <c r="Q51" s="6">
        <v>1943734</v>
      </c>
      <c r="R51" s="2">
        <v>2441.395</v>
      </c>
      <c r="S51" s="2">
        <f t="shared" si="1"/>
        <v>407.76723514909327</v>
      </c>
      <c r="T51" s="2">
        <v>1545.8209999999999</v>
      </c>
      <c r="U51" s="2">
        <f t="shared" si="7"/>
        <v>258.186469295385</v>
      </c>
      <c r="V51" s="7">
        <v>26020.53</v>
      </c>
    </row>
    <row r="52" spans="1:22" x14ac:dyDescent="0.2">
      <c r="A52" s="2" t="s">
        <v>21</v>
      </c>
      <c r="B52" s="2" t="s">
        <v>26</v>
      </c>
      <c r="C52" s="2">
        <v>30</v>
      </c>
      <c r="D52" s="2" t="s">
        <v>25</v>
      </c>
      <c r="E52" s="2">
        <v>639661</v>
      </c>
      <c r="F52" s="6">
        <v>70926760</v>
      </c>
      <c r="G52" s="6">
        <v>126764174</v>
      </c>
      <c r="H52" s="3">
        <v>257038.7</v>
      </c>
      <c r="I52" s="2">
        <f t="shared" si="10"/>
        <v>40183.581615887168</v>
      </c>
      <c r="J52" s="2">
        <f t="shared" si="13"/>
        <v>162749.39999999997</v>
      </c>
      <c r="K52" s="2">
        <f t="shared" si="14"/>
        <v>25443.070626472454</v>
      </c>
      <c r="L52" s="7">
        <f>F52/J52</f>
        <v>435.80351141079484</v>
      </c>
      <c r="M52" s="3">
        <v>139.9196</v>
      </c>
      <c r="N52" s="2">
        <f t="shared" si="15"/>
        <v>21.874023897032959</v>
      </c>
      <c r="O52" s="3">
        <v>88.592979999999997</v>
      </c>
      <c r="P52" s="2">
        <f t="shared" si="16"/>
        <v>13.849989291202684</v>
      </c>
      <c r="Q52" s="6">
        <f>F52/O52</f>
        <v>800591.19808364054</v>
      </c>
      <c r="R52" s="2">
        <v>9695.9750000000004</v>
      </c>
      <c r="S52" s="2">
        <f t="shared" si="1"/>
        <v>1515.7989935293851</v>
      </c>
      <c r="T52" s="2">
        <v>6139.2079999999996</v>
      </c>
      <c r="U52" s="2">
        <f>T52/E52*100000</f>
        <v>959.75962267513569</v>
      </c>
      <c r="V52" s="7">
        <v>11553.08</v>
      </c>
    </row>
    <row r="53" spans="1:22" x14ac:dyDescent="0.2">
      <c r="A53" s="2" t="s">
        <v>21</v>
      </c>
      <c r="B53" s="2" t="s">
        <v>27</v>
      </c>
      <c r="C53" s="2">
        <v>30</v>
      </c>
      <c r="D53" s="2" t="s">
        <v>23</v>
      </c>
      <c r="E53" s="2">
        <v>321847.06</v>
      </c>
      <c r="F53" s="6">
        <v>87880985</v>
      </c>
      <c r="G53" s="6">
        <v>145590687</v>
      </c>
      <c r="H53" s="3">
        <v>60789.07</v>
      </c>
      <c r="I53" s="2">
        <f t="shared" si="10"/>
        <v>18887.564174114254</v>
      </c>
      <c r="J53" s="2">
        <f t="shared" si="13"/>
        <v>37962.49</v>
      </c>
      <c r="K53" s="2">
        <f t="shared" si="14"/>
        <v>11795.195519263092</v>
      </c>
      <c r="L53" s="6">
        <v>2314.9430000000002</v>
      </c>
      <c r="M53" s="3">
        <v>785.14160000000004</v>
      </c>
      <c r="N53" s="2">
        <f t="shared" si="15"/>
        <v>243.94866306996872</v>
      </c>
      <c r="O53" s="3">
        <v>490.31729999999999</v>
      </c>
      <c r="P53" s="2">
        <f t="shared" si="16"/>
        <v>152.34481247086737</v>
      </c>
      <c r="Q53" s="6">
        <v>179232.9</v>
      </c>
      <c r="R53" s="2">
        <v>30601.466</v>
      </c>
      <c r="S53" s="2">
        <f t="shared" si="1"/>
        <v>9508.0769108159639</v>
      </c>
      <c r="T53" s="2">
        <v>19110.472000000002</v>
      </c>
      <c r="U53" s="2">
        <f t="shared" si="7"/>
        <v>5937.7494391280134</v>
      </c>
      <c r="V53" s="7">
        <v>4598.5770000000002</v>
      </c>
    </row>
    <row r="54" spans="1:22" x14ac:dyDescent="0.2">
      <c r="A54" s="2" t="s">
        <v>21</v>
      </c>
      <c r="B54" s="2" t="s">
        <v>27</v>
      </c>
      <c r="C54" s="2">
        <v>30</v>
      </c>
      <c r="D54" s="2" t="s">
        <v>24</v>
      </c>
      <c r="E54" s="2">
        <v>1913201.94</v>
      </c>
      <c r="F54" s="6">
        <v>80171266</v>
      </c>
      <c r="G54" s="6">
        <v>157312137</v>
      </c>
      <c r="H54" s="3">
        <v>361357.2</v>
      </c>
      <c r="I54" s="2">
        <f t="shared" si="10"/>
        <v>18887.561863960898</v>
      </c>
      <c r="J54" s="2">
        <f t="shared" si="13"/>
        <v>225665.99999999994</v>
      </c>
      <c r="K54" s="2">
        <f t="shared" si="14"/>
        <v>11795.20024948333</v>
      </c>
      <c r="L54" s="6">
        <v>355.26530000000002</v>
      </c>
      <c r="M54" s="3">
        <v>109.37350000000001</v>
      </c>
      <c r="N54" s="2">
        <f t="shared" si="15"/>
        <v>5.7167776026821304</v>
      </c>
      <c r="O54" s="3">
        <v>68.303229999999999</v>
      </c>
      <c r="P54" s="2">
        <f t="shared" si="16"/>
        <v>3.5701003941068552</v>
      </c>
      <c r="Q54" s="6">
        <v>1173755</v>
      </c>
      <c r="R54" s="2">
        <v>4608.0659999999998</v>
      </c>
      <c r="S54" s="2">
        <f t="shared" si="1"/>
        <v>240.85622660407714</v>
      </c>
      <c r="T54" s="2">
        <v>2877.7159999999999</v>
      </c>
      <c r="U54" s="2">
        <f t="shared" si="7"/>
        <v>150.41360453565085</v>
      </c>
      <c r="V54" s="7">
        <v>27859.34</v>
      </c>
    </row>
    <row r="55" spans="1:22" x14ac:dyDescent="0.2">
      <c r="A55" s="2" t="s">
        <v>21</v>
      </c>
      <c r="B55" s="2" t="s">
        <v>27</v>
      </c>
      <c r="C55" s="2">
        <v>30</v>
      </c>
      <c r="D55" s="2" t="s">
        <v>25</v>
      </c>
      <c r="E55" s="2">
        <v>2235049</v>
      </c>
      <c r="F55" s="6">
        <v>168052251</v>
      </c>
      <c r="G55" s="6">
        <v>302902824</v>
      </c>
      <c r="H55" s="3">
        <v>422146.3</v>
      </c>
      <c r="I55" s="2">
        <f t="shared" si="10"/>
        <v>18887.563538875434</v>
      </c>
      <c r="J55" s="2">
        <f t="shared" si="13"/>
        <v>263628.39999999997</v>
      </c>
      <c r="K55" s="2">
        <f t="shared" si="14"/>
        <v>11795.195541574254</v>
      </c>
      <c r="L55" s="7">
        <f>F55/J55</f>
        <v>637.4588284115066</v>
      </c>
      <c r="M55" s="3">
        <v>894.51509999999996</v>
      </c>
      <c r="N55" s="2">
        <f t="shared" si="15"/>
        <v>40.022169536327837</v>
      </c>
      <c r="O55" s="3">
        <v>558.62049999999999</v>
      </c>
      <c r="P55" s="2">
        <f t="shared" si="16"/>
        <v>24.993657857165545</v>
      </c>
      <c r="Q55" s="6">
        <f>F55/O55</f>
        <v>300834.37861661002</v>
      </c>
      <c r="R55" s="2">
        <v>35209.531999999999</v>
      </c>
      <c r="S55" s="2">
        <f t="shared" si="1"/>
        <v>1575.3360217158549</v>
      </c>
      <c r="T55" s="2">
        <v>21988.187000000002</v>
      </c>
      <c r="U55" s="2">
        <f t="shared" si="7"/>
        <v>983.78993033262361</v>
      </c>
      <c r="V55" s="7">
        <v>7642.8419999999996</v>
      </c>
    </row>
    <row r="56" spans="1:22" x14ac:dyDescent="0.2">
      <c r="A56" s="2" t="s">
        <v>21</v>
      </c>
      <c r="B56" s="2" t="s">
        <v>28</v>
      </c>
      <c r="C56" s="2">
        <v>30</v>
      </c>
      <c r="D56" s="2" t="s">
        <v>23</v>
      </c>
      <c r="E56" s="2">
        <v>157981.70000000001</v>
      </c>
      <c r="F56" s="6">
        <v>83249781</v>
      </c>
      <c r="G56" s="6">
        <v>98519483</v>
      </c>
      <c r="H56" s="3">
        <v>18726.71</v>
      </c>
      <c r="I56" s="2">
        <f t="shared" si="10"/>
        <v>11853.721032246138</v>
      </c>
      <c r="J56" s="2">
        <f t="shared" si="13"/>
        <v>16365.669999999998</v>
      </c>
      <c r="K56" s="2">
        <f t="shared" si="14"/>
        <v>10359.218820914066</v>
      </c>
      <c r="L56" s="6">
        <v>5086.8540000000003</v>
      </c>
      <c r="M56" s="3">
        <v>492.91849999999999</v>
      </c>
      <c r="N56" s="2">
        <f t="shared" si="15"/>
        <v>312.00987202948187</v>
      </c>
      <c r="O56" s="3">
        <v>430.77210000000002</v>
      </c>
      <c r="P56" s="2">
        <f t="shared" si="16"/>
        <v>272.67215126815319</v>
      </c>
      <c r="Q56" s="6">
        <v>193257.1</v>
      </c>
      <c r="R56" s="2">
        <v>7067.0513000000001</v>
      </c>
      <c r="S56" s="2">
        <f t="shared" si="1"/>
        <v>4473.3353926435775</v>
      </c>
      <c r="T56" s="2">
        <v>6176.0477000000001</v>
      </c>
      <c r="U56" s="2">
        <f t="shared" si="7"/>
        <v>3909.3437404458873</v>
      </c>
      <c r="V56" s="7">
        <v>13479.46</v>
      </c>
    </row>
    <row r="57" spans="1:22" x14ac:dyDescent="0.2">
      <c r="A57" s="2" t="s">
        <v>21</v>
      </c>
      <c r="B57" s="2" t="s">
        <v>28</v>
      </c>
      <c r="C57" s="2">
        <v>30</v>
      </c>
      <c r="D57" s="2" t="s">
        <v>24</v>
      </c>
      <c r="E57" s="2">
        <v>150576.29999999999</v>
      </c>
      <c r="F57" s="6">
        <v>10964619</v>
      </c>
      <c r="G57" s="6">
        <v>15653124</v>
      </c>
      <c r="H57" s="3">
        <v>17848.89</v>
      </c>
      <c r="I57" s="2">
        <f t="shared" si="10"/>
        <v>11853.718015384891</v>
      </c>
      <c r="J57" s="2">
        <f t="shared" si="13"/>
        <v>15598.529999999999</v>
      </c>
      <c r="K57" s="2">
        <f t="shared" si="14"/>
        <v>10359.219877231677</v>
      </c>
      <c r="L57" s="6">
        <v>702.92639999999994</v>
      </c>
      <c r="M57" s="3">
        <v>61.698929999999997</v>
      </c>
      <c r="N57" s="2">
        <f t="shared" si="15"/>
        <v>40.975193307313305</v>
      </c>
      <c r="O57" s="3">
        <v>53.920009999999998</v>
      </c>
      <c r="P57" s="2">
        <f t="shared" si="16"/>
        <v>35.809094791145753</v>
      </c>
      <c r="Q57" s="6">
        <v>203349.7</v>
      </c>
      <c r="R57" s="2">
        <v>899.75229999999999</v>
      </c>
      <c r="S57" s="2">
        <f t="shared" si="1"/>
        <v>597.53912136239239</v>
      </c>
      <c r="T57" s="2">
        <v>786.31269999999995</v>
      </c>
      <c r="U57" s="2">
        <f t="shared" si="7"/>
        <v>522.20216594510555</v>
      </c>
      <c r="V57" s="7">
        <v>13944.35</v>
      </c>
    </row>
    <row r="58" spans="1:22" x14ac:dyDescent="0.2">
      <c r="A58" s="2" t="s">
        <v>21</v>
      </c>
      <c r="B58" s="2" t="s">
        <v>28</v>
      </c>
      <c r="C58" s="2">
        <v>30</v>
      </c>
      <c r="D58" s="2" t="s">
        <v>25</v>
      </c>
      <c r="E58" s="2">
        <v>308558</v>
      </c>
      <c r="F58" s="6">
        <v>94214400</v>
      </c>
      <c r="G58" s="6">
        <v>114172607</v>
      </c>
      <c r="H58" s="3">
        <v>36575.599999999999</v>
      </c>
      <c r="I58" s="2">
        <f t="shared" si="10"/>
        <v>11853.719560017889</v>
      </c>
      <c r="J58" s="2">
        <f t="shared" si="13"/>
        <v>31964.200000000004</v>
      </c>
      <c r="K58" s="2">
        <f t="shared" si="14"/>
        <v>10359.219336397047</v>
      </c>
      <c r="L58" s="7">
        <f>F58/J58</f>
        <v>2947.4975128424921</v>
      </c>
      <c r="M58" s="3">
        <v>554.61749999999995</v>
      </c>
      <c r="N58" s="2">
        <f t="shared" si="15"/>
        <v>179.74497501280146</v>
      </c>
      <c r="O58" s="3">
        <v>484.69209999999998</v>
      </c>
      <c r="P58" s="2">
        <f t="shared" si="16"/>
        <v>157.08297953707245</v>
      </c>
      <c r="Q58" s="6">
        <f>F58/O58</f>
        <v>194379.8960205871</v>
      </c>
      <c r="R58" s="2">
        <v>7966.8037000000004</v>
      </c>
      <c r="S58" s="2">
        <f t="shared" si="1"/>
        <v>2581.9468949111674</v>
      </c>
      <c r="T58" s="2">
        <v>6962.3603000000003</v>
      </c>
      <c r="U58" s="2">
        <f t="shared" si="7"/>
        <v>2256.4186635899896</v>
      </c>
      <c r="V58" s="7">
        <v>13531.96</v>
      </c>
    </row>
    <row r="59" spans="1:22" x14ac:dyDescent="0.2">
      <c r="A59" s="2" t="s">
        <v>21</v>
      </c>
      <c r="B59" s="2" t="s">
        <v>25</v>
      </c>
      <c r="C59" s="2">
        <v>30</v>
      </c>
      <c r="D59" s="2" t="s">
        <v>23</v>
      </c>
      <c r="E59" s="2">
        <v>535077.97</v>
      </c>
      <c r="F59" s="7">
        <f>F47+F50+F53+F56</f>
        <v>204880149</v>
      </c>
      <c r="G59" s="7">
        <f t="shared" ref="G59:H61" si="17">G47+G50+G53+G56</f>
        <v>297513855</v>
      </c>
      <c r="H59" s="2">
        <f t="shared" si="17"/>
        <v>98575.391999999993</v>
      </c>
      <c r="I59" s="2">
        <f t="shared" si="10"/>
        <v>18422.62203394395</v>
      </c>
      <c r="J59" s="2">
        <f t="shared" si="13"/>
        <v>66884.144</v>
      </c>
      <c r="K59" s="2">
        <f t="shared" si="14"/>
        <v>12499.887446309927</v>
      </c>
      <c r="L59" s="7">
        <f>F59/J59</f>
        <v>3063.209555317027</v>
      </c>
      <c r="M59" s="2">
        <f>M47+M50+M53+M56</f>
        <v>1402.27278</v>
      </c>
      <c r="N59" s="2">
        <f t="shared" si="15"/>
        <v>262.06886820625414</v>
      </c>
      <c r="O59" s="2">
        <f>O47+O50+O53+O56</f>
        <v>1002.9123000000001</v>
      </c>
      <c r="P59" s="2">
        <f t="shared" si="16"/>
        <v>187.43292683120558</v>
      </c>
      <c r="Q59" s="6">
        <f>F59/O59</f>
        <v>204285.20918528966</v>
      </c>
      <c r="R59" s="2">
        <v>46239.57</v>
      </c>
      <c r="S59" s="2">
        <f t="shared" si="1"/>
        <v>8641.650860714748</v>
      </c>
      <c r="T59" s="2">
        <v>30959.69</v>
      </c>
      <c r="U59" s="2">
        <f t="shared" si="7"/>
        <v>5786.0146998763566</v>
      </c>
      <c r="V59" s="7">
        <v>6617.6419999999998</v>
      </c>
    </row>
    <row r="60" spans="1:22" x14ac:dyDescent="0.2">
      <c r="A60" s="2" t="s">
        <v>21</v>
      </c>
      <c r="B60" s="2" t="s">
        <v>25</v>
      </c>
      <c r="C60" s="2">
        <v>30</v>
      </c>
      <c r="D60" s="2" t="s">
        <v>24</v>
      </c>
      <c r="E60" s="2">
        <v>2871798.03</v>
      </c>
      <c r="F60" s="7">
        <f>F48+F51+F54+F57</f>
        <v>137468176</v>
      </c>
      <c r="G60" s="7">
        <f t="shared" si="17"/>
        <v>261466761</v>
      </c>
      <c r="H60" s="2">
        <f t="shared" si="17"/>
        <v>657952.84</v>
      </c>
      <c r="I60" s="2">
        <f t="shared" si="10"/>
        <v>22910.832625649513</v>
      </c>
      <c r="J60" s="2">
        <f t="shared" si="13"/>
        <v>424895.77999999991</v>
      </c>
      <c r="K60" s="2">
        <f t="shared" si="14"/>
        <v>14795.461782526536</v>
      </c>
      <c r="L60" s="7">
        <f>F60/J60</f>
        <v>323.53386988216272</v>
      </c>
      <c r="M60" s="2">
        <f>M48+M51+M54+M57</f>
        <v>208.93465799999998</v>
      </c>
      <c r="N60" s="2">
        <f t="shared" si="15"/>
        <v>7.275395268656828</v>
      </c>
      <c r="O60" s="2">
        <f>O48+O51+O54+O57</f>
        <v>147.16525300000001</v>
      </c>
      <c r="P60" s="2">
        <f t="shared" si="16"/>
        <v>5.1244987099597674</v>
      </c>
      <c r="Q60" s="6">
        <f>F60/O60</f>
        <v>934107.56410006643</v>
      </c>
      <c r="R60" s="2">
        <v>8387.4339999999993</v>
      </c>
      <c r="S60" s="2">
        <f t="shared" si="1"/>
        <v>292.06211273847833</v>
      </c>
      <c r="T60" s="2">
        <v>5569.28</v>
      </c>
      <c r="U60" s="2">
        <f t="shared" si="7"/>
        <v>193.93007244315157</v>
      </c>
      <c r="V60" s="7">
        <v>24683.29</v>
      </c>
    </row>
    <row r="61" spans="1:22" x14ac:dyDescent="0.2">
      <c r="A61" s="2" t="s">
        <v>21</v>
      </c>
      <c r="B61" s="2" t="s">
        <v>25</v>
      </c>
      <c r="C61" s="2">
        <v>30</v>
      </c>
      <c r="D61" s="2" t="s">
        <v>25</v>
      </c>
      <c r="E61" s="2">
        <v>3406876</v>
      </c>
      <c r="F61" s="7">
        <f>F49+F52+F55+F58</f>
        <v>342348325</v>
      </c>
      <c r="G61" s="7">
        <f t="shared" si="17"/>
        <v>558980615</v>
      </c>
      <c r="H61" s="2">
        <f t="shared" si="17"/>
        <v>756528.27999999991</v>
      </c>
      <c r="I61" s="2">
        <f t="shared" si="10"/>
        <v>22205.923549903193</v>
      </c>
      <c r="J61" s="2">
        <f t="shared" si="13"/>
        <v>491779.88</v>
      </c>
      <c r="K61" s="2">
        <f t="shared" si="14"/>
        <v>14434.92161147045</v>
      </c>
      <c r="L61" s="7">
        <f>F61/J61</f>
        <v>696.1413813838825</v>
      </c>
      <c r="M61" s="2">
        <f>M49+M52+M55+M58</f>
        <v>1611.2075399999999</v>
      </c>
      <c r="N61" s="2">
        <f t="shared" si="15"/>
        <v>47.292814296734015</v>
      </c>
      <c r="O61" s="2">
        <f>O49+O52+O55+O58</f>
        <v>1150.0775199999998</v>
      </c>
      <c r="P61" s="2">
        <f t="shared" si="16"/>
        <v>33.757539751960444</v>
      </c>
      <c r="Q61" s="6">
        <f>F61/O61</f>
        <v>297674.12982735288</v>
      </c>
      <c r="R61" s="2">
        <v>54627.01</v>
      </c>
      <c r="S61" s="2">
        <f t="shared" si="1"/>
        <v>1603.4340551285109</v>
      </c>
      <c r="T61" s="2">
        <v>36528.97</v>
      </c>
      <c r="U61" s="2">
        <f t="shared" si="7"/>
        <v>1072.2130773177539</v>
      </c>
      <c r="V61" s="7">
        <v>9371.9680000000008</v>
      </c>
    </row>
    <row r="62" spans="1:22" x14ac:dyDescent="0.2">
      <c r="A62" s="2" t="s">
        <v>21</v>
      </c>
      <c r="B62" s="2" t="s">
        <v>22</v>
      </c>
      <c r="C62" s="2">
        <v>40</v>
      </c>
      <c r="D62" s="2" t="s">
        <v>23</v>
      </c>
      <c r="E62" s="2">
        <v>14310.91</v>
      </c>
      <c r="F62" s="6">
        <v>4090832</v>
      </c>
      <c r="G62" s="6">
        <v>2922875</v>
      </c>
      <c r="H62" s="3">
        <v>1921.912</v>
      </c>
      <c r="I62" s="2">
        <f t="shared" si="10"/>
        <v>13429.698041564096</v>
      </c>
      <c r="J62" s="2">
        <f>H2-H62</f>
        <v>2827.2439999999997</v>
      </c>
      <c r="K62" s="2">
        <f t="shared" si="14"/>
        <v>19755.864581637365</v>
      </c>
      <c r="L62" s="6">
        <v>1446.933</v>
      </c>
      <c r="M62" s="3">
        <v>12.504530000000001</v>
      </c>
      <c r="N62" s="2">
        <f t="shared" si="15"/>
        <v>87.377602123135432</v>
      </c>
      <c r="O62" s="3">
        <v>18.394880000000001</v>
      </c>
      <c r="P62" s="2">
        <f t="shared" si="16"/>
        <v>128.53745848447096</v>
      </c>
      <c r="Q62" s="6">
        <v>222389.7</v>
      </c>
      <c r="R62" s="2">
        <v>969.73050000000001</v>
      </c>
      <c r="S62" s="2">
        <f t="shared" si="1"/>
        <v>6776.1623824061508</v>
      </c>
      <c r="T62" s="2">
        <v>1426.5293999999999</v>
      </c>
      <c r="U62" s="2">
        <f t="shared" si="7"/>
        <v>9968.1250179059189</v>
      </c>
      <c r="V62" s="7">
        <v>2867.6819999999998</v>
      </c>
    </row>
    <row r="63" spans="1:22" x14ac:dyDescent="0.2">
      <c r="A63" s="2" t="s">
        <v>21</v>
      </c>
      <c r="B63" s="2" t="s">
        <v>22</v>
      </c>
      <c r="C63" s="2">
        <v>40</v>
      </c>
      <c r="D63" s="2" t="s">
        <v>24</v>
      </c>
      <c r="E63" s="2">
        <v>209297.09</v>
      </c>
      <c r="F63" s="6">
        <v>9052073</v>
      </c>
      <c r="G63" s="6">
        <v>8230144</v>
      </c>
      <c r="H63" s="3">
        <v>28107.97</v>
      </c>
      <c r="I63" s="2">
        <f t="shared" si="10"/>
        <v>13429.699380913515</v>
      </c>
      <c r="J63" s="2">
        <f t="shared" ref="J63:J76" si="18">H3-H63</f>
        <v>41348.429999999993</v>
      </c>
      <c r="K63" s="2">
        <f t="shared" si="14"/>
        <v>19755.855181741892</v>
      </c>
      <c r="L63" s="6">
        <v>218.92179999999999</v>
      </c>
      <c r="M63" s="3">
        <v>3.8153139999999999</v>
      </c>
      <c r="N63" s="2">
        <f t="shared" si="15"/>
        <v>1.822917843721573</v>
      </c>
      <c r="O63" s="3">
        <v>5.6125470000000002</v>
      </c>
      <c r="P63" s="2">
        <f t="shared" si="16"/>
        <v>2.681617312500618</v>
      </c>
      <c r="Q63" s="6">
        <v>1612828</v>
      </c>
      <c r="R63" s="2">
        <v>322.79719999999998</v>
      </c>
      <c r="S63" s="2">
        <f t="shared" si="1"/>
        <v>154.22918684631495</v>
      </c>
      <c r="T63" s="2">
        <v>474.85329999999999</v>
      </c>
      <c r="U63" s="2">
        <f t="shared" si="7"/>
        <v>226.88002972234347</v>
      </c>
      <c r="V63" s="7">
        <v>19062.88</v>
      </c>
    </row>
    <row r="64" spans="1:22" x14ac:dyDescent="0.2">
      <c r="A64" s="2" t="s">
        <v>21</v>
      </c>
      <c r="B64" s="2" t="s">
        <v>22</v>
      </c>
      <c r="C64" s="2">
        <v>40</v>
      </c>
      <c r="D64" s="2" t="s">
        <v>25</v>
      </c>
      <c r="E64" s="2">
        <v>223608</v>
      </c>
      <c r="F64" s="6">
        <v>13142905</v>
      </c>
      <c r="G64" s="6">
        <v>11153019</v>
      </c>
      <c r="H64" s="3">
        <v>30029.88</v>
      </c>
      <c r="I64" s="2">
        <f t="shared" si="10"/>
        <v>13429.698400772782</v>
      </c>
      <c r="J64" s="2">
        <f t="shared" si="18"/>
        <v>44175.679999999993</v>
      </c>
      <c r="K64" s="2">
        <f t="shared" si="14"/>
        <v>19755.858466602265</v>
      </c>
      <c r="L64" s="7">
        <f>F64/J64</f>
        <v>297.51449213684998</v>
      </c>
      <c r="M64" s="3">
        <v>16.319849999999999</v>
      </c>
      <c r="N64" s="2">
        <f t="shared" si="15"/>
        <v>7.2984195556509599</v>
      </c>
      <c r="O64" s="3">
        <v>24.007429999999999</v>
      </c>
      <c r="P64" s="2">
        <f t="shared" si="16"/>
        <v>10.736391363457479</v>
      </c>
      <c r="Q64" s="6">
        <f>F64/O64</f>
        <v>547451.55978794897</v>
      </c>
      <c r="R64" s="2">
        <v>1292.5278000000001</v>
      </c>
      <c r="S64" s="2">
        <f t="shared" si="1"/>
        <v>578.03289685521099</v>
      </c>
      <c r="T64" s="2">
        <v>1901.3825999999999</v>
      </c>
      <c r="U64" s="2">
        <f t="shared" si="7"/>
        <v>850.31957711709777</v>
      </c>
      <c r="V64" s="7">
        <v>6912.2879999999996</v>
      </c>
    </row>
    <row r="65" spans="1:22" x14ac:dyDescent="0.2">
      <c r="A65" s="2" t="s">
        <v>21</v>
      </c>
      <c r="B65" s="2" t="s">
        <v>26</v>
      </c>
      <c r="C65" s="2">
        <v>40</v>
      </c>
      <c r="D65" s="2" t="s">
        <v>23</v>
      </c>
      <c r="E65" s="2">
        <v>40938.300000000003</v>
      </c>
      <c r="F65" s="6">
        <v>42311243</v>
      </c>
      <c r="G65" s="6">
        <v>37828118</v>
      </c>
      <c r="H65" s="3">
        <v>12587.88</v>
      </c>
      <c r="I65" s="2">
        <f t="shared" si="10"/>
        <v>30748.418962194322</v>
      </c>
      <c r="J65" s="2">
        <f t="shared" si="18"/>
        <v>14278.56</v>
      </c>
      <c r="K65" s="2">
        <f t="shared" si="14"/>
        <v>34878.243600735739</v>
      </c>
      <c r="L65" s="6">
        <v>2963.2719999999999</v>
      </c>
      <c r="M65" s="3">
        <v>82.05753</v>
      </c>
      <c r="N65" s="2">
        <f t="shared" si="15"/>
        <v>200.4419577754816</v>
      </c>
      <c r="O65" s="3">
        <v>93.078620000000001</v>
      </c>
      <c r="P65" s="2">
        <f t="shared" si="16"/>
        <v>227.3631782462877</v>
      </c>
      <c r="Q65" s="6">
        <v>454575.3</v>
      </c>
      <c r="R65" s="2">
        <v>5551.1949999999997</v>
      </c>
      <c r="S65" s="2">
        <f t="shared" si="1"/>
        <v>13559.906004890285</v>
      </c>
      <c r="T65" s="2">
        <v>6296.7730000000001</v>
      </c>
      <c r="U65" s="2">
        <f t="shared" si="7"/>
        <v>15381.129651206815</v>
      </c>
      <c r="V65" s="7">
        <v>6719.5119999999997</v>
      </c>
    </row>
    <row r="66" spans="1:22" x14ac:dyDescent="0.2">
      <c r="A66" s="2" t="s">
        <v>21</v>
      </c>
      <c r="B66" s="2" t="s">
        <v>26</v>
      </c>
      <c r="C66" s="2">
        <v>40</v>
      </c>
      <c r="D66" s="2" t="s">
        <v>24</v>
      </c>
      <c r="E66" s="2">
        <v>598722.69999999995</v>
      </c>
      <c r="F66" s="6">
        <v>58379902</v>
      </c>
      <c r="G66" s="6">
        <v>59171671</v>
      </c>
      <c r="H66" s="3">
        <v>184097.8</v>
      </c>
      <c r="I66" s="2">
        <f t="shared" ref="I66:I97" si="19">H66/E66*100000</f>
        <v>30748.42493862351</v>
      </c>
      <c r="J66" s="2">
        <f t="shared" si="18"/>
        <v>208823.8</v>
      </c>
      <c r="K66" s="2">
        <f t="shared" si="14"/>
        <v>34878.216576722414</v>
      </c>
      <c r="L66" s="6">
        <v>279.56529999999998</v>
      </c>
      <c r="M66" s="3">
        <v>25.00874</v>
      </c>
      <c r="N66" s="2">
        <f t="shared" si="15"/>
        <v>4.177015503170332</v>
      </c>
      <c r="O66" s="3">
        <v>28.367650000000001</v>
      </c>
      <c r="P66" s="2">
        <f t="shared" si="16"/>
        <v>4.7380281389030356</v>
      </c>
      <c r="Q66" s="6">
        <v>2057975</v>
      </c>
      <c r="R66" s="2">
        <v>1868.153</v>
      </c>
      <c r="S66" s="2">
        <f t="shared" si="1"/>
        <v>312.02307846353585</v>
      </c>
      <c r="T66" s="2">
        <v>2119.0630000000001</v>
      </c>
      <c r="U66" s="2">
        <f t="shared" si="7"/>
        <v>353.93062598094247</v>
      </c>
      <c r="V66" s="7">
        <v>27549.86</v>
      </c>
    </row>
    <row r="67" spans="1:22" x14ac:dyDescent="0.2">
      <c r="A67" s="2" t="s">
        <v>21</v>
      </c>
      <c r="B67" s="2" t="s">
        <v>26</v>
      </c>
      <c r="C67" s="2">
        <v>40</v>
      </c>
      <c r="D67" s="2" t="s">
        <v>25</v>
      </c>
      <c r="E67" s="2">
        <v>639661</v>
      </c>
      <c r="F67" s="6">
        <v>100691145</v>
      </c>
      <c r="G67" s="6">
        <v>96999789</v>
      </c>
      <c r="H67" s="3">
        <v>196685.7</v>
      </c>
      <c r="I67" s="2">
        <f t="shared" si="19"/>
        <v>30748.427682788228</v>
      </c>
      <c r="J67" s="2">
        <f t="shared" si="18"/>
        <v>223102.39999999997</v>
      </c>
      <c r="K67" s="2">
        <f t="shared" si="14"/>
        <v>34878.22455957139</v>
      </c>
      <c r="L67" s="7">
        <f>F67/J67</f>
        <v>451.32255412761145</v>
      </c>
      <c r="M67" s="3">
        <v>107.0663</v>
      </c>
      <c r="N67" s="2">
        <f t="shared" si="15"/>
        <v>16.737975271276504</v>
      </c>
      <c r="O67" s="3">
        <v>121.44629999999999</v>
      </c>
      <c r="P67" s="2">
        <f t="shared" si="16"/>
        <v>18.986041043615291</v>
      </c>
      <c r="Q67" s="6">
        <f>F67/O67</f>
        <v>829100.14549640461</v>
      </c>
      <c r="R67" s="2">
        <v>7419.348</v>
      </c>
      <c r="S67" s="2">
        <f t="shared" ref="S67:S76" si="20">R67/E67*100000</f>
        <v>1159.8875029116984</v>
      </c>
      <c r="T67" s="2">
        <v>8415.8349999999991</v>
      </c>
      <c r="U67" s="2">
        <f t="shared" si="7"/>
        <v>1315.6711132928222</v>
      </c>
      <c r="V67" s="7">
        <v>11964.49</v>
      </c>
    </row>
    <row r="68" spans="1:22" x14ac:dyDescent="0.2">
      <c r="A68" s="2" t="s">
        <v>21</v>
      </c>
      <c r="B68" s="2" t="s">
        <v>27</v>
      </c>
      <c r="C68" s="2">
        <v>40</v>
      </c>
      <c r="D68" s="2" t="s">
        <v>23</v>
      </c>
      <c r="E68" s="2">
        <v>321847.06</v>
      </c>
      <c r="F68" s="6">
        <v>120097880</v>
      </c>
      <c r="G68" s="6">
        <v>113373793</v>
      </c>
      <c r="H68" s="3">
        <v>47337.42</v>
      </c>
      <c r="I68" s="2">
        <f t="shared" si="19"/>
        <v>14708.047977819031</v>
      </c>
      <c r="J68" s="2">
        <f t="shared" si="18"/>
        <v>51414.14</v>
      </c>
      <c r="K68" s="2">
        <f t="shared" si="14"/>
        <v>15974.711715558315</v>
      </c>
      <c r="L68" s="6">
        <v>2335.8919999999998</v>
      </c>
      <c r="M68" s="3">
        <v>611.40229999999997</v>
      </c>
      <c r="N68" s="2">
        <f t="shared" si="15"/>
        <v>189.96671897515546</v>
      </c>
      <c r="O68" s="3">
        <v>664.0566</v>
      </c>
      <c r="P68" s="2">
        <f t="shared" si="16"/>
        <v>206.32675656568063</v>
      </c>
      <c r="Q68" s="6">
        <v>180854.9</v>
      </c>
      <c r="R68" s="2">
        <v>23829.85</v>
      </c>
      <c r="S68" s="2">
        <f t="shared" si="20"/>
        <v>7404.0912475633604</v>
      </c>
      <c r="T68" s="2">
        <v>25882.088</v>
      </c>
      <c r="U68" s="2">
        <f t="shared" si="7"/>
        <v>8041.735102380615</v>
      </c>
      <c r="V68" s="7">
        <v>4640.1930000000002</v>
      </c>
    </row>
    <row r="69" spans="1:22" x14ac:dyDescent="0.2">
      <c r="A69" s="2" t="s">
        <v>21</v>
      </c>
      <c r="B69" s="2" t="s">
        <v>27</v>
      </c>
      <c r="C69" s="2">
        <v>40</v>
      </c>
      <c r="D69" s="2" t="s">
        <v>24</v>
      </c>
      <c r="E69" s="2">
        <v>1913201.94</v>
      </c>
      <c r="F69" s="6">
        <v>114981930</v>
      </c>
      <c r="G69" s="6">
        <v>122501473</v>
      </c>
      <c r="H69" s="3">
        <v>281394.7</v>
      </c>
      <c r="I69" s="2">
        <f t="shared" si="19"/>
        <v>14708.050107873089</v>
      </c>
      <c r="J69" s="2">
        <f t="shared" si="18"/>
        <v>305628.49999999994</v>
      </c>
      <c r="K69" s="2">
        <f t="shared" si="14"/>
        <v>15974.71200557114</v>
      </c>
      <c r="L69" s="6">
        <v>376.21469999999999</v>
      </c>
      <c r="M69" s="3">
        <v>85.17089</v>
      </c>
      <c r="N69" s="2">
        <f t="shared" si="15"/>
        <v>4.4517459563102895</v>
      </c>
      <c r="O69" s="3">
        <v>92.505840000000006</v>
      </c>
      <c r="P69" s="2">
        <f t="shared" si="16"/>
        <v>4.8351320404786966</v>
      </c>
      <c r="Q69" s="6">
        <v>1242969</v>
      </c>
      <c r="R69" s="2">
        <v>3588.375</v>
      </c>
      <c r="S69" s="2">
        <f t="shared" si="20"/>
        <v>187.55861182118602</v>
      </c>
      <c r="T69" s="2">
        <v>3897.4070000000002</v>
      </c>
      <c r="U69" s="2">
        <f t="shared" si="7"/>
        <v>203.71121931854202</v>
      </c>
      <c r="V69" s="7">
        <v>29502.16</v>
      </c>
    </row>
    <row r="70" spans="1:22" x14ac:dyDescent="0.2">
      <c r="A70" s="2" t="s">
        <v>21</v>
      </c>
      <c r="B70" s="2" t="s">
        <v>27</v>
      </c>
      <c r="C70" s="2">
        <v>40</v>
      </c>
      <c r="D70" s="2" t="s">
        <v>25</v>
      </c>
      <c r="E70" s="2">
        <v>2235049</v>
      </c>
      <c r="F70" s="6">
        <v>235079810</v>
      </c>
      <c r="G70" s="6">
        <v>235875266</v>
      </c>
      <c r="H70" s="3">
        <v>328732.09999999998</v>
      </c>
      <c r="I70" s="2">
        <f t="shared" si="19"/>
        <v>14708.04890631033</v>
      </c>
      <c r="J70" s="2">
        <f t="shared" si="18"/>
        <v>357042.6</v>
      </c>
      <c r="K70" s="2">
        <f t="shared" si="14"/>
        <v>15974.710174139358</v>
      </c>
      <c r="L70" s="7">
        <f>F70/J70</f>
        <v>658.40829637695902</v>
      </c>
      <c r="M70" s="3">
        <v>696.57320000000004</v>
      </c>
      <c r="N70" s="2">
        <f t="shared" si="15"/>
        <v>31.165902850452053</v>
      </c>
      <c r="O70" s="3">
        <v>756.56240000000003</v>
      </c>
      <c r="P70" s="2">
        <f t="shared" si="16"/>
        <v>33.84992454304134</v>
      </c>
      <c r="Q70" s="6">
        <f>F70/O70</f>
        <v>310720.97952528438</v>
      </c>
      <c r="R70" s="2">
        <v>27418.224999999999</v>
      </c>
      <c r="S70" s="2">
        <f t="shared" si="20"/>
        <v>1226.7393242832707</v>
      </c>
      <c r="T70" s="2">
        <v>29779.493999999999</v>
      </c>
      <c r="U70" s="2">
        <f t="shared" si="7"/>
        <v>1332.3866277652078</v>
      </c>
      <c r="V70" s="7">
        <v>7894.0159999999996</v>
      </c>
    </row>
    <row r="71" spans="1:22" x14ac:dyDescent="0.2">
      <c r="A71" s="2" t="s">
        <v>21</v>
      </c>
      <c r="B71" s="2" t="s">
        <v>28</v>
      </c>
      <c r="C71" s="2">
        <v>40</v>
      </c>
      <c r="D71" s="2" t="s">
        <v>23</v>
      </c>
      <c r="E71" s="2">
        <v>157981.70000000001</v>
      </c>
      <c r="F71" s="6">
        <v>109240505</v>
      </c>
      <c r="G71" s="6">
        <v>72528759</v>
      </c>
      <c r="H71" s="3">
        <v>13786.36</v>
      </c>
      <c r="I71" s="2">
        <f t="shared" si="19"/>
        <v>8726.5550377037343</v>
      </c>
      <c r="J71" s="2">
        <f t="shared" si="18"/>
        <v>21306.019999999997</v>
      </c>
      <c r="K71" s="2">
        <f t="shared" si="14"/>
        <v>13486.384815456469</v>
      </c>
      <c r="L71" s="6">
        <v>5127.2129999999997</v>
      </c>
      <c r="M71" s="3">
        <v>362.8802</v>
      </c>
      <c r="N71" s="2">
        <f t="shared" si="15"/>
        <v>229.69761687587865</v>
      </c>
      <c r="O71" s="3">
        <v>560.81039999999996</v>
      </c>
      <c r="P71" s="2">
        <f t="shared" si="16"/>
        <v>354.98440642175638</v>
      </c>
      <c r="Q71" s="6">
        <v>194790.39999999999</v>
      </c>
      <c r="R71" s="2">
        <v>5202.6710999999996</v>
      </c>
      <c r="S71" s="2">
        <f t="shared" si="20"/>
        <v>3293.2112390232533</v>
      </c>
      <c r="T71" s="2">
        <v>8040.4279999999999</v>
      </c>
      <c r="U71" s="2">
        <f t="shared" si="7"/>
        <v>5089.4679573646818</v>
      </c>
      <c r="V71" s="7">
        <v>13586.4</v>
      </c>
    </row>
    <row r="72" spans="1:22" x14ac:dyDescent="0.2">
      <c r="A72" s="2" t="s">
        <v>21</v>
      </c>
      <c r="B72" s="2" t="s">
        <v>28</v>
      </c>
      <c r="C72" s="2">
        <v>40</v>
      </c>
      <c r="D72" s="2" t="s">
        <v>24</v>
      </c>
      <c r="E72" s="2">
        <v>150576.29999999999</v>
      </c>
      <c r="F72" s="6">
        <v>15094117</v>
      </c>
      <c r="G72" s="6">
        <v>11523626</v>
      </c>
      <c r="H72" s="3">
        <v>13140.12</v>
      </c>
      <c r="I72" s="2">
        <f t="shared" si="19"/>
        <v>8726.5525849685528</v>
      </c>
      <c r="J72" s="2">
        <f t="shared" si="18"/>
        <v>20307.299999999996</v>
      </c>
      <c r="K72" s="2">
        <f t="shared" si="14"/>
        <v>13486.385307648014</v>
      </c>
      <c r="L72" s="6">
        <v>743.28530000000001</v>
      </c>
      <c r="M72" s="3">
        <v>45.421939999999999</v>
      </c>
      <c r="N72" s="2">
        <f t="shared" si="15"/>
        <v>30.165397874698741</v>
      </c>
      <c r="O72" s="3">
        <v>70.19699</v>
      </c>
      <c r="P72" s="2">
        <f t="shared" si="16"/>
        <v>46.618883582608952</v>
      </c>
      <c r="Q72" s="6">
        <v>215025.1</v>
      </c>
      <c r="R72" s="2">
        <v>662.38589999999999</v>
      </c>
      <c r="S72" s="2">
        <f t="shared" si="20"/>
        <v>439.90050227027763</v>
      </c>
      <c r="T72" s="2">
        <v>1023.679</v>
      </c>
      <c r="U72" s="2">
        <f t="shared" si="7"/>
        <v>679.8407186257067</v>
      </c>
      <c r="V72" s="7">
        <v>14744.97</v>
      </c>
    </row>
    <row r="73" spans="1:22" x14ac:dyDescent="0.2">
      <c r="A73" s="2" t="s">
        <v>21</v>
      </c>
      <c r="B73" s="2" t="s">
        <v>28</v>
      </c>
      <c r="C73" s="2">
        <v>40</v>
      </c>
      <c r="D73" s="2" t="s">
        <v>25</v>
      </c>
      <c r="E73" s="2">
        <v>308558</v>
      </c>
      <c r="F73" s="6">
        <v>124334622</v>
      </c>
      <c r="G73" s="6">
        <v>84052385</v>
      </c>
      <c r="H73" s="3">
        <v>26926.48</v>
      </c>
      <c r="I73" s="2">
        <f t="shared" si="19"/>
        <v>8726.5538407689965</v>
      </c>
      <c r="J73" s="2">
        <f t="shared" si="18"/>
        <v>41613.320000000007</v>
      </c>
      <c r="K73" s="2">
        <f t="shared" si="14"/>
        <v>13486.385055645942</v>
      </c>
      <c r="L73" s="7">
        <f>F73/J73</f>
        <v>2987.8563402295222</v>
      </c>
      <c r="M73" s="3">
        <v>408.3021</v>
      </c>
      <c r="N73" s="2">
        <f t="shared" si="15"/>
        <v>132.32588362641707</v>
      </c>
      <c r="O73" s="3">
        <v>631.00739999999996</v>
      </c>
      <c r="P73" s="2">
        <f t="shared" si="16"/>
        <v>204.50203851463903</v>
      </c>
      <c r="Q73" s="6">
        <f>F73/O73</f>
        <v>197041.46417300336</v>
      </c>
      <c r="R73" s="2">
        <v>5865.0569999999998</v>
      </c>
      <c r="S73" s="2">
        <f t="shared" si="20"/>
        <v>1900.7956364767726</v>
      </c>
      <c r="T73" s="2">
        <v>9064.107</v>
      </c>
      <c r="U73" s="2">
        <f t="shared" si="7"/>
        <v>2937.5699220243841</v>
      </c>
      <c r="V73" s="7">
        <v>13717.25</v>
      </c>
    </row>
    <row r="74" spans="1:22" x14ac:dyDescent="0.2">
      <c r="A74" s="2" t="s">
        <v>21</v>
      </c>
      <c r="B74" s="2" t="s">
        <v>25</v>
      </c>
      <c r="C74" s="2">
        <v>40</v>
      </c>
      <c r="D74" s="2" t="s">
        <v>23</v>
      </c>
      <c r="E74" s="2">
        <v>535077.97</v>
      </c>
      <c r="F74" s="7">
        <f>F62+F65+F68+F71</f>
        <v>275740460</v>
      </c>
      <c r="G74" s="7">
        <f t="shared" ref="G74:H76" si="21">G62+G65+G68+G71</f>
        <v>226653545</v>
      </c>
      <c r="H74" s="2">
        <f t="shared" si="21"/>
        <v>75633.572</v>
      </c>
      <c r="I74" s="2">
        <f t="shared" si="19"/>
        <v>14135.05624236408</v>
      </c>
      <c r="J74" s="2">
        <f t="shared" si="18"/>
        <v>89825.963999999993</v>
      </c>
      <c r="K74" s="2">
        <f t="shared" si="14"/>
        <v>16787.453237889797</v>
      </c>
      <c r="L74" s="7">
        <f>F74/J74</f>
        <v>3069.7189066626661</v>
      </c>
      <c r="M74" s="2">
        <f>M62+M65+M68+M71</f>
        <v>1068.84456</v>
      </c>
      <c r="N74" s="2">
        <f t="shared" si="15"/>
        <v>199.75491796083477</v>
      </c>
      <c r="O74" s="2">
        <f>O62+O65+O68+O71</f>
        <v>1336.3404999999998</v>
      </c>
      <c r="P74" s="2">
        <f t="shared" si="16"/>
        <v>249.74687333885188</v>
      </c>
      <c r="Q74" s="6">
        <f>F74/O74</f>
        <v>206339.97098793313</v>
      </c>
      <c r="R74" s="2">
        <v>35553.449999999997</v>
      </c>
      <c r="S74" s="2">
        <f t="shared" si="20"/>
        <v>6644.5363093531951</v>
      </c>
      <c r="T74" s="2">
        <v>41645.82</v>
      </c>
      <c r="U74" s="2">
        <f t="shared" si="7"/>
        <v>7783.1311201244189</v>
      </c>
      <c r="V74" s="7">
        <v>6621.0839999999998</v>
      </c>
    </row>
    <row r="75" spans="1:22" x14ac:dyDescent="0.2">
      <c r="A75" s="2" t="s">
        <v>21</v>
      </c>
      <c r="B75" s="2" t="s">
        <v>25</v>
      </c>
      <c r="C75" s="2">
        <v>40</v>
      </c>
      <c r="D75" s="2" t="s">
        <v>24</v>
      </c>
      <c r="E75" s="2">
        <v>2871798.03</v>
      </c>
      <c r="F75" s="7">
        <f>F63+F66+F69+F72</f>
        <v>197508022</v>
      </c>
      <c r="G75" s="7">
        <f t="shared" si="21"/>
        <v>201426914</v>
      </c>
      <c r="H75" s="2">
        <f t="shared" si="21"/>
        <v>506740.58999999997</v>
      </c>
      <c r="I75" s="2">
        <f t="shared" si="19"/>
        <v>17645.411853701982</v>
      </c>
      <c r="J75" s="2">
        <f t="shared" si="18"/>
        <v>576108.02999999991</v>
      </c>
      <c r="K75" s="2">
        <f t="shared" si="14"/>
        <v>20060.882554474068</v>
      </c>
      <c r="L75" s="7">
        <f>F75/J75</f>
        <v>342.83157275207572</v>
      </c>
      <c r="M75" s="2">
        <f>M63+M66+M69+M72</f>
        <v>159.41688400000001</v>
      </c>
      <c r="N75" s="2">
        <f t="shared" si="15"/>
        <v>5.5511175345433337</v>
      </c>
      <c r="O75" s="2">
        <f>O63+O66+O69+O72</f>
        <v>196.68302700000001</v>
      </c>
      <c r="P75" s="2">
        <f t="shared" si="16"/>
        <v>6.8487764440732635</v>
      </c>
      <c r="Q75" s="6">
        <f>F75/O75</f>
        <v>1004194.5408944717</v>
      </c>
      <c r="R75" s="2">
        <v>6441.71</v>
      </c>
      <c r="S75" s="2">
        <f t="shared" si="20"/>
        <v>224.30929796271224</v>
      </c>
      <c r="T75" s="2">
        <v>7515.0029999999997</v>
      </c>
      <c r="U75" s="2">
        <f t="shared" si="7"/>
        <v>261.68285239752743</v>
      </c>
      <c r="V75" s="7">
        <v>26281.83</v>
      </c>
    </row>
    <row r="76" spans="1:22" x14ac:dyDescent="0.2">
      <c r="A76" s="2" t="s">
        <v>21</v>
      </c>
      <c r="B76" s="2" t="s">
        <v>25</v>
      </c>
      <c r="C76" s="2">
        <v>40</v>
      </c>
      <c r="D76" s="2" t="s">
        <v>25</v>
      </c>
      <c r="E76" s="2">
        <v>3406876</v>
      </c>
      <c r="F76" s="7">
        <f>F64+F67+F70+F73</f>
        <v>473248482</v>
      </c>
      <c r="G76" s="7">
        <f t="shared" si="21"/>
        <v>428080459</v>
      </c>
      <c r="H76" s="2">
        <f t="shared" si="21"/>
        <v>582374.15999999992</v>
      </c>
      <c r="I76" s="2">
        <f t="shared" si="19"/>
        <v>17094.081498710253</v>
      </c>
      <c r="J76" s="2">
        <f t="shared" si="18"/>
        <v>665934</v>
      </c>
      <c r="K76" s="2">
        <f t="shared" si="14"/>
        <v>19546.76366266339</v>
      </c>
      <c r="L76" s="7">
        <f>F76/J76</f>
        <v>710.65373145086448</v>
      </c>
      <c r="M76" s="2">
        <f>M64+M67+M70+M73</f>
        <v>1228.26145</v>
      </c>
      <c r="N76" s="2">
        <f t="shared" si="15"/>
        <v>36.052426034877698</v>
      </c>
      <c r="O76" s="2">
        <f>O64+O67+O70+O73</f>
        <v>1533.0235299999999</v>
      </c>
      <c r="P76" s="2">
        <f t="shared" si="16"/>
        <v>44.997925665624457</v>
      </c>
      <c r="Q76" s="6">
        <f>F76/O76</f>
        <v>308702.68638342427</v>
      </c>
      <c r="R76" s="2">
        <v>41995.16</v>
      </c>
      <c r="S76" s="2">
        <f t="shared" si="20"/>
        <v>1232.6588933674136</v>
      </c>
      <c r="T76" s="2">
        <v>49160.82</v>
      </c>
      <c r="U76" s="2">
        <f t="shared" si="7"/>
        <v>1442.9882390788512</v>
      </c>
      <c r="V76" s="7">
        <v>9626.5380000000005</v>
      </c>
    </row>
    <row r="77" spans="1:22" x14ac:dyDescent="0.2">
      <c r="A77" s="2" t="s">
        <v>21</v>
      </c>
      <c r="B77" s="2" t="s">
        <v>22</v>
      </c>
      <c r="C77" s="2">
        <v>50</v>
      </c>
      <c r="D77" s="2" t="s">
        <v>23</v>
      </c>
      <c r="E77" s="2">
        <v>14310.91</v>
      </c>
      <c r="F77" s="6">
        <v>5098828</v>
      </c>
      <c r="G77" s="6">
        <v>1914879</v>
      </c>
      <c r="H77" s="3">
        <v>1259.1130000000001</v>
      </c>
      <c r="I77" s="2">
        <f t="shared" si="19"/>
        <v>8798.2734850544093</v>
      </c>
      <c r="J77" s="2">
        <f>H2-H77</f>
        <v>3490.0429999999997</v>
      </c>
      <c r="K77" s="2">
        <f t="shared" si="14"/>
        <v>24387.289138147047</v>
      </c>
      <c r="L77" s="6">
        <v>1460.9639999999999</v>
      </c>
      <c r="M77" s="3">
        <v>8.1921619999999997</v>
      </c>
      <c r="N77" s="2">
        <f t="shared" si="15"/>
        <v>57.244172453044563</v>
      </c>
      <c r="O77" s="3">
        <v>22.707249999999998</v>
      </c>
      <c r="P77" s="2">
        <f t="shared" si="16"/>
        <v>158.67090212991346</v>
      </c>
      <c r="Q77" s="6">
        <v>224546.2</v>
      </c>
      <c r="R77" s="2" t="s">
        <v>31</v>
      </c>
      <c r="S77" s="2" t="s">
        <v>31</v>
      </c>
      <c r="T77" s="2" t="s">
        <v>31</v>
      </c>
      <c r="U77" s="2" t="s">
        <v>31</v>
      </c>
      <c r="V77" s="7" t="s">
        <v>31</v>
      </c>
    </row>
    <row r="78" spans="1:22" x14ac:dyDescent="0.2">
      <c r="A78" s="2" t="s">
        <v>21</v>
      </c>
      <c r="B78" s="2" t="s">
        <v>22</v>
      </c>
      <c r="C78" s="2">
        <v>50</v>
      </c>
      <c r="D78" s="2" t="s">
        <v>24</v>
      </c>
      <c r="E78" s="2">
        <v>209297.09</v>
      </c>
      <c r="F78" s="6">
        <v>11890358</v>
      </c>
      <c r="G78" s="6">
        <v>5391859</v>
      </c>
      <c r="H78" s="3">
        <v>18414.53</v>
      </c>
      <c r="I78" s="2">
        <f t="shared" si="19"/>
        <v>8798.2733061410454</v>
      </c>
      <c r="J78" s="2">
        <f t="shared" ref="J78:J91" si="22">H3-H78</f>
        <v>51041.869999999995</v>
      </c>
      <c r="K78" s="2">
        <f t="shared" si="14"/>
        <v>24387.281256514361</v>
      </c>
      <c r="L78" s="6">
        <v>232.953</v>
      </c>
      <c r="M78" s="3">
        <v>2.4995479999999999</v>
      </c>
      <c r="N78" s="2">
        <f t="shared" si="15"/>
        <v>1.1942583625983523</v>
      </c>
      <c r="O78" s="3">
        <v>6.9283130000000002</v>
      </c>
      <c r="P78" s="2">
        <f t="shared" si="16"/>
        <v>3.3102767936238386</v>
      </c>
      <c r="Q78" s="6">
        <v>1716198</v>
      </c>
      <c r="R78" s="2" t="s">
        <v>31</v>
      </c>
      <c r="S78" s="2" t="s">
        <v>31</v>
      </c>
      <c r="T78" s="2" t="s">
        <v>31</v>
      </c>
      <c r="U78" s="2" t="s">
        <v>31</v>
      </c>
      <c r="V78" s="7" t="s">
        <v>31</v>
      </c>
    </row>
    <row r="79" spans="1:22" x14ac:dyDescent="0.2">
      <c r="A79" s="2" t="s">
        <v>21</v>
      </c>
      <c r="B79" s="2" t="s">
        <v>22</v>
      </c>
      <c r="C79" s="2">
        <v>50</v>
      </c>
      <c r="D79" s="2" t="s">
        <v>25</v>
      </c>
      <c r="E79" s="2">
        <v>223608</v>
      </c>
      <c r="F79" s="6">
        <v>16989186</v>
      </c>
      <c r="G79" s="6">
        <v>7306739</v>
      </c>
      <c r="H79" s="3">
        <v>19673.64</v>
      </c>
      <c r="I79" s="2">
        <f t="shared" si="19"/>
        <v>8798.2719759579268</v>
      </c>
      <c r="J79" s="2">
        <f t="shared" si="22"/>
        <v>54531.92</v>
      </c>
      <c r="K79" s="2">
        <f t="shared" si="14"/>
        <v>24387.284891417123</v>
      </c>
      <c r="L79" s="7">
        <f>F79/J79</f>
        <v>311.54571487671808</v>
      </c>
      <c r="M79" s="3">
        <v>10.69171</v>
      </c>
      <c r="N79" s="2">
        <f t="shared" si="15"/>
        <v>4.7814523630639334</v>
      </c>
      <c r="O79" s="3">
        <v>29.635570000000001</v>
      </c>
      <c r="P79" s="2">
        <f t="shared" si="16"/>
        <v>13.253358556044507</v>
      </c>
      <c r="Q79" s="6">
        <f>F79/O79</f>
        <v>573270.09401202679</v>
      </c>
      <c r="R79" s="2" t="s">
        <v>31</v>
      </c>
      <c r="S79" s="2" t="s">
        <v>31</v>
      </c>
      <c r="T79" s="2" t="s">
        <v>31</v>
      </c>
      <c r="U79" s="2" t="s">
        <v>31</v>
      </c>
      <c r="V79" s="7" t="s">
        <v>31</v>
      </c>
    </row>
    <row r="80" spans="1:22" x14ac:dyDescent="0.2">
      <c r="A80" s="2" t="s">
        <v>21</v>
      </c>
      <c r="B80" s="2" t="s">
        <v>26</v>
      </c>
      <c r="C80" s="2">
        <v>50</v>
      </c>
      <c r="D80" s="2" t="s">
        <v>23</v>
      </c>
      <c r="E80" s="2">
        <v>40938.300000000003</v>
      </c>
      <c r="F80" s="6">
        <v>54427039</v>
      </c>
      <c r="G80" s="6">
        <v>25712323</v>
      </c>
      <c r="H80" s="3">
        <v>8556.1679999999997</v>
      </c>
      <c r="I80" s="2">
        <f t="shared" si="19"/>
        <v>20900.154622932558</v>
      </c>
      <c r="J80" s="2">
        <f t="shared" si="22"/>
        <v>18310.271999999997</v>
      </c>
      <c r="K80" s="2">
        <f t="shared" si="14"/>
        <v>44726.5079399975</v>
      </c>
      <c r="L80" s="6">
        <v>2972.4870000000001</v>
      </c>
      <c r="M80" s="3">
        <v>55.775700000000001</v>
      </c>
      <c r="N80" s="2">
        <f t="shared" si="15"/>
        <v>136.24332226790071</v>
      </c>
      <c r="O80" s="3">
        <v>119.3605</v>
      </c>
      <c r="P80" s="2">
        <f t="shared" si="16"/>
        <v>291.56193588888641</v>
      </c>
      <c r="Q80" s="6">
        <v>455988.9</v>
      </c>
      <c r="R80" s="2" t="s">
        <v>31</v>
      </c>
      <c r="S80" s="2" t="s">
        <v>31</v>
      </c>
      <c r="T80" s="2" t="s">
        <v>31</v>
      </c>
      <c r="U80" s="2" t="s">
        <v>31</v>
      </c>
      <c r="V80" s="7" t="s">
        <v>31</v>
      </c>
    </row>
    <row r="81" spans="1:22" x14ac:dyDescent="0.2">
      <c r="A81" s="2" t="s">
        <v>21</v>
      </c>
      <c r="B81" s="2" t="s">
        <v>26</v>
      </c>
      <c r="C81" s="2">
        <v>50</v>
      </c>
      <c r="D81" s="2" t="s">
        <v>24</v>
      </c>
      <c r="E81" s="2">
        <v>598722.69999999995</v>
      </c>
      <c r="F81" s="6">
        <v>77331727</v>
      </c>
      <c r="G81" s="6">
        <v>40219846</v>
      </c>
      <c r="H81" s="3">
        <v>125134</v>
      </c>
      <c r="I81" s="2">
        <f t="shared" si="19"/>
        <v>20900.159623144405</v>
      </c>
      <c r="J81" s="2">
        <f t="shared" si="22"/>
        <v>267787.59999999998</v>
      </c>
      <c r="K81" s="2">
        <f t="shared" ref="K81:K112" si="23">J81/E81*100000</f>
        <v>44726.481892201511</v>
      </c>
      <c r="L81" s="6">
        <v>288.77999999999997</v>
      </c>
      <c r="M81" s="3">
        <v>16.998799999999999</v>
      </c>
      <c r="N81" s="2">
        <f t="shared" ref="N81:N112" si="24">M81/E81*100000</f>
        <v>2.8391774689685225</v>
      </c>
      <c r="O81" s="3">
        <v>36.377580000000002</v>
      </c>
      <c r="P81" s="2">
        <f t="shared" ref="P81:P112" si="25">O81/E81*100000</f>
        <v>6.0758645028825544</v>
      </c>
      <c r="Q81" s="6">
        <v>2125807</v>
      </c>
      <c r="R81" s="2" t="s">
        <v>31</v>
      </c>
      <c r="S81" s="2" t="s">
        <v>31</v>
      </c>
      <c r="T81" s="2" t="s">
        <v>31</v>
      </c>
      <c r="U81" s="2" t="s">
        <v>31</v>
      </c>
      <c r="V81" s="7" t="s">
        <v>31</v>
      </c>
    </row>
    <row r="82" spans="1:22" x14ac:dyDescent="0.2">
      <c r="A82" s="2" t="s">
        <v>21</v>
      </c>
      <c r="B82" s="2" t="s">
        <v>26</v>
      </c>
      <c r="C82" s="2">
        <v>50</v>
      </c>
      <c r="D82" s="2" t="s">
        <v>25</v>
      </c>
      <c r="E82" s="2">
        <v>639661</v>
      </c>
      <c r="F82" s="6">
        <v>131758766</v>
      </c>
      <c r="G82" s="6">
        <v>65932169</v>
      </c>
      <c r="H82" s="3">
        <v>133690.1</v>
      </c>
      <c r="I82" s="2">
        <f t="shared" si="19"/>
        <v>20900.148672499967</v>
      </c>
      <c r="J82" s="2">
        <f t="shared" si="22"/>
        <v>286098</v>
      </c>
      <c r="K82" s="2">
        <f t="shared" si="23"/>
        <v>44726.503569859662</v>
      </c>
      <c r="L82" s="7">
        <f>F82/J82</f>
        <v>460.53717956784038</v>
      </c>
      <c r="M82" s="3">
        <v>72.774500000000003</v>
      </c>
      <c r="N82" s="2">
        <f t="shared" si="24"/>
        <v>11.377041901882404</v>
      </c>
      <c r="O82" s="3">
        <v>155.738</v>
      </c>
      <c r="P82" s="2">
        <f t="shared" si="25"/>
        <v>24.346958779728638</v>
      </c>
      <c r="Q82" s="6">
        <f>F82/O82</f>
        <v>846028.36815677618</v>
      </c>
      <c r="R82" s="2" t="s">
        <v>31</v>
      </c>
      <c r="S82" s="2" t="s">
        <v>31</v>
      </c>
      <c r="T82" s="2" t="s">
        <v>31</v>
      </c>
      <c r="U82" s="2" t="s">
        <v>31</v>
      </c>
      <c r="V82" s="7" t="s">
        <v>31</v>
      </c>
    </row>
    <row r="83" spans="1:22" x14ac:dyDescent="0.2">
      <c r="A83" s="2" t="s">
        <v>21</v>
      </c>
      <c r="B83" s="2" t="s">
        <v>27</v>
      </c>
      <c r="C83" s="2">
        <v>50</v>
      </c>
      <c r="D83" s="2" t="s">
        <v>23</v>
      </c>
      <c r="E83" s="2">
        <v>321847.06</v>
      </c>
      <c r="F83" s="6">
        <v>153703766</v>
      </c>
      <c r="G83" s="6">
        <v>79767907</v>
      </c>
      <c r="H83" s="3">
        <v>33305.82</v>
      </c>
      <c r="I83" s="2">
        <f t="shared" si="19"/>
        <v>10348.337499183619</v>
      </c>
      <c r="J83" s="2">
        <f t="shared" si="22"/>
        <v>65445.74</v>
      </c>
      <c r="K83" s="2">
        <f t="shared" si="23"/>
        <v>20334.422194193729</v>
      </c>
      <c r="L83" s="6">
        <v>2348.5680000000002</v>
      </c>
      <c r="M83" s="3">
        <v>430.17250000000001</v>
      </c>
      <c r="N83" s="2">
        <f t="shared" si="24"/>
        <v>133.65742722645967</v>
      </c>
      <c r="O83" s="3">
        <v>845.28639999999996</v>
      </c>
      <c r="P83" s="2">
        <f t="shared" si="25"/>
        <v>262.63604831437641</v>
      </c>
      <c r="Q83" s="6">
        <v>181836.3</v>
      </c>
      <c r="R83" s="2" t="s">
        <v>31</v>
      </c>
      <c r="S83" s="2" t="s">
        <v>31</v>
      </c>
      <c r="T83" s="2" t="s">
        <v>31</v>
      </c>
      <c r="U83" s="2" t="s">
        <v>31</v>
      </c>
      <c r="V83" s="7" t="s">
        <v>31</v>
      </c>
    </row>
    <row r="84" spans="1:22" x14ac:dyDescent="0.2">
      <c r="A84" s="2" t="s">
        <v>21</v>
      </c>
      <c r="B84" s="2" t="s">
        <v>27</v>
      </c>
      <c r="C84" s="2">
        <v>50</v>
      </c>
      <c r="D84" s="2" t="s">
        <v>24</v>
      </c>
      <c r="E84" s="2">
        <v>1913201.94</v>
      </c>
      <c r="F84" s="6">
        <v>151293413</v>
      </c>
      <c r="G84" s="6">
        <v>86189990</v>
      </c>
      <c r="H84" s="3">
        <v>197984.6</v>
      </c>
      <c r="I84" s="2">
        <f t="shared" si="19"/>
        <v>10348.337823659118</v>
      </c>
      <c r="J84" s="2">
        <f t="shared" si="22"/>
        <v>389038.6</v>
      </c>
      <c r="K84" s="2">
        <f t="shared" si="23"/>
        <v>20334.424289785115</v>
      </c>
      <c r="L84" s="6">
        <v>388.89049999999997</v>
      </c>
      <c r="M84" s="3">
        <v>59.924810000000001</v>
      </c>
      <c r="N84" s="2">
        <f t="shared" si="24"/>
        <v>3.1321738049251611</v>
      </c>
      <c r="O84" s="3">
        <v>117.75190000000001</v>
      </c>
      <c r="P84" s="2">
        <f t="shared" si="25"/>
        <v>6.1547031464958692</v>
      </c>
      <c r="Q84" s="6">
        <v>1284849</v>
      </c>
      <c r="R84" s="2" t="s">
        <v>31</v>
      </c>
      <c r="S84" s="2" t="s">
        <v>31</v>
      </c>
      <c r="T84" s="2" t="s">
        <v>31</v>
      </c>
      <c r="U84" s="2" t="s">
        <v>31</v>
      </c>
      <c r="V84" s="7" t="s">
        <v>31</v>
      </c>
    </row>
    <row r="85" spans="1:22" x14ac:dyDescent="0.2">
      <c r="A85" s="2" t="s">
        <v>21</v>
      </c>
      <c r="B85" s="2" t="s">
        <v>27</v>
      </c>
      <c r="C85" s="2">
        <v>50</v>
      </c>
      <c r="D85" s="2" t="s">
        <v>25</v>
      </c>
      <c r="E85" s="2">
        <v>2235049</v>
      </c>
      <c r="F85" s="6">
        <v>304997179</v>
      </c>
      <c r="G85" s="6">
        <v>165957897</v>
      </c>
      <c r="H85" s="3">
        <v>231290.4</v>
      </c>
      <c r="I85" s="2">
        <f t="shared" si="19"/>
        <v>10348.336882099677</v>
      </c>
      <c r="J85" s="2">
        <f t="shared" si="22"/>
        <v>454484.29999999993</v>
      </c>
      <c r="K85" s="2">
        <f t="shared" si="23"/>
        <v>20334.42219835001</v>
      </c>
      <c r="L85" s="7">
        <f>F85/J85</f>
        <v>671.08408145231874</v>
      </c>
      <c r="M85" s="3">
        <v>490.09730000000002</v>
      </c>
      <c r="N85" s="2">
        <f t="shared" si="24"/>
        <v>21.92781008380577</v>
      </c>
      <c r="O85" s="3">
        <v>963.03830000000005</v>
      </c>
      <c r="P85" s="2">
        <f t="shared" si="25"/>
        <v>43.088017309687622</v>
      </c>
      <c r="Q85" s="6">
        <f>F85/O85</f>
        <v>316703.06258847646</v>
      </c>
      <c r="R85" s="2" t="s">
        <v>31</v>
      </c>
      <c r="S85" s="2" t="s">
        <v>31</v>
      </c>
      <c r="T85" s="2" t="s">
        <v>31</v>
      </c>
      <c r="U85" s="2" t="s">
        <v>31</v>
      </c>
      <c r="V85" s="7" t="s">
        <v>31</v>
      </c>
    </row>
    <row r="86" spans="1:22" x14ac:dyDescent="0.2">
      <c r="A86" s="2" t="s">
        <v>21</v>
      </c>
      <c r="B86" s="2" t="s">
        <v>28</v>
      </c>
      <c r="C86" s="2">
        <v>50</v>
      </c>
      <c r="D86" s="2" t="s">
        <v>23</v>
      </c>
      <c r="E86" s="2">
        <v>157981.70000000001</v>
      </c>
      <c r="F86" s="6">
        <v>133763548</v>
      </c>
      <c r="G86" s="6">
        <v>48005716</v>
      </c>
      <c r="H86" s="3">
        <v>9124.9869999999992</v>
      </c>
      <c r="I86" s="2">
        <f t="shared" si="19"/>
        <v>5775.9772176144443</v>
      </c>
      <c r="J86" s="2">
        <f t="shared" si="22"/>
        <v>25967.392999999996</v>
      </c>
      <c r="K86" s="2">
        <f t="shared" si="23"/>
        <v>16436.962635545759</v>
      </c>
      <c r="L86" s="6">
        <v>5151.2129999999997</v>
      </c>
      <c r="M86" s="3">
        <v>240.18510000000001</v>
      </c>
      <c r="N86" s="2">
        <f t="shared" si="24"/>
        <v>152.03349501872685</v>
      </c>
      <c r="O86" s="3">
        <v>683.50549999999998</v>
      </c>
      <c r="P86" s="2">
        <f t="shared" si="25"/>
        <v>432.6485282789082</v>
      </c>
      <c r="Q86" s="6">
        <v>195702.2</v>
      </c>
      <c r="R86" s="2" t="s">
        <v>31</v>
      </c>
      <c r="S86" s="2" t="s">
        <v>31</v>
      </c>
      <c r="T86" s="2" t="s">
        <v>31</v>
      </c>
      <c r="U86" s="2" t="s">
        <v>31</v>
      </c>
      <c r="V86" s="7" t="s">
        <v>31</v>
      </c>
    </row>
    <row r="87" spans="1:22" x14ac:dyDescent="0.2">
      <c r="A87" s="2" t="s">
        <v>21</v>
      </c>
      <c r="B87" s="2" t="s">
        <v>28</v>
      </c>
      <c r="C87" s="2">
        <v>50</v>
      </c>
      <c r="D87" s="2" t="s">
        <v>24</v>
      </c>
      <c r="E87" s="2">
        <v>150576.29999999999</v>
      </c>
      <c r="F87" s="6">
        <v>18990425</v>
      </c>
      <c r="G87" s="6">
        <v>7627318</v>
      </c>
      <c r="H87" s="3">
        <v>8697.2530000000006</v>
      </c>
      <c r="I87" s="2">
        <f t="shared" si="19"/>
        <v>5775.977361643234</v>
      </c>
      <c r="J87" s="2">
        <f t="shared" si="22"/>
        <v>24750.166999999998</v>
      </c>
      <c r="K87" s="2">
        <f t="shared" si="23"/>
        <v>16436.960530973334</v>
      </c>
      <c r="L87" s="6">
        <v>767.28459999999995</v>
      </c>
      <c r="M87" s="3">
        <v>30.064119999999999</v>
      </c>
      <c r="N87" s="2">
        <f t="shared" si="24"/>
        <v>19.966037151928955</v>
      </c>
      <c r="O87" s="3">
        <v>85.554820000000007</v>
      </c>
      <c r="P87" s="2">
        <f t="shared" si="25"/>
        <v>56.818250946530107</v>
      </c>
      <c r="Q87" s="6">
        <v>221967.9</v>
      </c>
      <c r="R87" s="2" t="s">
        <v>31</v>
      </c>
      <c r="S87" s="2" t="s">
        <v>31</v>
      </c>
      <c r="T87" s="2" t="s">
        <v>31</v>
      </c>
      <c r="U87" s="2" t="s">
        <v>31</v>
      </c>
      <c r="V87" s="7" t="s">
        <v>31</v>
      </c>
    </row>
    <row r="88" spans="1:22" x14ac:dyDescent="0.2">
      <c r="A88" s="2" t="s">
        <v>21</v>
      </c>
      <c r="B88" s="2" t="s">
        <v>28</v>
      </c>
      <c r="C88" s="2">
        <v>50</v>
      </c>
      <c r="D88" s="2" t="s">
        <v>25</v>
      </c>
      <c r="E88" s="2">
        <v>308558</v>
      </c>
      <c r="F88" s="6">
        <v>152753973</v>
      </c>
      <c r="G88" s="6">
        <v>55633034</v>
      </c>
      <c r="H88" s="3">
        <v>17822.240000000002</v>
      </c>
      <c r="I88" s="2">
        <f t="shared" si="19"/>
        <v>5775.9772879004922</v>
      </c>
      <c r="J88" s="2">
        <f t="shared" si="22"/>
        <v>50717.56</v>
      </c>
      <c r="K88" s="2">
        <f t="shared" si="23"/>
        <v>16436.961608514444</v>
      </c>
      <c r="L88" s="7">
        <f>F88/J88</f>
        <v>3011.8557162450247</v>
      </c>
      <c r="M88" s="3">
        <v>270.24919999999997</v>
      </c>
      <c r="N88" s="2">
        <f t="shared" si="24"/>
        <v>87.58457081002598</v>
      </c>
      <c r="O88" s="3">
        <v>769.06039999999996</v>
      </c>
      <c r="P88" s="2">
        <f t="shared" si="25"/>
        <v>249.24338373984793</v>
      </c>
      <c r="Q88" s="6">
        <f>F88/O88</f>
        <v>198624.15617811034</v>
      </c>
      <c r="R88" s="2" t="s">
        <v>31</v>
      </c>
      <c r="S88" s="2" t="s">
        <v>31</v>
      </c>
      <c r="T88" s="2" t="s">
        <v>31</v>
      </c>
      <c r="U88" s="2" t="s">
        <v>31</v>
      </c>
      <c r="V88" s="7" t="s">
        <v>31</v>
      </c>
    </row>
    <row r="89" spans="1:22" x14ac:dyDescent="0.2">
      <c r="A89" s="2" t="s">
        <v>21</v>
      </c>
      <c r="B89" s="2" t="s">
        <v>25</v>
      </c>
      <c r="C89" s="2">
        <v>50</v>
      </c>
      <c r="D89" s="2" t="s">
        <v>23</v>
      </c>
      <c r="E89" s="2">
        <v>535077.97</v>
      </c>
      <c r="F89" s="7">
        <f>F77+F80+F83+F86</f>
        <v>346993181</v>
      </c>
      <c r="G89" s="7">
        <f t="shared" ref="G89:H91" si="26">G77+G80+G83+G86</f>
        <v>155400825</v>
      </c>
      <c r="H89" s="2">
        <f t="shared" si="26"/>
        <v>52246.087999999996</v>
      </c>
      <c r="I89" s="2">
        <f t="shared" si="19"/>
        <v>9764.2009070192144</v>
      </c>
      <c r="J89" s="2">
        <f t="shared" si="22"/>
        <v>113213.448</v>
      </c>
      <c r="K89" s="2">
        <f t="shared" si="23"/>
        <v>21158.308573234666</v>
      </c>
      <c r="L89" s="7">
        <f>F89/J89</f>
        <v>3064.9466748861846</v>
      </c>
      <c r="M89" s="2">
        <f>M77+M80+M83+M86</f>
        <v>734.32546200000002</v>
      </c>
      <c r="N89" s="2">
        <f t="shared" si="24"/>
        <v>137.23709499757578</v>
      </c>
      <c r="O89" s="2">
        <f>O77+O80+O83+O86</f>
        <v>1670.8596499999999</v>
      </c>
      <c r="P89" s="2">
        <f t="shared" si="25"/>
        <v>312.26470602032077</v>
      </c>
      <c r="Q89" s="6">
        <f>F89/O89</f>
        <v>207673.44582173615</v>
      </c>
      <c r="R89" s="2" t="s">
        <v>31</v>
      </c>
      <c r="S89" s="2" t="s">
        <v>31</v>
      </c>
      <c r="T89" s="2" t="s">
        <v>31</v>
      </c>
      <c r="U89" s="2" t="s">
        <v>31</v>
      </c>
      <c r="V89" s="7" t="s">
        <v>31</v>
      </c>
    </row>
    <row r="90" spans="1:22" x14ac:dyDescent="0.2">
      <c r="A90" s="2" t="s">
        <v>21</v>
      </c>
      <c r="B90" s="2" t="s">
        <v>25</v>
      </c>
      <c r="C90" s="2">
        <v>50</v>
      </c>
      <c r="D90" s="2" t="s">
        <v>24</v>
      </c>
      <c r="E90" s="2">
        <v>2871798.03</v>
      </c>
      <c r="F90" s="7">
        <f>F78+F81+F84+F87</f>
        <v>259505923</v>
      </c>
      <c r="G90" s="7">
        <f t="shared" si="26"/>
        <v>139429013</v>
      </c>
      <c r="H90" s="2">
        <f t="shared" si="26"/>
        <v>350230.38300000003</v>
      </c>
      <c r="I90" s="2">
        <f t="shared" si="19"/>
        <v>12195.508853385489</v>
      </c>
      <c r="J90" s="2">
        <f t="shared" si="22"/>
        <v>732618.23699999985</v>
      </c>
      <c r="K90" s="2">
        <f t="shared" si="23"/>
        <v>25510.78555479056</v>
      </c>
      <c r="L90" s="7">
        <f>F90/J90</f>
        <v>354.21712140643865</v>
      </c>
      <c r="M90" s="2">
        <f>M78+M81+M84+M87</f>
        <v>109.487278</v>
      </c>
      <c r="N90" s="2">
        <f t="shared" si="24"/>
        <v>3.8124992376291869</v>
      </c>
      <c r="O90" s="2">
        <f>O78+O81+O84+O87</f>
        <v>246.61261300000001</v>
      </c>
      <c r="P90" s="2">
        <f t="shared" si="25"/>
        <v>8.5873940445596038</v>
      </c>
      <c r="Q90" s="6">
        <f>F90/O90</f>
        <v>1052281.6324889271</v>
      </c>
      <c r="R90" s="2" t="s">
        <v>31</v>
      </c>
      <c r="S90" s="2" t="s">
        <v>31</v>
      </c>
      <c r="T90" s="2" t="s">
        <v>31</v>
      </c>
      <c r="U90" s="2" t="s">
        <v>31</v>
      </c>
      <c r="V90" s="7" t="s">
        <v>31</v>
      </c>
    </row>
    <row r="91" spans="1:22" x14ac:dyDescent="0.2">
      <c r="A91" s="2" t="s">
        <v>21</v>
      </c>
      <c r="B91" s="2" t="s">
        <v>25</v>
      </c>
      <c r="C91" s="2">
        <v>50</v>
      </c>
      <c r="D91" s="2" t="s">
        <v>25</v>
      </c>
      <c r="E91" s="2">
        <v>3406876</v>
      </c>
      <c r="F91" s="7">
        <f>F79+F82+F85+F88</f>
        <v>606499104</v>
      </c>
      <c r="G91" s="7">
        <f t="shared" si="26"/>
        <v>294829839</v>
      </c>
      <c r="H91" s="2">
        <f t="shared" si="26"/>
        <v>402476.38</v>
      </c>
      <c r="I91" s="2">
        <f t="shared" si="19"/>
        <v>11813.649219989222</v>
      </c>
      <c r="J91" s="2">
        <f t="shared" si="22"/>
        <v>845831.77999999991</v>
      </c>
      <c r="K91" s="2">
        <f t="shared" si="23"/>
        <v>24827.195941384423</v>
      </c>
      <c r="L91" s="7">
        <f>F91/J91</f>
        <v>717.04459248386252</v>
      </c>
      <c r="M91" s="2">
        <f>M79+M82+M85+M88</f>
        <v>843.81271000000004</v>
      </c>
      <c r="N91" s="2">
        <f t="shared" si="24"/>
        <v>24.767931383472717</v>
      </c>
      <c r="O91" s="2">
        <f>O79+O82+O85+O88</f>
        <v>1917.4722700000002</v>
      </c>
      <c r="P91" s="2">
        <f t="shared" si="25"/>
        <v>56.282420317029448</v>
      </c>
      <c r="Q91" s="6">
        <f>F91/O91</f>
        <v>316301.36898928916</v>
      </c>
      <c r="R91" s="2" t="s">
        <v>31</v>
      </c>
      <c r="S91" s="2" t="s">
        <v>31</v>
      </c>
      <c r="T91" s="2" t="s">
        <v>31</v>
      </c>
      <c r="U91" s="2" t="s">
        <v>31</v>
      </c>
      <c r="V91" s="7" t="s">
        <v>31</v>
      </c>
    </row>
    <row r="92" spans="1:22" x14ac:dyDescent="0.2">
      <c r="A92" s="2" t="s">
        <v>21</v>
      </c>
      <c r="B92" s="2" t="s">
        <v>22</v>
      </c>
      <c r="C92" s="2">
        <v>60</v>
      </c>
      <c r="D92" s="2" t="s">
        <v>23</v>
      </c>
      <c r="E92" s="2">
        <v>14310.91</v>
      </c>
      <c r="F92" s="6">
        <v>6147793</v>
      </c>
      <c r="G92" s="6">
        <v>865914.2</v>
      </c>
      <c r="H92" s="3">
        <v>569.37469999999996</v>
      </c>
      <c r="I92" s="2">
        <f t="shared" si="19"/>
        <v>3978.6058328925274</v>
      </c>
      <c r="J92" s="2">
        <f>H2-H92</f>
        <v>4179.7812999999996</v>
      </c>
      <c r="K92" s="2">
        <f t="shared" si="23"/>
        <v>29206.95679030893</v>
      </c>
      <c r="L92" s="6">
        <v>1470.8409999999999</v>
      </c>
      <c r="M92" s="3">
        <v>3.7045210000000002</v>
      </c>
      <c r="N92" s="2">
        <f t="shared" si="24"/>
        <v>25.885991876128077</v>
      </c>
      <c r="O92" s="3">
        <v>27.194900000000001</v>
      </c>
      <c r="P92" s="2">
        <f t="shared" si="25"/>
        <v>190.0291455959125</v>
      </c>
      <c r="Q92" s="6">
        <v>226064.2</v>
      </c>
      <c r="R92" s="2" t="s">
        <v>31</v>
      </c>
      <c r="S92" s="2" t="s">
        <v>31</v>
      </c>
      <c r="T92" s="2" t="s">
        <v>31</v>
      </c>
      <c r="U92" s="2" t="s">
        <v>31</v>
      </c>
      <c r="V92" s="7" t="s">
        <v>31</v>
      </c>
    </row>
    <row r="93" spans="1:22" x14ac:dyDescent="0.2">
      <c r="A93" s="2" t="s">
        <v>21</v>
      </c>
      <c r="B93" s="2" t="s">
        <v>22</v>
      </c>
      <c r="C93" s="2">
        <v>60</v>
      </c>
      <c r="D93" s="2" t="s">
        <v>24</v>
      </c>
      <c r="E93" s="2">
        <v>209297.09</v>
      </c>
      <c r="F93" s="6">
        <v>14844002</v>
      </c>
      <c r="G93" s="6">
        <v>2438215</v>
      </c>
      <c r="H93" s="3">
        <v>8327.1049999999996</v>
      </c>
      <c r="I93" s="2">
        <f t="shared" si="19"/>
        <v>3978.6052448220853</v>
      </c>
      <c r="J93" s="2">
        <f t="shared" ref="J93:J106" si="27">H3-H93</f>
        <v>61129.294999999998</v>
      </c>
      <c r="K93" s="2">
        <f t="shared" si="23"/>
        <v>29206.949317833325</v>
      </c>
      <c r="L93" s="6">
        <v>242.8296</v>
      </c>
      <c r="M93" s="3">
        <v>1.1303030000000001</v>
      </c>
      <c r="N93" s="2">
        <f t="shared" si="24"/>
        <v>0.54004716453535018</v>
      </c>
      <c r="O93" s="3">
        <v>8.2975580000000004</v>
      </c>
      <c r="P93" s="2">
        <f t="shared" si="25"/>
        <v>3.9644879916868416</v>
      </c>
      <c r="Q93" s="6">
        <v>1788960</v>
      </c>
      <c r="R93" s="2" t="s">
        <v>31</v>
      </c>
      <c r="S93" s="2" t="s">
        <v>31</v>
      </c>
      <c r="T93" s="2" t="s">
        <v>31</v>
      </c>
      <c r="U93" s="2" t="s">
        <v>31</v>
      </c>
      <c r="V93" s="7" t="s">
        <v>31</v>
      </c>
    </row>
    <row r="94" spans="1:22" x14ac:dyDescent="0.2">
      <c r="A94" s="2" t="s">
        <v>21</v>
      </c>
      <c r="B94" s="2" t="s">
        <v>22</v>
      </c>
      <c r="C94" s="2">
        <v>60</v>
      </c>
      <c r="D94" s="2" t="s">
        <v>25</v>
      </c>
      <c r="E94" s="2">
        <v>223608</v>
      </c>
      <c r="F94" s="6">
        <v>20991795</v>
      </c>
      <c r="G94" s="6">
        <v>3304129</v>
      </c>
      <c r="H94" s="3">
        <v>8896.48</v>
      </c>
      <c r="I94" s="2">
        <f t="shared" si="19"/>
        <v>3978.6054166219456</v>
      </c>
      <c r="J94" s="2">
        <f t="shared" si="27"/>
        <v>65309.08</v>
      </c>
      <c r="K94" s="2">
        <f t="shared" si="23"/>
        <v>29206.951450753106</v>
      </c>
      <c r="L94" s="7">
        <f>F94/J94</f>
        <v>321.42230452488383</v>
      </c>
      <c r="M94" s="3">
        <v>4.8348240000000002</v>
      </c>
      <c r="N94" s="2">
        <f t="shared" si="24"/>
        <v>2.1621873993774821</v>
      </c>
      <c r="O94" s="3">
        <v>35.492449999999998</v>
      </c>
      <c r="P94" s="2">
        <f t="shared" si="25"/>
        <v>15.872620836463812</v>
      </c>
      <c r="Q94" s="6">
        <f>F94/O94</f>
        <v>591443.95498197502</v>
      </c>
      <c r="R94" s="2" t="s">
        <v>31</v>
      </c>
      <c r="S94" s="2" t="s">
        <v>31</v>
      </c>
      <c r="T94" s="2" t="s">
        <v>31</v>
      </c>
      <c r="U94" s="2" t="s">
        <v>31</v>
      </c>
      <c r="V94" s="7" t="s">
        <v>31</v>
      </c>
    </row>
    <row r="95" spans="1:22" x14ac:dyDescent="0.2">
      <c r="A95" s="2" t="s">
        <v>21</v>
      </c>
      <c r="B95" s="2" t="s">
        <v>26</v>
      </c>
      <c r="C95" s="2">
        <v>60</v>
      </c>
      <c r="D95" s="2" t="s">
        <v>23</v>
      </c>
      <c r="E95" s="2">
        <v>40938.300000000003</v>
      </c>
      <c r="F95" s="6">
        <v>68038513</v>
      </c>
      <c r="G95" s="6">
        <v>12100848</v>
      </c>
      <c r="H95" s="3">
        <v>4026.7420000000002</v>
      </c>
      <c r="I95" s="2">
        <f t="shared" si="19"/>
        <v>9836.1241184905102</v>
      </c>
      <c r="J95" s="2">
        <f t="shared" si="27"/>
        <v>22839.697999999997</v>
      </c>
      <c r="K95" s="2">
        <f t="shared" si="23"/>
        <v>55790.538444439553</v>
      </c>
      <c r="L95" s="6">
        <v>2978.9589999999998</v>
      </c>
      <c r="M95" s="3">
        <v>26.249410000000001</v>
      </c>
      <c r="N95" s="2">
        <f t="shared" si="24"/>
        <v>64.119443162026755</v>
      </c>
      <c r="O95" s="3">
        <v>148.88669999999999</v>
      </c>
      <c r="P95" s="2">
        <f t="shared" si="25"/>
        <v>363.68559515172831</v>
      </c>
      <c r="Q95" s="6">
        <v>456981.7</v>
      </c>
      <c r="R95" s="2" t="s">
        <v>31</v>
      </c>
      <c r="S95" s="2" t="s">
        <v>31</v>
      </c>
      <c r="T95" s="2" t="s">
        <v>31</v>
      </c>
      <c r="U95" s="2" t="s">
        <v>31</v>
      </c>
      <c r="V95" s="7" t="s">
        <v>31</v>
      </c>
    </row>
    <row r="96" spans="1:22" x14ac:dyDescent="0.2">
      <c r="A96" s="2" t="s">
        <v>21</v>
      </c>
      <c r="B96" s="2" t="s">
        <v>26</v>
      </c>
      <c r="C96" s="2">
        <v>60</v>
      </c>
      <c r="D96" s="2" t="s">
        <v>24</v>
      </c>
      <c r="E96" s="2">
        <v>598722.69999999995</v>
      </c>
      <c r="F96" s="6">
        <v>98623130</v>
      </c>
      <c r="G96" s="6">
        <v>18928443</v>
      </c>
      <c r="H96" s="3">
        <v>58891.1</v>
      </c>
      <c r="I96" s="2">
        <f t="shared" si="19"/>
        <v>9836.1227994194978</v>
      </c>
      <c r="J96" s="2">
        <f t="shared" si="27"/>
        <v>334030.5</v>
      </c>
      <c r="K96" s="2">
        <f t="shared" si="23"/>
        <v>55790.518715926431</v>
      </c>
      <c r="L96" s="6">
        <v>295.2518</v>
      </c>
      <c r="M96" s="3">
        <v>8.0000529999999994</v>
      </c>
      <c r="N96" s="2">
        <f t="shared" si="24"/>
        <v>1.3361866854221496</v>
      </c>
      <c r="O96" s="3">
        <v>45.376330000000003</v>
      </c>
      <c r="P96" s="2">
        <f t="shared" si="25"/>
        <v>7.5788557874956153</v>
      </c>
      <c r="Q96" s="6">
        <v>2173449</v>
      </c>
      <c r="R96" s="2" t="s">
        <v>31</v>
      </c>
      <c r="S96" s="2" t="s">
        <v>31</v>
      </c>
      <c r="T96" s="2" t="s">
        <v>31</v>
      </c>
      <c r="U96" s="2" t="s">
        <v>31</v>
      </c>
      <c r="V96" s="7" t="s">
        <v>31</v>
      </c>
    </row>
    <row r="97" spans="1:22" x14ac:dyDescent="0.2">
      <c r="A97" s="2" t="s">
        <v>21</v>
      </c>
      <c r="B97" s="2" t="s">
        <v>26</v>
      </c>
      <c r="C97" s="2">
        <v>60</v>
      </c>
      <c r="D97" s="2" t="s">
        <v>25</v>
      </c>
      <c r="E97" s="2">
        <v>639661</v>
      </c>
      <c r="F97" s="6">
        <v>166661644</v>
      </c>
      <c r="G97" s="6">
        <v>31029291</v>
      </c>
      <c r="H97" s="3">
        <v>62917.84</v>
      </c>
      <c r="I97" s="2">
        <f t="shared" si="19"/>
        <v>9836.1225711744191</v>
      </c>
      <c r="J97" s="2">
        <f t="shared" si="27"/>
        <v>356870.26</v>
      </c>
      <c r="K97" s="2">
        <f t="shared" si="23"/>
        <v>55790.529671185206</v>
      </c>
      <c r="L97" s="7">
        <f>F97/J97</f>
        <v>467.00905813782293</v>
      </c>
      <c r="M97" s="3">
        <v>34.249459999999999</v>
      </c>
      <c r="N97" s="2">
        <f t="shared" si="24"/>
        <v>5.3543142383231119</v>
      </c>
      <c r="O97" s="3">
        <v>194.26310000000001</v>
      </c>
      <c r="P97" s="2">
        <f t="shared" si="25"/>
        <v>30.369695823256382</v>
      </c>
      <c r="Q97" s="6">
        <f>F97/O97</f>
        <v>857917.14432643144</v>
      </c>
      <c r="R97" s="2" t="s">
        <v>31</v>
      </c>
      <c r="S97" s="2" t="s">
        <v>31</v>
      </c>
      <c r="T97" s="2" t="s">
        <v>31</v>
      </c>
      <c r="U97" s="2" t="s">
        <v>31</v>
      </c>
      <c r="V97" s="7" t="s">
        <v>31</v>
      </c>
    </row>
    <row r="98" spans="1:22" x14ac:dyDescent="0.2">
      <c r="A98" s="2" t="s">
        <v>21</v>
      </c>
      <c r="B98" s="2" t="s">
        <v>27</v>
      </c>
      <c r="C98" s="2">
        <v>60</v>
      </c>
      <c r="D98" s="2" t="s">
        <v>23</v>
      </c>
      <c r="E98" s="2">
        <v>321847.06</v>
      </c>
      <c r="F98" s="6">
        <v>193981478</v>
      </c>
      <c r="G98" s="6">
        <v>39490195</v>
      </c>
      <c r="H98" s="3">
        <v>16488.5</v>
      </c>
      <c r="I98" s="2">
        <f t="shared" ref="I98:I129" si="28">H98/E98*100000</f>
        <v>5123.0854804142064</v>
      </c>
      <c r="J98" s="2">
        <f t="shared" si="27"/>
        <v>82263.06</v>
      </c>
      <c r="K98" s="2">
        <f t="shared" si="23"/>
        <v>25559.674212963142</v>
      </c>
      <c r="L98" s="6">
        <v>2358.0630000000001</v>
      </c>
      <c r="M98" s="3">
        <v>212.96279999999999</v>
      </c>
      <c r="N98" s="2">
        <f t="shared" si="24"/>
        <v>66.168943721281778</v>
      </c>
      <c r="O98" s="3">
        <v>1062.4960000000001</v>
      </c>
      <c r="P98" s="2">
        <f t="shared" si="25"/>
        <v>330.12450074889614</v>
      </c>
      <c r="Q98" s="6">
        <v>182571.5</v>
      </c>
      <c r="R98" s="2" t="s">
        <v>31</v>
      </c>
      <c r="S98" s="2" t="s">
        <v>31</v>
      </c>
      <c r="T98" s="2" t="s">
        <v>31</v>
      </c>
      <c r="U98" s="2" t="s">
        <v>31</v>
      </c>
      <c r="V98" s="7" t="s">
        <v>31</v>
      </c>
    </row>
    <row r="99" spans="1:22" x14ac:dyDescent="0.2">
      <c r="A99" s="2" t="s">
        <v>21</v>
      </c>
      <c r="B99" s="2" t="s">
        <v>27</v>
      </c>
      <c r="C99" s="2">
        <v>60</v>
      </c>
      <c r="D99" s="2" t="s">
        <v>24</v>
      </c>
      <c r="E99" s="2">
        <v>1913201.94</v>
      </c>
      <c r="F99" s="6">
        <v>194813868</v>
      </c>
      <c r="G99" s="6">
        <v>42669535</v>
      </c>
      <c r="H99" s="3">
        <v>98014.98</v>
      </c>
      <c r="I99" s="2">
        <f t="shared" si="28"/>
        <v>5123.0859613282646</v>
      </c>
      <c r="J99" s="2">
        <f t="shared" si="27"/>
        <v>489008.22</v>
      </c>
      <c r="K99" s="2">
        <f t="shared" si="23"/>
        <v>25559.676152115961</v>
      </c>
      <c r="L99" s="6">
        <v>398.38569999999999</v>
      </c>
      <c r="M99" s="3">
        <v>29.666599999999999</v>
      </c>
      <c r="N99" s="2">
        <f t="shared" si="24"/>
        <v>1.5506256490624299</v>
      </c>
      <c r="O99" s="3">
        <v>148.01009999999999</v>
      </c>
      <c r="P99" s="2">
        <f t="shared" si="25"/>
        <v>7.7362507796746218</v>
      </c>
      <c r="Q99" s="6">
        <v>1316220</v>
      </c>
      <c r="R99" s="2" t="s">
        <v>31</v>
      </c>
      <c r="S99" s="2" t="s">
        <v>31</v>
      </c>
      <c r="T99" s="2" t="s">
        <v>31</v>
      </c>
      <c r="U99" s="2" t="s">
        <v>31</v>
      </c>
      <c r="V99" s="7" t="s">
        <v>31</v>
      </c>
    </row>
    <row r="100" spans="1:22" x14ac:dyDescent="0.2">
      <c r="A100" s="2" t="s">
        <v>21</v>
      </c>
      <c r="B100" s="2" t="s">
        <v>27</v>
      </c>
      <c r="C100" s="2">
        <v>60</v>
      </c>
      <c r="D100" s="2" t="s">
        <v>25</v>
      </c>
      <c r="E100" s="2">
        <v>2235049</v>
      </c>
      <c r="F100" s="6">
        <v>388795346</v>
      </c>
      <c r="G100" s="6">
        <v>82159730</v>
      </c>
      <c r="H100" s="3">
        <v>114503.5</v>
      </c>
      <c r="I100" s="2">
        <f t="shared" si="28"/>
        <v>5123.0867869116073</v>
      </c>
      <c r="J100" s="2">
        <f t="shared" si="27"/>
        <v>571271.19999999995</v>
      </c>
      <c r="K100" s="2">
        <f t="shared" si="23"/>
        <v>25559.672293538082</v>
      </c>
      <c r="L100" s="7">
        <f>F100/J100</f>
        <v>680.57928703564971</v>
      </c>
      <c r="M100" s="3">
        <v>242.6294</v>
      </c>
      <c r="N100" s="2">
        <f t="shared" si="24"/>
        <v>10.855663567107477</v>
      </c>
      <c r="O100" s="3">
        <v>1210.5060000000001</v>
      </c>
      <c r="P100" s="2">
        <f t="shared" si="25"/>
        <v>54.160154878036238</v>
      </c>
      <c r="Q100" s="6">
        <f>F100/O100</f>
        <v>321184.15439493896</v>
      </c>
      <c r="R100" s="2" t="s">
        <v>31</v>
      </c>
      <c r="S100" s="2" t="s">
        <v>31</v>
      </c>
      <c r="T100" s="2" t="s">
        <v>31</v>
      </c>
      <c r="U100" s="2" t="s">
        <v>31</v>
      </c>
      <c r="V100" s="7" t="s">
        <v>31</v>
      </c>
    </row>
    <row r="101" spans="1:22" x14ac:dyDescent="0.2">
      <c r="A101" s="2" t="s">
        <v>21</v>
      </c>
      <c r="B101" s="2" t="s">
        <v>28</v>
      </c>
      <c r="C101" s="2">
        <v>60</v>
      </c>
      <c r="D101" s="2" t="s">
        <v>23</v>
      </c>
      <c r="E101" s="2">
        <v>157981.70000000001</v>
      </c>
      <c r="F101" s="6">
        <v>159598475</v>
      </c>
      <c r="G101" s="6">
        <v>22170789</v>
      </c>
      <c r="H101" s="3">
        <v>4214.2520000000004</v>
      </c>
      <c r="I101" s="2">
        <f t="shared" si="28"/>
        <v>2667.5570651537491</v>
      </c>
      <c r="J101" s="2">
        <f t="shared" si="27"/>
        <v>30878.127999999997</v>
      </c>
      <c r="K101" s="2">
        <f t="shared" si="23"/>
        <v>19545.382788006453</v>
      </c>
      <c r="L101" s="6">
        <v>5168.6580000000004</v>
      </c>
      <c r="M101" s="3">
        <v>110.92619999999999</v>
      </c>
      <c r="N101" s="2">
        <f t="shared" si="24"/>
        <v>70.21458814533581</v>
      </c>
      <c r="O101" s="3">
        <v>812.76440000000002</v>
      </c>
      <c r="P101" s="2">
        <f t="shared" si="25"/>
        <v>514.46743515229923</v>
      </c>
      <c r="Q101" s="6">
        <v>196365</v>
      </c>
      <c r="R101" s="2" t="s">
        <v>31</v>
      </c>
      <c r="S101" s="2" t="s">
        <v>31</v>
      </c>
      <c r="T101" s="2" t="s">
        <v>31</v>
      </c>
      <c r="U101" s="2" t="s">
        <v>31</v>
      </c>
      <c r="V101" s="7" t="s">
        <v>31</v>
      </c>
    </row>
    <row r="102" spans="1:22" x14ac:dyDescent="0.2">
      <c r="A102" s="2" t="s">
        <v>21</v>
      </c>
      <c r="B102" s="2" t="s">
        <v>28</v>
      </c>
      <c r="C102" s="2">
        <v>60</v>
      </c>
      <c r="D102" s="2" t="s">
        <v>24</v>
      </c>
      <c r="E102" s="2">
        <v>150576.29999999999</v>
      </c>
      <c r="F102" s="6">
        <v>23095169</v>
      </c>
      <c r="G102" s="6">
        <v>3522573</v>
      </c>
      <c r="H102" s="3">
        <v>4016.7080000000001</v>
      </c>
      <c r="I102" s="2">
        <f t="shared" si="28"/>
        <v>2667.5565809493264</v>
      </c>
      <c r="J102" s="2">
        <f t="shared" si="27"/>
        <v>29430.712</v>
      </c>
      <c r="K102" s="2">
        <f t="shared" si="23"/>
        <v>19545.381311667243</v>
      </c>
      <c r="L102" s="6">
        <v>784.73019999999997</v>
      </c>
      <c r="M102" s="3">
        <v>13.8847</v>
      </c>
      <c r="N102" s="2">
        <f t="shared" si="24"/>
        <v>9.2210394331644494</v>
      </c>
      <c r="O102" s="3">
        <v>101.7342</v>
      </c>
      <c r="P102" s="2">
        <f t="shared" si="25"/>
        <v>67.56322210068916</v>
      </c>
      <c r="Q102" s="6">
        <v>227014.7</v>
      </c>
      <c r="R102" s="2" t="s">
        <v>31</v>
      </c>
      <c r="S102" s="2" t="s">
        <v>31</v>
      </c>
      <c r="T102" s="2" t="s">
        <v>31</v>
      </c>
      <c r="U102" s="2" t="s">
        <v>31</v>
      </c>
      <c r="V102" s="7" t="s">
        <v>31</v>
      </c>
    </row>
    <row r="103" spans="1:22" x14ac:dyDescent="0.2">
      <c r="A103" s="2" t="s">
        <v>21</v>
      </c>
      <c r="B103" s="2" t="s">
        <v>28</v>
      </c>
      <c r="C103" s="2">
        <v>60</v>
      </c>
      <c r="D103" s="2" t="s">
        <v>25</v>
      </c>
      <c r="E103" s="2">
        <v>308558</v>
      </c>
      <c r="F103" s="6">
        <v>182693644</v>
      </c>
      <c r="G103" s="6">
        <v>25693363</v>
      </c>
      <c r="H103" s="3">
        <v>8230.9599999999991</v>
      </c>
      <c r="I103" s="2">
        <f t="shared" si="28"/>
        <v>2667.5568288619966</v>
      </c>
      <c r="J103" s="2">
        <f t="shared" si="27"/>
        <v>60308.840000000004</v>
      </c>
      <c r="K103" s="2">
        <f t="shared" si="23"/>
        <v>19545.382067552942</v>
      </c>
      <c r="L103" s="7">
        <f>F103/J103</f>
        <v>3029.3012433998065</v>
      </c>
      <c r="M103" s="3">
        <v>124.8109</v>
      </c>
      <c r="N103" s="2">
        <f t="shared" si="24"/>
        <v>40.449737164487715</v>
      </c>
      <c r="O103" s="3">
        <v>914.49860000000001</v>
      </c>
      <c r="P103" s="2">
        <f t="shared" si="25"/>
        <v>296.37818497656843</v>
      </c>
      <c r="Q103" s="6">
        <f>F103/O103</f>
        <v>199774.6568447453</v>
      </c>
      <c r="R103" s="2" t="s">
        <v>31</v>
      </c>
      <c r="S103" s="2" t="s">
        <v>31</v>
      </c>
      <c r="T103" s="2" t="s">
        <v>31</v>
      </c>
      <c r="U103" s="2" t="s">
        <v>31</v>
      </c>
      <c r="V103" s="7" t="s">
        <v>31</v>
      </c>
    </row>
    <row r="104" spans="1:22" x14ac:dyDescent="0.2">
      <c r="A104" s="2" t="s">
        <v>21</v>
      </c>
      <c r="B104" s="2" t="s">
        <v>25</v>
      </c>
      <c r="C104" s="2">
        <v>60</v>
      </c>
      <c r="D104" s="2" t="s">
        <v>23</v>
      </c>
      <c r="E104" s="2">
        <v>535077.97</v>
      </c>
      <c r="F104" s="7">
        <f>F92+F95+F98+F101</f>
        <v>427766259</v>
      </c>
      <c r="G104" s="7">
        <f t="shared" ref="G104:H106" si="29">G92+G95+G98+G101</f>
        <v>74627746.200000003</v>
      </c>
      <c r="H104" s="2">
        <f t="shared" si="29"/>
        <v>25298.868699999999</v>
      </c>
      <c r="I104" s="2">
        <f t="shared" si="28"/>
        <v>4728.0714434944875</v>
      </c>
      <c r="J104" s="2">
        <f t="shared" si="27"/>
        <v>140160.6673</v>
      </c>
      <c r="K104" s="2">
        <f t="shared" si="23"/>
        <v>26194.438036759395</v>
      </c>
      <c r="L104" s="7">
        <f>F104/J104</f>
        <v>3051.970764982224</v>
      </c>
      <c r="M104" s="2">
        <f>M92+M95+M98+M101</f>
        <v>353.84293100000002</v>
      </c>
      <c r="N104" s="2">
        <f t="shared" si="24"/>
        <v>66.129228045026792</v>
      </c>
      <c r="O104" s="2">
        <f>O92+O95+O98+O101</f>
        <v>2051.3420000000001</v>
      </c>
      <c r="P104" s="2">
        <f t="shared" si="25"/>
        <v>383.37253914602394</v>
      </c>
      <c r="Q104" s="6">
        <f>F104/O104</f>
        <v>208529.9569745074</v>
      </c>
      <c r="R104" s="2" t="s">
        <v>31</v>
      </c>
      <c r="S104" s="2" t="s">
        <v>31</v>
      </c>
      <c r="T104" s="2" t="s">
        <v>31</v>
      </c>
      <c r="U104" s="2" t="s">
        <v>31</v>
      </c>
      <c r="V104" s="7" t="s">
        <v>31</v>
      </c>
    </row>
    <row r="105" spans="1:22" x14ac:dyDescent="0.2">
      <c r="A105" s="2" t="s">
        <v>21</v>
      </c>
      <c r="B105" s="2" t="s">
        <v>25</v>
      </c>
      <c r="C105" s="2">
        <v>60</v>
      </c>
      <c r="D105" s="2" t="s">
        <v>24</v>
      </c>
      <c r="E105" s="2">
        <v>2871798.03</v>
      </c>
      <c r="F105" s="7">
        <f>F93+F96+F99+F102</f>
        <v>331376169</v>
      </c>
      <c r="G105" s="7">
        <f t="shared" si="29"/>
        <v>67558766</v>
      </c>
      <c r="H105" s="2">
        <f t="shared" si="29"/>
        <v>169249.89300000001</v>
      </c>
      <c r="I105" s="2">
        <f t="shared" si="28"/>
        <v>5893.5165785318131</v>
      </c>
      <c r="J105" s="2">
        <f t="shared" si="27"/>
        <v>913598.72699999984</v>
      </c>
      <c r="K105" s="2">
        <f t="shared" si="23"/>
        <v>31812.777829644234</v>
      </c>
      <c r="L105" s="7">
        <f>F105/J105</f>
        <v>362.7152262877442</v>
      </c>
      <c r="M105" s="2">
        <f>M93+M96+M99+M102</f>
        <v>52.681655999999997</v>
      </c>
      <c r="N105" s="2">
        <f t="shared" si="24"/>
        <v>1.8344485040265872</v>
      </c>
      <c r="O105" s="2">
        <f>O93+O96+O99+O102</f>
        <v>303.41818799999999</v>
      </c>
      <c r="P105" s="2">
        <f t="shared" si="25"/>
        <v>10.565443141556859</v>
      </c>
      <c r="Q105" s="6">
        <f>F105/O105</f>
        <v>1092143.3918786701</v>
      </c>
      <c r="R105" s="2" t="s">
        <v>31</v>
      </c>
      <c r="S105" s="2" t="s">
        <v>31</v>
      </c>
      <c r="T105" s="2" t="s">
        <v>31</v>
      </c>
      <c r="U105" s="2" t="s">
        <v>31</v>
      </c>
      <c r="V105" s="7" t="s">
        <v>31</v>
      </c>
    </row>
    <row r="106" spans="1:22" x14ac:dyDescent="0.2">
      <c r="A106" s="2" t="s">
        <v>21</v>
      </c>
      <c r="B106" s="2" t="s">
        <v>25</v>
      </c>
      <c r="C106" s="2">
        <v>60</v>
      </c>
      <c r="D106" s="2" t="s">
        <v>25</v>
      </c>
      <c r="E106" s="2">
        <v>3406876</v>
      </c>
      <c r="F106" s="7">
        <f>F94+F97+F100+F103</f>
        <v>759142429</v>
      </c>
      <c r="G106" s="7">
        <f t="shared" si="29"/>
        <v>142186513</v>
      </c>
      <c r="H106" s="2">
        <f t="shared" si="29"/>
        <v>194548.78</v>
      </c>
      <c r="I106" s="2">
        <f t="shared" si="28"/>
        <v>5710.4743465861393</v>
      </c>
      <c r="J106" s="2">
        <f t="shared" si="27"/>
        <v>1053759.3799999999</v>
      </c>
      <c r="K106" s="2">
        <f t="shared" si="23"/>
        <v>30930.370814787504</v>
      </c>
      <c r="L106" s="7">
        <f>F106/J106</f>
        <v>720.41344865656151</v>
      </c>
      <c r="M106" s="2">
        <f>M94+M97+M100+M103</f>
        <v>406.524584</v>
      </c>
      <c r="N106" s="2">
        <f t="shared" si="24"/>
        <v>11.932473738404333</v>
      </c>
      <c r="O106" s="2">
        <f>O94+O97+O100+O103</f>
        <v>2354.7601500000001</v>
      </c>
      <c r="P106" s="2">
        <f t="shared" si="25"/>
        <v>69.117870741406506</v>
      </c>
      <c r="Q106" s="6">
        <f>F106/O106</f>
        <v>322386.30715744023</v>
      </c>
      <c r="R106" s="2" t="s">
        <v>31</v>
      </c>
      <c r="S106" s="2" t="s">
        <v>31</v>
      </c>
      <c r="T106" s="2" t="s">
        <v>31</v>
      </c>
      <c r="U106" s="2" t="s">
        <v>31</v>
      </c>
      <c r="V106" s="7" t="s">
        <v>31</v>
      </c>
    </row>
    <row r="107" spans="1:22" x14ac:dyDescent="0.2">
      <c r="A107" s="2" t="s">
        <v>29</v>
      </c>
      <c r="B107" s="2" t="s">
        <v>22</v>
      </c>
      <c r="C107" s="2">
        <v>10</v>
      </c>
      <c r="D107" s="2" t="s">
        <v>23</v>
      </c>
      <c r="E107" s="2">
        <v>14310.91</v>
      </c>
      <c r="F107" s="6">
        <v>1380760</v>
      </c>
      <c r="G107" s="6">
        <v>5555128</v>
      </c>
      <c r="H107" s="3">
        <v>3652.7280000000001</v>
      </c>
      <c r="I107" s="2">
        <f t="shared" si="28"/>
        <v>25524.079181547506</v>
      </c>
      <c r="J107" s="2">
        <f>H2-H107</f>
        <v>1096.4279999999999</v>
      </c>
      <c r="K107" s="2">
        <f t="shared" si="23"/>
        <v>7661.4834416539543</v>
      </c>
      <c r="L107" s="6">
        <v>1259.326</v>
      </c>
      <c r="M107" s="3">
        <v>23.765730000000001</v>
      </c>
      <c r="N107" s="2">
        <f t="shared" si="24"/>
        <v>166.06721724893805</v>
      </c>
      <c r="O107" s="3">
        <v>7.1336830000000004</v>
      </c>
      <c r="P107" s="2">
        <f t="shared" si="25"/>
        <v>49.84786432169583</v>
      </c>
      <c r="Q107" s="6">
        <v>193555</v>
      </c>
      <c r="R107" s="2">
        <v>1843.0404000000001</v>
      </c>
      <c r="S107" s="2">
        <f t="shared" ref="S107:S136" si="30">R107/E107*100000</f>
        <v>12878.568868087355</v>
      </c>
      <c r="T107" s="2">
        <v>553.21950000000004</v>
      </c>
      <c r="U107" s="2">
        <f t="shared" ref="U107:U136" si="31">T107/E107*100000</f>
        <v>3865.7185322247155</v>
      </c>
      <c r="V107" s="7">
        <v>2495.8629999999998</v>
      </c>
    </row>
    <row r="108" spans="1:22" x14ac:dyDescent="0.2">
      <c r="A108" s="2" t="s">
        <v>29</v>
      </c>
      <c r="B108" s="2" t="s">
        <v>22</v>
      </c>
      <c r="C108" s="2">
        <v>10</v>
      </c>
      <c r="D108" s="2" t="s">
        <v>24</v>
      </c>
      <c r="E108" s="2">
        <v>209297.09</v>
      </c>
      <c r="F108" s="6">
        <v>502138.9</v>
      </c>
      <c r="G108" s="6">
        <v>15641963</v>
      </c>
      <c r="H108" s="3">
        <v>53421.15</v>
      </c>
      <c r="I108" s="2">
        <f t="shared" si="28"/>
        <v>25524.076803934542</v>
      </c>
      <c r="J108" s="2">
        <f t="shared" ref="J108:J121" si="32">H3-H108</f>
        <v>16035.249999999993</v>
      </c>
      <c r="K108" s="2">
        <f t="shared" si="23"/>
        <v>7661.4777587208655</v>
      </c>
      <c r="L108" s="6">
        <v>31.314689999999999</v>
      </c>
      <c r="M108" s="3">
        <v>7.251271</v>
      </c>
      <c r="N108" s="2">
        <f t="shared" si="24"/>
        <v>3.464582809058645</v>
      </c>
      <c r="O108" s="3">
        <v>2.17659</v>
      </c>
      <c r="P108" s="2">
        <f t="shared" si="25"/>
        <v>1.0399523471635463</v>
      </c>
      <c r="Q108" s="6">
        <v>230699.8</v>
      </c>
      <c r="R108" s="2">
        <v>613.49860000000001</v>
      </c>
      <c r="S108" s="2">
        <f t="shared" si="30"/>
        <v>293.12333009503379</v>
      </c>
      <c r="T108" s="2">
        <v>184.15190000000001</v>
      </c>
      <c r="U108" s="2">
        <f t="shared" si="31"/>
        <v>87.98588647362466</v>
      </c>
      <c r="V108" s="7">
        <v>2726.7649999999999</v>
      </c>
    </row>
    <row r="109" spans="1:22" x14ac:dyDescent="0.2">
      <c r="A109" s="2" t="s">
        <v>29</v>
      </c>
      <c r="B109" s="2" t="s">
        <v>22</v>
      </c>
      <c r="C109" s="2">
        <v>10</v>
      </c>
      <c r="D109" s="2" t="s">
        <v>25</v>
      </c>
      <c r="E109" s="2">
        <v>223608</v>
      </c>
      <c r="F109" s="6">
        <v>1882899</v>
      </c>
      <c r="G109" s="6">
        <v>21197090</v>
      </c>
      <c r="H109" s="3">
        <v>57073.88</v>
      </c>
      <c r="I109" s="2">
        <f t="shared" si="28"/>
        <v>25524.077850524129</v>
      </c>
      <c r="J109" s="2">
        <f t="shared" si="32"/>
        <v>17131.68</v>
      </c>
      <c r="K109" s="2">
        <f t="shared" si="23"/>
        <v>7661.479016850918</v>
      </c>
      <c r="L109" s="7">
        <f>F109/J109</f>
        <v>109.90743464739009</v>
      </c>
      <c r="M109" s="3">
        <v>31.016999999999999</v>
      </c>
      <c r="N109" s="2">
        <f t="shared" si="24"/>
        <v>13.871149511645379</v>
      </c>
      <c r="O109" s="3">
        <v>9.3102730000000005</v>
      </c>
      <c r="P109" s="2">
        <f t="shared" si="25"/>
        <v>4.1636582769847239</v>
      </c>
      <c r="Q109" s="6">
        <f>F109/O109</f>
        <v>202238.86023535507</v>
      </c>
      <c r="R109" s="2">
        <v>2456.5391</v>
      </c>
      <c r="S109" s="2">
        <f t="shared" si="30"/>
        <v>1098.5917766806197</v>
      </c>
      <c r="T109" s="2">
        <v>737.37130000000002</v>
      </c>
      <c r="U109" s="2">
        <f t="shared" si="31"/>
        <v>329.76069729168904</v>
      </c>
      <c r="V109" s="7">
        <v>2553.5279999999998</v>
      </c>
    </row>
    <row r="110" spans="1:22" x14ac:dyDescent="0.2">
      <c r="A110" s="2" t="s">
        <v>29</v>
      </c>
      <c r="B110" s="2" t="s">
        <v>26</v>
      </c>
      <c r="C110" s="2">
        <v>10</v>
      </c>
      <c r="D110" s="2" t="s">
        <v>23</v>
      </c>
      <c r="E110" s="2">
        <v>40938.300000000003</v>
      </c>
      <c r="F110" s="6">
        <v>13778258</v>
      </c>
      <c r="G110" s="6">
        <v>66138489</v>
      </c>
      <c r="H110" s="3">
        <v>22008.59</v>
      </c>
      <c r="I110" s="2">
        <f t="shared" si="28"/>
        <v>53760.390636640986</v>
      </c>
      <c r="J110" s="2">
        <f t="shared" si="32"/>
        <v>4857.8499999999985</v>
      </c>
      <c r="K110" s="2">
        <f t="shared" si="23"/>
        <v>11866.27192628907</v>
      </c>
      <c r="L110" s="6">
        <v>2836.29</v>
      </c>
      <c r="M110" s="3">
        <v>143.46899999999999</v>
      </c>
      <c r="N110" s="2">
        <f t="shared" si="24"/>
        <v>350.45177743091426</v>
      </c>
      <c r="O110" s="3">
        <v>31.667179999999998</v>
      </c>
      <c r="P110" s="2">
        <f t="shared" si="25"/>
        <v>77.353431871865709</v>
      </c>
      <c r="Q110" s="6">
        <v>435095.8</v>
      </c>
      <c r="R110" s="2">
        <v>9705.6810000000005</v>
      </c>
      <c r="S110" s="2">
        <f t="shared" si="30"/>
        <v>23708.070437707476</v>
      </c>
      <c r="T110" s="2">
        <v>2142.2867000000001</v>
      </c>
      <c r="U110" s="2">
        <f t="shared" si="31"/>
        <v>5232.9644855795186</v>
      </c>
      <c r="V110" s="7">
        <v>6431.5659999999998</v>
      </c>
    </row>
    <row r="111" spans="1:22" x14ac:dyDescent="0.2">
      <c r="A111" s="2" t="s">
        <v>29</v>
      </c>
      <c r="B111" s="2" t="s">
        <v>26</v>
      </c>
      <c r="C111" s="2">
        <v>10</v>
      </c>
      <c r="D111" s="2" t="s">
        <v>24</v>
      </c>
      <c r="E111" s="2">
        <v>598722.69999999995</v>
      </c>
      <c r="F111" s="6">
        <v>10840391</v>
      </c>
      <c r="G111" s="6">
        <v>103455449</v>
      </c>
      <c r="H111" s="3">
        <v>321875.59999999998</v>
      </c>
      <c r="I111" s="2">
        <f t="shared" si="28"/>
        <v>53760.380222764223</v>
      </c>
      <c r="J111" s="2">
        <f t="shared" si="32"/>
        <v>71046</v>
      </c>
      <c r="K111" s="2">
        <f t="shared" si="23"/>
        <v>11866.261292581692</v>
      </c>
      <c r="L111" s="6">
        <v>152.58269999999999</v>
      </c>
      <c r="M111" s="3">
        <v>43.725149999999999</v>
      </c>
      <c r="N111" s="2">
        <f t="shared" si="24"/>
        <v>7.3030720231586352</v>
      </c>
      <c r="O111" s="3">
        <v>9.6512329999999995</v>
      </c>
      <c r="P111" s="2">
        <f t="shared" si="25"/>
        <v>1.611970449759129</v>
      </c>
      <c r="Q111" s="6">
        <v>1123213</v>
      </c>
      <c r="R111" s="2">
        <v>3266.2689999999998</v>
      </c>
      <c r="S111" s="2">
        <f t="shared" si="30"/>
        <v>545.53952940150759</v>
      </c>
      <c r="T111" s="2">
        <v>720.94740000000002</v>
      </c>
      <c r="U111" s="2">
        <f t="shared" si="31"/>
        <v>120.41424185186233</v>
      </c>
      <c r="V111" s="7">
        <v>15036.31</v>
      </c>
    </row>
    <row r="112" spans="1:22" x14ac:dyDescent="0.2">
      <c r="A112" s="2" t="s">
        <v>29</v>
      </c>
      <c r="B112" s="2" t="s">
        <v>26</v>
      </c>
      <c r="C112" s="2">
        <v>10</v>
      </c>
      <c r="D112" s="2" t="s">
        <v>25</v>
      </c>
      <c r="E112" s="2">
        <v>639661</v>
      </c>
      <c r="F112" s="6">
        <v>24618649</v>
      </c>
      <c r="G112" s="6">
        <v>169593937</v>
      </c>
      <c r="H112" s="3">
        <v>343884.2</v>
      </c>
      <c r="I112" s="2">
        <f t="shared" si="28"/>
        <v>53760.382452580357</v>
      </c>
      <c r="J112" s="2">
        <f t="shared" si="32"/>
        <v>75903.899999999965</v>
      </c>
      <c r="K112" s="2">
        <f t="shared" si="23"/>
        <v>11866.269789779268</v>
      </c>
      <c r="L112" s="7">
        <f>F112/J112</f>
        <v>324.33971113473763</v>
      </c>
      <c r="M112" s="3">
        <v>187.19409999999999</v>
      </c>
      <c r="N112" s="2">
        <f t="shared" si="24"/>
        <v>29.264579206798597</v>
      </c>
      <c r="O112" s="3">
        <v>41.318420000000003</v>
      </c>
      <c r="P112" s="2">
        <f t="shared" si="25"/>
        <v>6.4594246014685899</v>
      </c>
      <c r="Q112" s="6">
        <f>F112/O112</f>
        <v>595827.45419597358</v>
      </c>
      <c r="R112" s="2">
        <v>12971.95</v>
      </c>
      <c r="S112" s="2">
        <f t="shared" si="30"/>
        <v>2027.9413626905502</v>
      </c>
      <c r="T112" s="2">
        <v>2863.2330999999999</v>
      </c>
      <c r="U112" s="2">
        <f t="shared" si="31"/>
        <v>447.61726914725142</v>
      </c>
      <c r="V112" s="7">
        <v>8598.1990000000005</v>
      </c>
    </row>
    <row r="113" spans="1:22" x14ac:dyDescent="0.2">
      <c r="A113" s="2" t="s">
        <v>29</v>
      </c>
      <c r="B113" s="2" t="s">
        <v>27</v>
      </c>
      <c r="C113" s="2">
        <v>10</v>
      </c>
      <c r="D113" s="2" t="s">
        <v>23</v>
      </c>
      <c r="E113" s="2">
        <v>321847.06</v>
      </c>
      <c r="F113" s="6">
        <v>47560727</v>
      </c>
      <c r="G113" s="6">
        <v>182502778</v>
      </c>
      <c r="H113" s="3">
        <v>76201.13</v>
      </c>
      <c r="I113" s="2">
        <f t="shared" si="28"/>
        <v>23676.192661197529</v>
      </c>
      <c r="J113" s="2">
        <f t="shared" si="32"/>
        <v>22550.429999999993</v>
      </c>
      <c r="K113" s="2">
        <f t="shared" ref="K113:K144" si="33">J113/E113*100000</f>
        <v>7006.567032179817</v>
      </c>
      <c r="L113" s="6">
        <v>2109.0830000000001</v>
      </c>
      <c r="M113" s="3">
        <v>984.20119999999997</v>
      </c>
      <c r="N113" s="2">
        <f t="shared" ref="N113:N144" si="34">M113/E113*100000</f>
        <v>305.79779103776809</v>
      </c>
      <c r="O113" s="3">
        <v>291.2577</v>
      </c>
      <c r="P113" s="2">
        <f t="shared" ref="P113:P144" si="35">O113/E113*100000</f>
        <v>90.49568450306802</v>
      </c>
      <c r="Q113" s="6">
        <v>163294.29999999999</v>
      </c>
      <c r="R113" s="2">
        <v>38359.957000000002</v>
      </c>
      <c r="S113" s="2">
        <f t="shared" si="30"/>
        <v>11918.69113236579</v>
      </c>
      <c r="T113" s="2">
        <v>11351.981</v>
      </c>
      <c r="U113" s="2">
        <f t="shared" si="31"/>
        <v>3527.1352175781876</v>
      </c>
      <c r="V113" s="7">
        <v>4189.6409999999996</v>
      </c>
    </row>
    <row r="114" spans="1:22" x14ac:dyDescent="0.2">
      <c r="A114" s="2" t="s">
        <v>29</v>
      </c>
      <c r="B114" s="2" t="s">
        <v>27</v>
      </c>
      <c r="C114" s="2">
        <v>10</v>
      </c>
      <c r="D114" s="2" t="s">
        <v>24</v>
      </c>
      <c r="E114" s="2">
        <v>1913201.94</v>
      </c>
      <c r="F114" s="6">
        <v>20027736</v>
      </c>
      <c r="G114" s="6">
        <v>197196006</v>
      </c>
      <c r="H114" s="3">
        <v>452973.4</v>
      </c>
      <c r="I114" s="2">
        <f t="shared" si="28"/>
        <v>23676.193847054121</v>
      </c>
      <c r="J114" s="2">
        <f t="shared" si="32"/>
        <v>134049.79999999993</v>
      </c>
      <c r="K114" s="2">
        <f t="shared" si="33"/>
        <v>7006.5682663901089</v>
      </c>
      <c r="L114" s="6">
        <v>149.40520000000001</v>
      </c>
      <c r="M114" s="3">
        <v>137.10329999999999</v>
      </c>
      <c r="N114" s="2">
        <f t="shared" si="34"/>
        <v>7.1661698189580552</v>
      </c>
      <c r="O114" s="3">
        <v>40.573410000000003</v>
      </c>
      <c r="P114" s="2">
        <f t="shared" si="35"/>
        <v>2.1207071324629747</v>
      </c>
      <c r="Q114" s="6">
        <v>493617.3</v>
      </c>
      <c r="R114" s="2">
        <v>5776.3639999999996</v>
      </c>
      <c r="S114" s="2">
        <f t="shared" si="30"/>
        <v>301.92129117326738</v>
      </c>
      <c r="T114" s="2">
        <v>1709.4179999999999</v>
      </c>
      <c r="U114" s="2">
        <f t="shared" si="31"/>
        <v>89.348539966460621</v>
      </c>
      <c r="V114" s="7">
        <v>11716.12</v>
      </c>
    </row>
    <row r="115" spans="1:22" x14ac:dyDescent="0.2">
      <c r="A115" s="2" t="s">
        <v>29</v>
      </c>
      <c r="B115" s="2" t="s">
        <v>27</v>
      </c>
      <c r="C115" s="2">
        <v>10</v>
      </c>
      <c r="D115" s="2" t="s">
        <v>25</v>
      </c>
      <c r="E115" s="2">
        <v>2235049</v>
      </c>
      <c r="F115" s="6">
        <v>67588464</v>
      </c>
      <c r="G115" s="6">
        <v>379698784</v>
      </c>
      <c r="H115" s="3">
        <v>529174.5</v>
      </c>
      <c r="I115" s="2">
        <f t="shared" si="28"/>
        <v>23676.192334038315</v>
      </c>
      <c r="J115" s="2">
        <f t="shared" si="32"/>
        <v>156600.19999999995</v>
      </c>
      <c r="K115" s="2">
        <f t="shared" si="33"/>
        <v>7006.5667464113749</v>
      </c>
      <c r="L115" s="7">
        <f>F115/J115</f>
        <v>431.59883576138486</v>
      </c>
      <c r="M115" s="3">
        <v>1121.3050000000001</v>
      </c>
      <c r="N115" s="2">
        <f t="shared" si="34"/>
        <v>50.169146179792932</v>
      </c>
      <c r="O115" s="3">
        <v>331.83109999999999</v>
      </c>
      <c r="P115" s="2">
        <f t="shared" si="35"/>
        <v>14.846703584574657</v>
      </c>
      <c r="Q115" s="6">
        <f>F115/O115</f>
        <v>203683.33167084097</v>
      </c>
      <c r="R115" s="2">
        <v>44136.321000000004</v>
      </c>
      <c r="S115" s="2">
        <f t="shared" si="30"/>
        <v>1974.7361690951745</v>
      </c>
      <c r="T115" s="2">
        <v>13061.397999999999</v>
      </c>
      <c r="U115" s="2">
        <f t="shared" si="31"/>
        <v>584.38978295330435</v>
      </c>
      <c r="V115" s="7">
        <v>5174.6729999999998</v>
      </c>
    </row>
    <row r="116" spans="1:22" x14ac:dyDescent="0.2">
      <c r="A116" s="2" t="s">
        <v>29</v>
      </c>
      <c r="B116" s="2" t="s">
        <v>28</v>
      </c>
      <c r="C116" s="2">
        <v>10</v>
      </c>
      <c r="D116" s="2" t="s">
        <v>23</v>
      </c>
      <c r="E116" s="2">
        <v>157981.70000000001</v>
      </c>
      <c r="F116" s="6">
        <v>41501204</v>
      </c>
      <c r="G116" s="6">
        <v>139951559</v>
      </c>
      <c r="H116" s="3">
        <v>26602.17</v>
      </c>
      <c r="I116" s="2">
        <f t="shared" si="28"/>
        <v>16838.766768556103</v>
      </c>
      <c r="J116" s="2">
        <f t="shared" si="32"/>
        <v>8490.2099999999991</v>
      </c>
      <c r="K116" s="2">
        <f t="shared" si="33"/>
        <v>5374.1730846041019</v>
      </c>
      <c r="L116" s="6">
        <v>4888.125</v>
      </c>
      <c r="M116" s="3">
        <v>700.21400000000006</v>
      </c>
      <c r="N116" s="2">
        <f t="shared" si="34"/>
        <v>443.22475324673684</v>
      </c>
      <c r="O116" s="3">
        <v>223.47659999999999</v>
      </c>
      <c r="P116" s="2">
        <f t="shared" si="35"/>
        <v>141.45727005089827</v>
      </c>
      <c r="Q116" s="6">
        <v>185707.1</v>
      </c>
      <c r="R116" s="2">
        <v>10039.08</v>
      </c>
      <c r="S116" s="2">
        <f t="shared" si="30"/>
        <v>6354.5841068933933</v>
      </c>
      <c r="T116" s="2">
        <v>3204.0201999999999</v>
      </c>
      <c r="U116" s="2">
        <f t="shared" si="31"/>
        <v>2028.0957857777196</v>
      </c>
      <c r="V116" s="7">
        <v>12952.85</v>
      </c>
    </row>
    <row r="117" spans="1:22" x14ac:dyDescent="0.2">
      <c r="A117" s="2" t="s">
        <v>29</v>
      </c>
      <c r="B117" s="2" t="s">
        <v>28</v>
      </c>
      <c r="C117" s="2">
        <v>10</v>
      </c>
      <c r="D117" s="2" t="s">
        <v>24</v>
      </c>
      <c r="E117" s="2">
        <v>150576.29999999999</v>
      </c>
      <c r="F117" s="6">
        <v>4080080</v>
      </c>
      <c r="G117" s="6">
        <v>22235998</v>
      </c>
      <c r="H117" s="3">
        <v>25355.19</v>
      </c>
      <c r="I117" s="2">
        <f t="shared" si="28"/>
        <v>16838.765463090804</v>
      </c>
      <c r="J117" s="2">
        <f t="shared" si="32"/>
        <v>8092.23</v>
      </c>
      <c r="K117" s="2">
        <f t="shared" si="33"/>
        <v>5374.1724295257618</v>
      </c>
      <c r="L117" s="6">
        <v>504.19709999999998</v>
      </c>
      <c r="M117" s="3">
        <v>87.646230000000003</v>
      </c>
      <c r="N117" s="2">
        <f t="shared" si="34"/>
        <v>58.207187983766374</v>
      </c>
      <c r="O117" s="3">
        <v>27.972709999999999</v>
      </c>
      <c r="P117" s="2">
        <f t="shared" si="35"/>
        <v>18.577100114692684</v>
      </c>
      <c r="Q117" s="6">
        <v>145859.29999999999</v>
      </c>
      <c r="R117" s="2">
        <v>1278.1400000000001</v>
      </c>
      <c r="S117" s="2">
        <f t="shared" si="30"/>
        <v>848.83212032703693</v>
      </c>
      <c r="T117" s="2">
        <v>407.92450000000002</v>
      </c>
      <c r="U117" s="2">
        <f t="shared" si="31"/>
        <v>270.90883492289294</v>
      </c>
      <c r="V117" s="7">
        <v>10002.049999999999</v>
      </c>
    </row>
    <row r="118" spans="1:22" x14ac:dyDescent="0.2">
      <c r="A118" s="2" t="s">
        <v>29</v>
      </c>
      <c r="B118" s="2" t="s">
        <v>28</v>
      </c>
      <c r="C118" s="2">
        <v>10</v>
      </c>
      <c r="D118" s="2" t="s">
        <v>25</v>
      </c>
      <c r="E118" s="2">
        <v>308558</v>
      </c>
      <c r="F118" s="6">
        <v>45581284</v>
      </c>
      <c r="G118" s="6">
        <v>162187558</v>
      </c>
      <c r="H118" s="3">
        <v>51957.36</v>
      </c>
      <c r="I118" s="2">
        <f t="shared" si="28"/>
        <v>16838.766131489054</v>
      </c>
      <c r="J118" s="2">
        <f t="shared" si="32"/>
        <v>16582.440000000002</v>
      </c>
      <c r="K118" s="2">
        <f t="shared" si="33"/>
        <v>5374.1727649258819</v>
      </c>
      <c r="L118" s="7">
        <f>F118/J118</f>
        <v>2748.7682150515843</v>
      </c>
      <c r="M118" s="3">
        <v>787.86019999999996</v>
      </c>
      <c r="N118" s="2">
        <f t="shared" si="34"/>
        <v>255.33617666694755</v>
      </c>
      <c r="O118" s="3">
        <v>251.44929999999999</v>
      </c>
      <c r="P118" s="2">
        <f t="shared" si="35"/>
        <v>81.491745474108583</v>
      </c>
      <c r="Q118" s="6">
        <f>F118/O118</f>
        <v>181274.25290108184</v>
      </c>
      <c r="R118" s="2">
        <v>11317.22</v>
      </c>
      <c r="S118" s="2">
        <f t="shared" si="30"/>
        <v>3667.7772088229763</v>
      </c>
      <c r="T118" s="2">
        <v>3611.9447</v>
      </c>
      <c r="U118" s="2">
        <f t="shared" si="31"/>
        <v>1170.588576539905</v>
      </c>
      <c r="V118" s="7">
        <v>12619.6</v>
      </c>
    </row>
    <row r="119" spans="1:22" x14ac:dyDescent="0.2">
      <c r="A119" s="2" t="s">
        <v>29</v>
      </c>
      <c r="B119" s="2" t="s">
        <v>25</v>
      </c>
      <c r="C119" s="2">
        <v>10</v>
      </c>
      <c r="D119" s="2" t="s">
        <v>23</v>
      </c>
      <c r="E119" s="2">
        <v>535077.97</v>
      </c>
      <c r="F119" s="7">
        <f>F107+F110+F113+F116</f>
        <v>104220949</v>
      </c>
      <c r="G119" s="7">
        <f t="shared" ref="G119:H121" si="36">G107+G110+G113+G116</f>
        <v>394147954</v>
      </c>
      <c r="H119" s="2">
        <f t="shared" si="36"/>
        <v>128464.618</v>
      </c>
      <c r="I119" s="2">
        <f t="shared" si="28"/>
        <v>24008.579160902478</v>
      </c>
      <c r="J119" s="2">
        <f t="shared" si="32"/>
        <v>36994.917999999991</v>
      </c>
      <c r="K119" s="2">
        <f t="shared" si="33"/>
        <v>6913.9303193514006</v>
      </c>
      <c r="L119" s="7">
        <f>F119/J119</f>
        <v>2817.1693474222602</v>
      </c>
      <c r="M119" s="2">
        <f>M107+M110+M113+M116</f>
        <v>1851.64993</v>
      </c>
      <c r="N119" s="2">
        <f t="shared" si="34"/>
        <v>346.05235756575814</v>
      </c>
      <c r="O119" s="2">
        <f>O107+O110+O113+O116</f>
        <v>553.53516300000001</v>
      </c>
      <c r="P119" s="2">
        <f t="shared" si="35"/>
        <v>103.44943990125402</v>
      </c>
      <c r="Q119" s="6">
        <f>F119/O119</f>
        <v>188282.43617831374</v>
      </c>
      <c r="R119" s="2">
        <v>59947.76</v>
      </c>
      <c r="S119" s="2">
        <f t="shared" si="30"/>
        <v>11203.555997642738</v>
      </c>
      <c r="T119" s="2">
        <v>17251.509999999998</v>
      </c>
      <c r="U119" s="2">
        <f t="shared" si="31"/>
        <v>3224.1114318348777</v>
      </c>
      <c r="V119" s="7">
        <v>6041.2659999999996</v>
      </c>
    </row>
    <row r="120" spans="1:22" x14ac:dyDescent="0.2">
      <c r="A120" s="2" t="s">
        <v>29</v>
      </c>
      <c r="B120" s="2" t="s">
        <v>25</v>
      </c>
      <c r="C120" s="2">
        <v>10</v>
      </c>
      <c r="D120" s="2" t="s">
        <v>24</v>
      </c>
      <c r="E120" s="2">
        <v>2871798.03</v>
      </c>
      <c r="F120" s="7">
        <f>F108+F111+F114+F117</f>
        <v>35450345.899999999</v>
      </c>
      <c r="G120" s="7">
        <f t="shared" si="36"/>
        <v>338529416</v>
      </c>
      <c r="H120" s="2">
        <f t="shared" si="36"/>
        <v>853625.34</v>
      </c>
      <c r="I120" s="2">
        <f t="shared" si="28"/>
        <v>29724.421114670102</v>
      </c>
      <c r="J120" s="2">
        <f t="shared" si="32"/>
        <v>229223.27999999991</v>
      </c>
      <c r="K120" s="2">
        <f t="shared" si="33"/>
        <v>7981.8732935059479</v>
      </c>
      <c r="L120" s="7">
        <f>F120/J120</f>
        <v>154.65421269602291</v>
      </c>
      <c r="M120" s="2">
        <f>M108+M111+M114+M117</f>
        <v>275.72595100000001</v>
      </c>
      <c r="N120" s="2">
        <f t="shared" si="34"/>
        <v>9.60116094933041</v>
      </c>
      <c r="O120" s="2">
        <f>O108+O111+O114+O117</f>
        <v>80.373942999999997</v>
      </c>
      <c r="P120" s="2">
        <f t="shared" si="35"/>
        <v>2.7987324373225508</v>
      </c>
      <c r="Q120" s="6">
        <f>F120/O120</f>
        <v>441067.64676208555</v>
      </c>
      <c r="R120" s="2">
        <v>10934.27</v>
      </c>
      <c r="S120" s="2">
        <f t="shared" si="30"/>
        <v>380.74648306656866</v>
      </c>
      <c r="T120" s="2">
        <v>3022.442</v>
      </c>
      <c r="U120" s="2">
        <f t="shared" si="31"/>
        <v>105.24563247228079</v>
      </c>
      <c r="V120" s="7">
        <v>11729.04</v>
      </c>
    </row>
    <row r="121" spans="1:22" x14ac:dyDescent="0.2">
      <c r="A121" s="2" t="s">
        <v>29</v>
      </c>
      <c r="B121" s="2" t="s">
        <v>25</v>
      </c>
      <c r="C121" s="2">
        <v>10</v>
      </c>
      <c r="D121" s="2" t="s">
        <v>25</v>
      </c>
      <c r="E121" s="2">
        <v>3406876</v>
      </c>
      <c r="F121" s="7">
        <f>F109+F112+F115+F118</f>
        <v>139671296</v>
      </c>
      <c r="G121" s="7">
        <f t="shared" si="36"/>
        <v>732677369</v>
      </c>
      <c r="H121" s="2">
        <f t="shared" si="36"/>
        <v>982089.94000000006</v>
      </c>
      <c r="I121" s="2">
        <f t="shared" si="28"/>
        <v>28826.700472808519</v>
      </c>
      <c r="J121" s="2">
        <f t="shared" si="32"/>
        <v>266218.21999999986</v>
      </c>
      <c r="K121" s="2">
        <f t="shared" si="33"/>
        <v>7814.1446885651212</v>
      </c>
      <c r="L121" s="7">
        <f>F121/J121</f>
        <v>524.64965020050124</v>
      </c>
      <c r="M121" s="2">
        <f>M109+M112+M115+M118</f>
        <v>2127.3762999999999</v>
      </c>
      <c r="N121" s="2">
        <f t="shared" si="34"/>
        <v>62.443608161846811</v>
      </c>
      <c r="O121" s="2">
        <f>O109+O112+O115+O118</f>
        <v>633.90909299999998</v>
      </c>
      <c r="P121" s="2">
        <f t="shared" si="35"/>
        <v>18.606755661198118</v>
      </c>
      <c r="Q121" s="6">
        <f>F121/O121</f>
        <v>220333.32151618152</v>
      </c>
      <c r="R121" s="2">
        <v>70882.03</v>
      </c>
      <c r="S121" s="2">
        <f t="shared" si="30"/>
        <v>2080.5579657140443</v>
      </c>
      <c r="T121" s="2">
        <v>20273.95</v>
      </c>
      <c r="U121" s="2">
        <f t="shared" si="31"/>
        <v>595.08916673222041</v>
      </c>
      <c r="V121" s="7">
        <v>6889.201</v>
      </c>
    </row>
    <row r="122" spans="1:22" x14ac:dyDescent="0.2">
      <c r="A122" s="2" t="s">
        <v>29</v>
      </c>
      <c r="B122" s="2" t="s">
        <v>22</v>
      </c>
      <c r="C122" s="2">
        <v>20</v>
      </c>
      <c r="D122" s="2" t="s">
        <v>23</v>
      </c>
      <c r="E122" s="2">
        <v>14310.91</v>
      </c>
      <c r="F122" s="6">
        <v>3058689</v>
      </c>
      <c r="G122" s="6">
        <v>3877198</v>
      </c>
      <c r="H122" s="3">
        <v>2549.42</v>
      </c>
      <c r="I122" s="2">
        <f t="shared" si="28"/>
        <v>17814.520530140991</v>
      </c>
      <c r="J122" s="2">
        <f>H2-H122</f>
        <v>2199.7359999999999</v>
      </c>
      <c r="K122" s="2">
        <f t="shared" si="33"/>
        <v>15371.042093060469</v>
      </c>
      <c r="L122" s="6">
        <v>1390.48</v>
      </c>
      <c r="M122" s="3">
        <v>16.58728</v>
      </c>
      <c r="N122" s="2">
        <f t="shared" si="34"/>
        <v>115.90653564308629</v>
      </c>
      <c r="O122" s="3">
        <v>14.312139999999999</v>
      </c>
      <c r="P122" s="2">
        <f t="shared" si="35"/>
        <v>100.00859484127842</v>
      </c>
      <c r="Q122" s="6">
        <v>213713</v>
      </c>
      <c r="R122" s="2">
        <v>1286.3489999999999</v>
      </c>
      <c r="S122" s="2">
        <f t="shared" si="30"/>
        <v>8988.5898241271861</v>
      </c>
      <c r="T122" s="2">
        <v>1109.9109000000001</v>
      </c>
      <c r="U122" s="2">
        <f t="shared" si="31"/>
        <v>7755.6975761848835</v>
      </c>
      <c r="V122" s="7">
        <v>2755.797</v>
      </c>
    </row>
    <row r="123" spans="1:22" x14ac:dyDescent="0.2">
      <c r="A123" s="2" t="s">
        <v>29</v>
      </c>
      <c r="B123" s="2" t="s">
        <v>22</v>
      </c>
      <c r="C123" s="2">
        <v>20</v>
      </c>
      <c r="D123" s="2" t="s">
        <v>24</v>
      </c>
      <c r="E123" s="2">
        <v>209297.09</v>
      </c>
      <c r="F123" s="6">
        <v>5226803</v>
      </c>
      <c r="G123" s="6">
        <v>10917298</v>
      </c>
      <c r="H123" s="3">
        <v>37285.26</v>
      </c>
      <c r="I123" s="2">
        <f t="shared" si="28"/>
        <v>17814.514286844602</v>
      </c>
      <c r="J123" s="2">
        <f t="shared" ref="J123:J136" si="37">H3-H123</f>
        <v>32171.139999999992</v>
      </c>
      <c r="K123" s="2">
        <f t="shared" si="33"/>
        <v>15371.040275810807</v>
      </c>
      <c r="L123" s="6">
        <v>162.46870000000001</v>
      </c>
      <c r="M123" s="3">
        <v>5.0610200000000001</v>
      </c>
      <c r="N123" s="2">
        <f t="shared" si="34"/>
        <v>2.4181033764014588</v>
      </c>
      <c r="O123" s="3">
        <v>4.366841</v>
      </c>
      <c r="P123" s="2">
        <f t="shared" si="35"/>
        <v>2.0864317798207326</v>
      </c>
      <c r="Q123" s="6">
        <v>1196930</v>
      </c>
      <c r="R123" s="2">
        <v>428.19099999999997</v>
      </c>
      <c r="S123" s="2">
        <f t="shared" si="30"/>
        <v>204.58526203111566</v>
      </c>
      <c r="T123" s="2">
        <v>369.45949999999999</v>
      </c>
      <c r="U123" s="2">
        <f t="shared" si="31"/>
        <v>176.52395453754278</v>
      </c>
      <c r="V123" s="7">
        <v>14147.16</v>
      </c>
    </row>
    <row r="124" spans="1:22" x14ac:dyDescent="0.2">
      <c r="A124" s="2" t="s">
        <v>29</v>
      </c>
      <c r="B124" s="2" t="s">
        <v>22</v>
      </c>
      <c r="C124" s="2">
        <v>20</v>
      </c>
      <c r="D124" s="2" t="s">
        <v>25</v>
      </c>
      <c r="E124" s="2">
        <v>223608</v>
      </c>
      <c r="F124" s="6">
        <v>8285493</v>
      </c>
      <c r="G124" s="6">
        <v>14794496</v>
      </c>
      <c r="H124" s="3">
        <v>39834.68</v>
      </c>
      <c r="I124" s="2">
        <f t="shared" si="28"/>
        <v>17814.514686415514</v>
      </c>
      <c r="J124" s="2">
        <f t="shared" si="37"/>
        <v>34370.879999999997</v>
      </c>
      <c r="K124" s="2">
        <f t="shared" si="33"/>
        <v>15371.042180959535</v>
      </c>
      <c r="L124" s="7">
        <f>F124/J124</f>
        <v>241.06141594279811</v>
      </c>
      <c r="M124" s="3">
        <v>21.648299999999999</v>
      </c>
      <c r="N124" s="2">
        <f t="shared" si="34"/>
        <v>9.6813620264033471</v>
      </c>
      <c r="O124" s="3">
        <v>18.678979999999999</v>
      </c>
      <c r="P124" s="2">
        <f t="shared" si="35"/>
        <v>8.3534488927050905</v>
      </c>
      <c r="Q124" s="6">
        <f>F124/O124</f>
        <v>443573.09660377604</v>
      </c>
      <c r="R124" s="2">
        <v>1714.54</v>
      </c>
      <c r="S124" s="2">
        <f t="shared" si="30"/>
        <v>766.76147543916136</v>
      </c>
      <c r="T124" s="2">
        <v>1479.3704</v>
      </c>
      <c r="U124" s="2">
        <f t="shared" si="31"/>
        <v>661.59099853314729</v>
      </c>
      <c r="V124" s="7">
        <v>5600.6880000000001</v>
      </c>
    </row>
    <row r="125" spans="1:22" x14ac:dyDescent="0.2">
      <c r="A125" s="2" t="s">
        <v>29</v>
      </c>
      <c r="B125" s="2" t="s">
        <v>26</v>
      </c>
      <c r="C125" s="2">
        <v>20</v>
      </c>
      <c r="D125" s="2" t="s">
        <v>23</v>
      </c>
      <c r="E125" s="2">
        <v>40938.300000000003</v>
      </c>
      <c r="F125" s="6">
        <v>30121734</v>
      </c>
      <c r="G125" s="6">
        <v>49795013</v>
      </c>
      <c r="H125" s="3">
        <v>16570.05</v>
      </c>
      <c r="I125" s="2">
        <f t="shared" si="28"/>
        <v>40475.667040399814</v>
      </c>
      <c r="J125" s="2">
        <f t="shared" si="37"/>
        <v>10296.39</v>
      </c>
      <c r="K125" s="2">
        <f t="shared" si="33"/>
        <v>25150.995522530244</v>
      </c>
      <c r="L125" s="6">
        <v>2925.4659999999999</v>
      </c>
      <c r="M125" s="3">
        <v>108.0164</v>
      </c>
      <c r="N125" s="2">
        <f t="shared" si="34"/>
        <v>263.85169877596286</v>
      </c>
      <c r="O125" s="3">
        <v>67.119789999999995</v>
      </c>
      <c r="P125" s="2">
        <f t="shared" si="35"/>
        <v>163.95353495382074</v>
      </c>
      <c r="Q125" s="6">
        <v>448775.8</v>
      </c>
      <c r="R125" s="2">
        <v>7307.3109999999997</v>
      </c>
      <c r="S125" s="2">
        <f t="shared" si="30"/>
        <v>17849.571183952434</v>
      </c>
      <c r="T125" s="2">
        <v>4540.6570000000002</v>
      </c>
      <c r="U125" s="2">
        <f t="shared" si="31"/>
        <v>11091.464472144666</v>
      </c>
      <c r="V125" s="7">
        <v>6633.7839999999997</v>
      </c>
    </row>
    <row r="126" spans="1:22" x14ac:dyDescent="0.2">
      <c r="A126" s="2" t="s">
        <v>29</v>
      </c>
      <c r="B126" s="2" t="s">
        <v>26</v>
      </c>
      <c r="C126" s="2">
        <v>20</v>
      </c>
      <c r="D126" s="2" t="s">
        <v>24</v>
      </c>
      <c r="E126" s="2">
        <v>598722.69999999995</v>
      </c>
      <c r="F126" s="6">
        <v>36405256</v>
      </c>
      <c r="G126" s="6">
        <v>77890583</v>
      </c>
      <c r="H126" s="3">
        <v>242337</v>
      </c>
      <c r="I126" s="2">
        <f t="shared" si="28"/>
        <v>40475.665946856534</v>
      </c>
      <c r="J126" s="2">
        <f t="shared" si="37"/>
        <v>150584.59999999998</v>
      </c>
      <c r="K126" s="2">
        <f t="shared" si="33"/>
        <v>25150.975568489386</v>
      </c>
      <c r="L126" s="6">
        <v>241.7594</v>
      </c>
      <c r="M126" s="3">
        <v>32.920229999999997</v>
      </c>
      <c r="N126" s="2">
        <f t="shared" si="34"/>
        <v>5.4984101989117837</v>
      </c>
      <c r="O126" s="3">
        <v>20.456150000000001</v>
      </c>
      <c r="P126" s="2">
        <f t="shared" si="35"/>
        <v>3.4166317729392923</v>
      </c>
      <c r="Q126" s="6">
        <v>1779673</v>
      </c>
      <c r="R126" s="2">
        <v>2459.1410000000001</v>
      </c>
      <c r="S126" s="2">
        <f t="shared" si="30"/>
        <v>410.73121162768678</v>
      </c>
      <c r="T126" s="2">
        <v>1528.075</v>
      </c>
      <c r="U126" s="2">
        <f t="shared" si="31"/>
        <v>255.22249281679149</v>
      </c>
      <c r="V126" s="7">
        <v>23824.26</v>
      </c>
    </row>
    <row r="127" spans="1:22" x14ac:dyDescent="0.2">
      <c r="A127" s="2" t="s">
        <v>29</v>
      </c>
      <c r="B127" s="2" t="s">
        <v>26</v>
      </c>
      <c r="C127" s="2">
        <v>20</v>
      </c>
      <c r="D127" s="2" t="s">
        <v>25</v>
      </c>
      <c r="E127" s="2">
        <v>639661</v>
      </c>
      <c r="F127" s="6">
        <v>66526990</v>
      </c>
      <c r="G127" s="6">
        <v>127685597</v>
      </c>
      <c r="H127" s="3">
        <v>258907</v>
      </c>
      <c r="I127" s="2">
        <f t="shared" si="28"/>
        <v>40475.658200202917</v>
      </c>
      <c r="J127" s="2">
        <f t="shared" si="37"/>
        <v>160881.09999999998</v>
      </c>
      <c r="K127" s="2">
        <f t="shared" si="33"/>
        <v>25150.994042156701</v>
      </c>
      <c r="L127" s="7">
        <f>F127/J127</f>
        <v>413.51650380311924</v>
      </c>
      <c r="M127" s="3">
        <v>140.9366</v>
      </c>
      <c r="N127" s="2">
        <f t="shared" si="34"/>
        <v>22.033014362295027</v>
      </c>
      <c r="O127" s="3">
        <v>87.575940000000003</v>
      </c>
      <c r="P127" s="2">
        <f t="shared" si="35"/>
        <v>13.690992572628314</v>
      </c>
      <c r="Q127" s="6">
        <f>F127/O127</f>
        <v>759649.16848166287</v>
      </c>
      <c r="R127" s="2">
        <v>9766.4529999999995</v>
      </c>
      <c r="S127" s="2">
        <f t="shared" si="30"/>
        <v>1526.8170171387658</v>
      </c>
      <c r="T127" s="2">
        <v>6068.73</v>
      </c>
      <c r="U127" s="2">
        <f t="shared" si="31"/>
        <v>948.74159906575517</v>
      </c>
      <c r="V127" s="7">
        <v>10962.26</v>
      </c>
    </row>
    <row r="128" spans="1:22" x14ac:dyDescent="0.2">
      <c r="A128" s="2" t="s">
        <v>29</v>
      </c>
      <c r="B128" s="2" t="s">
        <v>27</v>
      </c>
      <c r="C128" s="2">
        <v>20</v>
      </c>
      <c r="D128" s="2" t="s">
        <v>23</v>
      </c>
      <c r="E128" s="2">
        <v>321847.06</v>
      </c>
      <c r="F128" s="6">
        <v>101826317</v>
      </c>
      <c r="G128" s="6">
        <v>128237188</v>
      </c>
      <c r="H128" s="3">
        <v>53543.39</v>
      </c>
      <c r="I128" s="2">
        <f t="shared" si="28"/>
        <v>16636.283705683065</v>
      </c>
      <c r="J128" s="2">
        <f t="shared" si="37"/>
        <v>45208.17</v>
      </c>
      <c r="K128" s="2">
        <f t="shared" si="33"/>
        <v>14046.475987694279</v>
      </c>
      <c r="L128" s="6">
        <v>2252.3879999999999</v>
      </c>
      <c r="M128" s="3">
        <v>691.55769999999995</v>
      </c>
      <c r="N128" s="2">
        <f t="shared" si="34"/>
        <v>214.87152935310331</v>
      </c>
      <c r="O128" s="3">
        <v>583.90120000000002</v>
      </c>
      <c r="P128" s="2">
        <f t="shared" si="35"/>
        <v>181.42194618773277</v>
      </c>
      <c r="Q128" s="6">
        <v>174389.6</v>
      </c>
      <c r="R128" s="2">
        <v>26953.963</v>
      </c>
      <c r="S128" s="2">
        <f t="shared" si="30"/>
        <v>8374.7737201638574</v>
      </c>
      <c r="T128" s="2">
        <v>22757.974999999999</v>
      </c>
      <c r="U128" s="2">
        <f t="shared" si="31"/>
        <v>7071.0526297801198</v>
      </c>
      <c r="V128" s="7">
        <v>4474.3140000000003</v>
      </c>
    </row>
    <row r="129" spans="1:22" x14ac:dyDescent="0.2">
      <c r="A129" s="2" t="s">
        <v>29</v>
      </c>
      <c r="B129" s="2" t="s">
        <v>27</v>
      </c>
      <c r="C129" s="2">
        <v>20</v>
      </c>
      <c r="D129" s="2" t="s">
        <v>24</v>
      </c>
      <c r="E129" s="2">
        <v>1913201.94</v>
      </c>
      <c r="F129" s="6">
        <v>78662228</v>
      </c>
      <c r="G129" s="6">
        <v>138561515</v>
      </c>
      <c r="H129" s="3">
        <v>318285.7</v>
      </c>
      <c r="I129" s="2">
        <f t="shared" si="28"/>
        <v>16636.283569731277</v>
      </c>
      <c r="J129" s="2">
        <f t="shared" si="37"/>
        <v>268737.49999999994</v>
      </c>
      <c r="K129" s="2">
        <f t="shared" si="33"/>
        <v>14046.478543712954</v>
      </c>
      <c r="L129" s="6">
        <v>292.71030000000002</v>
      </c>
      <c r="M129" s="3">
        <v>96.336860000000001</v>
      </c>
      <c r="N129" s="2">
        <f t="shared" si="34"/>
        <v>5.035373317674976</v>
      </c>
      <c r="O129" s="3">
        <v>81.339870000000005</v>
      </c>
      <c r="P129" s="2">
        <f t="shared" si="35"/>
        <v>4.2515046791140101</v>
      </c>
      <c r="Q129" s="6">
        <v>967080.8</v>
      </c>
      <c r="R129" s="2">
        <v>4058.8130000000001</v>
      </c>
      <c r="S129" s="2">
        <f t="shared" si="30"/>
        <v>212.14765232780397</v>
      </c>
      <c r="T129" s="2">
        <v>3426.9690000000001</v>
      </c>
      <c r="U129" s="2">
        <f t="shared" si="31"/>
        <v>179.12217881192407</v>
      </c>
      <c r="V129" s="7">
        <v>22953.88</v>
      </c>
    </row>
    <row r="130" spans="1:22" x14ac:dyDescent="0.2">
      <c r="A130" s="2" t="s">
        <v>29</v>
      </c>
      <c r="B130" s="2" t="s">
        <v>27</v>
      </c>
      <c r="C130" s="2">
        <v>20</v>
      </c>
      <c r="D130" s="2" t="s">
        <v>25</v>
      </c>
      <c r="E130" s="2">
        <v>2235049</v>
      </c>
      <c r="F130" s="6">
        <v>180488545</v>
      </c>
      <c r="G130" s="6">
        <v>266798703</v>
      </c>
      <c r="H130" s="3">
        <v>371829.1</v>
      </c>
      <c r="I130" s="2">
        <f t="shared" ref="I130:I161" si="38">H130/E130*100000</f>
        <v>16636.284036725814</v>
      </c>
      <c r="J130" s="2">
        <f t="shared" si="37"/>
        <v>313945.59999999998</v>
      </c>
      <c r="K130" s="2">
        <f t="shared" si="33"/>
        <v>14046.475043723871</v>
      </c>
      <c r="L130" s="7">
        <f>F130/J130</f>
        <v>574.90388462204919</v>
      </c>
      <c r="M130" s="3">
        <v>787.89449999999999</v>
      </c>
      <c r="N130" s="2">
        <f t="shared" si="34"/>
        <v>35.251777477809213</v>
      </c>
      <c r="O130" s="3">
        <v>665.24109999999996</v>
      </c>
      <c r="P130" s="2">
        <f t="shared" si="35"/>
        <v>29.764049915684172</v>
      </c>
      <c r="Q130" s="6">
        <f>F130/O130</f>
        <v>271312.97960994893</v>
      </c>
      <c r="R130" s="2">
        <v>31012.776000000002</v>
      </c>
      <c r="S130" s="2">
        <f t="shared" si="30"/>
        <v>1387.5658207046019</v>
      </c>
      <c r="T130" s="2">
        <v>26184.942999999999</v>
      </c>
      <c r="U130" s="2">
        <f t="shared" si="31"/>
        <v>1171.5601313438765</v>
      </c>
      <c r="V130" s="7">
        <v>6892.8370000000004</v>
      </c>
    </row>
    <row r="131" spans="1:22" x14ac:dyDescent="0.2">
      <c r="A131" s="2" t="s">
        <v>29</v>
      </c>
      <c r="B131" s="2" t="s">
        <v>28</v>
      </c>
      <c r="C131" s="2">
        <v>20</v>
      </c>
      <c r="D131" s="2" t="s">
        <v>23</v>
      </c>
      <c r="E131" s="2">
        <v>157981.70000000001</v>
      </c>
      <c r="F131" s="6">
        <v>84737551</v>
      </c>
      <c r="G131" s="6">
        <v>96715212</v>
      </c>
      <c r="H131" s="3">
        <v>18383.75</v>
      </c>
      <c r="I131" s="2">
        <f t="shared" si="38"/>
        <v>11636.632597319815</v>
      </c>
      <c r="J131" s="2">
        <f t="shared" si="37"/>
        <v>16708.629999999997</v>
      </c>
      <c r="K131" s="2">
        <f t="shared" si="33"/>
        <v>10576.307255840389</v>
      </c>
      <c r="L131" s="6">
        <v>5071.4849999999997</v>
      </c>
      <c r="M131" s="3">
        <v>483.8913</v>
      </c>
      <c r="N131" s="2">
        <f t="shared" si="34"/>
        <v>306.29579248735769</v>
      </c>
      <c r="O131" s="3">
        <v>439.79930000000002</v>
      </c>
      <c r="P131" s="2">
        <f t="shared" si="35"/>
        <v>278.38623081027743</v>
      </c>
      <c r="Q131" s="6">
        <v>192673.2</v>
      </c>
      <c r="R131" s="2">
        <v>6937.6264000000001</v>
      </c>
      <c r="S131" s="2">
        <f t="shared" si="30"/>
        <v>4391.411410308915</v>
      </c>
      <c r="T131" s="2">
        <v>6305.4726000000001</v>
      </c>
      <c r="U131" s="2">
        <f t="shared" si="31"/>
        <v>3991.2677227805498</v>
      </c>
      <c r="V131" s="7">
        <v>13438.73</v>
      </c>
    </row>
    <row r="132" spans="1:22" x14ac:dyDescent="0.2">
      <c r="A132" s="2" t="s">
        <v>29</v>
      </c>
      <c r="B132" s="2" t="s">
        <v>28</v>
      </c>
      <c r="C132" s="2">
        <v>20</v>
      </c>
      <c r="D132" s="2" t="s">
        <v>24</v>
      </c>
      <c r="E132" s="2">
        <v>150576.29999999999</v>
      </c>
      <c r="F132" s="6">
        <v>10949623</v>
      </c>
      <c r="G132" s="6">
        <v>15366455</v>
      </c>
      <c r="H132" s="3">
        <v>17522.009999999998</v>
      </c>
      <c r="I132" s="2">
        <f t="shared" si="38"/>
        <v>11636.632059626912</v>
      </c>
      <c r="J132" s="2">
        <f t="shared" si="37"/>
        <v>15925.41</v>
      </c>
      <c r="K132" s="2">
        <f t="shared" si="33"/>
        <v>10576.305832989654</v>
      </c>
      <c r="L132" s="6">
        <v>687.55669999999998</v>
      </c>
      <c r="M132" s="3">
        <v>60.568980000000003</v>
      </c>
      <c r="N132" s="2">
        <f t="shared" si="34"/>
        <v>40.224776409036487</v>
      </c>
      <c r="O132" s="3">
        <v>55.049959999999999</v>
      </c>
      <c r="P132" s="2">
        <f t="shared" si="35"/>
        <v>36.559511689422571</v>
      </c>
      <c r="Q132" s="6">
        <v>198903.4</v>
      </c>
      <c r="R132" s="2">
        <v>883.27440000000001</v>
      </c>
      <c r="S132" s="2">
        <f t="shared" si="30"/>
        <v>586.59589855774118</v>
      </c>
      <c r="T132" s="2">
        <v>802.79060000000004</v>
      </c>
      <c r="U132" s="2">
        <f t="shared" si="31"/>
        <v>533.14538874975688</v>
      </c>
      <c r="V132" s="7">
        <v>13639.45</v>
      </c>
    </row>
    <row r="133" spans="1:22" x14ac:dyDescent="0.2">
      <c r="A133" s="2" t="s">
        <v>29</v>
      </c>
      <c r="B133" s="2" t="s">
        <v>28</v>
      </c>
      <c r="C133" s="2">
        <v>20</v>
      </c>
      <c r="D133" s="2" t="s">
        <v>25</v>
      </c>
      <c r="E133" s="2">
        <v>308558</v>
      </c>
      <c r="F133" s="6">
        <v>95687175</v>
      </c>
      <c r="G133" s="6">
        <v>112081667</v>
      </c>
      <c r="H133" s="3">
        <v>35905.760000000002</v>
      </c>
      <c r="I133" s="2">
        <f t="shared" si="38"/>
        <v>11636.632334925687</v>
      </c>
      <c r="J133" s="2">
        <f t="shared" si="37"/>
        <v>32634.04</v>
      </c>
      <c r="K133" s="2">
        <f t="shared" si="33"/>
        <v>10576.306561489249</v>
      </c>
      <c r="L133" s="7">
        <f>F133/J133</f>
        <v>2932.1277721054457</v>
      </c>
      <c r="M133" s="3">
        <v>544.46029999999996</v>
      </c>
      <c r="N133" s="2">
        <f t="shared" si="34"/>
        <v>176.45314657211932</v>
      </c>
      <c r="O133" s="3">
        <v>494.84930000000003</v>
      </c>
      <c r="P133" s="2">
        <f t="shared" si="35"/>
        <v>160.37480797775461</v>
      </c>
      <c r="Q133" s="6">
        <f>F133/O133</f>
        <v>193366.29353623415</v>
      </c>
      <c r="R133" s="2">
        <v>7820.9008000000003</v>
      </c>
      <c r="S133" s="2">
        <f t="shared" si="30"/>
        <v>2534.6614898981716</v>
      </c>
      <c r="T133" s="2">
        <v>7108.2632000000003</v>
      </c>
      <c r="U133" s="2">
        <f t="shared" si="31"/>
        <v>2303.7040686029854</v>
      </c>
      <c r="V133" s="7">
        <v>13461.4</v>
      </c>
    </row>
    <row r="134" spans="1:22" x14ac:dyDescent="0.2">
      <c r="A134" s="2" t="s">
        <v>29</v>
      </c>
      <c r="B134" s="2" t="s">
        <v>25</v>
      </c>
      <c r="C134" s="2">
        <v>20</v>
      </c>
      <c r="D134" s="2" t="s">
        <v>23</v>
      </c>
      <c r="E134" s="2">
        <v>535077.97</v>
      </c>
      <c r="F134" s="7">
        <f>F122+F125+F128+F131</f>
        <v>219744291</v>
      </c>
      <c r="G134" s="7">
        <f t="shared" ref="G134:H136" si="39">G122+G125+G128+G131</f>
        <v>278624611</v>
      </c>
      <c r="H134" s="2">
        <f t="shared" si="39"/>
        <v>91046.61</v>
      </c>
      <c r="I134" s="2">
        <f t="shared" si="38"/>
        <v>17015.578122194045</v>
      </c>
      <c r="J134" s="2">
        <f t="shared" si="37"/>
        <v>74412.925999999992</v>
      </c>
      <c r="K134" s="2">
        <f t="shared" si="33"/>
        <v>13906.931358059835</v>
      </c>
      <c r="L134" s="7">
        <f>F134/J134</f>
        <v>2953.0392475092299</v>
      </c>
      <c r="M134" s="2">
        <f>M122+M125+M128+M131</f>
        <v>1300.05268</v>
      </c>
      <c r="N134" s="2">
        <f t="shared" si="34"/>
        <v>242.96509161085442</v>
      </c>
      <c r="O134" s="2">
        <f>O122+O125+O128+O131</f>
        <v>1105.1324300000001</v>
      </c>
      <c r="P134" s="2">
        <f t="shared" si="35"/>
        <v>206.53670903326483</v>
      </c>
      <c r="Q134" s="6">
        <f>F134/O134</f>
        <v>198839.78158165168</v>
      </c>
      <c r="R134" s="2">
        <v>42485.25</v>
      </c>
      <c r="S134" s="2">
        <f t="shared" si="30"/>
        <v>7940.0110604441452</v>
      </c>
      <c r="T134" s="2">
        <v>34714.019999999997</v>
      </c>
      <c r="U134" s="2">
        <f t="shared" si="31"/>
        <v>6487.6563690334706</v>
      </c>
      <c r="V134" s="7">
        <v>6330.1319999999996</v>
      </c>
    </row>
    <row r="135" spans="1:22" x14ac:dyDescent="0.2">
      <c r="A135" s="2" t="s">
        <v>29</v>
      </c>
      <c r="B135" s="2" t="s">
        <v>25</v>
      </c>
      <c r="C135" s="2">
        <v>20</v>
      </c>
      <c r="D135" s="2" t="s">
        <v>24</v>
      </c>
      <c r="E135" s="2">
        <v>2871798.03</v>
      </c>
      <c r="F135" s="7">
        <f>F123+F126+F129+F132</f>
        <v>131243910</v>
      </c>
      <c r="G135" s="7">
        <f t="shared" si="39"/>
        <v>242735851</v>
      </c>
      <c r="H135" s="2">
        <f t="shared" si="39"/>
        <v>615429.97</v>
      </c>
      <c r="I135" s="2">
        <f t="shared" si="38"/>
        <v>21430.12717367175</v>
      </c>
      <c r="J135" s="2">
        <f t="shared" si="37"/>
        <v>467418.64999999991</v>
      </c>
      <c r="K135" s="2">
        <f t="shared" si="33"/>
        <v>16276.167234504299</v>
      </c>
      <c r="L135" s="7">
        <f>F135/J135</f>
        <v>280.78449586896033</v>
      </c>
      <c r="M135" s="2">
        <f>M123+M126+M129+M132</f>
        <v>194.88709</v>
      </c>
      <c r="N135" s="2">
        <f t="shared" si="34"/>
        <v>6.7862394208829517</v>
      </c>
      <c r="O135" s="2">
        <f>O123+O126+O129+O132</f>
        <v>161.21282100000002</v>
      </c>
      <c r="P135" s="2">
        <f t="shared" si="35"/>
        <v>5.6136545577336445</v>
      </c>
      <c r="Q135" s="6">
        <f>F135/O135</f>
        <v>814103.42667473073</v>
      </c>
      <c r="R135" s="2">
        <v>7829.42</v>
      </c>
      <c r="S135" s="2">
        <f t="shared" si="30"/>
        <v>272.63128946432215</v>
      </c>
      <c r="T135" s="2">
        <v>6127.2929999999997</v>
      </c>
      <c r="U135" s="2">
        <f t="shared" si="31"/>
        <v>213.36086089591751</v>
      </c>
      <c r="V135" s="7">
        <v>21419.56</v>
      </c>
    </row>
    <row r="136" spans="1:22" x14ac:dyDescent="0.2">
      <c r="A136" s="2" t="s">
        <v>29</v>
      </c>
      <c r="B136" s="2" t="s">
        <v>25</v>
      </c>
      <c r="C136" s="2">
        <v>20</v>
      </c>
      <c r="D136" s="2" t="s">
        <v>25</v>
      </c>
      <c r="E136" s="2">
        <v>3406876</v>
      </c>
      <c r="F136" s="7">
        <f>F124+F127+F130+F133</f>
        <v>350988203</v>
      </c>
      <c r="G136" s="7">
        <f t="shared" si="39"/>
        <v>521360463</v>
      </c>
      <c r="H136" s="2">
        <f t="shared" si="39"/>
        <v>706476.54</v>
      </c>
      <c r="I136" s="2">
        <f t="shared" si="38"/>
        <v>20736.784667243541</v>
      </c>
      <c r="J136" s="2">
        <f t="shared" si="37"/>
        <v>541831.61999999988</v>
      </c>
      <c r="K136" s="2">
        <f t="shared" si="33"/>
        <v>15904.060494130104</v>
      </c>
      <c r="L136" s="7">
        <f>F136/J136</f>
        <v>647.78095268784807</v>
      </c>
      <c r="M136" s="2">
        <f>M124+M127+M130+M133</f>
        <v>1494.9396999999999</v>
      </c>
      <c r="N136" s="2">
        <f t="shared" si="34"/>
        <v>43.880073709756388</v>
      </c>
      <c r="O136" s="2">
        <f>O124+O127+O130+O133</f>
        <v>1266.3453199999999</v>
      </c>
      <c r="P136" s="2">
        <f t="shared" si="35"/>
        <v>37.170279164841922</v>
      </c>
      <c r="Q136" s="6">
        <f>F136/O136</f>
        <v>277166.26535959402</v>
      </c>
      <c r="R136" s="2">
        <v>50314.67</v>
      </c>
      <c r="S136" s="2">
        <f t="shared" si="30"/>
        <v>1476.8565101870452</v>
      </c>
      <c r="T136" s="2">
        <v>40841.31</v>
      </c>
      <c r="U136" s="2">
        <f t="shared" si="31"/>
        <v>1198.7906222592192</v>
      </c>
      <c r="V136" s="7">
        <v>8593.9509999999991</v>
      </c>
    </row>
    <row r="137" spans="1:22" x14ac:dyDescent="0.2">
      <c r="A137" s="2" t="s">
        <v>29</v>
      </c>
      <c r="B137" s="2" t="s">
        <v>22</v>
      </c>
      <c r="C137" s="2">
        <v>30</v>
      </c>
      <c r="D137" s="2" t="s">
        <v>23</v>
      </c>
      <c r="E137" s="2">
        <v>14310.91</v>
      </c>
      <c r="F137" s="6">
        <v>4737705</v>
      </c>
      <c r="G137" s="6">
        <v>2198182</v>
      </c>
      <c r="H137" s="3">
        <v>1445.396</v>
      </c>
      <c r="I137" s="2">
        <f t="shared" si="38"/>
        <v>10099.958702835807</v>
      </c>
      <c r="J137" s="2">
        <f>H2-H137</f>
        <v>3303.76</v>
      </c>
      <c r="K137" s="2">
        <f t="shared" si="33"/>
        <v>23085.603920365651</v>
      </c>
      <c r="L137" s="6">
        <v>1434.0350000000001</v>
      </c>
      <c r="M137" s="3">
        <v>9.4041779999999999</v>
      </c>
      <c r="N137" s="2">
        <f t="shared" si="34"/>
        <v>65.713347369244858</v>
      </c>
      <c r="O137" s="3">
        <v>21.495239999999999</v>
      </c>
      <c r="P137" s="2">
        <f t="shared" si="35"/>
        <v>150.20176913976817</v>
      </c>
      <c r="Q137" s="6">
        <v>220407.2</v>
      </c>
      <c r="R137" s="2" t="s">
        <v>31</v>
      </c>
      <c r="S137" s="2" t="s">
        <v>31</v>
      </c>
      <c r="T137" s="2" t="s">
        <v>31</v>
      </c>
      <c r="U137" s="2" t="s">
        <v>31</v>
      </c>
      <c r="V137" s="7" t="s">
        <v>31</v>
      </c>
    </row>
    <row r="138" spans="1:22" x14ac:dyDescent="0.2">
      <c r="A138" s="2" t="s">
        <v>29</v>
      </c>
      <c r="B138" s="2" t="s">
        <v>22</v>
      </c>
      <c r="C138" s="2">
        <v>30</v>
      </c>
      <c r="D138" s="2" t="s">
        <v>24</v>
      </c>
      <c r="E138" s="2">
        <v>209297.09</v>
      </c>
      <c r="F138" s="6">
        <v>9954526</v>
      </c>
      <c r="G138" s="6">
        <v>6189575</v>
      </c>
      <c r="H138" s="3">
        <v>21138.92</v>
      </c>
      <c r="I138" s="2">
        <f t="shared" si="38"/>
        <v>10099.958867082192</v>
      </c>
      <c r="J138" s="2">
        <f t="shared" ref="J138:J151" si="40">H3-H138</f>
        <v>48317.479999999996</v>
      </c>
      <c r="K138" s="2">
        <f t="shared" si="33"/>
        <v>23085.595695573214</v>
      </c>
      <c r="L138" s="6">
        <v>206.02330000000001</v>
      </c>
      <c r="M138" s="3">
        <v>2.869351</v>
      </c>
      <c r="N138" s="2">
        <f t="shared" si="34"/>
        <v>1.3709464379079519</v>
      </c>
      <c r="O138" s="3">
        <v>6.5585100000000001</v>
      </c>
      <c r="P138" s="2">
        <f t="shared" si="35"/>
        <v>3.1335887183142392</v>
      </c>
      <c r="Q138" s="6">
        <v>1517803</v>
      </c>
      <c r="R138" s="2" t="s">
        <v>31</v>
      </c>
      <c r="S138" s="2" t="s">
        <v>31</v>
      </c>
      <c r="T138" s="2" t="s">
        <v>31</v>
      </c>
      <c r="U138" s="2" t="s">
        <v>31</v>
      </c>
      <c r="V138" s="7" t="s">
        <v>31</v>
      </c>
    </row>
    <row r="139" spans="1:22" x14ac:dyDescent="0.2">
      <c r="A139" s="2" t="s">
        <v>29</v>
      </c>
      <c r="B139" s="2" t="s">
        <v>22</v>
      </c>
      <c r="C139" s="2">
        <v>30</v>
      </c>
      <c r="D139" s="2" t="s">
        <v>25</v>
      </c>
      <c r="E139" s="2">
        <v>223608</v>
      </c>
      <c r="F139" s="6">
        <v>14692231</v>
      </c>
      <c r="G139" s="6">
        <v>8387758</v>
      </c>
      <c r="H139" s="3">
        <v>22584.32</v>
      </c>
      <c r="I139" s="2">
        <f t="shared" si="38"/>
        <v>10099.960645415191</v>
      </c>
      <c r="J139" s="2">
        <f t="shared" si="40"/>
        <v>51621.24</v>
      </c>
      <c r="K139" s="2">
        <f t="shared" si="33"/>
        <v>23085.596221959859</v>
      </c>
      <c r="L139" s="7">
        <f>F139/J139</f>
        <v>284.61600302511135</v>
      </c>
      <c r="M139" s="3">
        <v>12.273529999999999</v>
      </c>
      <c r="N139" s="2">
        <f t="shared" si="34"/>
        <v>5.4888599692318696</v>
      </c>
      <c r="O139" s="3">
        <v>28.053750000000001</v>
      </c>
      <c r="P139" s="2">
        <f t="shared" si="35"/>
        <v>12.545950949876572</v>
      </c>
      <c r="Q139" s="6">
        <f>F139/O139</f>
        <v>523717.18575947953</v>
      </c>
      <c r="R139" s="2" t="s">
        <v>31</v>
      </c>
      <c r="S139" s="2" t="s">
        <v>31</v>
      </c>
      <c r="T139" s="2" t="s">
        <v>31</v>
      </c>
      <c r="U139" s="2" t="s">
        <v>31</v>
      </c>
      <c r="V139" s="7" t="s">
        <v>31</v>
      </c>
    </row>
    <row r="140" spans="1:22" x14ac:dyDescent="0.2">
      <c r="A140" s="2" t="s">
        <v>29</v>
      </c>
      <c r="B140" s="2" t="s">
        <v>26</v>
      </c>
      <c r="C140" s="2">
        <v>30</v>
      </c>
      <c r="D140" s="2" t="s">
        <v>23</v>
      </c>
      <c r="E140" s="2">
        <v>40938.300000000003</v>
      </c>
      <c r="F140" s="6">
        <v>49049563</v>
      </c>
      <c r="G140" s="6">
        <v>30867184</v>
      </c>
      <c r="H140" s="3">
        <v>10271.530000000001</v>
      </c>
      <c r="I140" s="2">
        <f t="shared" si="38"/>
        <v>25090.269991670393</v>
      </c>
      <c r="J140" s="2">
        <f t="shared" si="40"/>
        <v>16594.909999999996</v>
      </c>
      <c r="K140" s="2">
        <f t="shared" si="33"/>
        <v>40536.392571259668</v>
      </c>
      <c r="L140" s="6">
        <v>2955.6990000000001</v>
      </c>
      <c r="M140" s="3">
        <v>66.957729999999998</v>
      </c>
      <c r="N140" s="2">
        <f t="shared" si="34"/>
        <v>163.55767093406416</v>
      </c>
      <c r="O140" s="3">
        <v>108.1784</v>
      </c>
      <c r="P140" s="2">
        <f t="shared" si="35"/>
        <v>264.247416233698</v>
      </c>
      <c r="Q140" s="6">
        <v>453413.6</v>
      </c>
      <c r="R140" s="2" t="s">
        <v>31</v>
      </c>
      <c r="S140" s="2" t="s">
        <v>31</v>
      </c>
      <c r="T140" s="2" t="s">
        <v>31</v>
      </c>
      <c r="U140" s="2" t="s">
        <v>31</v>
      </c>
      <c r="V140" s="7" t="s">
        <v>31</v>
      </c>
    </row>
    <row r="141" spans="1:22" x14ac:dyDescent="0.2">
      <c r="A141" s="2" t="s">
        <v>29</v>
      </c>
      <c r="B141" s="2" t="s">
        <v>26</v>
      </c>
      <c r="C141" s="2">
        <v>30</v>
      </c>
      <c r="D141" s="2" t="s">
        <v>24</v>
      </c>
      <c r="E141" s="2">
        <v>598722.69999999995</v>
      </c>
      <c r="F141" s="6">
        <v>66012632</v>
      </c>
      <c r="G141" s="6">
        <v>48283207</v>
      </c>
      <c r="H141" s="3">
        <v>150221.1</v>
      </c>
      <c r="I141" s="2">
        <f t="shared" si="38"/>
        <v>25090.262988191364</v>
      </c>
      <c r="J141" s="2">
        <f t="shared" si="40"/>
        <v>242700.49999999997</v>
      </c>
      <c r="K141" s="2">
        <f t="shared" si="33"/>
        <v>40536.378527154557</v>
      </c>
      <c r="L141" s="6">
        <v>271.99209999999999</v>
      </c>
      <c r="M141" s="3">
        <v>20.406759999999998</v>
      </c>
      <c r="N141" s="2">
        <f t="shared" si="34"/>
        <v>3.4083825450413019</v>
      </c>
      <c r="O141" s="3">
        <v>32.969619999999999</v>
      </c>
      <c r="P141" s="2">
        <f t="shared" si="35"/>
        <v>5.5066594268097742</v>
      </c>
      <c r="Q141" s="6">
        <v>2002226</v>
      </c>
      <c r="R141" s="2" t="s">
        <v>31</v>
      </c>
      <c r="S141" s="2" t="s">
        <v>31</v>
      </c>
      <c r="T141" s="2" t="s">
        <v>31</v>
      </c>
      <c r="U141" s="2" t="s">
        <v>31</v>
      </c>
      <c r="V141" s="7" t="s">
        <v>31</v>
      </c>
    </row>
    <row r="142" spans="1:22" x14ac:dyDescent="0.2">
      <c r="A142" s="2" t="s">
        <v>29</v>
      </c>
      <c r="B142" s="2" t="s">
        <v>26</v>
      </c>
      <c r="C142" s="2">
        <v>30</v>
      </c>
      <c r="D142" s="2" t="s">
        <v>25</v>
      </c>
      <c r="E142" s="2">
        <v>639661</v>
      </c>
      <c r="F142" s="6">
        <v>115062196</v>
      </c>
      <c r="G142" s="6">
        <v>79150391</v>
      </c>
      <c r="H142" s="3">
        <v>160492.6</v>
      </c>
      <c r="I142" s="2">
        <f t="shared" si="38"/>
        <v>25090.25874642975</v>
      </c>
      <c r="J142" s="2">
        <f t="shared" si="40"/>
        <v>259295.49999999997</v>
      </c>
      <c r="K142" s="2">
        <f t="shared" si="33"/>
        <v>40536.393495929871</v>
      </c>
      <c r="L142" s="7">
        <f>F142/J142</f>
        <v>443.74929761604045</v>
      </c>
      <c r="M142" s="3">
        <v>87.364490000000004</v>
      </c>
      <c r="N142" s="2">
        <f t="shared" si="34"/>
        <v>13.657936000475253</v>
      </c>
      <c r="O142" s="3">
        <v>141.148</v>
      </c>
      <c r="P142" s="2">
        <f t="shared" si="35"/>
        <v>22.066063117807712</v>
      </c>
      <c r="Q142" s="6">
        <f>F142/O142</f>
        <v>815188.28463740193</v>
      </c>
      <c r="R142" s="2" t="s">
        <v>31</v>
      </c>
      <c r="S142" s="2" t="s">
        <v>31</v>
      </c>
      <c r="T142" s="2" t="s">
        <v>31</v>
      </c>
      <c r="U142" s="2" t="s">
        <v>31</v>
      </c>
      <c r="V142" s="7" t="s">
        <v>31</v>
      </c>
    </row>
    <row r="143" spans="1:22" x14ac:dyDescent="0.2">
      <c r="A143" s="2" t="s">
        <v>29</v>
      </c>
      <c r="B143" s="2" t="s">
        <v>27</v>
      </c>
      <c r="C143" s="2">
        <v>30</v>
      </c>
      <c r="D143" s="2" t="s">
        <v>23</v>
      </c>
      <c r="E143" s="2">
        <v>321847.06</v>
      </c>
      <c r="F143" s="6">
        <v>156323695</v>
      </c>
      <c r="G143" s="6">
        <v>73739810</v>
      </c>
      <c r="H143" s="3">
        <v>30788.880000000001</v>
      </c>
      <c r="I143" s="2">
        <f t="shared" si="38"/>
        <v>9566.3076742102294</v>
      </c>
      <c r="J143" s="2">
        <f t="shared" si="40"/>
        <v>67962.679999999993</v>
      </c>
      <c r="K143" s="2">
        <f t="shared" si="33"/>
        <v>21116.452019167114</v>
      </c>
      <c r="L143" s="6">
        <v>2300.14</v>
      </c>
      <c r="M143" s="3">
        <v>397.66410000000002</v>
      </c>
      <c r="N143" s="2">
        <f t="shared" si="34"/>
        <v>123.55685337004478</v>
      </c>
      <c r="O143" s="3">
        <v>877.79480000000001</v>
      </c>
      <c r="P143" s="2">
        <f t="shared" si="35"/>
        <v>272.73662217079129</v>
      </c>
      <c r="Q143" s="6">
        <v>178086.8</v>
      </c>
      <c r="R143" s="2" t="s">
        <v>31</v>
      </c>
      <c r="S143" s="2" t="s">
        <v>31</v>
      </c>
      <c r="T143" s="2" t="s">
        <v>31</v>
      </c>
      <c r="U143" s="2" t="s">
        <v>31</v>
      </c>
      <c r="V143" s="7" t="s">
        <v>31</v>
      </c>
    </row>
    <row r="144" spans="1:22" x14ac:dyDescent="0.2">
      <c r="A144" s="2" t="s">
        <v>29</v>
      </c>
      <c r="B144" s="2" t="s">
        <v>27</v>
      </c>
      <c r="C144" s="2">
        <v>30</v>
      </c>
      <c r="D144" s="2" t="s">
        <v>24</v>
      </c>
      <c r="E144" s="2">
        <v>1913201.94</v>
      </c>
      <c r="F144" s="6">
        <v>137547169</v>
      </c>
      <c r="G144" s="6">
        <v>79676574</v>
      </c>
      <c r="H144" s="3">
        <v>183022.8</v>
      </c>
      <c r="I144" s="2">
        <f t="shared" si="38"/>
        <v>9566.3085100154149</v>
      </c>
      <c r="J144" s="2">
        <f t="shared" si="40"/>
        <v>404000.39999999997</v>
      </c>
      <c r="K144" s="2">
        <f t="shared" si="33"/>
        <v>21116.453603428814</v>
      </c>
      <c r="L144" s="6">
        <v>340.46300000000002</v>
      </c>
      <c r="M144" s="3">
        <v>55.396270000000001</v>
      </c>
      <c r="N144" s="2">
        <f t="shared" si="34"/>
        <v>2.8954742749215487</v>
      </c>
      <c r="O144" s="3">
        <v>122.2805</v>
      </c>
      <c r="P144" s="2">
        <f t="shared" si="35"/>
        <v>6.3914058126033471</v>
      </c>
      <c r="Q144" s="6">
        <v>1124850</v>
      </c>
      <c r="R144" s="2" t="s">
        <v>31</v>
      </c>
      <c r="S144" s="2" t="s">
        <v>31</v>
      </c>
      <c r="T144" s="2" t="s">
        <v>31</v>
      </c>
      <c r="U144" s="2" t="s">
        <v>31</v>
      </c>
      <c r="V144" s="7" t="s">
        <v>31</v>
      </c>
    </row>
    <row r="145" spans="1:22" x14ac:dyDescent="0.2">
      <c r="A145" s="2" t="s">
        <v>29</v>
      </c>
      <c r="B145" s="2" t="s">
        <v>27</v>
      </c>
      <c r="C145" s="2">
        <v>30</v>
      </c>
      <c r="D145" s="2" t="s">
        <v>25</v>
      </c>
      <c r="E145" s="2">
        <v>2235049</v>
      </c>
      <c r="F145" s="6">
        <v>293870864</v>
      </c>
      <c r="G145" s="6">
        <v>153416383</v>
      </c>
      <c r="H145" s="3">
        <v>213811.7</v>
      </c>
      <c r="I145" s="2">
        <f t="shared" si="38"/>
        <v>9566.3092844944349</v>
      </c>
      <c r="J145" s="2">
        <f t="shared" si="40"/>
        <v>471962.99999999994</v>
      </c>
      <c r="K145" s="2">
        <f t="shared" ref="K145:K176" si="41">J145/E145*100000</f>
        <v>21116.449795955254</v>
      </c>
      <c r="L145" s="7">
        <f>F145/J145</f>
        <v>622.6565726550599</v>
      </c>
      <c r="M145" s="3">
        <v>453.06040000000002</v>
      </c>
      <c r="N145" s="2">
        <f t="shared" ref="N145:N176" si="42">M145/E145*100000</f>
        <v>20.270714422815786</v>
      </c>
      <c r="O145" s="3">
        <v>1000.075</v>
      </c>
      <c r="P145" s="2">
        <f t="shared" ref="P145:P176" si="43">O145/E145*100000</f>
        <v>44.745104022327929</v>
      </c>
      <c r="Q145" s="6">
        <f>F145/O145</f>
        <v>293848.82533809962</v>
      </c>
      <c r="R145" s="2" t="s">
        <v>31</v>
      </c>
      <c r="S145" s="2" t="s">
        <v>31</v>
      </c>
      <c r="T145" s="2" t="s">
        <v>31</v>
      </c>
      <c r="U145" s="2" t="s">
        <v>31</v>
      </c>
      <c r="V145" s="7" t="s">
        <v>31</v>
      </c>
    </row>
    <row r="146" spans="1:22" x14ac:dyDescent="0.2">
      <c r="A146" s="2" t="s">
        <v>29</v>
      </c>
      <c r="B146" s="2" t="s">
        <v>28</v>
      </c>
      <c r="C146" s="2">
        <v>30</v>
      </c>
      <c r="D146" s="2" t="s">
        <v>23</v>
      </c>
      <c r="E146" s="2">
        <v>157981.70000000001</v>
      </c>
      <c r="F146" s="6">
        <v>126911549</v>
      </c>
      <c r="G146" s="6">
        <v>54541215</v>
      </c>
      <c r="H146" s="3">
        <v>10367.26</v>
      </c>
      <c r="I146" s="2">
        <f t="shared" si="38"/>
        <v>6562.3170278582902</v>
      </c>
      <c r="J146" s="2">
        <f t="shared" si="40"/>
        <v>24725.119999999995</v>
      </c>
      <c r="K146" s="2">
        <f t="shared" si="41"/>
        <v>15650.622825301913</v>
      </c>
      <c r="L146" s="6">
        <v>5132.8999999999996</v>
      </c>
      <c r="M146" s="3">
        <v>272.88389999999998</v>
      </c>
      <c r="N146" s="2">
        <f t="shared" si="42"/>
        <v>172.73133533820686</v>
      </c>
      <c r="O146" s="3">
        <v>650.80679999999995</v>
      </c>
      <c r="P146" s="2">
        <f t="shared" si="43"/>
        <v>411.95075125789879</v>
      </c>
      <c r="Q146" s="6">
        <v>195006.5</v>
      </c>
      <c r="R146" s="2" t="s">
        <v>31</v>
      </c>
      <c r="S146" s="2" t="s">
        <v>31</v>
      </c>
      <c r="T146" s="2" t="s">
        <v>31</v>
      </c>
      <c r="U146" s="2" t="s">
        <v>31</v>
      </c>
      <c r="V146" s="7" t="s">
        <v>31</v>
      </c>
    </row>
    <row r="147" spans="1:22" x14ac:dyDescent="0.2">
      <c r="A147" s="2" t="s">
        <v>29</v>
      </c>
      <c r="B147" s="2" t="s">
        <v>28</v>
      </c>
      <c r="C147" s="2">
        <v>30</v>
      </c>
      <c r="D147" s="2" t="s">
        <v>24</v>
      </c>
      <c r="E147" s="2">
        <v>150576.29999999999</v>
      </c>
      <c r="F147" s="6">
        <v>17650377</v>
      </c>
      <c r="G147" s="6">
        <v>8665701</v>
      </c>
      <c r="H147" s="3">
        <v>9881.2970000000005</v>
      </c>
      <c r="I147" s="2">
        <f t="shared" si="38"/>
        <v>6562.3189041037667</v>
      </c>
      <c r="J147" s="2">
        <f t="shared" si="40"/>
        <v>23566.123</v>
      </c>
      <c r="K147" s="2">
        <f t="shared" si="41"/>
        <v>15650.618988512802</v>
      </c>
      <c r="L147" s="6">
        <v>748.97239999999999</v>
      </c>
      <c r="M147" s="3">
        <v>34.157040000000002</v>
      </c>
      <c r="N147" s="2">
        <f t="shared" si="42"/>
        <v>22.684207275646969</v>
      </c>
      <c r="O147" s="3">
        <v>81.461889999999997</v>
      </c>
      <c r="P147" s="2">
        <f t="shared" si="43"/>
        <v>54.10007418166073</v>
      </c>
      <c r="Q147" s="6">
        <v>216670.3</v>
      </c>
      <c r="R147" s="2" t="s">
        <v>31</v>
      </c>
      <c r="S147" s="2" t="s">
        <v>31</v>
      </c>
      <c r="T147" s="2" t="s">
        <v>31</v>
      </c>
      <c r="U147" s="2" t="s">
        <v>31</v>
      </c>
      <c r="V147" s="7" t="s">
        <v>31</v>
      </c>
    </row>
    <row r="148" spans="1:22" x14ac:dyDescent="0.2">
      <c r="A148" s="2" t="s">
        <v>29</v>
      </c>
      <c r="B148" s="2" t="s">
        <v>28</v>
      </c>
      <c r="C148" s="2">
        <v>30</v>
      </c>
      <c r="D148" s="2" t="s">
        <v>25</v>
      </c>
      <c r="E148" s="2">
        <v>308558</v>
      </c>
      <c r="F148" s="6">
        <v>144561926</v>
      </c>
      <c r="G148" s="6">
        <v>63206916</v>
      </c>
      <c r="H148" s="3">
        <v>20248.560000000001</v>
      </c>
      <c r="I148" s="2">
        <f t="shared" si="38"/>
        <v>6562.3189157305933</v>
      </c>
      <c r="J148" s="2">
        <f t="shared" si="40"/>
        <v>48291.240000000005</v>
      </c>
      <c r="K148" s="2">
        <f t="shared" si="41"/>
        <v>15650.619980684347</v>
      </c>
      <c r="L148" s="7">
        <f>F148/J148</f>
        <v>2993.5434666825699</v>
      </c>
      <c r="M148" s="3">
        <v>307.04090000000002</v>
      </c>
      <c r="N148" s="2">
        <f t="shared" si="42"/>
        <v>99.508325825290555</v>
      </c>
      <c r="O148" s="3">
        <v>732.26859999999999</v>
      </c>
      <c r="P148" s="2">
        <f t="shared" si="43"/>
        <v>237.31959631576558</v>
      </c>
      <c r="Q148" s="6">
        <f>F148/O148</f>
        <v>197416.52994543259</v>
      </c>
      <c r="R148" s="2" t="s">
        <v>31</v>
      </c>
      <c r="S148" s="2" t="s">
        <v>31</v>
      </c>
      <c r="T148" s="2" t="s">
        <v>31</v>
      </c>
      <c r="U148" s="2" t="s">
        <v>31</v>
      </c>
      <c r="V148" s="7" t="s">
        <v>31</v>
      </c>
    </row>
    <row r="149" spans="1:22" x14ac:dyDescent="0.2">
      <c r="A149" s="2" t="s">
        <v>29</v>
      </c>
      <c r="B149" s="2" t="s">
        <v>25</v>
      </c>
      <c r="C149" s="2">
        <v>30</v>
      </c>
      <c r="D149" s="2" t="s">
        <v>23</v>
      </c>
      <c r="E149" s="2">
        <v>535077.97</v>
      </c>
      <c r="F149" s="7">
        <f>F137+F140+F143+F146</f>
        <v>337022512</v>
      </c>
      <c r="G149" s="7">
        <f t="shared" ref="G149:H151" si="44">G137+G140+G143+G146</f>
        <v>161346391</v>
      </c>
      <c r="H149" s="2">
        <f t="shared" si="44"/>
        <v>52873.066000000006</v>
      </c>
      <c r="I149" s="2">
        <f t="shared" si="38"/>
        <v>9881.375979653958</v>
      </c>
      <c r="J149" s="2">
        <f t="shared" si="40"/>
        <v>112586.46999999999</v>
      </c>
      <c r="K149" s="2">
        <f t="shared" si="41"/>
        <v>21041.133500599921</v>
      </c>
      <c r="L149" s="7">
        <f>F149/J149</f>
        <v>2993.4548263214933</v>
      </c>
      <c r="M149" s="2">
        <f>M137+M140+M143+M146</f>
        <v>746.90990800000009</v>
      </c>
      <c r="N149" s="2">
        <f t="shared" si="42"/>
        <v>139.58898513425999</v>
      </c>
      <c r="O149" s="2">
        <f>O137+O140+O143+O146</f>
        <v>1658.2752399999999</v>
      </c>
      <c r="P149" s="2">
        <f t="shared" si="43"/>
        <v>309.91282261162797</v>
      </c>
      <c r="Q149" s="6">
        <f>F149/O149</f>
        <v>203236.77509651534</v>
      </c>
      <c r="R149" s="2" t="s">
        <v>31</v>
      </c>
      <c r="S149" s="2" t="s">
        <v>31</v>
      </c>
      <c r="T149" s="2" t="s">
        <v>31</v>
      </c>
      <c r="U149" s="2" t="s">
        <v>31</v>
      </c>
      <c r="V149" s="7" t="s">
        <v>31</v>
      </c>
    </row>
    <row r="150" spans="1:22" x14ac:dyDescent="0.2">
      <c r="A150" s="2" t="s">
        <v>29</v>
      </c>
      <c r="B150" s="2" t="s">
        <v>25</v>
      </c>
      <c r="C150" s="2">
        <v>30</v>
      </c>
      <c r="D150" s="2" t="s">
        <v>24</v>
      </c>
      <c r="E150" s="2">
        <v>2871798.03</v>
      </c>
      <c r="F150" s="7">
        <f>F138+F141+F144+F147</f>
        <v>231164704</v>
      </c>
      <c r="G150" s="7">
        <f t="shared" si="44"/>
        <v>142815057</v>
      </c>
      <c r="H150" s="2">
        <f t="shared" si="44"/>
        <v>364264.11700000003</v>
      </c>
      <c r="I150" s="2">
        <f t="shared" si="38"/>
        <v>12684.182982046272</v>
      </c>
      <c r="J150" s="2">
        <f t="shared" si="40"/>
        <v>718584.50299999979</v>
      </c>
      <c r="K150" s="2">
        <f t="shared" si="41"/>
        <v>25022.111426129777</v>
      </c>
      <c r="L150" s="7">
        <f>F150/J150</f>
        <v>321.69453005863119</v>
      </c>
      <c r="M150" s="2">
        <f>M138+M141+M144+M147</f>
        <v>112.829421</v>
      </c>
      <c r="N150" s="2">
        <f t="shared" si="42"/>
        <v>3.9288773033944873</v>
      </c>
      <c r="O150" s="2">
        <f>O138+O141+O144+O147</f>
        <v>243.27051999999998</v>
      </c>
      <c r="P150" s="2">
        <f t="shared" si="43"/>
        <v>8.4710177198638164</v>
      </c>
      <c r="Q150" s="6">
        <f>F150/O150</f>
        <v>950237.22562026838</v>
      </c>
      <c r="R150" s="2" t="s">
        <v>31</v>
      </c>
      <c r="S150" s="2" t="s">
        <v>31</v>
      </c>
      <c r="T150" s="2" t="s">
        <v>31</v>
      </c>
      <c r="U150" s="2" t="s">
        <v>31</v>
      </c>
      <c r="V150" s="7" t="s">
        <v>31</v>
      </c>
    </row>
    <row r="151" spans="1:22" x14ac:dyDescent="0.2">
      <c r="A151" s="2" t="s">
        <v>29</v>
      </c>
      <c r="B151" s="2" t="s">
        <v>25</v>
      </c>
      <c r="C151" s="2">
        <v>30</v>
      </c>
      <c r="D151" s="2" t="s">
        <v>25</v>
      </c>
      <c r="E151" s="2">
        <v>3406876</v>
      </c>
      <c r="F151" s="7">
        <f>F139+F142+F145+F148</f>
        <v>568187217</v>
      </c>
      <c r="G151" s="7">
        <f t="shared" si="44"/>
        <v>304161448</v>
      </c>
      <c r="H151" s="2">
        <f t="shared" si="44"/>
        <v>417137.18</v>
      </c>
      <c r="I151" s="2">
        <f t="shared" si="38"/>
        <v>12243.978941411428</v>
      </c>
      <c r="J151" s="2">
        <f t="shared" si="40"/>
        <v>831170.98</v>
      </c>
      <c r="K151" s="2">
        <f t="shared" si="41"/>
        <v>24396.866219962219</v>
      </c>
      <c r="L151" s="7">
        <f>F151/J151</f>
        <v>683.59847813743454</v>
      </c>
      <c r="M151" s="2">
        <f>M139+M142+M145+M148</f>
        <v>859.73932000000013</v>
      </c>
      <c r="N151" s="2">
        <f t="shared" si="42"/>
        <v>25.235415671130976</v>
      </c>
      <c r="O151" s="2">
        <f>O139+O142+O145+O148</f>
        <v>1901.5453499999999</v>
      </c>
      <c r="P151" s="2">
        <f t="shared" si="43"/>
        <v>55.814926930126006</v>
      </c>
      <c r="Q151" s="6">
        <f>F151/O151</f>
        <v>298802.87472502299</v>
      </c>
      <c r="R151" s="2" t="s">
        <v>31</v>
      </c>
      <c r="S151" s="2" t="s">
        <v>31</v>
      </c>
      <c r="T151" s="2" t="s">
        <v>31</v>
      </c>
      <c r="U151" s="2" t="s">
        <v>31</v>
      </c>
      <c r="V151" s="7" t="s">
        <v>31</v>
      </c>
    </row>
    <row r="152" spans="1:22" x14ac:dyDescent="0.2">
      <c r="A152" s="2" t="s">
        <v>29</v>
      </c>
      <c r="B152" s="2" t="s">
        <v>22</v>
      </c>
      <c r="C152" s="2">
        <v>40</v>
      </c>
      <c r="D152" s="2" t="s">
        <v>23</v>
      </c>
      <c r="E152" s="2">
        <v>14310.91</v>
      </c>
      <c r="F152" s="6">
        <v>6433883</v>
      </c>
      <c r="G152" s="6">
        <v>502004.6</v>
      </c>
      <c r="H152" s="3">
        <v>330.089</v>
      </c>
      <c r="I152" s="2">
        <f t="shared" si="38"/>
        <v>2306.5549290715962</v>
      </c>
      <c r="J152" s="2">
        <f>H2-H152</f>
        <v>4419.067</v>
      </c>
      <c r="K152" s="2">
        <f t="shared" si="41"/>
        <v>30879.007694129861</v>
      </c>
      <c r="L152" s="6">
        <v>1455.9369999999999</v>
      </c>
      <c r="M152" s="3">
        <v>2.1476570000000001</v>
      </c>
      <c r="N152" s="2">
        <f t="shared" si="42"/>
        <v>15.00713092319077</v>
      </c>
      <c r="O152" s="3">
        <v>28.751760000000001</v>
      </c>
      <c r="P152" s="2">
        <f t="shared" si="43"/>
        <v>200.90797859814643</v>
      </c>
      <c r="Q152" s="6">
        <v>223773.5</v>
      </c>
      <c r="R152" s="2" t="s">
        <v>31</v>
      </c>
      <c r="S152" s="2" t="s">
        <v>31</v>
      </c>
      <c r="T152" s="2" t="s">
        <v>31</v>
      </c>
      <c r="U152" s="2" t="s">
        <v>31</v>
      </c>
      <c r="V152" s="7" t="s">
        <v>31</v>
      </c>
    </row>
    <row r="153" spans="1:22" x14ac:dyDescent="0.2">
      <c r="A153" s="2" t="s">
        <v>29</v>
      </c>
      <c r="B153" s="2" t="s">
        <v>22</v>
      </c>
      <c r="C153" s="2">
        <v>40</v>
      </c>
      <c r="D153" s="2" t="s">
        <v>24</v>
      </c>
      <c r="E153" s="2">
        <v>209297.09</v>
      </c>
      <c r="F153" s="6">
        <v>14730572</v>
      </c>
      <c r="G153" s="6">
        <v>1413529</v>
      </c>
      <c r="H153" s="3">
        <v>4827.5510000000004</v>
      </c>
      <c r="I153" s="2">
        <f t="shared" si="38"/>
        <v>2306.5542860629362</v>
      </c>
      <c r="J153" s="2">
        <f t="shared" ref="J153:J166" si="45">H3-H153</f>
        <v>64628.848999999995</v>
      </c>
      <c r="K153" s="2">
        <f t="shared" si="41"/>
        <v>30879.000276592473</v>
      </c>
      <c r="L153" s="6">
        <v>227.9256</v>
      </c>
      <c r="M153" s="3">
        <v>0.65528129999999996</v>
      </c>
      <c r="N153" s="2">
        <f t="shared" si="42"/>
        <v>0.31308667502257198</v>
      </c>
      <c r="O153" s="3">
        <v>8.7725799999999996</v>
      </c>
      <c r="P153" s="2">
        <f t="shared" si="43"/>
        <v>4.1914486245365383</v>
      </c>
      <c r="Q153" s="6">
        <v>1679161</v>
      </c>
      <c r="R153" s="2" t="s">
        <v>31</v>
      </c>
      <c r="S153" s="2" t="s">
        <v>31</v>
      </c>
      <c r="T153" s="2" t="s">
        <v>31</v>
      </c>
      <c r="U153" s="2" t="s">
        <v>31</v>
      </c>
      <c r="V153" s="7" t="s">
        <v>31</v>
      </c>
    </row>
    <row r="154" spans="1:22" x14ac:dyDescent="0.2">
      <c r="A154" s="2" t="s">
        <v>29</v>
      </c>
      <c r="B154" s="2" t="s">
        <v>22</v>
      </c>
      <c r="C154" s="2">
        <v>40</v>
      </c>
      <c r="D154" s="2" t="s">
        <v>25</v>
      </c>
      <c r="E154" s="2">
        <v>223608</v>
      </c>
      <c r="F154" s="6">
        <v>21164455</v>
      </c>
      <c r="G154" s="6">
        <v>1915534</v>
      </c>
      <c r="H154" s="3">
        <v>5157.6400000000003</v>
      </c>
      <c r="I154" s="2">
        <f t="shared" si="38"/>
        <v>2306.5543272154846</v>
      </c>
      <c r="J154" s="2">
        <f t="shared" si="45"/>
        <v>69047.92</v>
      </c>
      <c r="K154" s="2">
        <f t="shared" si="41"/>
        <v>30879.002540159567</v>
      </c>
      <c r="L154" s="7">
        <f>F154/J154</f>
        <v>306.51835710619525</v>
      </c>
      <c r="M154" s="3">
        <v>2.8029380000000002</v>
      </c>
      <c r="N154" s="2">
        <f t="shared" si="42"/>
        <v>1.2535052413151588</v>
      </c>
      <c r="O154" s="3">
        <v>37.524340000000002</v>
      </c>
      <c r="P154" s="2">
        <f t="shared" si="43"/>
        <v>16.781304783370899</v>
      </c>
      <c r="Q154" s="6">
        <f>F154/O154</f>
        <v>564019.38048743829</v>
      </c>
      <c r="R154" s="2" t="s">
        <v>31</v>
      </c>
      <c r="S154" s="2" t="s">
        <v>31</v>
      </c>
      <c r="T154" s="2" t="s">
        <v>31</v>
      </c>
      <c r="U154" s="2" t="s">
        <v>31</v>
      </c>
      <c r="V154" s="7" t="s">
        <v>31</v>
      </c>
    </row>
    <row r="155" spans="1:22" x14ac:dyDescent="0.2">
      <c r="A155" s="2" t="s">
        <v>29</v>
      </c>
      <c r="B155" s="2" t="s">
        <v>26</v>
      </c>
      <c r="C155" s="2">
        <v>40</v>
      </c>
      <c r="D155" s="2" t="s">
        <v>23</v>
      </c>
      <c r="E155" s="2">
        <v>40938.300000000003</v>
      </c>
      <c r="F155" s="6">
        <v>72208635</v>
      </c>
      <c r="G155" s="6">
        <v>7708112</v>
      </c>
      <c r="H155" s="3">
        <v>2564.9920000000002</v>
      </c>
      <c r="I155" s="2">
        <f t="shared" si="38"/>
        <v>6265.5068725374531</v>
      </c>
      <c r="J155" s="2">
        <f t="shared" si="45"/>
        <v>24301.447999999997</v>
      </c>
      <c r="K155" s="2">
        <f t="shared" si="41"/>
        <v>59361.155690392596</v>
      </c>
      <c r="L155" s="6">
        <v>2971.3719999999998</v>
      </c>
      <c r="M155" s="3">
        <v>16.720600000000001</v>
      </c>
      <c r="N155" s="2">
        <f t="shared" si="42"/>
        <v>40.84341557905433</v>
      </c>
      <c r="O155" s="3">
        <v>158.41560000000001</v>
      </c>
      <c r="P155" s="2">
        <f t="shared" si="43"/>
        <v>386.96184257773285</v>
      </c>
      <c r="Q155" s="6">
        <v>455817.8</v>
      </c>
      <c r="R155" s="2" t="s">
        <v>31</v>
      </c>
      <c r="S155" s="2" t="s">
        <v>31</v>
      </c>
      <c r="T155" s="2" t="s">
        <v>31</v>
      </c>
      <c r="U155" s="2" t="s">
        <v>31</v>
      </c>
      <c r="V155" s="7" t="s">
        <v>31</v>
      </c>
    </row>
    <row r="156" spans="1:22" x14ac:dyDescent="0.2">
      <c r="A156" s="2" t="s">
        <v>29</v>
      </c>
      <c r="B156" s="2" t="s">
        <v>26</v>
      </c>
      <c r="C156" s="2">
        <v>40</v>
      </c>
      <c r="D156" s="2" t="s">
        <v>24</v>
      </c>
      <c r="E156" s="2">
        <v>598722.69999999995</v>
      </c>
      <c r="F156" s="6">
        <v>102238621</v>
      </c>
      <c r="G156" s="6">
        <v>12057219</v>
      </c>
      <c r="H156" s="3">
        <v>37513.01</v>
      </c>
      <c r="I156" s="2">
        <f t="shared" si="38"/>
        <v>6265.5065525325836</v>
      </c>
      <c r="J156" s="2">
        <f t="shared" si="45"/>
        <v>355408.58999999997</v>
      </c>
      <c r="K156" s="2">
        <f t="shared" si="41"/>
        <v>59361.134962813332</v>
      </c>
      <c r="L156" s="6">
        <v>287.66500000000002</v>
      </c>
      <c r="M156" s="3">
        <v>5.0959490000000001</v>
      </c>
      <c r="N156" s="2">
        <f t="shared" si="42"/>
        <v>0.85113676164274388</v>
      </c>
      <c r="O156" s="3">
        <v>48.280439999999999</v>
      </c>
      <c r="P156" s="2">
        <f t="shared" si="43"/>
        <v>8.0639067134083948</v>
      </c>
      <c r="Q156" s="6">
        <v>2117599</v>
      </c>
      <c r="R156" s="2" t="s">
        <v>31</v>
      </c>
      <c r="S156" s="2" t="s">
        <v>31</v>
      </c>
      <c r="T156" s="2" t="s">
        <v>31</v>
      </c>
      <c r="U156" s="2" t="s">
        <v>31</v>
      </c>
      <c r="V156" s="7" t="s">
        <v>31</v>
      </c>
    </row>
    <row r="157" spans="1:22" x14ac:dyDescent="0.2">
      <c r="A157" s="2" t="s">
        <v>29</v>
      </c>
      <c r="B157" s="2" t="s">
        <v>26</v>
      </c>
      <c r="C157" s="2">
        <v>40</v>
      </c>
      <c r="D157" s="2" t="s">
        <v>25</v>
      </c>
      <c r="E157" s="2">
        <v>639661</v>
      </c>
      <c r="F157" s="6">
        <v>174447255</v>
      </c>
      <c r="G157" s="6">
        <v>19765331</v>
      </c>
      <c r="H157" s="3">
        <v>40078</v>
      </c>
      <c r="I157" s="2">
        <f t="shared" si="38"/>
        <v>6265.5062603472779</v>
      </c>
      <c r="J157" s="2">
        <f t="shared" si="45"/>
        <v>379710.1</v>
      </c>
      <c r="K157" s="2">
        <f t="shared" si="41"/>
        <v>59361.145982012342</v>
      </c>
      <c r="L157" s="7">
        <f>F157/J157</f>
        <v>459.42221447362084</v>
      </c>
      <c r="M157" s="3">
        <v>21.81654</v>
      </c>
      <c r="N157" s="2">
        <f t="shared" si="42"/>
        <v>3.4106409488776088</v>
      </c>
      <c r="O157" s="3">
        <v>206.696</v>
      </c>
      <c r="P157" s="2">
        <f t="shared" si="43"/>
        <v>32.313365986045731</v>
      </c>
      <c r="Q157" s="6">
        <f>F157/O157</f>
        <v>843979.83028215356</v>
      </c>
      <c r="R157" s="2" t="s">
        <v>31</v>
      </c>
      <c r="S157" s="2" t="s">
        <v>31</v>
      </c>
      <c r="T157" s="2" t="s">
        <v>31</v>
      </c>
      <c r="U157" s="2" t="s">
        <v>31</v>
      </c>
      <c r="V157" s="7" t="s">
        <v>31</v>
      </c>
    </row>
    <row r="158" spans="1:22" x14ac:dyDescent="0.2">
      <c r="A158" s="2" t="s">
        <v>29</v>
      </c>
      <c r="B158" s="2" t="s">
        <v>27</v>
      </c>
      <c r="C158" s="2">
        <v>40</v>
      </c>
      <c r="D158" s="2" t="s">
        <v>23</v>
      </c>
      <c r="E158" s="2">
        <v>321847.06</v>
      </c>
      <c r="F158" s="6">
        <v>213188316</v>
      </c>
      <c r="G158" s="6">
        <v>16875189</v>
      </c>
      <c r="H158" s="3">
        <v>7045.9660000000003</v>
      </c>
      <c r="I158" s="2">
        <f t="shared" si="38"/>
        <v>2189.2280140760026</v>
      </c>
      <c r="J158" s="2">
        <f t="shared" si="45"/>
        <v>91705.593999999997</v>
      </c>
      <c r="K158" s="2">
        <f t="shared" si="41"/>
        <v>28493.531679301344</v>
      </c>
      <c r="L158" s="6">
        <v>2324.7040000000002</v>
      </c>
      <c r="M158" s="3">
        <v>91.004540000000006</v>
      </c>
      <c r="N158" s="2">
        <f t="shared" si="42"/>
        <v>28.275709587031805</v>
      </c>
      <c r="O158" s="3">
        <v>1184.454</v>
      </c>
      <c r="P158" s="2">
        <f t="shared" si="43"/>
        <v>368.01765409943471</v>
      </c>
      <c r="Q158" s="6">
        <v>179988.6</v>
      </c>
      <c r="R158" s="2" t="s">
        <v>31</v>
      </c>
      <c r="S158" s="2" t="s">
        <v>31</v>
      </c>
      <c r="T158" s="2" t="s">
        <v>31</v>
      </c>
      <c r="U158" s="2" t="s">
        <v>31</v>
      </c>
      <c r="V158" s="7" t="s">
        <v>31</v>
      </c>
    </row>
    <row r="159" spans="1:22" x14ac:dyDescent="0.2">
      <c r="A159" s="2" t="s">
        <v>29</v>
      </c>
      <c r="B159" s="2" t="s">
        <v>27</v>
      </c>
      <c r="C159" s="2">
        <v>40</v>
      </c>
      <c r="D159" s="2" t="s">
        <v>24</v>
      </c>
      <c r="E159" s="2">
        <v>1913201.94</v>
      </c>
      <c r="F159" s="6">
        <v>198989939</v>
      </c>
      <c r="G159" s="6">
        <v>18233804</v>
      </c>
      <c r="H159" s="3">
        <v>41884.35</v>
      </c>
      <c r="I159" s="2">
        <f t="shared" si="38"/>
        <v>2189.2278658258101</v>
      </c>
      <c r="J159" s="2">
        <f t="shared" si="45"/>
        <v>545138.85</v>
      </c>
      <c r="K159" s="2">
        <f t="shared" si="41"/>
        <v>28493.53424761842</v>
      </c>
      <c r="L159" s="6">
        <v>365.02620000000002</v>
      </c>
      <c r="M159" s="3">
        <v>12.67731</v>
      </c>
      <c r="N159" s="2">
        <f t="shared" si="42"/>
        <v>0.6626226816391374</v>
      </c>
      <c r="O159" s="3">
        <v>164.99940000000001</v>
      </c>
      <c r="P159" s="2">
        <f t="shared" si="43"/>
        <v>8.6242542697818934</v>
      </c>
      <c r="Q159" s="6">
        <v>1206004</v>
      </c>
      <c r="R159" s="2" t="s">
        <v>31</v>
      </c>
      <c r="S159" s="2" t="s">
        <v>31</v>
      </c>
      <c r="T159" s="2" t="s">
        <v>31</v>
      </c>
      <c r="U159" s="2" t="s">
        <v>31</v>
      </c>
      <c r="V159" s="7" t="s">
        <v>31</v>
      </c>
    </row>
    <row r="160" spans="1:22" x14ac:dyDescent="0.2">
      <c r="A160" s="2" t="s">
        <v>29</v>
      </c>
      <c r="B160" s="2" t="s">
        <v>27</v>
      </c>
      <c r="C160" s="2">
        <v>40</v>
      </c>
      <c r="D160" s="2" t="s">
        <v>25</v>
      </c>
      <c r="E160" s="2">
        <v>2235049</v>
      </c>
      <c r="F160" s="6">
        <v>412178255</v>
      </c>
      <c r="G160" s="6">
        <v>35108993</v>
      </c>
      <c r="H160" s="3">
        <v>48930.32</v>
      </c>
      <c r="I160" s="2">
        <f t="shared" si="38"/>
        <v>2189.2280661408317</v>
      </c>
      <c r="J160" s="2">
        <f t="shared" si="45"/>
        <v>636844.38</v>
      </c>
      <c r="K160" s="2">
        <f t="shared" si="41"/>
        <v>28493.531014308861</v>
      </c>
      <c r="L160" s="7">
        <f>F160/J160</f>
        <v>647.21974150105552</v>
      </c>
      <c r="M160" s="3">
        <v>103.6818</v>
      </c>
      <c r="N160" s="2">
        <f t="shared" si="42"/>
        <v>4.6389050083465726</v>
      </c>
      <c r="O160" s="3">
        <v>1349.454</v>
      </c>
      <c r="P160" s="2">
        <f t="shared" si="43"/>
        <v>60.376931333496493</v>
      </c>
      <c r="Q160" s="6">
        <f>F160/O160</f>
        <v>305440.75974431139</v>
      </c>
      <c r="R160" s="2" t="s">
        <v>31</v>
      </c>
      <c r="S160" s="2" t="s">
        <v>31</v>
      </c>
      <c r="T160" s="2" t="s">
        <v>31</v>
      </c>
      <c r="U160" s="2" t="s">
        <v>31</v>
      </c>
      <c r="V160" s="7" t="s">
        <v>31</v>
      </c>
    </row>
    <row r="161" spans="1:22" x14ac:dyDescent="0.2">
      <c r="A161" s="2" t="s">
        <v>29</v>
      </c>
      <c r="B161" s="2" t="s">
        <v>28</v>
      </c>
      <c r="C161" s="2">
        <v>40</v>
      </c>
      <c r="D161" s="2" t="s">
        <v>23</v>
      </c>
      <c r="E161" s="2">
        <v>157981.70000000001</v>
      </c>
      <c r="F161" s="6">
        <v>169119485</v>
      </c>
      <c r="G161" s="6">
        <v>12333279</v>
      </c>
      <c r="H161" s="3">
        <v>2344.3249999999998</v>
      </c>
      <c r="I161" s="2">
        <f t="shared" si="38"/>
        <v>1483.9218719636513</v>
      </c>
      <c r="J161" s="2">
        <f t="shared" si="45"/>
        <v>32748.054999999997</v>
      </c>
      <c r="K161" s="2">
        <f t="shared" si="41"/>
        <v>20729.01798119655</v>
      </c>
      <c r="L161" s="6">
        <v>5164.2610000000004</v>
      </c>
      <c r="M161" s="3">
        <v>61.706589999999998</v>
      </c>
      <c r="N161" s="2">
        <f t="shared" si="42"/>
        <v>39.059327757582047</v>
      </c>
      <c r="O161" s="3">
        <v>861.98400000000004</v>
      </c>
      <c r="P161" s="2">
        <f t="shared" si="43"/>
        <v>545.62268921020598</v>
      </c>
      <c r="Q161" s="6">
        <v>196197.9</v>
      </c>
      <c r="R161" s="2" t="s">
        <v>31</v>
      </c>
      <c r="S161" s="2" t="s">
        <v>31</v>
      </c>
      <c r="T161" s="2" t="s">
        <v>31</v>
      </c>
      <c r="U161" s="2" t="s">
        <v>31</v>
      </c>
      <c r="V161" s="7" t="s">
        <v>31</v>
      </c>
    </row>
    <row r="162" spans="1:22" x14ac:dyDescent="0.2">
      <c r="A162" s="2" t="s">
        <v>29</v>
      </c>
      <c r="B162" s="2" t="s">
        <v>28</v>
      </c>
      <c r="C162" s="2">
        <v>40</v>
      </c>
      <c r="D162" s="2" t="s">
        <v>24</v>
      </c>
      <c r="E162" s="2">
        <v>150576.29999999999</v>
      </c>
      <c r="F162" s="6">
        <v>24356523</v>
      </c>
      <c r="G162" s="6">
        <v>1959555</v>
      </c>
      <c r="H162" s="3">
        <v>2234.4349999999999</v>
      </c>
      <c r="I162" s="2">
        <f t="shared" ref="I162:I193" si="46">H162/E162*100000</f>
        <v>1483.9221046074315</v>
      </c>
      <c r="J162" s="2">
        <f t="shared" si="45"/>
        <v>31212.984999999997</v>
      </c>
      <c r="K162" s="2">
        <f t="shared" si="41"/>
        <v>20729.015788009136</v>
      </c>
      <c r="L162" s="6">
        <v>780.33299999999997</v>
      </c>
      <c r="M162" s="3">
        <v>7.7238530000000001</v>
      </c>
      <c r="N162" s="2">
        <f t="shared" si="42"/>
        <v>5.1295276879562062</v>
      </c>
      <c r="O162" s="3">
        <v>107.8951</v>
      </c>
      <c r="P162" s="2">
        <f t="shared" si="43"/>
        <v>71.654769043999636</v>
      </c>
      <c r="Q162" s="6">
        <v>225742.7</v>
      </c>
      <c r="R162" s="2" t="s">
        <v>31</v>
      </c>
      <c r="S162" s="2" t="s">
        <v>31</v>
      </c>
      <c r="T162" s="2" t="s">
        <v>31</v>
      </c>
      <c r="U162" s="2" t="s">
        <v>31</v>
      </c>
      <c r="V162" s="7" t="s">
        <v>31</v>
      </c>
    </row>
    <row r="163" spans="1:22" x14ac:dyDescent="0.2">
      <c r="A163" s="2" t="s">
        <v>29</v>
      </c>
      <c r="B163" s="2" t="s">
        <v>28</v>
      </c>
      <c r="C163" s="2">
        <v>40</v>
      </c>
      <c r="D163" s="2" t="s">
        <v>25</v>
      </c>
      <c r="E163" s="2">
        <v>308558</v>
      </c>
      <c r="F163" s="6">
        <v>193476008</v>
      </c>
      <c r="G163" s="6">
        <v>14292834</v>
      </c>
      <c r="H163" s="3">
        <v>4578.76</v>
      </c>
      <c r="I163" s="2">
        <f t="shared" si="46"/>
        <v>1483.9219854938131</v>
      </c>
      <c r="J163" s="2">
        <f t="shared" si="45"/>
        <v>63961.04</v>
      </c>
      <c r="K163" s="2">
        <f t="shared" si="41"/>
        <v>20729.016910921124</v>
      </c>
      <c r="L163" s="7">
        <f>F163/J163</f>
        <v>3024.9040353315081</v>
      </c>
      <c r="M163" s="3">
        <v>69.430449999999993</v>
      </c>
      <c r="N163" s="2">
        <f t="shared" si="42"/>
        <v>22.501588032071766</v>
      </c>
      <c r="O163" s="3">
        <v>969.87909999999999</v>
      </c>
      <c r="P163" s="2">
        <f t="shared" si="43"/>
        <v>314.32635031339328</v>
      </c>
      <c r="Q163" s="6">
        <f>F163/O163</f>
        <v>199484.66566606084</v>
      </c>
      <c r="R163" s="2" t="s">
        <v>31</v>
      </c>
      <c r="S163" s="2" t="s">
        <v>31</v>
      </c>
      <c r="T163" s="2" t="s">
        <v>31</v>
      </c>
      <c r="U163" s="2" t="s">
        <v>31</v>
      </c>
      <c r="V163" s="7" t="s">
        <v>31</v>
      </c>
    </row>
    <row r="164" spans="1:22" x14ac:dyDescent="0.2">
      <c r="A164" s="2" t="s">
        <v>29</v>
      </c>
      <c r="B164" s="2" t="s">
        <v>25</v>
      </c>
      <c r="C164" s="2">
        <v>40</v>
      </c>
      <c r="D164" s="2" t="s">
        <v>23</v>
      </c>
      <c r="E164" s="2">
        <v>535077.97</v>
      </c>
      <c r="F164" s="7">
        <f>F152+F155+F158+F161</f>
        <v>460950319</v>
      </c>
      <c r="G164" s="7">
        <f t="shared" ref="G164:H166" si="47">G152+G155+G158+G161</f>
        <v>37418584.600000001</v>
      </c>
      <c r="H164" s="2">
        <f t="shared" si="47"/>
        <v>12285.371999999999</v>
      </c>
      <c r="I164" s="2">
        <f t="shared" si="46"/>
        <v>2295.9966002711717</v>
      </c>
      <c r="J164" s="2">
        <f t="shared" si="45"/>
        <v>153174.16399999999</v>
      </c>
      <c r="K164" s="2">
        <f t="shared" si="41"/>
        <v>28626.512879982707</v>
      </c>
      <c r="L164" s="7">
        <f>F164/J164</f>
        <v>3009.3215915968703</v>
      </c>
      <c r="M164" s="2">
        <f>M152+M155+M158+M161</f>
        <v>171.579387</v>
      </c>
      <c r="N164" s="2">
        <f t="shared" si="42"/>
        <v>32.066240178043586</v>
      </c>
      <c r="O164" s="2">
        <f>O152+O155+O158+O161</f>
        <v>2233.60536</v>
      </c>
      <c r="P164" s="2">
        <f t="shared" si="43"/>
        <v>417.43549262549539</v>
      </c>
      <c r="Q164" s="6">
        <f>F164/O164</f>
        <v>206370.52867745626</v>
      </c>
      <c r="R164" s="2" t="s">
        <v>31</v>
      </c>
      <c r="S164" s="2" t="s">
        <v>31</v>
      </c>
      <c r="T164" s="2" t="s">
        <v>31</v>
      </c>
      <c r="U164" s="2" t="s">
        <v>31</v>
      </c>
      <c r="V164" s="7" t="s">
        <v>31</v>
      </c>
    </row>
    <row r="165" spans="1:22" x14ac:dyDescent="0.2">
      <c r="A165" s="2" t="s">
        <v>29</v>
      </c>
      <c r="B165" s="2" t="s">
        <v>25</v>
      </c>
      <c r="C165" s="2">
        <v>40</v>
      </c>
      <c r="D165" s="2" t="s">
        <v>24</v>
      </c>
      <c r="E165" s="2">
        <v>2871798.03</v>
      </c>
      <c r="F165" s="7">
        <f>F153+F156+F159+F162</f>
        <v>340315655</v>
      </c>
      <c r="G165" s="7">
        <f t="shared" si="47"/>
        <v>33664107</v>
      </c>
      <c r="H165" s="2">
        <f t="shared" si="47"/>
        <v>86459.34599999999</v>
      </c>
      <c r="I165" s="2">
        <f t="shared" si="46"/>
        <v>3010.6346301797553</v>
      </c>
      <c r="J165" s="2">
        <f t="shared" si="45"/>
        <v>996389.27399999986</v>
      </c>
      <c r="K165" s="2">
        <f t="shared" si="41"/>
        <v>34695.659777996298</v>
      </c>
      <c r="L165" s="7">
        <f>F165/J165</f>
        <v>341.54889447354697</v>
      </c>
      <c r="M165" s="2">
        <f>M153+M156+M159+M162</f>
        <v>26.1523933</v>
      </c>
      <c r="N165" s="2">
        <f t="shared" si="42"/>
        <v>0.91066269378282161</v>
      </c>
      <c r="O165" s="2">
        <f>O153+O156+O159+O162</f>
        <v>329.94752</v>
      </c>
      <c r="P165" s="2">
        <f t="shared" si="43"/>
        <v>11.489231364922972</v>
      </c>
      <c r="Q165" s="6">
        <f>F165/O165</f>
        <v>1031423.5882118465</v>
      </c>
      <c r="R165" s="2" t="s">
        <v>31</v>
      </c>
      <c r="S165" s="2" t="s">
        <v>31</v>
      </c>
      <c r="T165" s="2" t="s">
        <v>31</v>
      </c>
      <c r="U165" s="2" t="s">
        <v>31</v>
      </c>
      <c r="V165" s="7" t="s">
        <v>31</v>
      </c>
    </row>
    <row r="166" spans="1:22" x14ac:dyDescent="0.2">
      <c r="A166" s="2" t="s">
        <v>29</v>
      </c>
      <c r="B166" s="2" t="s">
        <v>25</v>
      </c>
      <c r="C166" s="2">
        <v>40</v>
      </c>
      <c r="D166" s="2" t="s">
        <v>25</v>
      </c>
      <c r="E166" s="2">
        <v>3406876</v>
      </c>
      <c r="F166" s="7">
        <f>F154+F157+F160+F163</f>
        <v>801265973</v>
      </c>
      <c r="G166" s="7">
        <f t="shared" si="47"/>
        <v>71082692</v>
      </c>
      <c r="H166" s="2">
        <f t="shared" si="47"/>
        <v>98744.719999999987</v>
      </c>
      <c r="I166" s="2">
        <f t="shared" si="46"/>
        <v>2898.3948931513792</v>
      </c>
      <c r="J166" s="2">
        <f t="shared" si="45"/>
        <v>1149563.44</v>
      </c>
      <c r="K166" s="2">
        <f t="shared" si="41"/>
        <v>33742.450268222259</v>
      </c>
      <c r="L166" s="7">
        <f>F166/J166</f>
        <v>697.0176200106016</v>
      </c>
      <c r="M166" s="2">
        <f>M154+M157+M160+M163</f>
        <v>197.73172799999998</v>
      </c>
      <c r="N166" s="2">
        <f t="shared" si="42"/>
        <v>5.803901521511202</v>
      </c>
      <c r="O166" s="2">
        <f>O154+O157+O160+O163</f>
        <v>2563.5534400000001</v>
      </c>
      <c r="P166" s="2">
        <f t="shared" si="43"/>
        <v>75.24645569724288</v>
      </c>
      <c r="Q166" s="6">
        <f>F166/O166</f>
        <v>312560.66696233954</v>
      </c>
      <c r="R166" s="2" t="s">
        <v>31</v>
      </c>
      <c r="S166" s="2" t="s">
        <v>31</v>
      </c>
      <c r="T166" s="2" t="s">
        <v>31</v>
      </c>
      <c r="U166" s="2" t="s">
        <v>31</v>
      </c>
      <c r="V166" s="7" t="s">
        <v>31</v>
      </c>
    </row>
    <row r="167" spans="1:22" x14ac:dyDescent="0.2">
      <c r="A167" s="2" t="s">
        <v>29</v>
      </c>
      <c r="B167" s="2" t="s">
        <v>22</v>
      </c>
      <c r="C167" s="2">
        <v>50</v>
      </c>
      <c r="D167" s="2" t="s">
        <v>23</v>
      </c>
      <c r="E167" s="2">
        <v>14310.91</v>
      </c>
      <c r="F167" s="6">
        <v>6863920</v>
      </c>
      <c r="G167" s="6">
        <v>71967.45</v>
      </c>
      <c r="H167" s="3">
        <v>47.321599999999997</v>
      </c>
      <c r="I167" s="2">
        <f t="shared" si="46"/>
        <v>330.6680008469063</v>
      </c>
      <c r="J167" s="2">
        <f>H2-H167</f>
        <v>4701.8343999999997</v>
      </c>
      <c r="K167" s="2">
        <f t="shared" si="41"/>
        <v>32854.89462235455</v>
      </c>
      <c r="L167" s="6">
        <v>1459.8389999999999</v>
      </c>
      <c r="M167" s="3">
        <v>0.30788840000000001</v>
      </c>
      <c r="N167" s="2">
        <f t="shared" si="42"/>
        <v>2.1514243329040572</v>
      </c>
      <c r="O167" s="3">
        <v>30.591529999999999</v>
      </c>
      <c r="P167" s="2">
        <f t="shared" si="43"/>
        <v>213.76369497117932</v>
      </c>
      <c r="Q167" s="6">
        <v>224373.2</v>
      </c>
      <c r="R167" s="2" t="s">
        <v>31</v>
      </c>
      <c r="S167" s="2" t="s">
        <v>31</v>
      </c>
      <c r="T167" s="2" t="s">
        <v>31</v>
      </c>
      <c r="U167" s="2" t="s">
        <v>31</v>
      </c>
      <c r="V167" s="7" t="s">
        <v>31</v>
      </c>
    </row>
    <row r="168" spans="1:22" x14ac:dyDescent="0.2">
      <c r="A168" s="2" t="s">
        <v>29</v>
      </c>
      <c r="B168" s="2" t="s">
        <v>22</v>
      </c>
      <c r="C168" s="2">
        <v>50</v>
      </c>
      <c r="D168" s="2" t="s">
        <v>24</v>
      </c>
      <c r="E168" s="2">
        <v>209297.09</v>
      </c>
      <c r="F168" s="6">
        <v>15941458</v>
      </c>
      <c r="G168" s="6">
        <v>202643.8</v>
      </c>
      <c r="H168" s="3">
        <v>692.07839999999999</v>
      </c>
      <c r="I168" s="2">
        <f t="shared" si="46"/>
        <v>330.66795147510175</v>
      </c>
      <c r="J168" s="2">
        <f t="shared" ref="J168:J181" si="48">H3-H168</f>
        <v>68764.321599999996</v>
      </c>
      <c r="K168" s="2">
        <f t="shared" si="41"/>
        <v>32854.886611180307</v>
      </c>
      <c r="L168" s="6">
        <v>231.82740000000001</v>
      </c>
      <c r="M168" s="3">
        <v>9.3941220000000006E-2</v>
      </c>
      <c r="N168" s="2">
        <f t="shared" si="42"/>
        <v>4.4884150085412085E-2</v>
      </c>
      <c r="O168" s="3">
        <v>9.3339200000000009</v>
      </c>
      <c r="P168" s="2">
        <f t="shared" si="43"/>
        <v>4.4596511112505199</v>
      </c>
      <c r="Q168" s="6">
        <v>1707906</v>
      </c>
      <c r="R168" s="2" t="s">
        <v>31</v>
      </c>
      <c r="S168" s="2" t="s">
        <v>31</v>
      </c>
      <c r="T168" s="2" t="s">
        <v>31</v>
      </c>
      <c r="U168" s="2" t="s">
        <v>31</v>
      </c>
      <c r="V168" s="7" t="s">
        <v>31</v>
      </c>
    </row>
    <row r="169" spans="1:22" x14ac:dyDescent="0.2">
      <c r="A169" s="2" t="s">
        <v>29</v>
      </c>
      <c r="B169" s="2" t="s">
        <v>22</v>
      </c>
      <c r="C169" s="2">
        <v>50</v>
      </c>
      <c r="D169" s="2" t="s">
        <v>25</v>
      </c>
      <c r="E169" s="2">
        <v>223608</v>
      </c>
      <c r="F169" s="6">
        <v>22805378</v>
      </c>
      <c r="G169" s="6">
        <v>274611.20000000001</v>
      </c>
      <c r="H169" s="3">
        <v>739.4</v>
      </c>
      <c r="I169" s="2">
        <f t="shared" si="46"/>
        <v>330.66795463489677</v>
      </c>
      <c r="J169" s="2">
        <f t="shared" si="48"/>
        <v>73466.16</v>
      </c>
      <c r="K169" s="2">
        <f t="shared" si="41"/>
        <v>32854.888912740156</v>
      </c>
      <c r="L169" s="7">
        <f>F169/J169</f>
        <v>310.42017168176477</v>
      </c>
      <c r="M169" s="3">
        <v>0.40182960000000001</v>
      </c>
      <c r="N169" s="2">
        <f t="shared" si="42"/>
        <v>0.17970269400021466</v>
      </c>
      <c r="O169" s="3">
        <v>39.925449999999998</v>
      </c>
      <c r="P169" s="2">
        <f t="shared" si="43"/>
        <v>17.855108046223748</v>
      </c>
      <c r="Q169" s="6">
        <f>F169/O169</f>
        <v>571199.02217758354</v>
      </c>
      <c r="R169" s="2" t="s">
        <v>31</v>
      </c>
      <c r="S169" s="2" t="s">
        <v>31</v>
      </c>
      <c r="T169" s="2" t="s">
        <v>31</v>
      </c>
      <c r="U169" s="2" t="s">
        <v>31</v>
      </c>
      <c r="V169" s="7" t="s">
        <v>31</v>
      </c>
    </row>
    <row r="170" spans="1:22" x14ac:dyDescent="0.2">
      <c r="A170" s="2" t="s">
        <v>29</v>
      </c>
      <c r="B170" s="2" t="s">
        <v>26</v>
      </c>
      <c r="C170" s="2">
        <v>50</v>
      </c>
      <c r="D170" s="2" t="s">
        <v>23</v>
      </c>
      <c r="E170" s="2">
        <v>40938.300000000003</v>
      </c>
      <c r="F170" s="6">
        <v>78935206</v>
      </c>
      <c r="G170" s="6">
        <v>981540.9</v>
      </c>
      <c r="H170" s="3">
        <v>326.62270000000001</v>
      </c>
      <c r="I170" s="2">
        <f t="shared" si="46"/>
        <v>797.84138569505819</v>
      </c>
      <c r="J170" s="2">
        <f t="shared" si="48"/>
        <v>26539.817299999999</v>
      </c>
      <c r="K170" s="2">
        <f t="shared" si="41"/>
        <v>64828.821177235004</v>
      </c>
      <c r="L170" s="6">
        <v>2974.2179999999998</v>
      </c>
      <c r="M170" s="3">
        <v>2.1291790000000002</v>
      </c>
      <c r="N170" s="2">
        <f t="shared" si="42"/>
        <v>5.2009463021180657</v>
      </c>
      <c r="O170" s="3">
        <v>173.00700000000001</v>
      </c>
      <c r="P170" s="2">
        <f t="shared" si="43"/>
        <v>422.6042605579616</v>
      </c>
      <c r="Q170" s="6">
        <v>456254.5</v>
      </c>
      <c r="R170" s="2" t="s">
        <v>31</v>
      </c>
      <c r="S170" s="2" t="s">
        <v>31</v>
      </c>
      <c r="T170" s="2" t="s">
        <v>31</v>
      </c>
      <c r="U170" s="2" t="s">
        <v>31</v>
      </c>
      <c r="V170" s="7" t="s">
        <v>31</v>
      </c>
    </row>
    <row r="171" spans="1:22" x14ac:dyDescent="0.2">
      <c r="A171" s="2" t="s">
        <v>29</v>
      </c>
      <c r="B171" s="2" t="s">
        <v>26</v>
      </c>
      <c r="C171" s="2">
        <v>50</v>
      </c>
      <c r="D171" s="2" t="s">
        <v>24</v>
      </c>
      <c r="E171" s="2">
        <v>598722.69999999995</v>
      </c>
      <c r="F171" s="6">
        <v>112760489</v>
      </c>
      <c r="G171" s="6">
        <v>1535350</v>
      </c>
      <c r="H171" s="3">
        <v>4776.857</v>
      </c>
      <c r="I171" s="2">
        <f t="shared" si="46"/>
        <v>797.84130449705697</v>
      </c>
      <c r="J171" s="2">
        <f t="shared" si="48"/>
        <v>388144.74299999996</v>
      </c>
      <c r="K171" s="2">
        <f t="shared" si="41"/>
        <v>64828.800210848858</v>
      </c>
      <c r="L171" s="6">
        <v>290.51139999999998</v>
      </c>
      <c r="M171" s="3">
        <v>0.64891149999999997</v>
      </c>
      <c r="N171" s="2">
        <f t="shared" si="42"/>
        <v>0.10838264525463959</v>
      </c>
      <c r="O171" s="3">
        <v>52.727469999999997</v>
      </c>
      <c r="P171" s="2">
        <f t="shared" si="43"/>
        <v>8.8066595771297802</v>
      </c>
      <c r="Q171" s="6">
        <v>2138553</v>
      </c>
      <c r="R171" s="2" t="s">
        <v>31</v>
      </c>
      <c r="S171" s="2" t="s">
        <v>31</v>
      </c>
      <c r="T171" s="2" t="s">
        <v>31</v>
      </c>
      <c r="U171" s="2" t="s">
        <v>31</v>
      </c>
      <c r="V171" s="7" t="s">
        <v>31</v>
      </c>
    </row>
    <row r="172" spans="1:22" x14ac:dyDescent="0.2">
      <c r="A172" s="2" t="s">
        <v>29</v>
      </c>
      <c r="B172" s="2" t="s">
        <v>26</v>
      </c>
      <c r="C172" s="2">
        <v>50</v>
      </c>
      <c r="D172" s="2" t="s">
        <v>25</v>
      </c>
      <c r="E172" s="2">
        <v>639661</v>
      </c>
      <c r="F172" s="6">
        <v>191695695</v>
      </c>
      <c r="G172" s="6">
        <v>2516891</v>
      </c>
      <c r="H172" s="3">
        <v>5103.4799999999996</v>
      </c>
      <c r="I172" s="2">
        <f t="shared" si="46"/>
        <v>797.84135659357059</v>
      </c>
      <c r="J172" s="2">
        <f t="shared" si="48"/>
        <v>414684.62</v>
      </c>
      <c r="K172" s="2">
        <f t="shared" si="41"/>
        <v>64828.810885766055</v>
      </c>
      <c r="L172" s="7">
        <f>F172/J172</f>
        <v>462.26863923721118</v>
      </c>
      <c r="M172" s="3">
        <v>2.7780900000000002</v>
      </c>
      <c r="N172" s="2">
        <f t="shared" si="42"/>
        <v>0.43430660928210413</v>
      </c>
      <c r="O172" s="3">
        <v>225.73439999999999</v>
      </c>
      <c r="P172" s="2">
        <f t="shared" si="43"/>
        <v>35.289692509000865</v>
      </c>
      <c r="Q172" s="6">
        <f>F172/O172</f>
        <v>849209.04833290807</v>
      </c>
      <c r="R172" s="2" t="s">
        <v>31</v>
      </c>
      <c r="S172" s="2" t="s">
        <v>31</v>
      </c>
      <c r="T172" s="2" t="s">
        <v>31</v>
      </c>
      <c r="U172" s="2" t="s">
        <v>31</v>
      </c>
      <c r="V172" s="7" t="s">
        <v>31</v>
      </c>
    </row>
    <row r="173" spans="1:22" x14ac:dyDescent="0.2">
      <c r="A173" s="2" t="s">
        <v>29</v>
      </c>
      <c r="B173" s="2" t="s">
        <v>27</v>
      </c>
      <c r="C173" s="2">
        <v>50</v>
      </c>
      <c r="D173" s="2" t="s">
        <v>23</v>
      </c>
      <c r="E173" s="2">
        <v>321847.06</v>
      </c>
      <c r="F173" s="6">
        <v>227680025</v>
      </c>
      <c r="G173" s="6">
        <v>2383480</v>
      </c>
      <c r="H173" s="3">
        <v>995.18399999999997</v>
      </c>
      <c r="I173" s="2">
        <f t="shared" si="46"/>
        <v>309.21021928862734</v>
      </c>
      <c r="J173" s="2">
        <f t="shared" si="48"/>
        <v>97756.376000000004</v>
      </c>
      <c r="K173" s="2">
        <f t="shared" si="41"/>
        <v>30373.549474088719</v>
      </c>
      <c r="L173" s="6">
        <v>2329.056</v>
      </c>
      <c r="M173" s="3">
        <v>12.853630000000001</v>
      </c>
      <c r="N173" s="2">
        <f t="shared" si="42"/>
        <v>3.9937074460148869</v>
      </c>
      <c r="O173" s="3">
        <v>1262.605</v>
      </c>
      <c r="P173" s="2">
        <f t="shared" si="43"/>
        <v>392.29968420404396</v>
      </c>
      <c r="Q173" s="6">
        <v>180325.6</v>
      </c>
      <c r="R173" s="2" t="s">
        <v>31</v>
      </c>
      <c r="S173" s="2" t="s">
        <v>31</v>
      </c>
      <c r="T173" s="2" t="s">
        <v>31</v>
      </c>
      <c r="U173" s="2" t="s">
        <v>31</v>
      </c>
      <c r="V173" s="7" t="s">
        <v>31</v>
      </c>
    </row>
    <row r="174" spans="1:22" x14ac:dyDescent="0.2">
      <c r="A174" s="2" t="s">
        <v>29</v>
      </c>
      <c r="B174" s="2" t="s">
        <v>27</v>
      </c>
      <c r="C174" s="2">
        <v>50</v>
      </c>
      <c r="D174" s="2" t="s">
        <v>24</v>
      </c>
      <c r="E174" s="2">
        <v>1913201.94</v>
      </c>
      <c r="F174" s="6">
        <v>214648370</v>
      </c>
      <c r="G174" s="6">
        <v>2575373</v>
      </c>
      <c r="H174" s="3">
        <v>5915.8159999999998</v>
      </c>
      <c r="I174" s="2">
        <f t="shared" si="46"/>
        <v>309.21022377805031</v>
      </c>
      <c r="J174" s="2">
        <f t="shared" si="48"/>
        <v>581107.38399999996</v>
      </c>
      <c r="K174" s="2">
        <f t="shared" si="41"/>
        <v>30373.551889666178</v>
      </c>
      <c r="L174" s="6">
        <v>369.37819999999999</v>
      </c>
      <c r="M174" s="3">
        <v>1.790564</v>
      </c>
      <c r="N174" s="2">
        <f t="shared" si="42"/>
        <v>9.3589911371300419E-2</v>
      </c>
      <c r="O174" s="3">
        <v>175.8862</v>
      </c>
      <c r="P174" s="2">
        <f t="shared" si="43"/>
        <v>9.1932898625432102</v>
      </c>
      <c r="Q174" s="6">
        <v>1220382</v>
      </c>
      <c r="R174" s="2" t="s">
        <v>31</v>
      </c>
      <c r="S174" s="2" t="s">
        <v>31</v>
      </c>
      <c r="T174" s="2" t="s">
        <v>31</v>
      </c>
      <c r="U174" s="2" t="s">
        <v>31</v>
      </c>
      <c r="V174" s="7" t="s">
        <v>31</v>
      </c>
    </row>
    <row r="175" spans="1:22" x14ac:dyDescent="0.2">
      <c r="A175" s="2" t="s">
        <v>29</v>
      </c>
      <c r="B175" s="2" t="s">
        <v>27</v>
      </c>
      <c r="C175" s="2">
        <v>50</v>
      </c>
      <c r="D175" s="2" t="s">
        <v>25</v>
      </c>
      <c r="E175" s="2">
        <v>2235049</v>
      </c>
      <c r="F175" s="6">
        <v>442328395</v>
      </c>
      <c r="G175" s="6">
        <v>4958853</v>
      </c>
      <c r="H175" s="3">
        <v>6911</v>
      </c>
      <c r="I175" s="2">
        <f t="shared" si="46"/>
        <v>309.2102231315734</v>
      </c>
      <c r="J175" s="2">
        <f t="shared" si="48"/>
        <v>678863.7</v>
      </c>
      <c r="K175" s="2">
        <f t="shared" si="41"/>
        <v>30373.548857318117</v>
      </c>
      <c r="L175" s="7">
        <f>F175/J175</f>
        <v>651.57172934714288</v>
      </c>
      <c r="M175" s="3">
        <v>14.6442</v>
      </c>
      <c r="N175" s="2">
        <f t="shared" si="42"/>
        <v>0.65520711179039026</v>
      </c>
      <c r="O175" s="3">
        <v>1438.491</v>
      </c>
      <c r="P175" s="2">
        <f t="shared" si="43"/>
        <v>64.360602385003645</v>
      </c>
      <c r="Q175" s="6">
        <f>F175/O175</f>
        <v>307494.72537541075</v>
      </c>
      <c r="R175" s="2" t="s">
        <v>31</v>
      </c>
      <c r="S175" s="2" t="s">
        <v>31</v>
      </c>
      <c r="T175" s="2" t="s">
        <v>31</v>
      </c>
      <c r="U175" s="2" t="s">
        <v>31</v>
      </c>
      <c r="V175" s="7" t="s">
        <v>31</v>
      </c>
    </row>
    <row r="176" spans="1:22" x14ac:dyDescent="0.2">
      <c r="A176" s="2" t="s">
        <v>29</v>
      </c>
      <c r="B176" s="2" t="s">
        <v>28</v>
      </c>
      <c r="C176" s="2">
        <v>50</v>
      </c>
      <c r="D176" s="2" t="s">
        <v>23</v>
      </c>
      <c r="E176" s="2">
        <v>157981.70000000001</v>
      </c>
      <c r="F176" s="6">
        <v>179557773</v>
      </c>
      <c r="G176" s="6">
        <v>1894991</v>
      </c>
      <c r="H176" s="3">
        <v>360.2022</v>
      </c>
      <c r="I176" s="2">
        <f t="shared" si="46"/>
        <v>228.00248383198812</v>
      </c>
      <c r="J176" s="2">
        <f t="shared" si="48"/>
        <v>34732.177799999998</v>
      </c>
      <c r="K176" s="2">
        <f t="shared" si="41"/>
        <v>21984.937369328218</v>
      </c>
      <c r="L176" s="6">
        <v>5169.7820000000002</v>
      </c>
      <c r="M176" s="3">
        <v>9.4811309999999995</v>
      </c>
      <c r="N176" s="2">
        <f t="shared" si="42"/>
        <v>6.0014109229106909</v>
      </c>
      <c r="O176" s="3">
        <v>914.20950000000005</v>
      </c>
      <c r="P176" s="2">
        <f t="shared" si="43"/>
        <v>578.68063199725032</v>
      </c>
      <c r="Q176" s="6">
        <v>196407.7</v>
      </c>
      <c r="R176" s="2" t="s">
        <v>31</v>
      </c>
      <c r="S176" s="2" t="s">
        <v>31</v>
      </c>
      <c r="T176" s="2" t="s">
        <v>31</v>
      </c>
      <c r="U176" s="2" t="s">
        <v>31</v>
      </c>
      <c r="V176" s="7" t="s">
        <v>31</v>
      </c>
    </row>
    <row r="177" spans="1:22" x14ac:dyDescent="0.2">
      <c r="A177" s="2" t="s">
        <v>29</v>
      </c>
      <c r="B177" s="2" t="s">
        <v>28</v>
      </c>
      <c r="C177" s="2">
        <v>50</v>
      </c>
      <c r="D177" s="2" t="s">
        <v>24</v>
      </c>
      <c r="E177" s="2">
        <v>150576.29999999999</v>
      </c>
      <c r="F177" s="6">
        <v>26014995</v>
      </c>
      <c r="G177" s="6">
        <v>301082.8</v>
      </c>
      <c r="H177" s="3">
        <v>343.31779999999998</v>
      </c>
      <c r="I177" s="2">
        <f t="shared" si="46"/>
        <v>228.00254754566291</v>
      </c>
      <c r="J177" s="2">
        <f t="shared" si="48"/>
        <v>33104.102200000001</v>
      </c>
      <c r="K177" s="2">
        <f t="shared" ref="K177:K196" si="49">J177/E177*100000</f>
        <v>21984.93534507091</v>
      </c>
      <c r="L177" s="6">
        <v>785.85410000000002</v>
      </c>
      <c r="M177" s="3">
        <v>1.1867589999999999</v>
      </c>
      <c r="N177" s="2">
        <f t="shared" ref="N177:N196" si="50">M177/E177*100000</f>
        <v>0.78814461505562294</v>
      </c>
      <c r="O177" s="3">
        <v>114.43219999999999</v>
      </c>
      <c r="P177" s="2">
        <f t="shared" ref="P177:P196" si="51">O177/E177*100000</f>
        <v>75.996156101591026</v>
      </c>
      <c r="Q177" s="6">
        <v>227339.9</v>
      </c>
      <c r="R177" s="2" t="s">
        <v>31</v>
      </c>
      <c r="S177" s="2" t="s">
        <v>31</v>
      </c>
      <c r="T177" s="2" t="s">
        <v>31</v>
      </c>
      <c r="U177" s="2" t="s">
        <v>31</v>
      </c>
      <c r="V177" s="7" t="s">
        <v>31</v>
      </c>
    </row>
    <row r="178" spans="1:22" x14ac:dyDescent="0.2">
      <c r="A178" s="2" t="s">
        <v>29</v>
      </c>
      <c r="B178" s="2" t="s">
        <v>28</v>
      </c>
      <c r="C178" s="2">
        <v>50</v>
      </c>
      <c r="D178" s="2" t="s">
        <v>25</v>
      </c>
      <c r="E178" s="2">
        <v>308558</v>
      </c>
      <c r="F178" s="6">
        <v>205572768</v>
      </c>
      <c r="G178" s="6">
        <v>2196074</v>
      </c>
      <c r="H178" s="3">
        <v>703.52</v>
      </c>
      <c r="I178" s="2">
        <f t="shared" si="46"/>
        <v>228.00251492426059</v>
      </c>
      <c r="J178" s="2">
        <f t="shared" si="48"/>
        <v>67836.28</v>
      </c>
      <c r="K178" s="2">
        <f t="shared" si="49"/>
        <v>21984.936381490676</v>
      </c>
      <c r="L178" s="7">
        <f>F178/J178</f>
        <v>3030.4251353405584</v>
      </c>
      <c r="M178" s="3">
        <v>10.66789</v>
      </c>
      <c r="N178" s="2">
        <f t="shared" si="50"/>
        <v>3.457337032259737</v>
      </c>
      <c r="O178" s="3">
        <v>1028.6420000000001</v>
      </c>
      <c r="P178" s="2">
        <f t="shared" si="51"/>
        <v>333.37071150318582</v>
      </c>
      <c r="Q178" s="6">
        <f>F178/O178</f>
        <v>199848.70149186984</v>
      </c>
      <c r="R178" s="2" t="s">
        <v>31</v>
      </c>
      <c r="S178" s="2" t="s">
        <v>31</v>
      </c>
      <c r="T178" s="2" t="s">
        <v>31</v>
      </c>
      <c r="U178" s="2" t="s">
        <v>31</v>
      </c>
      <c r="V178" s="7" t="s">
        <v>31</v>
      </c>
    </row>
    <row r="179" spans="1:22" x14ac:dyDescent="0.2">
      <c r="A179" s="2" t="s">
        <v>29</v>
      </c>
      <c r="B179" s="2" t="s">
        <v>25</v>
      </c>
      <c r="C179" s="2">
        <v>50</v>
      </c>
      <c r="D179" s="2" t="s">
        <v>23</v>
      </c>
      <c r="E179" s="2">
        <v>535077.97</v>
      </c>
      <c r="F179" s="7">
        <f>F167+F170+F173+F176</f>
        <v>493036924</v>
      </c>
      <c r="G179" s="7">
        <f t="shared" ref="G179:H181" si="52">G167+G170+G173+G176</f>
        <v>5331979.3499999996</v>
      </c>
      <c r="H179" s="2">
        <f t="shared" si="52"/>
        <v>1729.3304999999998</v>
      </c>
      <c r="I179" s="2">
        <f t="shared" si="46"/>
        <v>323.19224430039606</v>
      </c>
      <c r="J179" s="2">
        <f t="shared" si="48"/>
        <v>163730.20549999998</v>
      </c>
      <c r="K179" s="2">
        <f t="shared" si="49"/>
        <v>30599.317235953484</v>
      </c>
      <c r="L179" s="7">
        <f>F179/J179</f>
        <v>3011.2765234390426</v>
      </c>
      <c r="M179" s="2">
        <f>M167+M170+M173+M176</f>
        <v>24.7718284</v>
      </c>
      <c r="N179" s="2">
        <f t="shared" si="50"/>
        <v>4.6295735927980743</v>
      </c>
      <c r="O179" s="2">
        <f>O167+O170+O173+O176</f>
        <v>2380.4130300000002</v>
      </c>
      <c r="P179" s="2">
        <f t="shared" si="51"/>
        <v>444.87218003013663</v>
      </c>
      <c r="Q179" s="6">
        <f>F179/O179</f>
        <v>207122.42698486656</v>
      </c>
      <c r="R179" s="2" t="s">
        <v>31</v>
      </c>
      <c r="S179" s="2" t="s">
        <v>31</v>
      </c>
      <c r="T179" s="2" t="s">
        <v>31</v>
      </c>
      <c r="U179" s="2" t="s">
        <v>31</v>
      </c>
      <c r="V179" s="7" t="s">
        <v>31</v>
      </c>
    </row>
    <row r="180" spans="1:22" x14ac:dyDescent="0.2">
      <c r="A180" s="2" t="s">
        <v>29</v>
      </c>
      <c r="B180" s="2" t="s">
        <v>25</v>
      </c>
      <c r="C180" s="2">
        <v>50</v>
      </c>
      <c r="D180" s="2" t="s">
        <v>24</v>
      </c>
      <c r="E180" s="2">
        <v>2871798.03</v>
      </c>
      <c r="F180" s="7">
        <f>F168+F171+F174+F177</f>
        <v>369365312</v>
      </c>
      <c r="G180" s="7">
        <f t="shared" si="52"/>
        <v>4614449.5999999996</v>
      </c>
      <c r="H180" s="2">
        <f t="shared" si="52"/>
        <v>11728.069200000002</v>
      </c>
      <c r="I180" s="2">
        <f t="shared" si="46"/>
        <v>408.38767481151882</v>
      </c>
      <c r="J180" s="2">
        <f t="shared" si="48"/>
        <v>1071120.5507999999</v>
      </c>
      <c r="K180" s="2">
        <f t="shared" si="49"/>
        <v>37297.906733364529</v>
      </c>
      <c r="L180" s="7">
        <f>F180/J180</f>
        <v>344.84009453849802</v>
      </c>
      <c r="M180" s="2">
        <f>M168+M171+M174+M177</f>
        <v>3.7201757199999999</v>
      </c>
      <c r="N180" s="2">
        <f t="shared" si="50"/>
        <v>0.12954169064598181</v>
      </c>
      <c r="O180" s="2">
        <f>O168+O171+O174+O177</f>
        <v>352.37978999999996</v>
      </c>
      <c r="P180" s="2">
        <f t="shared" si="51"/>
        <v>12.27035419339709</v>
      </c>
      <c r="Q180" s="6">
        <f>F180/O180</f>
        <v>1048202.3160295318</v>
      </c>
      <c r="R180" s="2" t="s">
        <v>31</v>
      </c>
      <c r="S180" s="2" t="s">
        <v>31</v>
      </c>
      <c r="T180" s="2" t="s">
        <v>31</v>
      </c>
      <c r="U180" s="2" t="s">
        <v>31</v>
      </c>
      <c r="V180" s="7" t="s">
        <v>31</v>
      </c>
    </row>
    <row r="181" spans="1:22" x14ac:dyDescent="0.2">
      <c r="A181" s="2" t="s">
        <v>29</v>
      </c>
      <c r="B181" s="2" t="s">
        <v>25</v>
      </c>
      <c r="C181" s="2">
        <v>50</v>
      </c>
      <c r="D181" s="2" t="s">
        <v>25</v>
      </c>
      <c r="E181" s="2">
        <v>3406876</v>
      </c>
      <c r="F181" s="7">
        <f>F169+F172+F175+F178</f>
        <v>862402236</v>
      </c>
      <c r="G181" s="7">
        <f t="shared" si="52"/>
        <v>9946429.1999999993</v>
      </c>
      <c r="H181" s="2">
        <f t="shared" si="52"/>
        <v>13457.4</v>
      </c>
      <c r="I181" s="2">
        <f t="shared" si="46"/>
        <v>395.00703870642781</v>
      </c>
      <c r="J181" s="2">
        <f t="shared" si="48"/>
        <v>1234850.76</v>
      </c>
      <c r="K181" s="2">
        <f t="shared" si="49"/>
        <v>36245.838122667221</v>
      </c>
      <c r="L181" s="7">
        <f>F181/J181</f>
        <v>698.38580007838357</v>
      </c>
      <c r="M181" s="2">
        <f>M169+M172+M175+M178</f>
        <v>28.492009599999999</v>
      </c>
      <c r="N181" s="2">
        <f t="shared" si="50"/>
        <v>0.83630897044682573</v>
      </c>
      <c r="O181" s="2">
        <f>O169+O172+O175+O178</f>
        <v>2732.7928499999998</v>
      </c>
      <c r="P181" s="2">
        <f t="shared" si="51"/>
        <v>80.214039196025922</v>
      </c>
      <c r="Q181" s="6">
        <f>F181/O181</f>
        <v>315575.41436044086</v>
      </c>
      <c r="R181" s="2" t="s">
        <v>31</v>
      </c>
      <c r="S181" s="2" t="s">
        <v>31</v>
      </c>
      <c r="T181" s="2" t="s">
        <v>31</v>
      </c>
      <c r="U181" s="2" t="s">
        <v>31</v>
      </c>
      <c r="V181" s="7" t="s">
        <v>31</v>
      </c>
    </row>
    <row r="182" spans="1:22" x14ac:dyDescent="0.2">
      <c r="A182" s="2" t="s">
        <v>29</v>
      </c>
      <c r="B182" s="2" t="s">
        <v>22</v>
      </c>
      <c r="C182" s="2">
        <v>60</v>
      </c>
      <c r="D182" s="2" t="s">
        <v>23</v>
      </c>
      <c r="E182" s="2">
        <v>14310.91</v>
      </c>
      <c r="F182" s="6">
        <v>6901245</v>
      </c>
      <c r="G182" s="6">
        <v>34642.49</v>
      </c>
      <c r="H182" s="3">
        <v>22.778880000000001</v>
      </c>
      <c r="I182" s="2">
        <f t="shared" si="46"/>
        <v>159.17142935005532</v>
      </c>
      <c r="J182" s="2">
        <f>H2-H182</f>
        <v>4726.3771200000001</v>
      </c>
      <c r="K182" s="2">
        <f t="shared" si="49"/>
        <v>33026.391193851407</v>
      </c>
      <c r="L182" s="6">
        <v>1460.155</v>
      </c>
      <c r="M182" s="3">
        <v>0.14820610000000001</v>
      </c>
      <c r="N182" s="2">
        <f t="shared" si="50"/>
        <v>1.0356161837367435</v>
      </c>
      <c r="O182" s="3">
        <v>30.75121</v>
      </c>
      <c r="P182" s="2">
        <f t="shared" si="51"/>
        <v>214.87948704869225</v>
      </c>
      <c r="Q182" s="6">
        <v>224421.9</v>
      </c>
      <c r="R182" s="2" t="s">
        <v>31</v>
      </c>
      <c r="S182" s="2" t="s">
        <v>31</v>
      </c>
      <c r="T182" s="2" t="s">
        <v>31</v>
      </c>
      <c r="U182" s="2" t="s">
        <v>31</v>
      </c>
      <c r="V182" s="7" t="s">
        <v>31</v>
      </c>
    </row>
    <row r="183" spans="1:22" x14ac:dyDescent="0.2">
      <c r="A183" s="2" t="s">
        <v>29</v>
      </c>
      <c r="B183" s="2" t="s">
        <v>22</v>
      </c>
      <c r="C183" s="2">
        <v>60</v>
      </c>
      <c r="D183" s="2" t="s">
        <v>24</v>
      </c>
      <c r="E183" s="2">
        <v>209297.09</v>
      </c>
      <c r="F183" s="6">
        <v>16046556</v>
      </c>
      <c r="G183" s="6">
        <v>97545.27</v>
      </c>
      <c r="H183" s="3">
        <v>333.14109999999999</v>
      </c>
      <c r="I183" s="2">
        <f t="shared" si="46"/>
        <v>159.17139602848755</v>
      </c>
      <c r="J183" s="2">
        <f t="shared" ref="J183:J196" si="53">H3-H183</f>
        <v>69123.258900000001</v>
      </c>
      <c r="K183" s="2">
        <f t="shared" si="49"/>
        <v>33026.383166626918</v>
      </c>
      <c r="L183" s="6">
        <v>232.14410000000001</v>
      </c>
      <c r="M183" s="3">
        <v>4.5219849999999999E-2</v>
      </c>
      <c r="N183" s="2">
        <f t="shared" si="50"/>
        <v>2.1605579896022443E-2</v>
      </c>
      <c r="O183" s="3">
        <v>9.3826409999999996</v>
      </c>
      <c r="P183" s="2">
        <f t="shared" si="51"/>
        <v>4.4829295046577089</v>
      </c>
      <c r="Q183" s="6">
        <v>1710239</v>
      </c>
      <c r="R183" s="2" t="s">
        <v>31</v>
      </c>
      <c r="S183" s="2" t="s">
        <v>31</v>
      </c>
      <c r="T183" s="2" t="s">
        <v>31</v>
      </c>
      <c r="U183" s="2" t="s">
        <v>31</v>
      </c>
      <c r="V183" s="7" t="s">
        <v>31</v>
      </c>
    </row>
    <row r="184" spans="1:22" x14ac:dyDescent="0.2">
      <c r="A184" s="2" t="s">
        <v>29</v>
      </c>
      <c r="B184" s="2" t="s">
        <v>22</v>
      </c>
      <c r="C184" s="2">
        <v>60</v>
      </c>
      <c r="D184" s="2" t="s">
        <v>25</v>
      </c>
      <c r="E184" s="2">
        <v>223608</v>
      </c>
      <c r="F184" s="6">
        <v>22947801</v>
      </c>
      <c r="G184" s="6">
        <v>132187.79999999999</v>
      </c>
      <c r="H184" s="3">
        <v>355.92</v>
      </c>
      <c r="I184" s="2">
        <f t="shared" si="46"/>
        <v>159.17140710529142</v>
      </c>
      <c r="J184" s="2">
        <f t="shared" si="53"/>
        <v>73849.64</v>
      </c>
      <c r="K184" s="2">
        <f t="shared" si="49"/>
        <v>33026.385460269761</v>
      </c>
      <c r="L184" s="7">
        <f>F184/J184</f>
        <v>310.73680250844825</v>
      </c>
      <c r="M184" s="3">
        <v>0.19342599999999999</v>
      </c>
      <c r="N184" s="2">
        <f t="shared" si="50"/>
        <v>8.6502271832850336E-2</v>
      </c>
      <c r="O184" s="3">
        <v>40.133850000000002</v>
      </c>
      <c r="P184" s="2">
        <f t="shared" si="51"/>
        <v>17.948306858430826</v>
      </c>
      <c r="Q184" s="6">
        <f>F184/O184</f>
        <v>571781.70048475289</v>
      </c>
      <c r="R184" s="2" t="s">
        <v>31</v>
      </c>
      <c r="S184" s="2" t="s">
        <v>31</v>
      </c>
      <c r="T184" s="2" t="s">
        <v>31</v>
      </c>
      <c r="U184" s="2" t="s">
        <v>31</v>
      </c>
      <c r="V184" s="7" t="s">
        <v>31</v>
      </c>
    </row>
    <row r="185" spans="1:22" x14ac:dyDescent="0.2">
      <c r="A185" s="2" t="s">
        <v>29</v>
      </c>
      <c r="B185" s="2" t="s">
        <v>26</v>
      </c>
      <c r="C185" s="2">
        <v>60</v>
      </c>
      <c r="D185" s="2" t="s">
        <v>23</v>
      </c>
      <c r="E185" s="2">
        <v>40938.300000000003</v>
      </c>
      <c r="F185" s="6">
        <v>79513313</v>
      </c>
      <c r="G185" s="6">
        <v>403434.4</v>
      </c>
      <c r="H185" s="3">
        <v>134.249</v>
      </c>
      <c r="I185" s="2">
        <f t="shared" si="46"/>
        <v>327.93008014499867</v>
      </c>
      <c r="J185" s="2">
        <f t="shared" si="53"/>
        <v>26732.190999999999</v>
      </c>
      <c r="K185" s="2">
        <f t="shared" si="49"/>
        <v>65298.732482785061</v>
      </c>
      <c r="L185" s="6">
        <v>2974.4409999999998</v>
      </c>
      <c r="M185" s="3">
        <v>0.87513819999999998</v>
      </c>
      <c r="N185" s="2">
        <f t="shared" si="50"/>
        <v>2.137700393030487</v>
      </c>
      <c r="O185" s="3">
        <v>174.261</v>
      </c>
      <c r="P185" s="2">
        <f t="shared" si="51"/>
        <v>425.66740680487464</v>
      </c>
      <c r="Q185" s="6">
        <v>456288.6</v>
      </c>
      <c r="R185" s="2" t="s">
        <v>31</v>
      </c>
      <c r="S185" s="2" t="s">
        <v>31</v>
      </c>
      <c r="T185" s="2" t="s">
        <v>31</v>
      </c>
      <c r="U185" s="2" t="s">
        <v>31</v>
      </c>
      <c r="V185" s="7" t="s">
        <v>31</v>
      </c>
    </row>
    <row r="186" spans="1:22" x14ac:dyDescent="0.2">
      <c r="A186" s="2" t="s">
        <v>29</v>
      </c>
      <c r="B186" s="2" t="s">
        <v>26</v>
      </c>
      <c r="C186" s="2">
        <v>60</v>
      </c>
      <c r="D186" s="2" t="s">
        <v>24</v>
      </c>
      <c r="E186" s="2">
        <v>598722.69999999995</v>
      </c>
      <c r="F186" s="6">
        <v>113664777</v>
      </c>
      <c r="G186" s="6">
        <v>631062</v>
      </c>
      <c r="H186" s="3">
        <v>1963.3910000000001</v>
      </c>
      <c r="I186" s="2">
        <f t="shared" si="46"/>
        <v>327.92994152384739</v>
      </c>
      <c r="J186" s="2">
        <f t="shared" si="53"/>
        <v>390958.20899999997</v>
      </c>
      <c r="K186" s="2">
        <f t="shared" si="49"/>
        <v>65298.711573822075</v>
      </c>
      <c r="L186" s="6">
        <v>290.73379999999997</v>
      </c>
      <c r="M186" s="3">
        <v>0.26671660000000003</v>
      </c>
      <c r="N186" s="2">
        <f t="shared" si="50"/>
        <v>4.4547601084775984E-2</v>
      </c>
      <c r="O186" s="3">
        <v>53.109670000000001</v>
      </c>
      <c r="P186" s="2">
        <f t="shared" si="51"/>
        <v>8.8704954731130137</v>
      </c>
      <c r="Q186" s="6">
        <v>2140190</v>
      </c>
      <c r="R186" s="2" t="s">
        <v>31</v>
      </c>
      <c r="S186" s="2" t="s">
        <v>31</v>
      </c>
      <c r="T186" s="2" t="s">
        <v>31</v>
      </c>
      <c r="U186" s="2" t="s">
        <v>31</v>
      </c>
      <c r="V186" s="7" t="s">
        <v>31</v>
      </c>
    </row>
    <row r="187" spans="1:22" x14ac:dyDescent="0.2">
      <c r="A187" s="2" t="s">
        <v>29</v>
      </c>
      <c r="B187" s="2" t="s">
        <v>26</v>
      </c>
      <c r="C187" s="2">
        <v>60</v>
      </c>
      <c r="D187" s="2" t="s">
        <v>25</v>
      </c>
      <c r="E187" s="2">
        <v>639661</v>
      </c>
      <c r="F187" s="6">
        <v>193178090</v>
      </c>
      <c r="G187" s="6">
        <v>1034496</v>
      </c>
      <c r="H187" s="3">
        <v>2097.64</v>
      </c>
      <c r="I187" s="2">
        <f t="shared" si="46"/>
        <v>327.92995039560014</v>
      </c>
      <c r="J187" s="2">
        <f t="shared" si="53"/>
        <v>417690.45999999996</v>
      </c>
      <c r="K187" s="2">
        <f t="shared" si="49"/>
        <v>65298.722291964019</v>
      </c>
      <c r="L187" s="7">
        <f>F187/J187</f>
        <v>462.49102744649713</v>
      </c>
      <c r="M187" s="3">
        <v>1.1418550000000001</v>
      </c>
      <c r="N187" s="2">
        <f t="shared" si="50"/>
        <v>0.17850939794672491</v>
      </c>
      <c r="O187" s="3">
        <v>227.3707</v>
      </c>
      <c r="P187" s="2">
        <f t="shared" si="51"/>
        <v>35.54549988196873</v>
      </c>
      <c r="Q187" s="6">
        <f>F187/O187</f>
        <v>849617.34295579861</v>
      </c>
      <c r="R187" s="2" t="s">
        <v>31</v>
      </c>
      <c r="S187" s="2" t="s">
        <v>31</v>
      </c>
      <c r="T187" s="2" t="s">
        <v>31</v>
      </c>
      <c r="U187" s="2" t="s">
        <v>31</v>
      </c>
      <c r="V187" s="7" t="s">
        <v>31</v>
      </c>
    </row>
    <row r="188" spans="1:22" x14ac:dyDescent="0.2">
      <c r="A188" s="2" t="s">
        <v>29</v>
      </c>
      <c r="B188" s="2" t="s">
        <v>27</v>
      </c>
      <c r="C188" s="2">
        <v>60</v>
      </c>
      <c r="D188" s="2" t="s">
        <v>23</v>
      </c>
      <c r="E188" s="2">
        <v>321847.06</v>
      </c>
      <c r="F188" s="6">
        <v>228898135</v>
      </c>
      <c r="G188" s="6">
        <v>1165370</v>
      </c>
      <c r="H188" s="3">
        <v>486.58179999999999</v>
      </c>
      <c r="I188" s="2">
        <f t="shared" si="46"/>
        <v>151.18416803310242</v>
      </c>
      <c r="J188" s="2">
        <f t="shared" si="53"/>
        <v>98264.978199999998</v>
      </c>
      <c r="K188" s="2">
        <f t="shared" si="49"/>
        <v>30531.57552534424</v>
      </c>
      <c r="L188" s="6">
        <v>2329.3969999999999</v>
      </c>
      <c r="M188" s="3">
        <v>6.2846099999999998</v>
      </c>
      <c r="N188" s="2">
        <f t="shared" si="50"/>
        <v>1.9526696934873353</v>
      </c>
      <c r="O188" s="3">
        <v>1269.174</v>
      </c>
      <c r="P188" s="2">
        <f t="shared" si="51"/>
        <v>394.34071574243995</v>
      </c>
      <c r="Q188" s="6">
        <v>180352</v>
      </c>
      <c r="R188" s="2" t="s">
        <v>31</v>
      </c>
      <c r="S188" s="2" t="s">
        <v>31</v>
      </c>
      <c r="T188" s="2" t="s">
        <v>31</v>
      </c>
      <c r="U188" s="2" t="s">
        <v>31</v>
      </c>
      <c r="V188" s="7" t="s">
        <v>31</v>
      </c>
    </row>
    <row r="189" spans="1:22" x14ac:dyDescent="0.2">
      <c r="A189" s="2" t="s">
        <v>29</v>
      </c>
      <c r="B189" s="2" t="s">
        <v>27</v>
      </c>
      <c r="C189" s="2">
        <v>60</v>
      </c>
      <c r="D189" s="2" t="s">
        <v>24</v>
      </c>
      <c r="E189" s="2">
        <v>1913201.94</v>
      </c>
      <c r="F189" s="6">
        <v>215964549</v>
      </c>
      <c r="G189" s="6">
        <v>1259194</v>
      </c>
      <c r="H189" s="3">
        <v>2892.4580000000001</v>
      </c>
      <c r="I189" s="2">
        <f t="shared" si="46"/>
        <v>151.18414525546635</v>
      </c>
      <c r="J189" s="2">
        <f t="shared" si="53"/>
        <v>584130.74199999997</v>
      </c>
      <c r="K189" s="2">
        <f t="shared" si="49"/>
        <v>30531.577968188762</v>
      </c>
      <c r="L189" s="6">
        <v>369.71960000000001</v>
      </c>
      <c r="M189" s="3">
        <v>0.87547229999999998</v>
      </c>
      <c r="N189" s="2">
        <f t="shared" si="50"/>
        <v>4.5759534406493441E-2</v>
      </c>
      <c r="O189" s="3">
        <v>176.8013</v>
      </c>
      <c r="P189" s="2">
        <f t="shared" si="51"/>
        <v>9.2411206733357165</v>
      </c>
      <c r="Q189" s="6">
        <v>1221510</v>
      </c>
      <c r="R189" s="2" t="s">
        <v>31</v>
      </c>
      <c r="S189" s="2" t="s">
        <v>31</v>
      </c>
      <c r="T189" s="2" t="s">
        <v>31</v>
      </c>
      <c r="U189" s="2" t="s">
        <v>31</v>
      </c>
      <c r="V189" s="7" t="s">
        <v>31</v>
      </c>
    </row>
    <row r="190" spans="1:22" x14ac:dyDescent="0.2">
      <c r="A190" s="2" t="s">
        <v>29</v>
      </c>
      <c r="B190" s="2" t="s">
        <v>27</v>
      </c>
      <c r="C190" s="2">
        <v>60</v>
      </c>
      <c r="D190" s="2" t="s">
        <v>25</v>
      </c>
      <c r="E190" s="2">
        <v>2235049</v>
      </c>
      <c r="F190" s="6">
        <v>444862684</v>
      </c>
      <c r="G190" s="6">
        <v>2424564</v>
      </c>
      <c r="H190" s="3">
        <v>3379.04</v>
      </c>
      <c r="I190" s="2">
        <f t="shared" si="46"/>
        <v>151.18415748379567</v>
      </c>
      <c r="J190" s="2">
        <f t="shared" si="53"/>
        <v>682395.65999999992</v>
      </c>
      <c r="K190" s="2">
        <f t="shared" si="49"/>
        <v>30531.574922965894</v>
      </c>
      <c r="L190" s="7">
        <f>F190/J190</f>
        <v>651.91312031497978</v>
      </c>
      <c r="M190" s="3">
        <v>7.1600820000000001</v>
      </c>
      <c r="N190" s="2">
        <f t="shared" si="50"/>
        <v>0.3203545873043499</v>
      </c>
      <c r="O190" s="3">
        <v>1445.9760000000001</v>
      </c>
      <c r="P190" s="2">
        <f t="shared" si="51"/>
        <v>64.69549437171176</v>
      </c>
      <c r="Q190" s="6">
        <f>F190/O190</f>
        <v>307655.64850315632</v>
      </c>
      <c r="R190" s="2" t="s">
        <v>31</v>
      </c>
      <c r="S190" s="2" t="s">
        <v>31</v>
      </c>
      <c r="T190" s="2" t="s">
        <v>31</v>
      </c>
      <c r="U190" s="2" t="s">
        <v>31</v>
      </c>
      <c r="V190" s="7" t="s">
        <v>31</v>
      </c>
    </row>
    <row r="191" spans="1:22" x14ac:dyDescent="0.2">
      <c r="A191" s="2" t="s">
        <v>29</v>
      </c>
      <c r="B191" s="2" t="s">
        <v>28</v>
      </c>
      <c r="C191" s="2">
        <v>60</v>
      </c>
      <c r="D191" s="2" t="s">
        <v>23</v>
      </c>
      <c r="E191" s="2">
        <v>157981.70000000001</v>
      </c>
      <c r="F191" s="6">
        <v>180452151</v>
      </c>
      <c r="G191" s="6">
        <v>1000613</v>
      </c>
      <c r="H191" s="3">
        <v>190.1978</v>
      </c>
      <c r="I191" s="2">
        <f t="shared" si="46"/>
        <v>120.39229860167347</v>
      </c>
      <c r="J191" s="2">
        <f t="shared" si="53"/>
        <v>34902.182199999996</v>
      </c>
      <c r="K191" s="2">
        <f t="shared" si="49"/>
        <v>22092.547554558532</v>
      </c>
      <c r="L191" s="6">
        <v>5170.2259999999997</v>
      </c>
      <c r="M191" s="3">
        <v>5.0063259999999996</v>
      </c>
      <c r="N191" s="2">
        <f t="shared" si="50"/>
        <v>3.1689277935355804</v>
      </c>
      <c r="O191" s="3">
        <v>918.68430000000001</v>
      </c>
      <c r="P191" s="2">
        <f t="shared" si="51"/>
        <v>581.51311196170184</v>
      </c>
      <c r="Q191" s="6">
        <v>196424.6</v>
      </c>
      <c r="R191" s="2" t="s">
        <v>31</v>
      </c>
      <c r="S191" s="2" t="s">
        <v>31</v>
      </c>
      <c r="T191" s="2" t="s">
        <v>31</v>
      </c>
      <c r="U191" s="2" t="s">
        <v>31</v>
      </c>
      <c r="V191" s="7" t="s">
        <v>31</v>
      </c>
    </row>
    <row r="192" spans="1:22" x14ac:dyDescent="0.2">
      <c r="A192" s="2" t="s">
        <v>29</v>
      </c>
      <c r="B192" s="2" t="s">
        <v>28</v>
      </c>
      <c r="C192" s="2">
        <v>60</v>
      </c>
      <c r="D192" s="2" t="s">
        <v>24</v>
      </c>
      <c r="E192" s="2">
        <v>150576.29999999999</v>
      </c>
      <c r="F192" s="6">
        <v>26157097</v>
      </c>
      <c r="G192" s="6">
        <v>158980.9</v>
      </c>
      <c r="H192" s="3">
        <v>181.28219999999999</v>
      </c>
      <c r="I192" s="2">
        <f t="shared" si="46"/>
        <v>120.39225296411188</v>
      </c>
      <c r="J192" s="2">
        <f t="shared" si="53"/>
        <v>33266.137799999997</v>
      </c>
      <c r="K192" s="2">
        <f t="shared" si="49"/>
        <v>22092.545639652457</v>
      </c>
      <c r="L192" s="6">
        <v>786.29790000000003</v>
      </c>
      <c r="M192" s="3">
        <v>0.62664500000000001</v>
      </c>
      <c r="N192" s="2">
        <f t="shared" si="50"/>
        <v>0.41616442959483002</v>
      </c>
      <c r="O192" s="3">
        <v>114.9923</v>
      </c>
      <c r="P192" s="2">
        <f t="shared" si="51"/>
        <v>76.368126989439915</v>
      </c>
      <c r="Q192" s="6">
        <v>227468.3</v>
      </c>
      <c r="R192" s="2" t="s">
        <v>31</v>
      </c>
      <c r="S192" s="2" t="s">
        <v>31</v>
      </c>
      <c r="T192" s="2" t="s">
        <v>31</v>
      </c>
      <c r="U192" s="2" t="s">
        <v>31</v>
      </c>
      <c r="V192" s="7" t="s">
        <v>31</v>
      </c>
    </row>
    <row r="193" spans="1:22" x14ac:dyDescent="0.2">
      <c r="A193" s="2" t="s">
        <v>29</v>
      </c>
      <c r="B193" s="2" t="s">
        <v>28</v>
      </c>
      <c r="C193" s="2">
        <v>60</v>
      </c>
      <c r="D193" s="2" t="s">
        <v>25</v>
      </c>
      <c r="E193" s="2">
        <v>308558</v>
      </c>
      <c r="F193" s="6">
        <v>206609248</v>
      </c>
      <c r="G193" s="6">
        <v>1159594</v>
      </c>
      <c r="H193" s="3">
        <v>371.48</v>
      </c>
      <c r="I193" s="2">
        <f t="shared" si="46"/>
        <v>120.39227633054402</v>
      </c>
      <c r="J193" s="2">
        <f t="shared" si="53"/>
        <v>68168.320000000007</v>
      </c>
      <c r="K193" s="2">
        <f t="shared" si="49"/>
        <v>22092.546620084395</v>
      </c>
      <c r="L193" s="7">
        <f>F193/J193</f>
        <v>3030.8690019058704</v>
      </c>
      <c r="M193" s="3">
        <v>5.6329710000000004</v>
      </c>
      <c r="N193" s="2">
        <f t="shared" si="50"/>
        <v>1.8255793076180167</v>
      </c>
      <c r="O193" s="3">
        <v>1033.6769999999999</v>
      </c>
      <c r="P193" s="2">
        <f t="shared" si="51"/>
        <v>335.00249547896988</v>
      </c>
      <c r="Q193" s="6">
        <f>F193/O193</f>
        <v>199877.95800815924</v>
      </c>
      <c r="R193" s="2" t="s">
        <v>31</v>
      </c>
      <c r="S193" s="2" t="s">
        <v>31</v>
      </c>
      <c r="T193" s="2" t="s">
        <v>31</v>
      </c>
      <c r="U193" s="2" t="s">
        <v>31</v>
      </c>
      <c r="V193" s="7" t="s">
        <v>31</v>
      </c>
    </row>
    <row r="194" spans="1:22" x14ac:dyDescent="0.2">
      <c r="A194" s="2" t="s">
        <v>29</v>
      </c>
      <c r="B194" s="2" t="s">
        <v>25</v>
      </c>
      <c r="C194" s="2">
        <v>60</v>
      </c>
      <c r="D194" s="2" t="s">
        <v>23</v>
      </c>
      <c r="E194" s="2">
        <v>535077.97</v>
      </c>
      <c r="F194" s="7">
        <f>F182+F185+F188+F191</f>
        <v>495764844</v>
      </c>
      <c r="G194" s="7">
        <f t="shared" ref="G194:H196" si="54">G182+G185+G188+G191</f>
        <v>2604059.89</v>
      </c>
      <c r="H194" s="2">
        <f t="shared" si="54"/>
        <v>833.80748000000006</v>
      </c>
      <c r="I194" s="2">
        <f t="shared" ref="I194:I196" si="55">H194/E194*100000</f>
        <v>155.82915514163292</v>
      </c>
      <c r="J194" s="2">
        <f t="shared" si="53"/>
        <v>164625.72852</v>
      </c>
      <c r="K194" s="2">
        <f t="shared" si="49"/>
        <v>30766.680325112244</v>
      </c>
      <c r="L194" s="7">
        <f>F194/J194</f>
        <v>3011.4663634716771</v>
      </c>
      <c r="M194" s="2">
        <f>M182+M185+M188+M191</f>
        <v>12.3142803</v>
      </c>
      <c r="N194" s="2">
        <f t="shared" si="50"/>
        <v>2.3013992334612472</v>
      </c>
      <c r="O194" s="2">
        <f>O182+O185+O188+O191</f>
        <v>2392.8705099999997</v>
      </c>
      <c r="P194" s="2">
        <f t="shared" si="51"/>
        <v>447.20034166235627</v>
      </c>
      <c r="Q194" s="6">
        <f>F194/O194</f>
        <v>207184.15055397211</v>
      </c>
      <c r="R194" s="2" t="s">
        <v>31</v>
      </c>
      <c r="S194" s="2" t="s">
        <v>31</v>
      </c>
      <c r="T194" s="2" t="s">
        <v>31</v>
      </c>
      <c r="U194" s="2" t="s">
        <v>31</v>
      </c>
      <c r="V194" s="7" t="s">
        <v>31</v>
      </c>
    </row>
    <row r="195" spans="1:22" x14ac:dyDescent="0.2">
      <c r="A195" s="2" t="s">
        <v>29</v>
      </c>
      <c r="B195" s="2" t="s">
        <v>25</v>
      </c>
      <c r="C195" s="2">
        <v>60</v>
      </c>
      <c r="D195" s="2" t="s">
        <v>24</v>
      </c>
      <c r="E195" s="2">
        <v>2871798.03</v>
      </c>
      <c r="F195" s="7">
        <f>F183+F186+F189+F192</f>
        <v>371832979</v>
      </c>
      <c r="G195" s="7">
        <f t="shared" si="54"/>
        <v>2146782.17</v>
      </c>
      <c r="H195" s="2">
        <f t="shared" si="54"/>
        <v>5370.2722999999996</v>
      </c>
      <c r="I195" s="2">
        <f t="shared" si="55"/>
        <v>187.00034765327837</v>
      </c>
      <c r="J195" s="2">
        <f t="shared" si="53"/>
        <v>1077478.3476999998</v>
      </c>
      <c r="K195" s="2">
        <f t="shared" si="49"/>
        <v>37519.29406052277</v>
      </c>
      <c r="L195" s="7">
        <f>F195/J195</f>
        <v>345.09554627591342</v>
      </c>
      <c r="M195" s="2">
        <f>M183+M186+M189+M192</f>
        <v>1.8140537499999998</v>
      </c>
      <c r="N195" s="2">
        <f t="shared" si="50"/>
        <v>6.3167873612616124E-2</v>
      </c>
      <c r="O195" s="2">
        <f>O183+O186+O189+O192</f>
        <v>354.285911</v>
      </c>
      <c r="P195" s="2">
        <f t="shared" si="51"/>
        <v>12.336727976653707</v>
      </c>
      <c r="Q195" s="6">
        <f>F195/O195</f>
        <v>1049527.9870161137</v>
      </c>
      <c r="R195" s="2" t="s">
        <v>31</v>
      </c>
      <c r="S195" s="2" t="s">
        <v>31</v>
      </c>
      <c r="T195" s="2" t="s">
        <v>31</v>
      </c>
      <c r="U195" s="2" t="s">
        <v>31</v>
      </c>
      <c r="V195" s="7" t="s">
        <v>31</v>
      </c>
    </row>
    <row r="196" spans="1:22" x14ac:dyDescent="0.2">
      <c r="A196" s="2" t="s">
        <v>29</v>
      </c>
      <c r="B196" s="2" t="s">
        <v>25</v>
      </c>
      <c r="C196" s="2">
        <v>60</v>
      </c>
      <c r="D196" s="2" t="s">
        <v>25</v>
      </c>
      <c r="E196" s="2">
        <v>3406876</v>
      </c>
      <c r="F196" s="7">
        <f>F184+F187+F190+F193</f>
        <v>867597823</v>
      </c>
      <c r="G196" s="7">
        <f t="shared" si="54"/>
        <v>4750841.8</v>
      </c>
      <c r="H196" s="2">
        <f t="shared" si="54"/>
        <v>6204.08</v>
      </c>
      <c r="I196" s="2">
        <f t="shared" si="55"/>
        <v>182.1046612791308</v>
      </c>
      <c r="J196" s="2">
        <f t="shared" si="53"/>
        <v>1242104.0799999998</v>
      </c>
      <c r="K196" s="2">
        <f t="shared" si="49"/>
        <v>36458.740500094507</v>
      </c>
      <c r="L196" s="7">
        <f>F196/J196</f>
        <v>698.49043809597674</v>
      </c>
      <c r="M196" s="2">
        <f>M184+M187+M190+M193</f>
        <v>14.128334000000002</v>
      </c>
      <c r="N196" s="2">
        <f t="shared" si="50"/>
        <v>0.41470056438802005</v>
      </c>
      <c r="O196" s="2">
        <f>O184+O187+O190+O193</f>
        <v>2747.1575499999999</v>
      </c>
      <c r="P196" s="2">
        <f t="shared" si="51"/>
        <v>80.635677670687159</v>
      </c>
      <c r="Q196" s="6">
        <f>F196/O196</f>
        <v>315816.55118396832</v>
      </c>
      <c r="R196" s="2" t="s">
        <v>31</v>
      </c>
      <c r="S196" s="2" t="s">
        <v>31</v>
      </c>
      <c r="T196" s="2" t="s">
        <v>31</v>
      </c>
      <c r="U196" s="2" t="s">
        <v>31</v>
      </c>
      <c r="V196" s="7" t="s">
        <v>31</v>
      </c>
    </row>
  </sheetData>
  <autoFilter ref="A1:V196" xr:uid="{00000000-0009-0000-0000-000000000000}"/>
  <pageMargins left="0.75" right="0.75" top="1" bottom="1" header="0.5" footer="0.5"/>
  <pageSetup orientation="portrait" horizontalDpi="0" verticalDpi="0"/>
  <ignoredErrors>
    <ignoredError sqref="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303-A10D-8341-9ED0-914B7A8C0567}">
  <dimension ref="A1:A181"/>
  <sheetViews>
    <sheetView topLeftCell="A156" zoomScale="120" zoomScaleNormal="120" workbookViewId="0">
      <selection activeCell="A179" sqref="A179:A181"/>
    </sheetView>
  </sheetViews>
  <sheetFormatPr baseColWidth="10" defaultRowHeight="16" x14ac:dyDescent="0.2"/>
  <cols>
    <col min="1" max="1" width="46.1640625" bestFit="1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>
        <v>5037102</v>
      </c>
    </row>
    <row r="4" spans="1:1" x14ac:dyDescent="0.2">
      <c r="A4">
        <v>14183322</v>
      </c>
    </row>
    <row r="5" spans="1:1" x14ac:dyDescent="0.2">
      <c r="A5">
        <v>19220424</v>
      </c>
    </row>
    <row r="6" spans="1:1" x14ac:dyDescent="0.2">
      <c r="A6">
        <v>60376456</v>
      </c>
    </row>
    <row r="7" spans="1:1" x14ac:dyDescent="0.2">
      <c r="A7">
        <v>94442336</v>
      </c>
    </row>
    <row r="8" spans="1:1" x14ac:dyDescent="0.2">
      <c r="A8">
        <v>154818793</v>
      </c>
    </row>
    <row r="9" spans="1:1" x14ac:dyDescent="0.2">
      <c r="A9">
        <v>176674947</v>
      </c>
    </row>
    <row r="10" spans="1:1" x14ac:dyDescent="0.2">
      <c r="A10">
        <v>190898979</v>
      </c>
    </row>
    <row r="11" spans="1:1" x14ac:dyDescent="0.2">
      <c r="A11">
        <v>367573927</v>
      </c>
    </row>
    <row r="12" spans="1:1" x14ac:dyDescent="0.2">
      <c r="A12">
        <v>126131099</v>
      </c>
    </row>
    <row r="13" spans="1:1" x14ac:dyDescent="0.2">
      <c r="A13">
        <v>20040155</v>
      </c>
    </row>
    <row r="14" spans="1:1" x14ac:dyDescent="0.2">
      <c r="A14">
        <v>146171253</v>
      </c>
    </row>
    <row r="15" spans="1:1" x14ac:dyDescent="0.2">
      <c r="A15" t="s">
        <v>35</v>
      </c>
    </row>
    <row r="16" spans="1:1" x14ac:dyDescent="0.2">
      <c r="A16">
        <v>368219604</v>
      </c>
    </row>
    <row r="17" spans="1:1" x14ac:dyDescent="0.2">
      <c r="A17">
        <v>319564792</v>
      </c>
    </row>
    <row r="18" spans="1:1" x14ac:dyDescent="0.2">
      <c r="A18">
        <v>687784397</v>
      </c>
    </row>
    <row r="19" spans="1:1" x14ac:dyDescent="0.2">
      <c r="A19" t="s">
        <v>36</v>
      </c>
    </row>
    <row r="20" spans="1:1" x14ac:dyDescent="0.2">
      <c r="A20">
        <v>3312.105</v>
      </c>
    </row>
    <row r="21" spans="1:1" x14ac:dyDescent="0.2">
      <c r="A21">
        <v>48439.54</v>
      </c>
    </row>
    <row r="22" spans="1:1" x14ac:dyDescent="0.2">
      <c r="A22">
        <v>51751.64</v>
      </c>
    </row>
    <row r="23" spans="1:1" x14ac:dyDescent="0.2">
      <c r="A23">
        <v>20091.189999999999</v>
      </c>
    </row>
    <row r="24" spans="1:1" x14ac:dyDescent="0.2">
      <c r="A24">
        <v>293833.59999999998</v>
      </c>
    </row>
    <row r="25" spans="1:1" x14ac:dyDescent="0.2">
      <c r="A25">
        <v>313924.8</v>
      </c>
    </row>
    <row r="26" spans="1:1" x14ac:dyDescent="0.2">
      <c r="A26">
        <v>73767.81</v>
      </c>
    </row>
    <row r="27" spans="1:1" x14ac:dyDescent="0.2">
      <c r="A27">
        <v>438508.6</v>
      </c>
    </row>
    <row r="28" spans="1:1" x14ac:dyDescent="0.2">
      <c r="A28">
        <v>512276.4</v>
      </c>
    </row>
    <row r="29" spans="1:1" x14ac:dyDescent="0.2">
      <c r="A29">
        <v>23975.16</v>
      </c>
    </row>
    <row r="30" spans="1:1" x14ac:dyDescent="0.2">
      <c r="A30">
        <v>22851.32</v>
      </c>
    </row>
    <row r="31" spans="1:1" x14ac:dyDescent="0.2">
      <c r="A31">
        <v>46826.48</v>
      </c>
    </row>
    <row r="32" spans="1:1" x14ac:dyDescent="0.2">
      <c r="A32" t="s">
        <v>37</v>
      </c>
    </row>
    <row r="33" spans="1:1" x14ac:dyDescent="0.2">
      <c r="A33">
        <v>121146.3</v>
      </c>
    </row>
    <row r="34" spans="1:1" x14ac:dyDescent="0.2">
      <c r="A34">
        <v>803633.1</v>
      </c>
    </row>
    <row r="35" spans="1:1" x14ac:dyDescent="0.2">
      <c r="A35">
        <v>924779.4</v>
      </c>
    </row>
    <row r="36" spans="1:1" x14ac:dyDescent="0.2">
      <c r="A36" t="s">
        <v>38</v>
      </c>
    </row>
    <row r="37" spans="1:1" x14ac:dyDescent="0.2">
      <c r="A37">
        <v>1976605</v>
      </c>
    </row>
    <row r="38" spans="1:1" x14ac:dyDescent="0.2">
      <c r="A38">
        <v>3098895</v>
      </c>
    </row>
    <row r="39" spans="1:1" x14ac:dyDescent="0.2">
      <c r="A39">
        <v>5075500</v>
      </c>
    </row>
    <row r="40" spans="1:1" x14ac:dyDescent="0.2">
      <c r="A40">
        <v>19762905</v>
      </c>
    </row>
    <row r="41" spans="1:1" x14ac:dyDescent="0.2">
      <c r="A41">
        <v>23109237</v>
      </c>
    </row>
    <row r="42" spans="1:1" x14ac:dyDescent="0.2">
      <c r="A42">
        <v>42872142</v>
      </c>
    </row>
    <row r="43" spans="1:1" x14ac:dyDescent="0.2">
      <c r="A43">
        <v>56796725</v>
      </c>
    </row>
    <row r="44" spans="1:1" x14ac:dyDescent="0.2">
      <c r="A44">
        <v>46584424</v>
      </c>
    </row>
    <row r="45" spans="1:1" x14ac:dyDescent="0.2">
      <c r="A45">
        <v>103381149</v>
      </c>
    </row>
    <row r="46" spans="1:1" x14ac:dyDescent="0.2">
      <c r="A46">
        <v>55638166</v>
      </c>
    </row>
    <row r="47" spans="1:1" x14ac:dyDescent="0.2">
      <c r="A47">
        <v>6577588</v>
      </c>
    </row>
    <row r="48" spans="1:1" x14ac:dyDescent="0.2">
      <c r="A48">
        <v>62215753</v>
      </c>
    </row>
    <row r="49" spans="1:1" x14ac:dyDescent="0.2">
      <c r="A49" t="s">
        <v>39</v>
      </c>
    </row>
    <row r="50" spans="1:1" x14ac:dyDescent="0.2">
      <c r="A50">
        <v>134174401</v>
      </c>
    </row>
    <row r="51" spans="1:1" x14ac:dyDescent="0.2">
      <c r="A51">
        <v>79370144</v>
      </c>
    </row>
    <row r="52" spans="1:1" x14ac:dyDescent="0.2">
      <c r="A52">
        <v>213544545</v>
      </c>
    </row>
    <row r="53" spans="1:1" x14ac:dyDescent="0.2">
      <c r="A53" t="s">
        <v>40</v>
      </c>
    </row>
    <row r="54" spans="1:1" x14ac:dyDescent="0.2">
      <c r="A54">
        <v>1437.0509999999999</v>
      </c>
    </row>
    <row r="55" spans="1:1" x14ac:dyDescent="0.2">
      <c r="A55">
        <v>21016.87</v>
      </c>
    </row>
    <row r="56" spans="1:1" x14ac:dyDescent="0.2">
      <c r="A56">
        <v>22453.919999999998</v>
      </c>
    </row>
    <row r="57" spans="1:1" x14ac:dyDescent="0.2">
      <c r="A57">
        <v>6775.25</v>
      </c>
    </row>
    <row r="58" spans="1:1" x14ac:dyDescent="0.2">
      <c r="A58">
        <v>99088.03</v>
      </c>
    </row>
    <row r="59" spans="1:1" x14ac:dyDescent="0.2">
      <c r="A59">
        <v>105863.3</v>
      </c>
    </row>
    <row r="60" spans="1:1" x14ac:dyDescent="0.2">
      <c r="A60">
        <v>24983.75</v>
      </c>
    </row>
    <row r="61" spans="1:1" x14ac:dyDescent="0.2">
      <c r="A61">
        <v>148514.5</v>
      </c>
    </row>
    <row r="62" spans="1:1" x14ac:dyDescent="0.2">
      <c r="A62">
        <v>173498.3</v>
      </c>
    </row>
    <row r="63" spans="1:1" x14ac:dyDescent="0.2">
      <c r="A63">
        <v>11117.22</v>
      </c>
    </row>
    <row r="64" spans="1:1" x14ac:dyDescent="0.2">
      <c r="A64">
        <v>10596.1</v>
      </c>
    </row>
    <row r="65" spans="1:1" x14ac:dyDescent="0.2">
      <c r="A65">
        <v>21713.32</v>
      </c>
    </row>
    <row r="66" spans="1:1" x14ac:dyDescent="0.2">
      <c r="A66" t="s">
        <v>41</v>
      </c>
    </row>
    <row r="67" spans="1:1" x14ac:dyDescent="0.2">
      <c r="A67">
        <v>44313.27</v>
      </c>
    </row>
    <row r="68" spans="1:1" x14ac:dyDescent="0.2">
      <c r="A68">
        <v>279215.5</v>
      </c>
    </row>
    <row r="69" spans="1:1" x14ac:dyDescent="0.2">
      <c r="A69">
        <v>323528.8</v>
      </c>
    </row>
    <row r="70" spans="1:1" x14ac:dyDescent="0.2">
      <c r="A70" t="s">
        <v>42</v>
      </c>
    </row>
    <row r="71" spans="1:1" x14ac:dyDescent="0.2">
      <c r="A71">
        <v>1375.4590000000001</v>
      </c>
    </row>
    <row r="72" spans="1:1" x14ac:dyDescent="0.2">
      <c r="A72">
        <v>147.44800000000001</v>
      </c>
    </row>
    <row r="73" spans="1:1" x14ac:dyDescent="0.2">
      <c r="A73">
        <v>226.04069999999999</v>
      </c>
    </row>
    <row r="74" spans="1:1" x14ac:dyDescent="0.2">
      <c r="A74">
        <v>2916.9259999999999</v>
      </c>
    </row>
    <row r="75" spans="1:1" x14ac:dyDescent="0.2">
      <c r="A75">
        <v>233.2193</v>
      </c>
    </row>
    <row r="76" spans="1:1" x14ac:dyDescent="0.2">
      <c r="A76">
        <v>404.97649999999999</v>
      </c>
    </row>
    <row r="77" spans="1:1" x14ac:dyDescent="0.2">
      <c r="A77">
        <v>2273.346</v>
      </c>
    </row>
    <row r="78" spans="1:1" x14ac:dyDescent="0.2">
      <c r="A78">
        <v>313.66910000000001</v>
      </c>
    </row>
    <row r="79" spans="1:1" x14ac:dyDescent="0.2">
      <c r="A79">
        <v>595.86270000000002</v>
      </c>
    </row>
    <row r="80" spans="1:1" x14ac:dyDescent="0.2">
      <c r="A80">
        <v>5004.683</v>
      </c>
    </row>
    <row r="81" spans="1:1" x14ac:dyDescent="0.2">
      <c r="A81">
        <v>620.75549999999998</v>
      </c>
    </row>
    <row r="82" spans="1:1" x14ac:dyDescent="0.2">
      <c r="A82">
        <v>2865.3270000000002</v>
      </c>
    </row>
    <row r="83" spans="1:1" x14ac:dyDescent="0.2">
      <c r="A83" t="s">
        <v>43</v>
      </c>
    </row>
    <row r="84" spans="1:1" x14ac:dyDescent="0.2">
      <c r="A84">
        <v>3027.86</v>
      </c>
    </row>
    <row r="85" spans="1:1" x14ac:dyDescent="0.2">
      <c r="A85">
        <v>284.26119999999997</v>
      </c>
    </row>
    <row r="86" spans="1:1" x14ac:dyDescent="0.2">
      <c r="A86">
        <v>660.048</v>
      </c>
    </row>
    <row r="87" spans="1:1" x14ac:dyDescent="0.2">
      <c r="A87" t="s">
        <v>44</v>
      </c>
    </row>
    <row r="88" spans="1:1" x14ac:dyDescent="0.2">
      <c r="A88">
        <v>21.54954</v>
      </c>
    </row>
    <row r="89" spans="1:1" x14ac:dyDescent="0.2">
      <c r="A89">
        <v>6.5750770000000003</v>
      </c>
    </row>
    <row r="90" spans="1:1" x14ac:dyDescent="0.2">
      <c r="A90">
        <v>28.124610000000001</v>
      </c>
    </row>
    <row r="91" spans="1:1" x14ac:dyDescent="0.2">
      <c r="A91">
        <v>130.96979999999999</v>
      </c>
    </row>
    <row r="92" spans="1:1" x14ac:dyDescent="0.2">
      <c r="A92">
        <v>39.915790000000001</v>
      </c>
    </row>
    <row r="93" spans="1:1" x14ac:dyDescent="0.2">
      <c r="A93">
        <v>170.88560000000001</v>
      </c>
    </row>
    <row r="94" spans="1:1" x14ac:dyDescent="0.2">
      <c r="A94">
        <v>952.77290000000005</v>
      </c>
    </row>
    <row r="95" spans="1:1" x14ac:dyDescent="0.2">
      <c r="A95">
        <v>132.7252</v>
      </c>
    </row>
    <row r="96" spans="1:1" x14ac:dyDescent="0.2">
      <c r="A96">
        <v>1085.498</v>
      </c>
    </row>
    <row r="97" spans="1:1" x14ac:dyDescent="0.2">
      <c r="A97">
        <v>631.06659999999999</v>
      </c>
    </row>
    <row r="98" spans="1:1" x14ac:dyDescent="0.2">
      <c r="A98">
        <v>78.991010000000003</v>
      </c>
    </row>
    <row r="99" spans="1:1" x14ac:dyDescent="0.2">
      <c r="A99">
        <v>710.05759999999998</v>
      </c>
    </row>
    <row r="100" spans="1:1" x14ac:dyDescent="0.2">
      <c r="A100" t="s">
        <v>45</v>
      </c>
    </row>
    <row r="101" spans="1:1" x14ac:dyDescent="0.2">
      <c r="A101">
        <v>1736.3589999999999</v>
      </c>
    </row>
    <row r="102" spans="1:1" x14ac:dyDescent="0.2">
      <c r="A102">
        <v>258.20710000000003</v>
      </c>
    </row>
    <row r="103" spans="1:1" x14ac:dyDescent="0.2">
      <c r="A103">
        <v>1994.566</v>
      </c>
    </row>
    <row r="104" spans="1:1" x14ac:dyDescent="0.2">
      <c r="A104" t="s">
        <v>46</v>
      </c>
    </row>
    <row r="105" spans="1:1" x14ac:dyDescent="0.2">
      <c r="A105">
        <v>9.3498789999999996</v>
      </c>
    </row>
    <row r="106" spans="1:1" x14ac:dyDescent="0.2">
      <c r="A106">
        <v>2.8527840000000002</v>
      </c>
    </row>
    <row r="107" spans="1:1" x14ac:dyDescent="0.2">
      <c r="A107">
        <v>12.20266</v>
      </c>
    </row>
    <row r="108" spans="1:1" x14ac:dyDescent="0.2">
      <c r="A108">
        <v>44.1663</v>
      </c>
    </row>
    <row r="109" spans="1:1" x14ac:dyDescent="0.2">
      <c r="A109">
        <v>13.460599999999999</v>
      </c>
    </row>
    <row r="110" spans="1:1" x14ac:dyDescent="0.2">
      <c r="A110">
        <v>57.626899999999999</v>
      </c>
    </row>
    <row r="111" spans="1:1" x14ac:dyDescent="0.2">
      <c r="A111">
        <v>322.68599999999998</v>
      </c>
    </row>
    <row r="112" spans="1:1" x14ac:dyDescent="0.2">
      <c r="A112">
        <v>44.951509999999999</v>
      </c>
    </row>
    <row r="113" spans="1:1" x14ac:dyDescent="0.2">
      <c r="A113">
        <v>367.63749999999999</v>
      </c>
    </row>
    <row r="114" spans="1:1" x14ac:dyDescent="0.2">
      <c r="A114">
        <v>292.62400000000002</v>
      </c>
    </row>
    <row r="115" spans="1:1" x14ac:dyDescent="0.2">
      <c r="A115">
        <v>36.627929999999999</v>
      </c>
    </row>
    <row r="116" spans="1:1" x14ac:dyDescent="0.2">
      <c r="A116">
        <v>329.25189999999998</v>
      </c>
    </row>
    <row r="117" spans="1:1" x14ac:dyDescent="0.2">
      <c r="A117" t="s">
        <v>47</v>
      </c>
    </row>
    <row r="118" spans="1:1" x14ac:dyDescent="0.2">
      <c r="A118">
        <v>668.82619999999997</v>
      </c>
    </row>
    <row r="119" spans="1:1" x14ac:dyDescent="0.2">
      <c r="A119">
        <v>97.89282</v>
      </c>
    </row>
    <row r="120" spans="1:1" x14ac:dyDescent="0.2">
      <c r="A120">
        <v>766.71900000000005</v>
      </c>
    </row>
    <row r="121" spans="1:1" x14ac:dyDescent="0.2">
      <c r="A121" t="s">
        <v>48</v>
      </c>
    </row>
    <row r="122" spans="1:1" x14ac:dyDescent="0.2">
      <c r="A122">
        <v>211404.3</v>
      </c>
    </row>
    <row r="123" spans="1:1" x14ac:dyDescent="0.2">
      <c r="A123">
        <v>1086271</v>
      </c>
    </row>
    <row r="124" spans="1:1" x14ac:dyDescent="0.2">
      <c r="A124">
        <v>415933.8</v>
      </c>
    </row>
    <row r="125" spans="1:1" x14ac:dyDescent="0.2">
      <c r="A125">
        <v>447465.7</v>
      </c>
    </row>
    <row r="126" spans="1:1" x14ac:dyDescent="0.2">
      <c r="A126">
        <v>1716806</v>
      </c>
    </row>
    <row r="127" spans="1:1" x14ac:dyDescent="0.2">
      <c r="A127">
        <v>743960.6</v>
      </c>
    </row>
    <row r="128" spans="1:1" x14ac:dyDescent="0.2">
      <c r="A128">
        <v>176012.3</v>
      </c>
    </row>
    <row r="129" spans="1:1" x14ac:dyDescent="0.2">
      <c r="A129">
        <v>1036326</v>
      </c>
    </row>
    <row r="130" spans="1:1" x14ac:dyDescent="0.2">
      <c r="A130">
        <v>281204</v>
      </c>
    </row>
    <row r="131" spans="1:1" x14ac:dyDescent="0.2">
      <c r="A131">
        <v>190135.4</v>
      </c>
    </row>
    <row r="132" spans="1:1" x14ac:dyDescent="0.2">
      <c r="A132">
        <v>179578.5</v>
      </c>
    </row>
    <row r="133" spans="1:1" x14ac:dyDescent="0.2">
      <c r="A133">
        <v>188960.9</v>
      </c>
    </row>
    <row r="134" spans="1:1" x14ac:dyDescent="0.2">
      <c r="A134" t="s">
        <v>49</v>
      </c>
    </row>
    <row r="135" spans="1:1" x14ac:dyDescent="0.2">
      <c r="A135">
        <v>200611.8</v>
      </c>
    </row>
    <row r="136" spans="1:1" x14ac:dyDescent="0.2">
      <c r="A136">
        <v>810786.2</v>
      </c>
    </row>
    <row r="137" spans="1:1" x14ac:dyDescent="0.2">
      <c r="A137">
        <v>278517.3</v>
      </c>
    </row>
    <row r="138" spans="1:1" x14ac:dyDescent="0.2">
      <c r="A138" t="s">
        <v>50</v>
      </c>
    </row>
    <row r="139" spans="1:1" x14ac:dyDescent="0.2">
      <c r="A139" t="s">
        <v>51</v>
      </c>
    </row>
    <row r="140" spans="1:1" x14ac:dyDescent="0.2">
      <c r="A140" t="s">
        <v>52</v>
      </c>
    </row>
    <row r="141" spans="1:1" x14ac:dyDescent="0.2">
      <c r="A141" t="s">
        <v>53</v>
      </c>
    </row>
    <row r="142" spans="1:1" x14ac:dyDescent="0.2">
      <c r="A142" t="s">
        <v>54</v>
      </c>
    </row>
    <row r="143" spans="1:1" x14ac:dyDescent="0.2">
      <c r="A143" t="s">
        <v>55</v>
      </c>
    </row>
    <row r="144" spans="1:1" x14ac:dyDescent="0.2">
      <c r="A144" t="s">
        <v>56</v>
      </c>
    </row>
    <row r="145" spans="1:1" x14ac:dyDescent="0.2">
      <c r="A145" t="s">
        <v>57</v>
      </c>
    </row>
    <row r="146" spans="1:1" x14ac:dyDescent="0.2">
      <c r="A146" t="s">
        <v>58</v>
      </c>
    </row>
    <row r="147" spans="1:1" x14ac:dyDescent="0.2">
      <c r="A147" t="s">
        <v>59</v>
      </c>
    </row>
    <row r="148" spans="1:1" x14ac:dyDescent="0.2">
      <c r="A148" t="s">
        <v>60</v>
      </c>
    </row>
    <row r="149" spans="1:1" x14ac:dyDescent="0.2">
      <c r="A149" t="s">
        <v>61</v>
      </c>
    </row>
    <row r="150" spans="1:1" x14ac:dyDescent="0.2">
      <c r="A150" t="s">
        <v>62</v>
      </c>
    </row>
    <row r="151" spans="1:1" x14ac:dyDescent="0.2">
      <c r="A151" t="s">
        <v>63</v>
      </c>
    </row>
    <row r="152" spans="1:1" x14ac:dyDescent="0.2">
      <c r="A152" t="s">
        <v>64</v>
      </c>
    </row>
    <row r="153" spans="1:1" x14ac:dyDescent="0.2">
      <c r="A153">
        <v>56714.01</v>
      </c>
    </row>
    <row r="154" spans="1:1" x14ac:dyDescent="0.2">
      <c r="A154">
        <v>10281.83</v>
      </c>
    </row>
    <row r="155" spans="1:1" x14ac:dyDescent="0.2">
      <c r="A155">
        <v>66995.83</v>
      </c>
    </row>
    <row r="156" spans="1:1" x14ac:dyDescent="0.2">
      <c r="A156" t="s">
        <v>65</v>
      </c>
    </row>
    <row r="157" spans="1:1" x14ac:dyDescent="0.2">
      <c r="A157" t="s">
        <v>66</v>
      </c>
    </row>
    <row r="158" spans="1:1" x14ac:dyDescent="0.2">
      <c r="A158" t="s">
        <v>67</v>
      </c>
    </row>
    <row r="159" spans="1:1" x14ac:dyDescent="0.2">
      <c r="A159" t="s">
        <v>68</v>
      </c>
    </row>
    <row r="160" spans="1:1" x14ac:dyDescent="0.2">
      <c r="A160" t="s">
        <v>69</v>
      </c>
    </row>
    <row r="161" spans="1:1" x14ac:dyDescent="0.2">
      <c r="A161" t="s">
        <v>70</v>
      </c>
    </row>
    <row r="162" spans="1:1" x14ac:dyDescent="0.2">
      <c r="A162">
        <v>20485.259999999998</v>
      </c>
    </row>
    <row r="163" spans="1:1" x14ac:dyDescent="0.2">
      <c r="A163">
        <v>3674.8850000000002</v>
      </c>
    </row>
    <row r="164" spans="1:1" x14ac:dyDescent="0.2">
      <c r="A164">
        <v>24160.14</v>
      </c>
    </row>
    <row r="165" spans="1:1" x14ac:dyDescent="0.2">
      <c r="A165" t="s">
        <v>71</v>
      </c>
    </row>
    <row r="166" spans="1:1" x14ac:dyDescent="0.2">
      <c r="A166">
        <v>2726.0279999999998</v>
      </c>
    </row>
    <row r="167" spans="1:1" x14ac:dyDescent="0.2">
      <c r="A167">
        <v>12839.22</v>
      </c>
    </row>
    <row r="168" spans="1:1" x14ac:dyDescent="0.2">
      <c r="A168">
        <v>5251.7060000000001</v>
      </c>
    </row>
    <row r="169" spans="1:1" x14ac:dyDescent="0.2">
      <c r="A169">
        <v>6614.4179999999997</v>
      </c>
    </row>
    <row r="170" spans="1:1" x14ac:dyDescent="0.2">
      <c r="A170">
        <v>22982.67</v>
      </c>
    </row>
    <row r="171" spans="1:1" x14ac:dyDescent="0.2">
      <c r="A171">
        <v>10735.86</v>
      </c>
    </row>
    <row r="172" spans="1:1" x14ac:dyDescent="0.2">
      <c r="A172">
        <v>4515.9480000000003</v>
      </c>
    </row>
    <row r="173" spans="1:1" x14ac:dyDescent="0.2">
      <c r="A173">
        <v>24597.43</v>
      </c>
    </row>
    <row r="174" spans="1:1" x14ac:dyDescent="0.2">
      <c r="A174">
        <v>7144.1229999999996</v>
      </c>
    </row>
    <row r="175" spans="1:1" x14ac:dyDescent="0.2">
      <c r="A175">
        <v>13261.72</v>
      </c>
    </row>
    <row r="176" spans="1:1" x14ac:dyDescent="0.2">
      <c r="A176">
        <v>12314.28</v>
      </c>
    </row>
    <row r="177" spans="1:1" x14ac:dyDescent="0.2">
      <c r="A177">
        <v>13154.72</v>
      </c>
    </row>
    <row r="178" spans="1:1" x14ac:dyDescent="0.2">
      <c r="A178" t="s">
        <v>72</v>
      </c>
    </row>
    <row r="179" spans="1:1" x14ac:dyDescent="0.2">
      <c r="A179">
        <v>6549.8029999999999</v>
      </c>
    </row>
    <row r="180" spans="1:1" x14ac:dyDescent="0.2">
      <c r="A180">
        <v>21597.99</v>
      </c>
    </row>
    <row r="181" spans="1:1" x14ac:dyDescent="0.2">
      <c r="A181">
        <v>8838.7119999999995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icer-all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2018-05-15T01:09:57Z</dcterms:modified>
</cp:coreProperties>
</file>