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ang/git/economic-influenza/df/"/>
    </mc:Choice>
  </mc:AlternateContent>
  <xr:revisionPtr revIDLastSave="0" documentId="10_ncr:8100000_{265BCC5B-7905-C944-9846-B25DF8BE8164}" xr6:coauthVersionLast="33" xr6:coauthVersionMax="33" xr10:uidLastSave="{00000000-0000-0000-0000-000000000000}"/>
  <bookViews>
    <workbookView xWindow="5960" yWindow="440" windowWidth="39580" windowHeight="28360" xr2:uid="{00000000-000D-0000-FFFF-FFFF00000000}"/>
  </bookViews>
  <sheets>
    <sheet name="icer-all" sheetId="1" r:id="rId1"/>
  </sheets>
  <definedNames>
    <definedName name="_xlnm._FilterDatabase" localSheetId="0" hidden="1">'icer-all'!$B$1:$Y$196</definedName>
  </definedNames>
  <calcPr calcId="162913"/>
</workbook>
</file>

<file path=xl/calcChain.xml><?xml version="1.0" encoding="utf-8"?>
<calcChain xmlns="http://schemas.openxmlformats.org/spreadsheetml/2006/main">
  <c r="X226" i="1" l="1"/>
  <c r="V226" i="1"/>
  <c r="S226" i="1"/>
  <c r="Q226" i="1"/>
  <c r="N226" i="1"/>
  <c r="K226" i="1"/>
  <c r="L226" i="1" s="1"/>
  <c r="H226" i="1"/>
  <c r="X225" i="1"/>
  <c r="V225" i="1"/>
  <c r="S225" i="1"/>
  <c r="Q225" i="1"/>
  <c r="N225" i="1"/>
  <c r="K225" i="1"/>
  <c r="L225" i="1" s="1"/>
  <c r="H225" i="1"/>
  <c r="X224" i="1"/>
  <c r="V224" i="1"/>
  <c r="S224" i="1"/>
  <c r="Q224" i="1"/>
  <c r="N224" i="1"/>
  <c r="K224" i="1"/>
  <c r="L224" i="1" s="1"/>
  <c r="H224" i="1"/>
  <c r="X223" i="1"/>
  <c r="V223" i="1"/>
  <c r="S223" i="1"/>
  <c r="Q223" i="1"/>
  <c r="N223" i="1"/>
  <c r="L223" i="1"/>
  <c r="H223" i="1"/>
  <c r="X222" i="1"/>
  <c r="V222" i="1"/>
  <c r="S222" i="1"/>
  <c r="Q222" i="1"/>
  <c r="N222" i="1"/>
  <c r="L222" i="1"/>
  <c r="H222" i="1"/>
  <c r="X221" i="1"/>
  <c r="V221" i="1"/>
  <c r="S221" i="1"/>
  <c r="Q221" i="1"/>
  <c r="N221" i="1"/>
  <c r="L221" i="1"/>
  <c r="H221" i="1"/>
  <c r="X220" i="1"/>
  <c r="V220" i="1"/>
  <c r="S220" i="1"/>
  <c r="Q220" i="1"/>
  <c r="N220" i="1"/>
  <c r="L220" i="1"/>
  <c r="H220" i="1"/>
  <c r="X219" i="1"/>
  <c r="V219" i="1"/>
  <c r="S219" i="1"/>
  <c r="Q219" i="1"/>
  <c r="N219" i="1"/>
  <c r="L219" i="1"/>
  <c r="H219" i="1"/>
  <c r="X218" i="1"/>
  <c r="V218" i="1"/>
  <c r="S218" i="1"/>
  <c r="Q218" i="1"/>
  <c r="N218" i="1"/>
  <c r="L218" i="1"/>
  <c r="H218" i="1"/>
  <c r="X217" i="1"/>
  <c r="V217" i="1"/>
  <c r="S217" i="1"/>
  <c r="Q217" i="1"/>
  <c r="N217" i="1"/>
  <c r="L217" i="1"/>
  <c r="H217" i="1"/>
  <c r="X216" i="1"/>
  <c r="V216" i="1"/>
  <c r="S216" i="1"/>
  <c r="Q216" i="1"/>
  <c r="N216" i="1"/>
  <c r="L216" i="1"/>
  <c r="H216" i="1"/>
  <c r="X215" i="1"/>
  <c r="V215" i="1"/>
  <c r="S215" i="1"/>
  <c r="Q215" i="1"/>
  <c r="N215" i="1"/>
  <c r="L215" i="1"/>
  <c r="H215" i="1"/>
  <c r="X214" i="1"/>
  <c r="V214" i="1"/>
  <c r="S214" i="1"/>
  <c r="Q214" i="1"/>
  <c r="N214" i="1"/>
  <c r="L214" i="1"/>
  <c r="H214" i="1"/>
  <c r="X213" i="1"/>
  <c r="V213" i="1"/>
  <c r="S213" i="1"/>
  <c r="Q213" i="1"/>
  <c r="N213" i="1"/>
  <c r="L213" i="1"/>
  <c r="H213" i="1"/>
  <c r="X212" i="1"/>
  <c r="V212" i="1"/>
  <c r="S212" i="1"/>
  <c r="Q212" i="1"/>
  <c r="N212" i="1"/>
  <c r="L212" i="1"/>
  <c r="H212" i="1"/>
  <c r="X211" i="1"/>
  <c r="V211" i="1"/>
  <c r="S211" i="1"/>
  <c r="Q211" i="1"/>
  <c r="N211" i="1"/>
  <c r="K211" i="1"/>
  <c r="L211" i="1" s="1"/>
  <c r="H211" i="1"/>
  <c r="X210" i="1"/>
  <c r="V210" i="1"/>
  <c r="S210" i="1"/>
  <c r="Q210" i="1"/>
  <c r="N210" i="1"/>
  <c r="K210" i="1"/>
  <c r="L210" i="1" s="1"/>
  <c r="H210" i="1"/>
  <c r="X209" i="1"/>
  <c r="V209" i="1"/>
  <c r="S209" i="1"/>
  <c r="Q209" i="1"/>
  <c r="N209" i="1"/>
  <c r="K209" i="1"/>
  <c r="L209" i="1" s="1"/>
  <c r="H209" i="1"/>
  <c r="X208" i="1"/>
  <c r="V208" i="1"/>
  <c r="S208" i="1"/>
  <c r="Q208" i="1"/>
  <c r="N208" i="1"/>
  <c r="L208" i="1"/>
  <c r="H208" i="1"/>
  <c r="X207" i="1"/>
  <c r="V207" i="1"/>
  <c r="S207" i="1"/>
  <c r="Q207" i="1"/>
  <c r="N207" i="1"/>
  <c r="L207" i="1"/>
  <c r="H207" i="1"/>
  <c r="X206" i="1"/>
  <c r="V206" i="1"/>
  <c r="S206" i="1"/>
  <c r="Q206" i="1"/>
  <c r="N206" i="1"/>
  <c r="L206" i="1"/>
  <c r="H206" i="1"/>
  <c r="X205" i="1"/>
  <c r="V205" i="1"/>
  <c r="S205" i="1"/>
  <c r="Q205" i="1"/>
  <c r="N205" i="1"/>
  <c r="L205" i="1"/>
  <c r="H205" i="1"/>
  <c r="X204" i="1"/>
  <c r="V204" i="1"/>
  <c r="S204" i="1"/>
  <c r="Q204" i="1"/>
  <c r="N204" i="1"/>
  <c r="L204" i="1"/>
  <c r="H204" i="1"/>
  <c r="X203" i="1"/>
  <c r="V203" i="1"/>
  <c r="S203" i="1"/>
  <c r="Q203" i="1"/>
  <c r="N203" i="1"/>
  <c r="L203" i="1"/>
  <c r="H203" i="1"/>
  <c r="X202" i="1"/>
  <c r="V202" i="1"/>
  <c r="S202" i="1"/>
  <c r="Q202" i="1"/>
  <c r="N202" i="1"/>
  <c r="L202" i="1"/>
  <c r="H202" i="1"/>
  <c r="X201" i="1"/>
  <c r="V201" i="1"/>
  <c r="S201" i="1"/>
  <c r="Q201" i="1"/>
  <c r="N201" i="1"/>
  <c r="L201" i="1"/>
  <c r="H201" i="1"/>
  <c r="X200" i="1"/>
  <c r="V200" i="1"/>
  <c r="S200" i="1"/>
  <c r="Q200" i="1"/>
  <c r="N200" i="1"/>
  <c r="L200" i="1"/>
  <c r="H200" i="1"/>
  <c r="X199" i="1"/>
  <c r="V199" i="1"/>
  <c r="S199" i="1"/>
  <c r="Q199" i="1"/>
  <c r="N199" i="1"/>
  <c r="L199" i="1"/>
  <c r="H199" i="1"/>
  <c r="X198" i="1"/>
  <c r="V198" i="1"/>
  <c r="S198" i="1"/>
  <c r="Q198" i="1"/>
  <c r="N198" i="1"/>
  <c r="L198" i="1"/>
  <c r="H198" i="1"/>
  <c r="X197" i="1"/>
  <c r="V197" i="1"/>
  <c r="S197" i="1"/>
  <c r="Q197" i="1"/>
  <c r="N197" i="1"/>
  <c r="L197" i="1"/>
  <c r="H197" i="1"/>
  <c r="H135" i="1" l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7" i="1"/>
  <c r="Q196" i="1" l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Q3" i="1"/>
  <c r="Q4" i="1"/>
  <c r="Q5" i="1"/>
  <c r="Q6" i="1"/>
  <c r="Q7" i="1"/>
  <c r="Q8" i="1"/>
  <c r="Q9" i="1"/>
  <c r="Q10" i="1"/>
  <c r="Q11" i="1"/>
  <c r="Q12" i="1"/>
  <c r="Q13" i="1"/>
  <c r="Q2" i="1"/>
  <c r="Q1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3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77" i="1"/>
  <c r="N77" i="1"/>
  <c r="L19" i="1" l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07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17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16" i="1"/>
  <c r="V115" i="1"/>
  <c r="V114" i="1"/>
  <c r="V113" i="1"/>
  <c r="V112" i="1"/>
  <c r="V111" i="1"/>
  <c r="V110" i="1"/>
  <c r="V109" i="1"/>
  <c r="V108" i="1"/>
  <c r="V107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L17" i="1" l="1"/>
  <c r="T130" i="1"/>
  <c r="T133" i="1"/>
  <c r="T127" i="1"/>
  <c r="T124" i="1"/>
  <c r="T118" i="1"/>
  <c r="T115" i="1"/>
  <c r="T112" i="1"/>
  <c r="T109" i="1"/>
  <c r="T73" i="1"/>
  <c r="T70" i="1"/>
  <c r="T67" i="1"/>
  <c r="T64" i="1"/>
  <c r="T58" i="1"/>
  <c r="T55" i="1"/>
  <c r="T52" i="1"/>
  <c r="T49" i="1"/>
  <c r="T43" i="1"/>
  <c r="T40" i="1"/>
  <c r="T37" i="1"/>
  <c r="T34" i="1"/>
  <c r="T28" i="1"/>
  <c r="T25" i="1"/>
  <c r="T22" i="1"/>
  <c r="T19" i="1"/>
  <c r="M183" i="1"/>
  <c r="N183" i="1" s="1"/>
  <c r="M184" i="1"/>
  <c r="M185" i="1"/>
  <c r="N185" i="1" s="1"/>
  <c r="M186" i="1"/>
  <c r="N186" i="1" s="1"/>
  <c r="M187" i="1"/>
  <c r="M188" i="1"/>
  <c r="N188" i="1" s="1"/>
  <c r="M189" i="1"/>
  <c r="N189" i="1" s="1"/>
  <c r="M190" i="1"/>
  <c r="M191" i="1"/>
  <c r="N191" i="1" s="1"/>
  <c r="M192" i="1"/>
  <c r="N192" i="1" s="1"/>
  <c r="M193" i="1"/>
  <c r="M168" i="1"/>
  <c r="N168" i="1" s="1"/>
  <c r="M169" i="1"/>
  <c r="M170" i="1"/>
  <c r="N170" i="1" s="1"/>
  <c r="M171" i="1"/>
  <c r="N171" i="1" s="1"/>
  <c r="M172" i="1"/>
  <c r="M173" i="1"/>
  <c r="N173" i="1" s="1"/>
  <c r="M174" i="1"/>
  <c r="N174" i="1" s="1"/>
  <c r="M175" i="1"/>
  <c r="M176" i="1"/>
  <c r="N176" i="1" s="1"/>
  <c r="M177" i="1"/>
  <c r="N177" i="1" s="1"/>
  <c r="M178" i="1"/>
  <c r="M153" i="1"/>
  <c r="N153" i="1" s="1"/>
  <c r="M154" i="1"/>
  <c r="M155" i="1"/>
  <c r="N155" i="1" s="1"/>
  <c r="M156" i="1"/>
  <c r="N156" i="1" s="1"/>
  <c r="M157" i="1"/>
  <c r="M158" i="1"/>
  <c r="N158" i="1" s="1"/>
  <c r="M159" i="1"/>
  <c r="N159" i="1" s="1"/>
  <c r="M160" i="1"/>
  <c r="M161" i="1"/>
  <c r="N161" i="1" s="1"/>
  <c r="M162" i="1"/>
  <c r="N162" i="1" s="1"/>
  <c r="M163" i="1"/>
  <c r="M138" i="1"/>
  <c r="N138" i="1" s="1"/>
  <c r="M139" i="1"/>
  <c r="M140" i="1"/>
  <c r="N140" i="1" s="1"/>
  <c r="M141" i="1"/>
  <c r="N141" i="1" s="1"/>
  <c r="M142" i="1"/>
  <c r="M143" i="1"/>
  <c r="N143" i="1" s="1"/>
  <c r="M144" i="1"/>
  <c r="N144" i="1" s="1"/>
  <c r="M145" i="1"/>
  <c r="M146" i="1"/>
  <c r="N146" i="1" s="1"/>
  <c r="M147" i="1"/>
  <c r="N147" i="1" s="1"/>
  <c r="M148" i="1"/>
  <c r="M123" i="1"/>
  <c r="N123" i="1" s="1"/>
  <c r="M124" i="1"/>
  <c r="O124" i="1" s="1"/>
  <c r="M125" i="1"/>
  <c r="N125" i="1" s="1"/>
  <c r="M126" i="1"/>
  <c r="N126" i="1" s="1"/>
  <c r="M127" i="1"/>
  <c r="O127" i="1" s="1"/>
  <c r="M128" i="1"/>
  <c r="N128" i="1" s="1"/>
  <c r="M129" i="1"/>
  <c r="N129" i="1" s="1"/>
  <c r="M130" i="1"/>
  <c r="O130" i="1" s="1"/>
  <c r="M131" i="1"/>
  <c r="N131" i="1" s="1"/>
  <c r="M132" i="1"/>
  <c r="N132" i="1" s="1"/>
  <c r="M133" i="1"/>
  <c r="O133" i="1" s="1"/>
  <c r="M108" i="1"/>
  <c r="N108" i="1" s="1"/>
  <c r="M109" i="1"/>
  <c r="O109" i="1" s="1"/>
  <c r="M110" i="1"/>
  <c r="N110" i="1" s="1"/>
  <c r="M111" i="1"/>
  <c r="N111" i="1" s="1"/>
  <c r="M112" i="1"/>
  <c r="O112" i="1" s="1"/>
  <c r="M113" i="1"/>
  <c r="N113" i="1" s="1"/>
  <c r="M114" i="1"/>
  <c r="N114" i="1" s="1"/>
  <c r="M115" i="1"/>
  <c r="O115" i="1" s="1"/>
  <c r="M116" i="1"/>
  <c r="N116" i="1" s="1"/>
  <c r="M117" i="1"/>
  <c r="N117" i="1" s="1"/>
  <c r="M118" i="1"/>
  <c r="O118" i="1" s="1"/>
  <c r="N78" i="1"/>
  <c r="N80" i="1"/>
  <c r="N81" i="1"/>
  <c r="N83" i="1"/>
  <c r="N84" i="1"/>
  <c r="N86" i="1"/>
  <c r="N87" i="1"/>
  <c r="M93" i="1"/>
  <c r="N93" i="1" s="1"/>
  <c r="M94" i="1"/>
  <c r="M95" i="1"/>
  <c r="N95" i="1" s="1"/>
  <c r="M96" i="1"/>
  <c r="N96" i="1" s="1"/>
  <c r="M97" i="1"/>
  <c r="M98" i="1"/>
  <c r="N98" i="1" s="1"/>
  <c r="M99" i="1"/>
  <c r="N99" i="1" s="1"/>
  <c r="M100" i="1"/>
  <c r="M101" i="1"/>
  <c r="N101" i="1" s="1"/>
  <c r="M102" i="1"/>
  <c r="N102" i="1" s="1"/>
  <c r="M103" i="1"/>
  <c r="M63" i="1"/>
  <c r="N63" i="1" s="1"/>
  <c r="M64" i="1"/>
  <c r="O64" i="1" s="1"/>
  <c r="M65" i="1"/>
  <c r="N65" i="1" s="1"/>
  <c r="M66" i="1"/>
  <c r="N66" i="1" s="1"/>
  <c r="M67" i="1"/>
  <c r="O67" i="1" s="1"/>
  <c r="M68" i="1"/>
  <c r="N68" i="1" s="1"/>
  <c r="M69" i="1"/>
  <c r="N69" i="1" s="1"/>
  <c r="M70" i="1"/>
  <c r="O70" i="1" s="1"/>
  <c r="M71" i="1"/>
  <c r="N71" i="1" s="1"/>
  <c r="M72" i="1"/>
  <c r="N72" i="1" s="1"/>
  <c r="M73" i="1"/>
  <c r="O73" i="1" s="1"/>
  <c r="M48" i="1"/>
  <c r="N48" i="1" s="1"/>
  <c r="M49" i="1"/>
  <c r="O49" i="1" s="1"/>
  <c r="M50" i="1"/>
  <c r="N50" i="1" s="1"/>
  <c r="M51" i="1"/>
  <c r="N51" i="1" s="1"/>
  <c r="M52" i="1"/>
  <c r="O52" i="1" s="1"/>
  <c r="M53" i="1"/>
  <c r="N53" i="1" s="1"/>
  <c r="M54" i="1"/>
  <c r="N54" i="1" s="1"/>
  <c r="M55" i="1"/>
  <c r="O55" i="1" s="1"/>
  <c r="M56" i="1"/>
  <c r="N56" i="1" s="1"/>
  <c r="M57" i="1"/>
  <c r="N57" i="1" s="1"/>
  <c r="M58" i="1"/>
  <c r="O58" i="1" s="1"/>
  <c r="M35" i="1"/>
  <c r="N35" i="1" s="1"/>
  <c r="M36" i="1"/>
  <c r="N36" i="1" s="1"/>
  <c r="M37" i="1"/>
  <c r="O37" i="1" s="1"/>
  <c r="M38" i="1"/>
  <c r="N38" i="1" s="1"/>
  <c r="M39" i="1"/>
  <c r="N39" i="1" s="1"/>
  <c r="M40" i="1"/>
  <c r="O40" i="1" s="1"/>
  <c r="M41" i="1"/>
  <c r="N41" i="1" s="1"/>
  <c r="M42" i="1"/>
  <c r="N42" i="1" s="1"/>
  <c r="M43" i="1"/>
  <c r="O43" i="1" s="1"/>
  <c r="M34" i="1"/>
  <c r="O34" i="1" s="1"/>
  <c r="M182" i="1"/>
  <c r="N182" i="1" s="1"/>
  <c r="M167" i="1"/>
  <c r="N167" i="1" s="1"/>
  <c r="M152" i="1"/>
  <c r="N152" i="1" s="1"/>
  <c r="M137" i="1"/>
  <c r="N137" i="1" s="1"/>
  <c r="M122" i="1"/>
  <c r="N122" i="1" s="1"/>
  <c r="M107" i="1"/>
  <c r="N107" i="1" s="1"/>
  <c r="M92" i="1"/>
  <c r="N92" i="1" s="1"/>
  <c r="M62" i="1"/>
  <c r="N62" i="1" s="1"/>
  <c r="M47" i="1"/>
  <c r="N47" i="1" s="1"/>
  <c r="M33" i="1"/>
  <c r="N33" i="1" s="1"/>
  <c r="M32" i="1"/>
  <c r="N32" i="1" s="1"/>
  <c r="M28" i="1"/>
  <c r="O28" i="1" s="1"/>
  <c r="M25" i="1"/>
  <c r="O25" i="1" s="1"/>
  <c r="M26" i="1"/>
  <c r="N26" i="1" s="1"/>
  <c r="M27" i="1"/>
  <c r="N27" i="1" s="1"/>
  <c r="M20" i="1"/>
  <c r="N20" i="1" s="1"/>
  <c r="M21" i="1"/>
  <c r="N21" i="1" s="1"/>
  <c r="M22" i="1"/>
  <c r="O22" i="1" s="1"/>
  <c r="M23" i="1"/>
  <c r="N23" i="1" s="1"/>
  <c r="M24" i="1"/>
  <c r="N24" i="1" s="1"/>
  <c r="M19" i="1"/>
  <c r="N19" i="1" s="1"/>
  <c r="O19" i="1"/>
  <c r="M18" i="1"/>
  <c r="N18" i="1" s="1"/>
  <c r="M17" i="1"/>
  <c r="N17" i="1" s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86" i="1"/>
  <c r="S87" i="1"/>
  <c r="S88" i="1"/>
  <c r="S92" i="1"/>
  <c r="S93" i="1"/>
  <c r="S94" i="1"/>
  <c r="S95" i="1"/>
  <c r="S96" i="1"/>
  <c r="S97" i="1"/>
  <c r="S98" i="1"/>
  <c r="S99" i="1"/>
  <c r="S100" i="1"/>
  <c r="S101" i="1"/>
  <c r="S102" i="1"/>
  <c r="S103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58" i="1"/>
  <c r="S62" i="1"/>
  <c r="S63" i="1"/>
  <c r="S64" i="1"/>
  <c r="S65" i="1"/>
  <c r="S66" i="1"/>
  <c r="S67" i="1"/>
  <c r="S68" i="1"/>
  <c r="S69" i="1"/>
  <c r="S70" i="1"/>
  <c r="S71" i="1"/>
  <c r="S72" i="1"/>
  <c r="S73" i="1"/>
  <c r="S77" i="1"/>
  <c r="S78" i="1"/>
  <c r="S79" i="1"/>
  <c r="S80" i="1"/>
  <c r="S81" i="1"/>
  <c r="S82" i="1"/>
  <c r="S83" i="1"/>
  <c r="S84" i="1"/>
  <c r="S85" i="1"/>
  <c r="S18" i="1"/>
  <c r="S19" i="1"/>
  <c r="S20" i="1"/>
  <c r="S21" i="1"/>
  <c r="S22" i="1"/>
  <c r="S23" i="1"/>
  <c r="S24" i="1"/>
  <c r="S25" i="1"/>
  <c r="S26" i="1"/>
  <c r="S27" i="1"/>
  <c r="S28" i="1"/>
  <c r="S32" i="1"/>
  <c r="S33" i="1"/>
  <c r="S34" i="1"/>
  <c r="S35" i="1"/>
  <c r="S36" i="1"/>
  <c r="S37" i="1"/>
  <c r="S38" i="1"/>
  <c r="S39" i="1"/>
  <c r="S40" i="1"/>
  <c r="S41" i="1"/>
  <c r="S42" i="1"/>
  <c r="S43" i="1"/>
  <c r="S47" i="1"/>
  <c r="S48" i="1"/>
  <c r="S49" i="1"/>
  <c r="S50" i="1"/>
  <c r="S51" i="1"/>
  <c r="S52" i="1"/>
  <c r="S53" i="1"/>
  <c r="S54" i="1"/>
  <c r="S55" i="1"/>
  <c r="S56" i="1"/>
  <c r="S57" i="1"/>
  <c r="S17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03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67" i="1"/>
  <c r="Q68" i="1"/>
  <c r="Q69" i="1"/>
  <c r="Q70" i="1"/>
  <c r="Q71" i="1"/>
  <c r="Q72" i="1"/>
  <c r="Q73" i="1"/>
  <c r="Q77" i="1"/>
  <c r="Q78" i="1"/>
  <c r="Q79" i="1"/>
  <c r="Q80" i="1"/>
  <c r="Q81" i="1"/>
  <c r="Q82" i="1"/>
  <c r="Q83" i="1"/>
  <c r="Q84" i="1"/>
  <c r="Q85" i="1"/>
  <c r="Q86" i="1"/>
  <c r="Q87" i="1"/>
  <c r="Q88" i="1"/>
  <c r="Q92" i="1"/>
  <c r="Q93" i="1"/>
  <c r="Q94" i="1"/>
  <c r="Q95" i="1"/>
  <c r="Q96" i="1"/>
  <c r="Q97" i="1"/>
  <c r="Q98" i="1"/>
  <c r="Q99" i="1"/>
  <c r="Q100" i="1"/>
  <c r="Q101" i="1"/>
  <c r="Q102" i="1"/>
  <c r="Q36" i="1"/>
  <c r="Q37" i="1"/>
  <c r="Q38" i="1"/>
  <c r="Q39" i="1"/>
  <c r="Q40" i="1"/>
  <c r="Q41" i="1"/>
  <c r="Q42" i="1"/>
  <c r="Q43" i="1"/>
  <c r="Q47" i="1"/>
  <c r="Q48" i="1"/>
  <c r="Q49" i="1"/>
  <c r="Q50" i="1"/>
  <c r="Q51" i="1"/>
  <c r="Q52" i="1"/>
  <c r="Q53" i="1"/>
  <c r="Q54" i="1"/>
  <c r="Q55" i="1"/>
  <c r="Q56" i="1"/>
  <c r="Q57" i="1"/>
  <c r="Q58" i="1"/>
  <c r="Q62" i="1"/>
  <c r="Q63" i="1"/>
  <c r="Q64" i="1"/>
  <c r="Q65" i="1"/>
  <c r="Q66" i="1"/>
  <c r="Q18" i="1"/>
  <c r="Q19" i="1"/>
  <c r="Q20" i="1"/>
  <c r="Q21" i="1"/>
  <c r="Q22" i="1"/>
  <c r="Q23" i="1"/>
  <c r="Q24" i="1"/>
  <c r="Q25" i="1"/>
  <c r="Q26" i="1"/>
  <c r="Q27" i="1"/>
  <c r="Q28" i="1"/>
  <c r="Q32" i="1"/>
  <c r="Q33" i="1"/>
  <c r="Q34" i="1"/>
  <c r="Q35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3" i="1"/>
  <c r="L102" i="1"/>
  <c r="L101" i="1"/>
  <c r="L100" i="1"/>
  <c r="L99" i="1"/>
  <c r="L98" i="1"/>
  <c r="L97" i="1"/>
  <c r="L96" i="1"/>
  <c r="L95" i="1"/>
  <c r="L94" i="1"/>
  <c r="L93" i="1"/>
  <c r="L92" i="1"/>
  <c r="L88" i="1"/>
  <c r="L87" i="1"/>
  <c r="L86" i="1"/>
  <c r="L85" i="1"/>
  <c r="L84" i="1"/>
  <c r="L83" i="1"/>
  <c r="L82" i="1"/>
  <c r="L81" i="1"/>
  <c r="L80" i="1"/>
  <c r="L79" i="1"/>
  <c r="L78" i="1"/>
  <c r="L77" i="1"/>
  <c r="L73" i="1"/>
  <c r="L72" i="1"/>
  <c r="L71" i="1"/>
  <c r="L70" i="1"/>
  <c r="L69" i="1"/>
  <c r="L68" i="1"/>
  <c r="L67" i="1"/>
  <c r="L66" i="1"/>
  <c r="L65" i="1"/>
  <c r="L64" i="1"/>
  <c r="L63" i="1"/>
  <c r="L62" i="1"/>
  <c r="L58" i="1"/>
  <c r="L57" i="1"/>
  <c r="L56" i="1"/>
  <c r="L55" i="1"/>
  <c r="L54" i="1"/>
  <c r="L53" i="1"/>
  <c r="L52" i="1"/>
  <c r="L51" i="1"/>
  <c r="L50" i="1"/>
  <c r="L49" i="1"/>
  <c r="L48" i="1"/>
  <c r="L47" i="1"/>
  <c r="L43" i="1"/>
  <c r="L42" i="1"/>
  <c r="L41" i="1"/>
  <c r="L40" i="1"/>
  <c r="L39" i="1"/>
  <c r="L38" i="1"/>
  <c r="L37" i="1"/>
  <c r="L36" i="1"/>
  <c r="L35" i="1"/>
  <c r="L34" i="1"/>
  <c r="L33" i="1"/>
  <c r="L32" i="1"/>
  <c r="L28" i="1"/>
  <c r="L27" i="1"/>
  <c r="L26" i="1"/>
  <c r="L25" i="1"/>
  <c r="L24" i="1"/>
  <c r="L23" i="1"/>
  <c r="L22" i="1"/>
  <c r="L21" i="1"/>
  <c r="L20" i="1"/>
  <c r="L18" i="1"/>
  <c r="N148" i="1" l="1"/>
  <c r="N88" i="1"/>
  <c r="N130" i="1"/>
  <c r="N172" i="1"/>
  <c r="N163" i="1"/>
  <c r="N112" i="1"/>
  <c r="N187" i="1"/>
  <c r="N124" i="1"/>
  <c r="N160" i="1"/>
  <c r="N100" i="1"/>
  <c r="N79" i="1"/>
  <c r="N67" i="1"/>
  <c r="N154" i="1"/>
  <c r="N127" i="1"/>
  <c r="N64" i="1"/>
  <c r="N190" i="1"/>
  <c r="N43" i="1"/>
  <c r="N34" i="1"/>
  <c r="N175" i="1"/>
  <c r="N139" i="1"/>
  <c r="N115" i="1"/>
  <c r="N103" i="1"/>
  <c r="N55" i="1"/>
  <c r="N49" i="1"/>
  <c r="N37" i="1"/>
  <c r="N25" i="1"/>
  <c r="N178" i="1"/>
  <c r="N142" i="1"/>
  <c r="N118" i="1"/>
  <c r="N94" i="1"/>
  <c r="N82" i="1"/>
  <c r="N70" i="1"/>
  <c r="N58" i="1"/>
  <c r="N193" i="1"/>
  <c r="N52" i="1"/>
  <c r="N40" i="1"/>
  <c r="N28" i="1"/>
  <c r="N169" i="1"/>
  <c r="N157" i="1"/>
  <c r="N145" i="1"/>
  <c r="N133" i="1"/>
  <c r="N109" i="1"/>
  <c r="N97" i="1"/>
  <c r="N85" i="1"/>
  <c r="N73" i="1"/>
  <c r="N184" i="1"/>
  <c r="N22" i="1"/>
  <c r="R121" i="1"/>
  <c r="S121" i="1" s="1"/>
  <c r="R120" i="1"/>
  <c r="S120" i="1" s="1"/>
  <c r="R119" i="1"/>
  <c r="S119" i="1" s="1"/>
  <c r="R136" i="1"/>
  <c r="S136" i="1" s="1"/>
  <c r="R135" i="1"/>
  <c r="S135" i="1" s="1"/>
  <c r="R134" i="1"/>
  <c r="S134" i="1" s="1"/>
  <c r="S151" i="1"/>
  <c r="S150" i="1"/>
  <c r="S149" i="1"/>
  <c r="S166" i="1"/>
  <c r="S165" i="1"/>
  <c r="S164" i="1"/>
  <c r="S181" i="1"/>
  <c r="S180" i="1"/>
  <c r="S179" i="1"/>
  <c r="S196" i="1"/>
  <c r="S195" i="1"/>
  <c r="S194" i="1"/>
  <c r="Q166" i="1"/>
  <c r="Q165" i="1"/>
  <c r="Q164" i="1"/>
  <c r="Q151" i="1"/>
  <c r="Q150" i="1"/>
  <c r="Q149" i="1"/>
  <c r="P136" i="1"/>
  <c r="Q136" i="1" s="1"/>
  <c r="P135" i="1"/>
  <c r="Q135" i="1" s="1"/>
  <c r="P134" i="1"/>
  <c r="Q134" i="1" s="1"/>
  <c r="P121" i="1"/>
  <c r="Q121" i="1" s="1"/>
  <c r="P120" i="1"/>
  <c r="Q120" i="1" s="1"/>
  <c r="P119" i="1"/>
  <c r="Q119" i="1" s="1"/>
  <c r="R46" i="1"/>
  <c r="S46" i="1" s="1"/>
  <c r="R45" i="1"/>
  <c r="S45" i="1" s="1"/>
  <c r="R44" i="1"/>
  <c r="S44" i="1" s="1"/>
  <c r="S106" i="1"/>
  <c r="S105" i="1"/>
  <c r="S104" i="1"/>
  <c r="Q106" i="1"/>
  <c r="Q105" i="1"/>
  <c r="Q104" i="1"/>
  <c r="S91" i="1"/>
  <c r="S90" i="1"/>
  <c r="S89" i="1"/>
  <c r="Q91" i="1"/>
  <c r="Q90" i="1"/>
  <c r="Q89" i="1"/>
  <c r="R76" i="1"/>
  <c r="S76" i="1" s="1"/>
  <c r="R75" i="1"/>
  <c r="S75" i="1" s="1"/>
  <c r="R74" i="1"/>
  <c r="S74" i="1" s="1"/>
  <c r="P76" i="1"/>
  <c r="Q76" i="1" s="1"/>
  <c r="P75" i="1"/>
  <c r="Q75" i="1" s="1"/>
  <c r="P74" i="1"/>
  <c r="Q74" i="1" s="1"/>
  <c r="R61" i="1"/>
  <c r="S61" i="1" s="1"/>
  <c r="R60" i="1"/>
  <c r="S60" i="1" s="1"/>
  <c r="R59" i="1"/>
  <c r="S59" i="1" s="1"/>
  <c r="P61" i="1"/>
  <c r="Q61" i="1" s="1"/>
  <c r="P60" i="1"/>
  <c r="Q60" i="1" s="1"/>
  <c r="P59" i="1"/>
  <c r="Q59" i="1" s="1"/>
  <c r="R31" i="1"/>
  <c r="S31" i="1" s="1"/>
  <c r="R30" i="1"/>
  <c r="S30" i="1" s="1"/>
  <c r="R29" i="1"/>
  <c r="S29" i="1" s="1"/>
  <c r="P46" i="1"/>
  <c r="Q46" i="1" s="1"/>
  <c r="P45" i="1"/>
  <c r="Q45" i="1" s="1"/>
  <c r="P44" i="1"/>
  <c r="Q44" i="1" s="1"/>
  <c r="P31" i="1"/>
  <c r="Q31" i="1" s="1"/>
  <c r="P30" i="1"/>
  <c r="Q30" i="1" s="1"/>
  <c r="P29" i="1"/>
  <c r="Q29" i="1" s="1"/>
  <c r="L196" i="1"/>
  <c r="L195" i="1"/>
  <c r="L194" i="1"/>
  <c r="L181" i="1"/>
  <c r="L180" i="1"/>
  <c r="L179" i="1"/>
  <c r="L166" i="1"/>
  <c r="L165" i="1"/>
  <c r="L164" i="1"/>
  <c r="L151" i="1"/>
  <c r="L150" i="1"/>
  <c r="L149" i="1"/>
  <c r="K136" i="1"/>
  <c r="L136" i="1" s="1"/>
  <c r="J136" i="1"/>
  <c r="K135" i="1"/>
  <c r="L135" i="1" s="1"/>
  <c r="J135" i="1"/>
  <c r="K134" i="1"/>
  <c r="L134" i="1" s="1"/>
  <c r="J134" i="1"/>
  <c r="K121" i="1"/>
  <c r="L121" i="1" s="1"/>
  <c r="J121" i="1"/>
  <c r="K120" i="1"/>
  <c r="L120" i="1" s="1"/>
  <c r="J120" i="1"/>
  <c r="K119" i="1"/>
  <c r="L119" i="1" s="1"/>
  <c r="J119" i="1"/>
  <c r="L106" i="1"/>
  <c r="L105" i="1"/>
  <c r="L104" i="1"/>
  <c r="L91" i="1"/>
  <c r="L90" i="1"/>
  <c r="L89" i="1"/>
  <c r="K76" i="1"/>
  <c r="L76" i="1" s="1"/>
  <c r="J76" i="1"/>
  <c r="K75" i="1"/>
  <c r="L75" i="1" s="1"/>
  <c r="J75" i="1"/>
  <c r="K74" i="1"/>
  <c r="L74" i="1" s="1"/>
  <c r="J74" i="1"/>
  <c r="L61" i="1"/>
  <c r="L60" i="1"/>
  <c r="L59" i="1"/>
  <c r="L46" i="1"/>
  <c r="L45" i="1"/>
  <c r="L44" i="1"/>
  <c r="L31" i="1"/>
  <c r="L30" i="1"/>
  <c r="L29" i="1"/>
  <c r="J15" i="1"/>
  <c r="J14" i="1"/>
  <c r="J16" i="1"/>
  <c r="L13" i="1"/>
  <c r="L3" i="1"/>
  <c r="L4" i="1"/>
  <c r="L5" i="1"/>
  <c r="L6" i="1"/>
  <c r="L7" i="1"/>
  <c r="L8" i="1"/>
  <c r="L9" i="1"/>
  <c r="L10" i="1"/>
  <c r="L11" i="1"/>
  <c r="L12" i="1"/>
  <c r="L2" i="1"/>
  <c r="P16" i="1"/>
  <c r="Q16" i="1" s="1"/>
  <c r="P15" i="1"/>
  <c r="Q15" i="1" s="1"/>
  <c r="P14" i="1"/>
  <c r="Q14" i="1" s="1"/>
  <c r="K14" i="1"/>
  <c r="K15" i="1"/>
  <c r="K16" i="1"/>
  <c r="T29" i="1" l="1"/>
  <c r="M180" i="1"/>
  <c r="N180" i="1" s="1"/>
  <c r="M150" i="1"/>
  <c r="M120" i="1"/>
  <c r="M105" i="1"/>
  <c r="M60" i="1"/>
  <c r="N60" i="1" s="1"/>
  <c r="M45" i="1"/>
  <c r="N45" i="1" s="1"/>
  <c r="M165" i="1"/>
  <c r="M135" i="1"/>
  <c r="M75" i="1"/>
  <c r="N75" i="1" s="1"/>
  <c r="M195" i="1"/>
  <c r="N195" i="1" s="1"/>
  <c r="T31" i="1"/>
  <c r="M179" i="1"/>
  <c r="M149" i="1"/>
  <c r="N149" i="1" s="1"/>
  <c r="M119" i="1"/>
  <c r="M104" i="1"/>
  <c r="N104" i="1" s="1"/>
  <c r="M59" i="1"/>
  <c r="N59" i="1" s="1"/>
  <c r="M44" i="1"/>
  <c r="M194" i="1"/>
  <c r="M164" i="1"/>
  <c r="N164" i="1" s="1"/>
  <c r="M134" i="1"/>
  <c r="N134" i="1" s="1"/>
  <c r="M74" i="1"/>
  <c r="T121" i="1"/>
  <c r="T46" i="1"/>
  <c r="T74" i="1"/>
  <c r="T134" i="1"/>
  <c r="T45" i="1"/>
  <c r="T44" i="1"/>
  <c r="T60" i="1"/>
  <c r="T120" i="1"/>
  <c r="T136" i="1"/>
  <c r="T61" i="1"/>
  <c r="T76" i="1"/>
  <c r="M196" i="1"/>
  <c r="M166" i="1"/>
  <c r="M136" i="1"/>
  <c r="M76" i="1"/>
  <c r="M181" i="1"/>
  <c r="M151" i="1"/>
  <c r="M121" i="1"/>
  <c r="M106" i="1"/>
  <c r="M61" i="1"/>
  <c r="M46" i="1"/>
  <c r="T30" i="1"/>
  <c r="T59" i="1"/>
  <c r="T75" i="1"/>
  <c r="O75" i="1"/>
  <c r="T119" i="1"/>
  <c r="T135" i="1"/>
  <c r="L15" i="1"/>
  <c r="M30" i="1"/>
  <c r="L14" i="1"/>
  <c r="M29" i="1"/>
  <c r="L16" i="1"/>
  <c r="M31" i="1"/>
  <c r="N31" i="1" s="1"/>
  <c r="O59" i="1" l="1"/>
  <c r="O45" i="1"/>
  <c r="O60" i="1"/>
  <c r="O31" i="1"/>
  <c r="O134" i="1"/>
  <c r="O29" i="1"/>
  <c r="N29" i="1"/>
  <c r="O46" i="1"/>
  <c r="N46" i="1"/>
  <c r="O136" i="1"/>
  <c r="N136" i="1"/>
  <c r="N194" i="1"/>
  <c r="O135" i="1"/>
  <c r="N135" i="1"/>
  <c r="N181" i="1"/>
  <c r="N165" i="1"/>
  <c r="N106" i="1"/>
  <c r="N196" i="1"/>
  <c r="N179" i="1"/>
  <c r="N150" i="1"/>
  <c r="N151" i="1"/>
  <c r="O74" i="1"/>
  <c r="N74" i="1"/>
  <c r="O119" i="1"/>
  <c r="N119" i="1"/>
  <c r="N105" i="1"/>
  <c r="O61" i="1"/>
  <c r="N61" i="1"/>
  <c r="N166" i="1"/>
  <c r="N89" i="1"/>
  <c r="O44" i="1"/>
  <c r="N44" i="1"/>
  <c r="N90" i="1"/>
  <c r="O120" i="1"/>
  <c r="N120" i="1"/>
  <c r="O30" i="1"/>
  <c r="N30" i="1"/>
  <c r="O76" i="1"/>
  <c r="N76" i="1"/>
  <c r="O121" i="1"/>
  <c r="N121" i="1"/>
  <c r="N91" i="1"/>
</calcChain>
</file>

<file path=xl/sharedStrings.xml><?xml version="1.0" encoding="utf-8"?>
<sst xmlns="http://schemas.openxmlformats.org/spreadsheetml/2006/main" count="1090" uniqueCount="37">
  <si>
    <t>scenario</t>
  </si>
  <si>
    <t>age</t>
  </si>
  <si>
    <t>v.eff</t>
  </si>
  <si>
    <t>risk</t>
  </si>
  <si>
    <t>pop.size</t>
  </si>
  <si>
    <t>cost.diff</t>
  </si>
  <si>
    <t>cases</t>
  </si>
  <si>
    <t>cases.per100k</t>
  </si>
  <si>
    <t>cases.averted</t>
  </si>
  <si>
    <t>cases.averted.per100k</t>
  </si>
  <si>
    <t>icer.case.averted</t>
  </si>
  <si>
    <t>deaths</t>
  </si>
  <si>
    <t>deaths.per100k</t>
  </si>
  <si>
    <t>deaths.averted</t>
  </si>
  <si>
    <t>deaths.averted.per100k</t>
  </si>
  <si>
    <t>icer.death.averted</t>
  </si>
  <si>
    <t>dalys</t>
  </si>
  <si>
    <t>dalys.per100k</t>
  </si>
  <si>
    <t>dalys.averted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</si>
  <si>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</si>
  <si>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</si>
  <si>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</si>
  <si>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</si>
  <si>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</si>
  <si>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</si>
  <si>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</si>
  <si>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</si>
  <si>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</si>
  <si>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</si>
  <si>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</si>
  <si>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base</t>
  </si>
  <si>
    <t>na</t>
  </si>
  <si>
    <t>c.costs</t>
  </si>
  <si>
    <t>cost.diff.per100k</t>
  </si>
  <si>
    <t>reference</t>
  </si>
  <si>
    <t>none</t>
  </si>
  <si>
    <t>vax.costs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</si>
</sst>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0" xfId="0" applyFont="1"/>
    <xf numFmtId="0" fontId="14" fillId="0" borderId="0" xfId="0" applyFont="1"/>
    <xf numFmtId="0" fontId="19" fillId="0" borderId="0" xfId="0" applyFont="1"/>
    <xf numFmtId="2" fontId="16" fillId="0" borderId="0" xfId="0" applyNumberFormat="1" applyFont="1"/>
    <xf numFmtId="2" fontId="16" fillId="0" borderId="0" xfId="42" applyNumberFormat="1" applyFont="1"/>
    <xf numFmtId="2" fontId="0" fillId="0" borderId="0" xfId="0" applyNumberFormat="1" applyFont="1"/>
    <xf numFmtId="2" fontId="0" fillId="0" borderId="0" xfId="42" applyNumberFormat="1" applyFont="1"/>
    <xf numFmtId="2" fontId="18" fillId="0" borderId="0" xfId="42" applyNumberFormat="1" applyFont="1"/>
    <xf numFmtId="2" fontId="18" fillId="0" borderId="0" xfId="0" applyNumberFormat="1" applyFont="1"/>
    <xf numFmtId="2" fontId="19" fillId="0" borderId="0" xfId="0" applyNumberFormat="1" applyFont="1"/>
    <xf numFmtId="2" fontId="1" fillId="0" borderId="0" xfId="42" applyNumberFormat="1" applyFont="1"/>
    <xf numFmtId="164" fontId="18" fillId="0" borderId="0" xfId="42" applyNumberFormat="1" applyFont="1"/>
    <xf numFmtId="2" fontId="19" fillId="0" borderId="0" xfId="42" applyNumberFormat="1" applyFont="1"/>
    <xf numFmtId="2" fontId="2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26"/>
  <sheetViews>
    <sheetView tabSelected="1" zoomScale="120" zoomScaleNormal="120" workbookViewId="0">
      <pane ySplit="1" topLeftCell="A183" activePane="bottomLeft" state="frozen"/>
      <selection pane="bottomLeft" activeCell="H202" sqref="H202"/>
    </sheetView>
  </sheetViews>
  <sheetFormatPr baseColWidth="10" defaultRowHeight="16" x14ac:dyDescent="0.2"/>
  <cols>
    <col min="1" max="1" width="10.83203125" style="2"/>
    <col min="2" max="2" width="8" style="2" bestFit="1" customWidth="1"/>
    <col min="3" max="3" width="8.6640625" style="2" bestFit="1" customWidth="1"/>
    <col min="4" max="4" width="7.5" style="2" bestFit="1" customWidth="1"/>
    <col min="5" max="5" width="8.6640625" style="2" bestFit="1" customWidth="1"/>
    <col min="6" max="6" width="11" style="7" bestFit="1" customWidth="1"/>
    <col min="7" max="7" width="16.1640625" style="8" bestFit="1" customWidth="1"/>
    <col min="8" max="9" width="16.1640625" style="8" customWidth="1"/>
    <col min="10" max="10" width="16.1640625" style="8" bestFit="1" customWidth="1"/>
    <col min="11" max="11" width="11.33203125" style="7" bestFit="1" customWidth="1"/>
    <col min="12" max="12" width="15.5" style="7" bestFit="1" customWidth="1"/>
    <col min="13" max="13" width="15.1640625" style="7" bestFit="1" customWidth="1"/>
    <col min="14" max="14" width="22.5" style="7" bestFit="1" customWidth="1"/>
    <col min="15" max="15" width="17.83203125" style="8" bestFit="1" customWidth="1"/>
    <col min="16" max="16" width="15.33203125" style="7" bestFit="1" customWidth="1"/>
    <col min="17" max="17" width="16.5" style="7" bestFit="1" customWidth="1"/>
    <col min="18" max="18" width="16.1640625" style="7" bestFit="1" customWidth="1"/>
    <col min="19" max="19" width="23.5" style="7" bestFit="1" customWidth="1"/>
    <col min="20" max="20" width="19" style="8" bestFit="1" customWidth="1"/>
    <col min="21" max="21" width="8.6640625" style="7" bestFit="1" customWidth="1"/>
    <col min="22" max="22" width="15.33203125" style="7" bestFit="1" customWidth="1"/>
    <col min="23" max="23" width="15" style="7" bestFit="1" customWidth="1"/>
    <col min="24" max="24" width="22.33203125" style="7" bestFit="1" customWidth="1"/>
    <col min="25" max="25" width="19.1640625" style="8" bestFit="1" customWidth="1"/>
    <col min="26" max="45" width="10.83203125" style="7"/>
    <col min="46" max="16384" width="10.83203125" style="2"/>
  </cols>
  <sheetData>
    <row r="1" spans="1:45" s="1" customFormat="1" x14ac:dyDescent="0.2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4</v>
      </c>
      <c r="G1" s="6" t="s">
        <v>5</v>
      </c>
      <c r="H1" s="6" t="s">
        <v>33</v>
      </c>
      <c r="I1" s="6" t="s">
        <v>36</v>
      </c>
      <c r="J1" s="6" t="s">
        <v>32</v>
      </c>
      <c r="K1" s="5" t="s">
        <v>6</v>
      </c>
      <c r="L1" s="5" t="s">
        <v>7</v>
      </c>
      <c r="M1" s="5" t="s">
        <v>8</v>
      </c>
      <c r="N1" s="5" t="s">
        <v>9</v>
      </c>
      <c r="O1" s="6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6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6" t="s">
        <v>20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2" t="s">
        <v>35</v>
      </c>
      <c r="B2" s="3" t="s">
        <v>30</v>
      </c>
      <c r="C2" s="2" t="s">
        <v>22</v>
      </c>
      <c r="D2" s="2">
        <v>0</v>
      </c>
      <c r="E2" s="2" t="s">
        <v>23</v>
      </c>
      <c r="F2" s="7">
        <v>14310.91</v>
      </c>
      <c r="G2" s="12" t="s">
        <v>31</v>
      </c>
      <c r="H2" s="12" t="s">
        <v>31</v>
      </c>
      <c r="I2" s="12">
        <v>0</v>
      </c>
      <c r="J2" s="9">
        <v>7222592</v>
      </c>
      <c r="K2" s="7">
        <v>4749.1559999999999</v>
      </c>
      <c r="L2" s="7">
        <f t="shared" ref="L2:L33" si="0">K2/F2*100000</f>
        <v>33185.562623201462</v>
      </c>
      <c r="M2" s="7" t="s">
        <v>31</v>
      </c>
      <c r="N2" s="7" t="s">
        <v>31</v>
      </c>
      <c r="O2" s="12" t="s">
        <v>31</v>
      </c>
      <c r="P2" s="7">
        <v>30.899419999999999</v>
      </c>
      <c r="Q2" s="7">
        <f t="shared" ref="Q2:Q33" si="1">P2/F2*100000</f>
        <v>215.91513048436471</v>
      </c>
      <c r="R2" s="7" t="s">
        <v>31</v>
      </c>
      <c r="S2" s="7" t="s">
        <v>31</v>
      </c>
      <c r="T2" s="12" t="s">
        <v>31</v>
      </c>
      <c r="U2" s="7">
        <v>2396.2599</v>
      </c>
      <c r="V2" s="7">
        <f t="shared" ref="V2:V33" si="2">U2/F2*100000</f>
        <v>16744.287400312071</v>
      </c>
      <c r="W2" s="7" t="s">
        <v>31</v>
      </c>
      <c r="X2" s="7" t="s">
        <v>31</v>
      </c>
      <c r="Y2" s="12" t="s">
        <v>31</v>
      </c>
    </row>
    <row r="3" spans="1:45" x14ac:dyDescent="0.2">
      <c r="A3" s="2" t="s">
        <v>35</v>
      </c>
      <c r="B3" s="3" t="s">
        <v>30</v>
      </c>
      <c r="C3" s="2" t="s">
        <v>22</v>
      </c>
      <c r="D3" s="2">
        <v>0</v>
      </c>
      <c r="E3" s="2" t="s">
        <v>24</v>
      </c>
      <c r="F3" s="7">
        <v>209297.09</v>
      </c>
      <c r="G3" s="12" t="s">
        <v>31</v>
      </c>
      <c r="H3" s="12" t="s">
        <v>31</v>
      </c>
      <c r="I3" s="12">
        <v>0</v>
      </c>
      <c r="J3" s="9">
        <v>20337159</v>
      </c>
      <c r="K3" s="7">
        <v>69456.399999999994</v>
      </c>
      <c r="L3" s="7">
        <f t="shared" si="0"/>
        <v>33185.554562655409</v>
      </c>
      <c r="M3" s="7" t="s">
        <v>31</v>
      </c>
      <c r="N3" s="7" t="s">
        <v>31</v>
      </c>
      <c r="O3" s="12" t="s">
        <v>31</v>
      </c>
      <c r="P3" s="7">
        <v>9.427861</v>
      </c>
      <c r="Q3" s="7">
        <f t="shared" si="1"/>
        <v>4.5045351562221914</v>
      </c>
      <c r="R3" s="7" t="s">
        <v>31</v>
      </c>
      <c r="S3" s="7" t="s">
        <v>31</v>
      </c>
      <c r="T3" s="12" t="s">
        <v>31</v>
      </c>
      <c r="U3" s="7">
        <v>797.65049999999997</v>
      </c>
      <c r="V3" s="7">
        <f t="shared" si="2"/>
        <v>381.10921656865844</v>
      </c>
      <c r="W3" s="7" t="s">
        <v>31</v>
      </c>
      <c r="X3" s="7" t="s">
        <v>31</v>
      </c>
      <c r="Y3" s="12" t="s">
        <v>31</v>
      </c>
    </row>
    <row r="4" spans="1:45" x14ac:dyDescent="0.2">
      <c r="A4" s="2" t="s">
        <v>35</v>
      </c>
      <c r="B4" s="3" t="s">
        <v>30</v>
      </c>
      <c r="C4" s="2" t="s">
        <v>22</v>
      </c>
      <c r="D4" s="2">
        <v>0</v>
      </c>
      <c r="E4" s="2" t="s">
        <v>25</v>
      </c>
      <c r="F4" s="7">
        <v>223608</v>
      </c>
      <c r="G4" s="12" t="s">
        <v>31</v>
      </c>
      <c r="H4" s="12" t="s">
        <v>31</v>
      </c>
      <c r="I4" s="12">
        <v>0</v>
      </c>
      <c r="J4" s="9">
        <v>27559752</v>
      </c>
      <c r="K4" s="7">
        <v>74205.56</v>
      </c>
      <c r="L4" s="7">
        <f t="shared" si="0"/>
        <v>33185.556867375046</v>
      </c>
      <c r="M4" s="7" t="s">
        <v>31</v>
      </c>
      <c r="N4" s="7" t="s">
        <v>31</v>
      </c>
      <c r="O4" s="12" t="s">
        <v>31</v>
      </c>
      <c r="P4" s="7">
        <v>40.327280000000002</v>
      </c>
      <c r="Q4" s="7">
        <f t="shared" si="1"/>
        <v>18.034810919108441</v>
      </c>
      <c r="R4" s="7" t="s">
        <v>31</v>
      </c>
      <c r="S4" s="7" t="s">
        <v>31</v>
      </c>
      <c r="T4" s="12" t="s">
        <v>31</v>
      </c>
      <c r="U4" s="7">
        <v>3193.9104000000002</v>
      </c>
      <c r="V4" s="7">
        <f t="shared" si="2"/>
        <v>1428.3524739723086</v>
      </c>
      <c r="W4" s="7" t="s">
        <v>31</v>
      </c>
      <c r="X4" s="7" t="s">
        <v>31</v>
      </c>
      <c r="Y4" s="12" t="s">
        <v>31</v>
      </c>
    </row>
    <row r="5" spans="1:45" x14ac:dyDescent="0.2">
      <c r="A5" s="2" t="s">
        <v>35</v>
      </c>
      <c r="B5" s="3" t="s">
        <v>30</v>
      </c>
      <c r="C5" s="2" t="s">
        <v>26</v>
      </c>
      <c r="D5" s="2">
        <v>0</v>
      </c>
      <c r="E5" s="2" t="s">
        <v>23</v>
      </c>
      <c r="F5" s="7">
        <v>40938.300000000003</v>
      </c>
      <c r="G5" s="12" t="s">
        <v>31</v>
      </c>
      <c r="H5" s="12" t="s">
        <v>31</v>
      </c>
      <c r="I5" s="12">
        <v>0</v>
      </c>
      <c r="J5" s="9">
        <v>80736905</v>
      </c>
      <c r="K5" s="7">
        <v>26866.44</v>
      </c>
      <c r="L5" s="7">
        <f t="shared" si="0"/>
        <v>65626.662562930054</v>
      </c>
      <c r="M5" s="7" t="s">
        <v>31</v>
      </c>
      <c r="N5" s="7" t="s">
        <v>31</v>
      </c>
      <c r="O5" s="12" t="s">
        <v>31</v>
      </c>
      <c r="P5" s="7">
        <v>175.1361</v>
      </c>
      <c r="Q5" s="7">
        <f t="shared" si="1"/>
        <v>427.80501388675151</v>
      </c>
      <c r="R5" s="7" t="s">
        <v>31</v>
      </c>
      <c r="S5" s="7" t="s">
        <v>31</v>
      </c>
      <c r="T5" s="12" t="s">
        <v>31</v>
      </c>
      <c r="U5" s="7">
        <v>11847.968000000001</v>
      </c>
      <c r="V5" s="7">
        <f t="shared" si="2"/>
        <v>28941.035656097101</v>
      </c>
      <c r="W5" s="7" t="s">
        <v>31</v>
      </c>
      <c r="X5" s="7" t="s">
        <v>31</v>
      </c>
      <c r="Y5" s="12" t="s">
        <v>31</v>
      </c>
    </row>
    <row r="6" spans="1:45" x14ac:dyDescent="0.2">
      <c r="A6" s="2" t="s">
        <v>35</v>
      </c>
      <c r="B6" s="3" t="s">
        <v>30</v>
      </c>
      <c r="C6" s="2" t="s">
        <v>26</v>
      </c>
      <c r="D6" s="2">
        <v>0</v>
      </c>
      <c r="E6" s="2" t="s">
        <v>24</v>
      </c>
      <c r="F6" s="7">
        <v>598722.69999999995</v>
      </c>
      <c r="G6" s="12" t="s">
        <v>31</v>
      </c>
      <c r="H6" s="12" t="s">
        <v>31</v>
      </c>
      <c r="I6" s="12">
        <v>0</v>
      </c>
      <c r="J6" s="9">
        <v>126290650</v>
      </c>
      <c r="K6" s="7">
        <v>392921.59999999998</v>
      </c>
      <c r="L6" s="7">
        <f t="shared" si="0"/>
        <v>65626.641515345924</v>
      </c>
      <c r="M6" s="7" t="s">
        <v>31</v>
      </c>
      <c r="N6" s="7" t="s">
        <v>31</v>
      </c>
      <c r="O6" s="12" t="s">
        <v>31</v>
      </c>
      <c r="P6" s="7">
        <v>53.376390000000001</v>
      </c>
      <c r="Q6" s="7">
        <f t="shared" si="1"/>
        <v>8.9150436420733676</v>
      </c>
      <c r="R6" s="7" t="s">
        <v>31</v>
      </c>
      <c r="S6" s="7" t="s">
        <v>31</v>
      </c>
      <c r="T6" s="12" t="s">
        <v>31</v>
      </c>
      <c r="U6" s="7">
        <v>3987.2159999999999</v>
      </c>
      <c r="V6" s="7">
        <f t="shared" si="2"/>
        <v>665.95370444447826</v>
      </c>
      <c r="W6" s="7" t="s">
        <v>31</v>
      </c>
      <c r="X6" s="7" t="s">
        <v>31</v>
      </c>
      <c r="Y6" s="12" t="s">
        <v>31</v>
      </c>
    </row>
    <row r="7" spans="1:45" x14ac:dyDescent="0.2">
      <c r="A7" s="2" t="s">
        <v>35</v>
      </c>
      <c r="B7" s="3" t="s">
        <v>30</v>
      </c>
      <c r="C7" s="2" t="s">
        <v>26</v>
      </c>
      <c r="D7" s="2">
        <v>0</v>
      </c>
      <c r="E7" s="2" t="s">
        <v>25</v>
      </c>
      <c r="F7" s="7">
        <v>639661</v>
      </c>
      <c r="G7" s="12" t="s">
        <v>31</v>
      </c>
      <c r="H7" s="12" t="s">
        <v>31</v>
      </c>
      <c r="I7" s="12">
        <v>0</v>
      </c>
      <c r="J7" s="9">
        <v>207027555</v>
      </c>
      <c r="K7" s="7">
        <v>419788.1</v>
      </c>
      <c r="L7" s="7">
        <f t="shared" si="0"/>
        <v>65626.652242359618</v>
      </c>
      <c r="M7" s="7" t="s">
        <v>31</v>
      </c>
      <c r="N7" s="7" t="s">
        <v>31</v>
      </c>
      <c r="O7" s="12" t="s">
        <v>31</v>
      </c>
      <c r="P7" s="7">
        <v>228.51249999999999</v>
      </c>
      <c r="Q7" s="7">
        <f t="shared" si="1"/>
        <v>35.724000681611038</v>
      </c>
      <c r="R7" s="7" t="s">
        <v>31</v>
      </c>
      <c r="S7" s="7" t="s">
        <v>31</v>
      </c>
      <c r="T7" s="12" t="s">
        <v>31</v>
      </c>
      <c r="U7" s="7">
        <v>15835.183000000001</v>
      </c>
      <c r="V7" s="7">
        <f t="shared" si="2"/>
        <v>2475.5586162045211</v>
      </c>
      <c r="W7" s="7" t="s">
        <v>31</v>
      </c>
      <c r="X7" s="7" t="s">
        <v>31</v>
      </c>
      <c r="Y7" s="12" t="s">
        <v>31</v>
      </c>
    </row>
    <row r="8" spans="1:45" x14ac:dyDescent="0.2">
      <c r="A8" s="2" t="s">
        <v>35</v>
      </c>
      <c r="B8" s="3" t="s">
        <v>30</v>
      </c>
      <c r="C8" s="2" t="s">
        <v>27</v>
      </c>
      <c r="D8" s="2">
        <v>0</v>
      </c>
      <c r="E8" s="2" t="s">
        <v>23</v>
      </c>
      <c r="F8" s="7">
        <v>321847.06</v>
      </c>
      <c r="G8" s="12" t="s">
        <v>31</v>
      </c>
      <c r="H8" s="12" t="s">
        <v>31</v>
      </c>
      <c r="I8" s="12">
        <v>0</v>
      </c>
      <c r="J8" s="9">
        <v>236511389</v>
      </c>
      <c r="K8" s="7">
        <v>98751.56</v>
      </c>
      <c r="L8" s="7">
        <f t="shared" si="0"/>
        <v>30682.759693377342</v>
      </c>
      <c r="M8" s="7" t="s">
        <v>31</v>
      </c>
      <c r="N8" s="7" t="s">
        <v>31</v>
      </c>
      <c r="O8" s="12" t="s">
        <v>31</v>
      </c>
      <c r="P8" s="7">
        <v>1275.4590000000001</v>
      </c>
      <c r="Q8" s="7">
        <f t="shared" si="1"/>
        <v>396.29350661149431</v>
      </c>
      <c r="R8" s="7" t="s">
        <v>31</v>
      </c>
      <c r="S8" s="7" t="s">
        <v>31</v>
      </c>
      <c r="T8" s="12" t="s">
        <v>31</v>
      </c>
      <c r="U8" s="7">
        <v>49711.938000000002</v>
      </c>
      <c r="V8" s="7">
        <f t="shared" si="2"/>
        <v>15445.826349943978</v>
      </c>
      <c r="W8" s="7" t="s">
        <v>31</v>
      </c>
      <c r="X8" s="7" t="s">
        <v>31</v>
      </c>
      <c r="Y8" s="12" t="s">
        <v>31</v>
      </c>
    </row>
    <row r="9" spans="1:45" x14ac:dyDescent="0.2">
      <c r="A9" s="2" t="s">
        <v>35</v>
      </c>
      <c r="B9" s="3" t="s">
        <v>30</v>
      </c>
      <c r="C9" s="2" t="s">
        <v>27</v>
      </c>
      <c r="D9" s="2">
        <v>0</v>
      </c>
      <c r="E9" s="2" t="s">
        <v>24</v>
      </c>
      <c r="F9" s="7">
        <v>1913201.94</v>
      </c>
      <c r="G9" s="12" t="s">
        <v>31</v>
      </c>
      <c r="H9" s="12" t="s">
        <v>31</v>
      </c>
      <c r="I9" s="12">
        <v>0</v>
      </c>
      <c r="J9" s="9">
        <v>255552830</v>
      </c>
      <c r="K9" s="7">
        <v>587023.19999999995</v>
      </c>
      <c r="L9" s="7">
        <f t="shared" si="0"/>
        <v>30682.762113444227</v>
      </c>
      <c r="M9" s="7" t="s">
        <v>31</v>
      </c>
      <c r="N9" s="7" t="s">
        <v>31</v>
      </c>
      <c r="O9" s="12" t="s">
        <v>31</v>
      </c>
      <c r="P9" s="7">
        <v>177.67670000000001</v>
      </c>
      <c r="Q9" s="7">
        <f t="shared" si="1"/>
        <v>9.2868764287370524</v>
      </c>
      <c r="R9" s="7" t="s">
        <v>31</v>
      </c>
      <c r="S9" s="7" t="s">
        <v>31</v>
      </c>
      <c r="T9" s="12" t="s">
        <v>31</v>
      </c>
      <c r="U9" s="7">
        <v>7485.7820000000002</v>
      </c>
      <c r="V9" s="7">
        <f t="shared" si="2"/>
        <v>391.26983113972801</v>
      </c>
      <c r="W9" s="7" t="s">
        <v>31</v>
      </c>
      <c r="X9" s="7" t="s">
        <v>31</v>
      </c>
      <c r="Y9" s="12" t="s">
        <v>31</v>
      </c>
    </row>
    <row r="10" spans="1:45" x14ac:dyDescent="0.2">
      <c r="A10" s="2" t="s">
        <v>35</v>
      </c>
      <c r="B10" s="3" t="s">
        <v>30</v>
      </c>
      <c r="C10" s="2" t="s">
        <v>27</v>
      </c>
      <c r="D10" s="2">
        <v>0</v>
      </c>
      <c r="E10" s="2" t="s">
        <v>25</v>
      </c>
      <c r="F10" s="7">
        <v>2235049</v>
      </c>
      <c r="G10" s="12" t="s">
        <v>31</v>
      </c>
      <c r="H10" s="12" t="s">
        <v>31</v>
      </c>
      <c r="I10" s="12">
        <v>0</v>
      </c>
      <c r="J10" s="9">
        <v>492064219</v>
      </c>
      <c r="K10" s="7">
        <v>685774.7</v>
      </c>
      <c r="L10" s="7">
        <f t="shared" si="0"/>
        <v>30682.75908044969</v>
      </c>
      <c r="M10" s="7" t="s">
        <v>31</v>
      </c>
      <c r="N10" s="7" t="s">
        <v>31</v>
      </c>
      <c r="O10" s="12" t="s">
        <v>31</v>
      </c>
      <c r="P10" s="7">
        <v>1453.136</v>
      </c>
      <c r="Q10" s="7">
        <f t="shared" si="1"/>
        <v>65.015845290192743</v>
      </c>
      <c r="R10" s="7" t="s">
        <v>31</v>
      </c>
      <c r="S10" s="7" t="s">
        <v>31</v>
      </c>
      <c r="T10" s="12" t="s">
        <v>31</v>
      </c>
      <c r="U10" s="7">
        <v>57197.718999999997</v>
      </c>
      <c r="V10" s="7">
        <f t="shared" si="2"/>
        <v>2559.1259520484787</v>
      </c>
      <c r="W10" s="7" t="s">
        <v>31</v>
      </c>
      <c r="X10" s="7" t="s">
        <v>31</v>
      </c>
      <c r="Y10" s="12" t="s">
        <v>31</v>
      </c>
    </row>
    <row r="11" spans="1:45" x14ac:dyDescent="0.2">
      <c r="A11" s="2" t="s">
        <v>35</v>
      </c>
      <c r="B11" s="3" t="s">
        <v>30</v>
      </c>
      <c r="C11" s="2" t="s">
        <v>28</v>
      </c>
      <c r="D11" s="2">
        <v>0</v>
      </c>
      <c r="E11" s="2" t="s">
        <v>23</v>
      </c>
      <c r="F11" s="7">
        <v>157981.70000000001</v>
      </c>
      <c r="G11" s="12" t="s">
        <v>31</v>
      </c>
      <c r="H11" s="12" t="s">
        <v>31</v>
      </c>
      <c r="I11" s="12">
        <v>0</v>
      </c>
      <c r="J11" s="9">
        <v>184617769</v>
      </c>
      <c r="K11" s="7">
        <v>35092.379999999997</v>
      </c>
      <c r="L11" s="7">
        <f t="shared" si="0"/>
        <v>22212.939853160206</v>
      </c>
      <c r="M11" s="7" t="s">
        <v>31</v>
      </c>
      <c r="N11" s="7" t="s">
        <v>31</v>
      </c>
      <c r="O11" s="12" t="s">
        <v>31</v>
      </c>
      <c r="P11" s="7">
        <v>923.69060000000002</v>
      </c>
      <c r="Q11" s="7">
        <f t="shared" si="1"/>
        <v>584.68202329763506</v>
      </c>
      <c r="R11" s="7" t="s">
        <v>31</v>
      </c>
      <c r="S11" s="7" t="s">
        <v>31</v>
      </c>
      <c r="T11" s="12" t="s">
        <v>31</v>
      </c>
      <c r="U11" s="7">
        <v>13243.099</v>
      </c>
      <c r="V11" s="7">
        <f t="shared" si="2"/>
        <v>8382.6791330894648</v>
      </c>
      <c r="W11" s="7" t="s">
        <v>31</v>
      </c>
      <c r="X11" s="7" t="s">
        <v>31</v>
      </c>
      <c r="Y11" s="12" t="s">
        <v>31</v>
      </c>
    </row>
    <row r="12" spans="1:45" x14ac:dyDescent="0.2">
      <c r="A12" s="2" t="s">
        <v>35</v>
      </c>
      <c r="B12" s="3" t="s">
        <v>30</v>
      </c>
      <c r="C12" s="2" t="s">
        <v>28</v>
      </c>
      <c r="D12" s="2">
        <v>0</v>
      </c>
      <c r="E12" s="2" t="s">
        <v>24</v>
      </c>
      <c r="F12" s="7">
        <v>150576.29999999999</v>
      </c>
      <c r="G12" s="12" t="s">
        <v>31</v>
      </c>
      <c r="H12" s="12" t="s">
        <v>31</v>
      </c>
      <c r="I12" s="12">
        <v>0</v>
      </c>
      <c r="J12" s="9">
        <v>29332723</v>
      </c>
      <c r="K12" s="7">
        <v>33447.42</v>
      </c>
      <c r="L12" s="7">
        <f t="shared" si="0"/>
        <v>22212.93789261657</v>
      </c>
      <c r="M12" s="7" t="s">
        <v>31</v>
      </c>
      <c r="N12" s="7" t="s">
        <v>31</v>
      </c>
      <c r="O12" s="12" t="s">
        <v>31</v>
      </c>
      <c r="P12" s="7">
        <v>115.6189</v>
      </c>
      <c r="Q12" s="7">
        <f t="shared" si="1"/>
        <v>76.784261533853595</v>
      </c>
      <c r="R12" s="7" t="s">
        <v>31</v>
      </c>
      <c r="S12" s="7" t="s">
        <v>31</v>
      </c>
      <c r="T12" s="12" t="s">
        <v>31</v>
      </c>
      <c r="U12" s="7">
        <v>1686.0650000000001</v>
      </c>
      <c r="V12" s="7">
        <f t="shared" si="2"/>
        <v>1119.7412873074982</v>
      </c>
      <c r="W12" s="7" t="s">
        <v>31</v>
      </c>
      <c r="X12" s="7" t="s">
        <v>31</v>
      </c>
      <c r="Y12" s="12" t="s">
        <v>31</v>
      </c>
    </row>
    <row r="13" spans="1:45" x14ac:dyDescent="0.2">
      <c r="A13" s="2" t="s">
        <v>35</v>
      </c>
      <c r="B13" s="3" t="s">
        <v>30</v>
      </c>
      <c r="C13" s="2" t="s">
        <v>28</v>
      </c>
      <c r="D13" s="2">
        <v>0</v>
      </c>
      <c r="E13" s="2" t="s">
        <v>25</v>
      </c>
      <c r="F13" s="7">
        <v>308558</v>
      </c>
      <c r="G13" s="12" t="s">
        <v>31</v>
      </c>
      <c r="H13" s="12" t="s">
        <v>31</v>
      </c>
      <c r="I13" s="12">
        <v>0</v>
      </c>
      <c r="J13" s="9">
        <v>213950493</v>
      </c>
      <c r="K13" s="7">
        <v>68539.8</v>
      </c>
      <c r="L13" s="7">
        <f t="shared" si="0"/>
        <v>22212.938896414937</v>
      </c>
      <c r="M13" s="7" t="s">
        <v>31</v>
      </c>
      <c r="N13" s="7" t="s">
        <v>31</v>
      </c>
      <c r="O13" s="12" t="s">
        <v>31</v>
      </c>
      <c r="P13" s="7">
        <v>1039.31</v>
      </c>
      <c r="Q13" s="7">
        <f t="shared" si="1"/>
        <v>336.82808418514509</v>
      </c>
      <c r="R13" s="7" t="s">
        <v>31</v>
      </c>
      <c r="S13" s="7" t="s">
        <v>31</v>
      </c>
      <c r="T13" s="12" t="s">
        <v>31</v>
      </c>
      <c r="U13" s="7">
        <v>14929.164000000001</v>
      </c>
      <c r="V13" s="7">
        <f t="shared" si="2"/>
        <v>4838.3655585011575</v>
      </c>
      <c r="W13" s="7" t="s">
        <v>31</v>
      </c>
      <c r="X13" s="7" t="s">
        <v>31</v>
      </c>
      <c r="Y13" s="12" t="s">
        <v>31</v>
      </c>
    </row>
    <row r="14" spans="1:45" x14ac:dyDescent="0.2">
      <c r="A14" s="2" t="s">
        <v>35</v>
      </c>
      <c r="B14" s="3" t="s">
        <v>30</v>
      </c>
      <c r="C14" s="2" t="s">
        <v>25</v>
      </c>
      <c r="D14" s="2">
        <v>0</v>
      </c>
      <c r="E14" s="2" t="s">
        <v>23</v>
      </c>
      <c r="F14" s="7">
        <v>535077.97</v>
      </c>
      <c r="G14" s="12" t="s">
        <v>31</v>
      </c>
      <c r="H14" s="12" t="s">
        <v>31</v>
      </c>
      <c r="I14" s="12">
        <v>0</v>
      </c>
      <c r="J14" s="12">
        <f t="shared" ref="J14:K16" si="3">J2+J5+J8+J11</f>
        <v>509088655</v>
      </c>
      <c r="K14" s="7">
        <f t="shared" si="3"/>
        <v>165459.53599999999</v>
      </c>
      <c r="L14" s="7">
        <f t="shared" si="0"/>
        <v>30922.509480253881</v>
      </c>
      <c r="M14" s="7" t="s">
        <v>31</v>
      </c>
      <c r="N14" s="7" t="s">
        <v>31</v>
      </c>
      <c r="O14" s="12" t="s">
        <v>31</v>
      </c>
      <c r="P14" s="7">
        <f>P2+P5+P8+P11</f>
        <v>2405.1851200000001</v>
      </c>
      <c r="Q14" s="7">
        <f t="shared" si="1"/>
        <v>449.50180251300577</v>
      </c>
      <c r="R14" s="7" t="s">
        <v>31</v>
      </c>
      <c r="S14" s="7" t="s">
        <v>31</v>
      </c>
      <c r="T14" s="12" t="s">
        <v>31</v>
      </c>
      <c r="U14" s="7">
        <v>77199.259999999995</v>
      </c>
      <c r="V14" s="7">
        <f t="shared" si="2"/>
        <v>14427.665560591106</v>
      </c>
      <c r="W14" s="7" t="s">
        <v>31</v>
      </c>
      <c r="X14" s="7" t="s">
        <v>31</v>
      </c>
      <c r="Y14" s="12" t="s">
        <v>31</v>
      </c>
    </row>
    <row r="15" spans="1:45" x14ac:dyDescent="0.2">
      <c r="A15" s="2" t="s">
        <v>35</v>
      </c>
      <c r="B15" s="3" t="s">
        <v>30</v>
      </c>
      <c r="C15" s="2" t="s">
        <v>25</v>
      </c>
      <c r="D15" s="2">
        <v>0</v>
      </c>
      <c r="E15" s="2" t="s">
        <v>24</v>
      </c>
      <c r="F15" s="7">
        <v>2871798.03</v>
      </c>
      <c r="G15" s="12" t="s">
        <v>31</v>
      </c>
      <c r="H15" s="12" t="s">
        <v>31</v>
      </c>
      <c r="I15" s="12">
        <v>0</v>
      </c>
      <c r="J15" s="12">
        <f t="shared" si="3"/>
        <v>431513362</v>
      </c>
      <c r="K15" s="7">
        <f t="shared" si="3"/>
        <v>1082848.6199999999</v>
      </c>
      <c r="L15" s="7">
        <f t="shared" si="0"/>
        <v>37706.294408176051</v>
      </c>
      <c r="M15" s="7" t="s">
        <v>31</v>
      </c>
      <c r="N15" s="7" t="s">
        <v>31</v>
      </c>
      <c r="O15" s="12" t="s">
        <v>31</v>
      </c>
      <c r="P15" s="7">
        <f>P3+P6+P9+P12</f>
        <v>356.099851</v>
      </c>
      <c r="Q15" s="7">
        <f t="shared" si="1"/>
        <v>12.399891889333178</v>
      </c>
      <c r="R15" s="7" t="s">
        <v>31</v>
      </c>
      <c r="S15" s="7" t="s">
        <v>31</v>
      </c>
      <c r="T15" s="12" t="s">
        <v>31</v>
      </c>
      <c r="U15" s="7">
        <v>13956.71</v>
      </c>
      <c r="V15" s="7">
        <f t="shared" si="2"/>
        <v>485.99204589606882</v>
      </c>
      <c r="W15" s="7" t="s">
        <v>31</v>
      </c>
      <c r="X15" s="7" t="s">
        <v>31</v>
      </c>
      <c r="Y15" s="12" t="s">
        <v>31</v>
      </c>
    </row>
    <row r="16" spans="1:45" x14ac:dyDescent="0.2">
      <c r="A16" s="2" t="s">
        <v>35</v>
      </c>
      <c r="B16" s="3" t="s">
        <v>30</v>
      </c>
      <c r="C16" s="2" t="s">
        <v>25</v>
      </c>
      <c r="D16" s="2">
        <v>0</v>
      </c>
      <c r="E16" s="2" t="s">
        <v>25</v>
      </c>
      <c r="F16" s="7">
        <v>3406876</v>
      </c>
      <c r="G16" s="12" t="s">
        <v>31</v>
      </c>
      <c r="H16" s="12" t="s">
        <v>31</v>
      </c>
      <c r="I16" s="12">
        <v>0</v>
      </c>
      <c r="J16" s="12">
        <f t="shared" si="3"/>
        <v>940602019</v>
      </c>
      <c r="K16" s="7">
        <f t="shared" si="3"/>
        <v>1248308.1599999999</v>
      </c>
      <c r="L16" s="7">
        <f t="shared" si="0"/>
        <v>36640.84516137364</v>
      </c>
      <c r="M16" s="7" t="s">
        <v>31</v>
      </c>
      <c r="N16" s="7" t="s">
        <v>31</v>
      </c>
      <c r="O16" s="12" t="s">
        <v>31</v>
      </c>
      <c r="P16" s="7">
        <f>P4+P7+P10+P13</f>
        <v>2761.2857800000002</v>
      </c>
      <c r="Q16" s="7">
        <f t="shared" si="1"/>
        <v>81.050375182425185</v>
      </c>
      <c r="R16" s="7" t="s">
        <v>31</v>
      </c>
      <c r="S16" s="7" t="s">
        <v>31</v>
      </c>
      <c r="T16" s="12" t="s">
        <v>31</v>
      </c>
      <c r="U16" s="7">
        <v>91155.98</v>
      </c>
      <c r="V16" s="7">
        <f t="shared" si="2"/>
        <v>2675.6471324462645</v>
      </c>
      <c r="W16" s="7" t="s">
        <v>31</v>
      </c>
      <c r="X16" s="7" t="s">
        <v>31</v>
      </c>
      <c r="Y16" s="12" t="s">
        <v>31</v>
      </c>
    </row>
    <row r="17" spans="1:45" x14ac:dyDescent="0.2">
      <c r="A17" s="2" t="s">
        <v>30</v>
      </c>
      <c r="B17" s="2" t="s">
        <v>21</v>
      </c>
      <c r="C17" s="2" t="s">
        <v>22</v>
      </c>
      <c r="D17" s="2">
        <v>10</v>
      </c>
      <c r="E17" s="2" t="s">
        <v>23</v>
      </c>
      <c r="F17" s="7">
        <v>14310.91</v>
      </c>
      <c r="G17" s="9">
        <v>886752.8</v>
      </c>
      <c r="H17" s="9">
        <f>G17/F17*100000</f>
        <v>6196341.1131786872</v>
      </c>
      <c r="I17" s="14">
        <v>208884.9</v>
      </c>
      <c r="J17" s="9">
        <v>6126955</v>
      </c>
      <c r="K17" s="7">
        <v>4028.7280000000001</v>
      </c>
      <c r="L17" s="7">
        <f t="shared" si="0"/>
        <v>28151.445295931564</v>
      </c>
      <c r="M17" s="10">
        <f>K2-K17</f>
        <v>720.42799999999988</v>
      </c>
      <c r="N17" s="7">
        <f t="shared" ref="N17:N48" si="4">M17/F17*100000</f>
        <v>5034.1173272698934</v>
      </c>
      <c r="O17" s="9">
        <v>1230.8699999999999</v>
      </c>
      <c r="P17" s="10">
        <v>26.2121</v>
      </c>
      <c r="Q17" s="7">
        <f t="shared" si="1"/>
        <v>183.16165778416607</v>
      </c>
      <c r="R17" s="10">
        <v>4.6873149999999999</v>
      </c>
      <c r="S17" s="7">
        <f t="shared" ref="S17:S48" si="5">R17/F17*100000</f>
        <v>32.753437761819477</v>
      </c>
      <c r="T17" s="9">
        <v>189181.4</v>
      </c>
      <c r="U17" s="7">
        <v>2032.7570000000001</v>
      </c>
      <c r="V17" s="7">
        <f t="shared" si="2"/>
        <v>14204.246969619682</v>
      </c>
      <c r="W17" s="7">
        <v>363.50290000000001</v>
      </c>
      <c r="X17" s="7">
        <f t="shared" ref="X17:X48" si="6">W17/F17*100000</f>
        <v>2540.0404306923879</v>
      </c>
      <c r="Y17" s="12">
        <v>2439.4659999999999</v>
      </c>
    </row>
    <row r="18" spans="1:45" x14ac:dyDescent="0.2">
      <c r="A18" s="2" t="s">
        <v>30</v>
      </c>
      <c r="B18" s="2" t="s">
        <v>21</v>
      </c>
      <c r="C18" s="2" t="s">
        <v>22</v>
      </c>
      <c r="D18" s="2">
        <v>10</v>
      </c>
      <c r="E18" s="2" t="s">
        <v>24</v>
      </c>
      <c r="F18" s="7">
        <v>209297.09</v>
      </c>
      <c r="G18" s="9">
        <v>30121.75</v>
      </c>
      <c r="H18" s="9">
        <f t="shared" ref="H18:H81" si="7">G18/F18*100000</f>
        <v>14391.862782229797</v>
      </c>
      <c r="I18" s="14">
        <v>3054942</v>
      </c>
      <c r="J18" s="9">
        <v>17252095</v>
      </c>
      <c r="K18" s="7">
        <v>58920.15</v>
      </c>
      <c r="L18" s="7">
        <f t="shared" si="0"/>
        <v>28151.44252602843</v>
      </c>
      <c r="M18" s="10">
        <f t="shared" ref="M18" si="8">K3-K18</f>
        <v>10536.249999999993</v>
      </c>
      <c r="N18" s="7">
        <f t="shared" si="4"/>
        <v>5034.1120366269752</v>
      </c>
      <c r="O18" s="9">
        <v>2.8588680000000002</v>
      </c>
      <c r="P18" s="10">
        <v>7.9976929999999999</v>
      </c>
      <c r="Q18" s="7">
        <f t="shared" si="1"/>
        <v>3.8212155744735865</v>
      </c>
      <c r="R18" s="10">
        <v>1.4301680000000001</v>
      </c>
      <c r="S18" s="7">
        <f t="shared" si="5"/>
        <v>0.68331958174860441</v>
      </c>
      <c r="T18" s="9">
        <v>21061.69</v>
      </c>
      <c r="U18" s="7">
        <v>676.65020000000004</v>
      </c>
      <c r="V18" s="7">
        <f t="shared" si="2"/>
        <v>323.29651597162677</v>
      </c>
      <c r="W18" s="7">
        <v>121.0003</v>
      </c>
      <c r="X18" s="7">
        <f t="shared" si="6"/>
        <v>57.812700597031714</v>
      </c>
      <c r="Y18" s="12">
        <v>248.93950000000001</v>
      </c>
    </row>
    <row r="19" spans="1:45" x14ac:dyDescent="0.2">
      <c r="A19" s="2" t="s">
        <v>30</v>
      </c>
      <c r="B19" s="2" t="s">
        <v>21</v>
      </c>
      <c r="C19" s="2" t="s">
        <v>22</v>
      </c>
      <c r="D19" s="2">
        <v>10</v>
      </c>
      <c r="E19" s="2" t="s">
        <v>25</v>
      </c>
      <c r="F19" s="7">
        <v>223608</v>
      </c>
      <c r="G19" s="9">
        <v>916874.5</v>
      </c>
      <c r="H19" s="9">
        <f t="shared" si="7"/>
        <v>410036.53715430578</v>
      </c>
      <c r="I19" s="14">
        <v>3263826.9</v>
      </c>
      <c r="J19" s="9">
        <v>23379050</v>
      </c>
      <c r="K19" s="7">
        <v>62948.88</v>
      </c>
      <c r="L19" s="7">
        <f t="shared" si="0"/>
        <v>28151.443597724588</v>
      </c>
      <c r="M19" s="10">
        <f>K4-K19</f>
        <v>11256.68</v>
      </c>
      <c r="N19" s="7">
        <f t="shared" si="4"/>
        <v>5034.1132696504601</v>
      </c>
      <c r="O19" s="12">
        <f>G19/M19</f>
        <v>81.4515914106113</v>
      </c>
      <c r="P19" s="10">
        <v>34.209789999999998</v>
      </c>
      <c r="Q19" s="7">
        <f t="shared" si="1"/>
        <v>15.299000930199275</v>
      </c>
      <c r="R19" s="10">
        <v>6.117483</v>
      </c>
      <c r="S19" s="7">
        <f t="shared" si="5"/>
        <v>2.7358068584308253</v>
      </c>
      <c r="T19" s="9">
        <f>G19/R19</f>
        <v>149877.73566350737</v>
      </c>
      <c r="U19" s="7">
        <v>2709.4072000000001</v>
      </c>
      <c r="V19" s="7">
        <f t="shared" si="2"/>
        <v>1211.6772208507746</v>
      </c>
      <c r="W19" s="7">
        <v>484.50319999999999</v>
      </c>
      <c r="X19" s="7">
        <f t="shared" si="6"/>
        <v>216.6752531215341</v>
      </c>
      <c r="Y19" s="12">
        <v>1892.402</v>
      </c>
    </row>
    <row r="20" spans="1:45" x14ac:dyDescent="0.2">
      <c r="A20" s="2" t="s">
        <v>30</v>
      </c>
      <c r="B20" s="2" t="s">
        <v>21</v>
      </c>
      <c r="C20" s="2" t="s">
        <v>26</v>
      </c>
      <c r="D20" s="2">
        <v>10</v>
      </c>
      <c r="E20" s="2" t="s">
        <v>23</v>
      </c>
      <c r="F20" s="7">
        <v>40938.300000000003</v>
      </c>
      <c r="G20" s="9">
        <v>9262847</v>
      </c>
      <c r="H20" s="9">
        <f t="shared" si="7"/>
        <v>22626359.668085873</v>
      </c>
      <c r="I20" s="14">
        <v>597543.69999999995</v>
      </c>
      <c r="J20" s="9">
        <v>70876514</v>
      </c>
      <c r="K20" s="7">
        <v>23585.24</v>
      </c>
      <c r="L20" s="7">
        <f t="shared" si="0"/>
        <v>57611.674153543259</v>
      </c>
      <c r="M20" s="10">
        <f t="shared" ref="M20:M31" si="9">K5-K20</f>
        <v>3281.1999999999971</v>
      </c>
      <c r="N20" s="7">
        <f t="shared" si="4"/>
        <v>8014.9884093868013</v>
      </c>
      <c r="O20" s="9">
        <v>2823.01</v>
      </c>
      <c r="P20" s="10">
        <v>153.74680000000001</v>
      </c>
      <c r="Q20" s="7">
        <f t="shared" si="1"/>
        <v>375.55736315381927</v>
      </c>
      <c r="R20" s="10">
        <v>21.38936</v>
      </c>
      <c r="S20" s="7">
        <f t="shared" si="5"/>
        <v>52.247797294953621</v>
      </c>
      <c r="T20" s="9">
        <v>433058.6</v>
      </c>
      <c r="U20" s="7">
        <v>10400.976000000001</v>
      </c>
      <c r="V20" s="7">
        <f t="shared" si="2"/>
        <v>25406.467782003649</v>
      </c>
      <c r="W20" s="7">
        <v>1446.9916000000001</v>
      </c>
      <c r="X20" s="7">
        <f t="shared" si="6"/>
        <v>3534.5668970133102</v>
      </c>
      <c r="Y20" s="12">
        <v>6401.4520000000002</v>
      </c>
    </row>
    <row r="21" spans="1:45" x14ac:dyDescent="0.2">
      <c r="A21" s="2" t="s">
        <v>30</v>
      </c>
      <c r="B21" s="2" t="s">
        <v>21</v>
      </c>
      <c r="C21" s="2" t="s">
        <v>26</v>
      </c>
      <c r="D21" s="2">
        <v>10</v>
      </c>
      <c r="E21" s="2" t="s">
        <v>24</v>
      </c>
      <c r="F21" s="7">
        <v>598722.69999999995</v>
      </c>
      <c r="G21" s="9">
        <v>6684789</v>
      </c>
      <c r="H21" s="9">
        <f t="shared" si="7"/>
        <v>1116508.3602141694</v>
      </c>
      <c r="I21" s="14">
        <v>8739076</v>
      </c>
      <c r="J21" s="9">
        <v>110866784</v>
      </c>
      <c r="K21" s="7">
        <v>344934.2</v>
      </c>
      <c r="L21" s="7">
        <f t="shared" si="0"/>
        <v>57611.678995969261</v>
      </c>
      <c r="M21" s="10">
        <f t="shared" si="9"/>
        <v>47987.399999999965</v>
      </c>
      <c r="N21" s="7">
        <f t="shared" si="4"/>
        <v>8014.9625193766615</v>
      </c>
      <c r="O21" s="9">
        <v>139.30279999999999</v>
      </c>
      <c r="P21" s="10">
        <v>46.857529999999997</v>
      </c>
      <c r="Q21" s="7">
        <f t="shared" si="1"/>
        <v>7.8262491133207419</v>
      </c>
      <c r="R21" s="10">
        <v>6.518853</v>
      </c>
      <c r="S21" s="7">
        <f t="shared" si="5"/>
        <v>1.0887933595970221</v>
      </c>
      <c r="T21" s="9">
        <v>1025455</v>
      </c>
      <c r="U21" s="7">
        <v>3500.2570000000001</v>
      </c>
      <c r="V21" s="7">
        <f t="shared" si="2"/>
        <v>584.62072675714489</v>
      </c>
      <c r="W21" s="7">
        <v>486.95859999999999</v>
      </c>
      <c r="X21" s="7">
        <f t="shared" si="6"/>
        <v>81.332910878441723</v>
      </c>
      <c r="Y21" s="12">
        <v>13727.63</v>
      </c>
    </row>
    <row r="22" spans="1:45" x14ac:dyDescent="0.2">
      <c r="A22" s="2" t="s">
        <v>30</v>
      </c>
      <c r="B22" s="2" t="s">
        <v>21</v>
      </c>
      <c r="C22" s="2" t="s">
        <v>26</v>
      </c>
      <c r="D22" s="2">
        <v>10</v>
      </c>
      <c r="E22" s="2" t="s">
        <v>25</v>
      </c>
      <c r="F22" s="7">
        <v>639661</v>
      </c>
      <c r="G22" s="9">
        <v>15947637</v>
      </c>
      <c r="H22" s="9">
        <f t="shared" si="7"/>
        <v>2493138.8657429484</v>
      </c>
      <c r="I22" s="14">
        <v>9336619.6999999993</v>
      </c>
      <c r="J22" s="9">
        <v>181743298</v>
      </c>
      <c r="K22" s="7">
        <v>368519.4</v>
      </c>
      <c r="L22" s="7">
        <f t="shared" si="0"/>
        <v>57611.672432741725</v>
      </c>
      <c r="M22" s="10">
        <f t="shared" si="9"/>
        <v>51268.699999999953</v>
      </c>
      <c r="N22" s="7">
        <f t="shared" si="4"/>
        <v>8014.9798096179002</v>
      </c>
      <c r="O22" s="12">
        <f>G22/M22</f>
        <v>311.05990594651348</v>
      </c>
      <c r="P22" s="10">
        <v>200.60429999999999</v>
      </c>
      <c r="Q22" s="7">
        <f t="shared" si="1"/>
        <v>31.361033422390921</v>
      </c>
      <c r="R22" s="10">
        <v>27.90821</v>
      </c>
      <c r="S22" s="7">
        <f t="shared" si="5"/>
        <v>4.3629688225481935</v>
      </c>
      <c r="T22" s="9">
        <f>G22/R22</f>
        <v>571431.73997902405</v>
      </c>
      <c r="U22" s="7">
        <v>13901.234</v>
      </c>
      <c r="V22" s="7">
        <f t="shared" si="2"/>
        <v>2173.2189394069674</v>
      </c>
      <c r="W22" s="7">
        <v>1933.9492</v>
      </c>
      <c r="X22" s="7">
        <f t="shared" si="6"/>
        <v>302.33970806411526</v>
      </c>
      <c r="Y22" s="12">
        <v>8246.1509999999998</v>
      </c>
    </row>
    <row r="23" spans="1:45" x14ac:dyDescent="0.2">
      <c r="A23" s="2" t="s">
        <v>30</v>
      </c>
      <c r="B23" s="2" t="s">
        <v>21</v>
      </c>
      <c r="C23" s="2" t="s">
        <v>27</v>
      </c>
      <c r="D23" s="2">
        <v>10</v>
      </c>
      <c r="E23" s="2" t="s">
        <v>23</v>
      </c>
      <c r="F23" s="7">
        <v>321847.06</v>
      </c>
      <c r="G23" s="9">
        <v>26339281</v>
      </c>
      <c r="H23" s="9">
        <f t="shared" si="7"/>
        <v>8183787.9768110979</v>
      </c>
      <c r="I23" s="14">
        <v>3039717</v>
      </c>
      <c r="J23" s="9">
        <v>207132391</v>
      </c>
      <c r="K23" s="7">
        <v>86484.83</v>
      </c>
      <c r="L23" s="7">
        <f t="shared" si="0"/>
        <v>26871.405940448854</v>
      </c>
      <c r="M23" s="10">
        <f t="shared" si="9"/>
        <v>12266.729999999996</v>
      </c>
      <c r="N23" s="7">
        <f t="shared" si="4"/>
        <v>3811.3537529284863</v>
      </c>
      <c r="O23" s="9">
        <v>2147.2130000000002</v>
      </c>
      <c r="P23" s="10">
        <v>1117.0239999999999</v>
      </c>
      <c r="Q23" s="7">
        <f t="shared" si="1"/>
        <v>347.06670926246767</v>
      </c>
      <c r="R23" s="10">
        <v>158.43510000000001</v>
      </c>
      <c r="S23" s="7">
        <f t="shared" si="5"/>
        <v>49.226828419684807</v>
      </c>
      <c r="T23" s="9">
        <v>166246.5</v>
      </c>
      <c r="U23" s="7">
        <v>43536.815000000002</v>
      </c>
      <c r="V23" s="7">
        <f t="shared" si="2"/>
        <v>13527.17498802071</v>
      </c>
      <c r="W23" s="7">
        <v>6175.1232</v>
      </c>
      <c r="X23" s="7">
        <f t="shared" si="6"/>
        <v>1918.6514240645852</v>
      </c>
      <c r="Y23" s="12">
        <v>4265.3860000000004</v>
      </c>
    </row>
    <row r="24" spans="1:45" x14ac:dyDescent="0.2">
      <c r="A24" s="2" t="s">
        <v>30</v>
      </c>
      <c r="B24" s="2" t="s">
        <v>21</v>
      </c>
      <c r="C24" s="2" t="s">
        <v>27</v>
      </c>
      <c r="D24" s="2">
        <v>10</v>
      </c>
      <c r="E24" s="2" t="s">
        <v>24</v>
      </c>
      <c r="F24" s="7">
        <v>1913201.94</v>
      </c>
      <c r="G24" s="9">
        <v>13674863</v>
      </c>
      <c r="H24" s="9">
        <f t="shared" si="7"/>
        <v>714763.17863236123</v>
      </c>
      <c r="I24" s="14">
        <v>18069427</v>
      </c>
      <c r="J24" s="9">
        <v>223808541</v>
      </c>
      <c r="K24" s="7">
        <v>514104.3</v>
      </c>
      <c r="L24" s="7">
        <f t="shared" si="0"/>
        <v>26871.408043836709</v>
      </c>
      <c r="M24" s="10">
        <f t="shared" si="9"/>
        <v>72918.899999999965</v>
      </c>
      <c r="N24" s="7">
        <f t="shared" si="4"/>
        <v>3811.354069607517</v>
      </c>
      <c r="O24" s="9">
        <v>187.5352</v>
      </c>
      <c r="P24" s="10">
        <v>155.6061</v>
      </c>
      <c r="Q24" s="7">
        <f t="shared" si="1"/>
        <v>8.1332815290789426</v>
      </c>
      <c r="R24" s="10">
        <v>22.07067</v>
      </c>
      <c r="S24" s="7">
        <f t="shared" si="5"/>
        <v>1.1535985584459527</v>
      </c>
      <c r="T24" s="9">
        <v>619594.4</v>
      </c>
      <c r="U24" s="7">
        <v>6555.9120000000003</v>
      </c>
      <c r="V24" s="7">
        <f t="shared" si="2"/>
        <v>342.66701611226677</v>
      </c>
      <c r="W24" s="7">
        <v>929.87009999999998</v>
      </c>
      <c r="X24" s="7">
        <f t="shared" si="6"/>
        <v>48.602820254301022</v>
      </c>
      <c r="Y24" s="12">
        <v>14706.21</v>
      </c>
    </row>
    <row r="25" spans="1:45" x14ac:dyDescent="0.2">
      <c r="A25" s="2" t="s">
        <v>30</v>
      </c>
      <c r="B25" s="2" t="s">
        <v>21</v>
      </c>
      <c r="C25" s="2" t="s">
        <v>27</v>
      </c>
      <c r="D25" s="2">
        <v>10</v>
      </c>
      <c r="E25" s="2" t="s">
        <v>25</v>
      </c>
      <c r="F25" s="7">
        <v>2235049</v>
      </c>
      <c r="G25" s="9">
        <v>40014144</v>
      </c>
      <c r="H25" s="9">
        <f t="shared" si="7"/>
        <v>1790302.7629371884</v>
      </c>
      <c r="I25" s="14">
        <v>21109144</v>
      </c>
      <c r="J25" s="9">
        <v>430940932</v>
      </c>
      <c r="K25" s="7">
        <v>600589.1</v>
      </c>
      <c r="L25" s="7">
        <f t="shared" si="0"/>
        <v>26871.406398696403</v>
      </c>
      <c r="M25" s="10">
        <f t="shared" si="9"/>
        <v>85185.599999999977</v>
      </c>
      <c r="N25" s="7">
        <f t="shared" si="4"/>
        <v>3811.3526817532847</v>
      </c>
      <c r="O25" s="12">
        <f>G25/M25</f>
        <v>469.72896827632854</v>
      </c>
      <c r="P25" s="10">
        <v>1272.6300000000001</v>
      </c>
      <c r="Q25" s="7">
        <f t="shared" si="1"/>
        <v>56.939691255091063</v>
      </c>
      <c r="R25" s="10">
        <v>180.50579999999999</v>
      </c>
      <c r="S25" s="7">
        <f t="shared" si="5"/>
        <v>8.0761450867520121</v>
      </c>
      <c r="T25" s="9">
        <f>G25/R25</f>
        <v>221677.88514274888</v>
      </c>
      <c r="U25" s="7">
        <v>50092.726999999999</v>
      </c>
      <c r="V25" s="7">
        <f t="shared" si="2"/>
        <v>2241.2361876629998</v>
      </c>
      <c r="W25" s="7">
        <v>7104.9921999999997</v>
      </c>
      <c r="X25" s="7">
        <f t="shared" si="6"/>
        <v>317.88977333382849</v>
      </c>
      <c r="Y25" s="12">
        <v>5631.835</v>
      </c>
    </row>
    <row r="26" spans="1:45" x14ac:dyDescent="0.2">
      <c r="A26" s="2" t="s">
        <v>30</v>
      </c>
      <c r="B26" s="2" t="s">
        <v>21</v>
      </c>
      <c r="C26" s="2" t="s">
        <v>28</v>
      </c>
      <c r="D26" s="2">
        <v>10</v>
      </c>
      <c r="E26" s="2" t="s">
        <v>23</v>
      </c>
      <c r="F26" s="7">
        <v>157981.70000000001</v>
      </c>
      <c r="G26" s="9">
        <v>26936510</v>
      </c>
      <c r="H26" s="9">
        <f t="shared" si="7"/>
        <v>17050398.875312772</v>
      </c>
      <c r="I26" s="14">
        <v>2848504.77</v>
      </c>
      <c r="J26" s="9">
        <v>154832754</v>
      </c>
      <c r="K26" s="7">
        <v>29430.799999999999</v>
      </c>
      <c r="L26" s="7">
        <f t="shared" si="0"/>
        <v>18629.246298780174</v>
      </c>
      <c r="M26" s="10">
        <f t="shared" si="9"/>
        <v>5661.5799999999981</v>
      </c>
      <c r="N26" s="7">
        <f t="shared" si="4"/>
        <v>3583.6935543800309</v>
      </c>
      <c r="O26" s="9">
        <v>4757.7780000000002</v>
      </c>
      <c r="P26" s="10">
        <v>774.66840000000002</v>
      </c>
      <c r="Q26" s="7">
        <f t="shared" si="1"/>
        <v>490.35324977513216</v>
      </c>
      <c r="R26" s="10">
        <v>149.0222</v>
      </c>
      <c r="S26" s="7">
        <f t="shared" si="5"/>
        <v>94.328773522502914</v>
      </c>
      <c r="T26" s="9">
        <v>180755.1</v>
      </c>
      <c r="U26" s="7">
        <v>11106.544</v>
      </c>
      <c r="V26" s="7">
        <f t="shared" si="2"/>
        <v>7030.2724935862816</v>
      </c>
      <c r="W26" s="7">
        <v>2136.5545000000002</v>
      </c>
      <c r="X26" s="7">
        <f t="shared" si="6"/>
        <v>1352.4063230108297</v>
      </c>
      <c r="Y26" s="12">
        <v>12607.45</v>
      </c>
    </row>
    <row r="27" spans="1:45" x14ac:dyDescent="0.2">
      <c r="A27" s="2" t="s">
        <v>30</v>
      </c>
      <c r="B27" s="2" t="s">
        <v>21</v>
      </c>
      <c r="C27" s="2" t="s">
        <v>28</v>
      </c>
      <c r="D27" s="2">
        <v>10</v>
      </c>
      <c r="E27" s="2" t="s">
        <v>24</v>
      </c>
      <c r="F27" s="7">
        <v>150576.29999999999</v>
      </c>
      <c r="G27" s="9">
        <v>2017367</v>
      </c>
      <c r="H27" s="9">
        <f t="shared" si="7"/>
        <v>1339763.9601982518</v>
      </c>
      <c r="I27" s="14">
        <v>2714981.11</v>
      </c>
      <c r="J27" s="9">
        <v>24600375</v>
      </c>
      <c r="K27" s="7">
        <v>28051.24</v>
      </c>
      <c r="L27" s="7">
        <f t="shared" si="0"/>
        <v>18629.253076347344</v>
      </c>
      <c r="M27" s="10">
        <f t="shared" si="9"/>
        <v>5396.1799999999967</v>
      </c>
      <c r="N27" s="7">
        <f t="shared" si="4"/>
        <v>3583.6848162692254</v>
      </c>
      <c r="O27" s="9">
        <v>373.85050000000001</v>
      </c>
      <c r="P27" s="10">
        <v>96.965739999999997</v>
      </c>
      <c r="Q27" s="7">
        <f t="shared" si="1"/>
        <v>64.396415637786291</v>
      </c>
      <c r="R27" s="10">
        <v>18.653199999999998</v>
      </c>
      <c r="S27" s="7">
        <f t="shared" si="5"/>
        <v>12.387872460672764</v>
      </c>
      <c r="T27" s="9">
        <v>108151.3</v>
      </c>
      <c r="U27" s="7">
        <v>1414.046</v>
      </c>
      <c r="V27" s="7">
        <f t="shared" si="2"/>
        <v>939.08935204278509</v>
      </c>
      <c r="W27" s="7">
        <v>272.01850000000002</v>
      </c>
      <c r="X27" s="7">
        <f t="shared" si="6"/>
        <v>180.65160320714483</v>
      </c>
      <c r="Y27" s="12">
        <v>7416.2870000000003</v>
      </c>
    </row>
    <row r="28" spans="1:45" x14ac:dyDescent="0.2">
      <c r="A28" s="2" t="s">
        <v>30</v>
      </c>
      <c r="B28" s="2" t="s">
        <v>21</v>
      </c>
      <c r="C28" s="2" t="s">
        <v>28</v>
      </c>
      <c r="D28" s="2">
        <v>10</v>
      </c>
      <c r="E28" s="2" t="s">
        <v>25</v>
      </c>
      <c r="F28" s="7">
        <v>308558</v>
      </c>
      <c r="G28" s="9">
        <v>28953878</v>
      </c>
      <c r="H28" s="9">
        <f t="shared" si="7"/>
        <v>9383609.5644903071</v>
      </c>
      <c r="I28" s="14">
        <v>5563485.8700000001</v>
      </c>
      <c r="J28" s="9">
        <v>179433129</v>
      </c>
      <c r="K28" s="7">
        <v>57482.04</v>
      </c>
      <c r="L28" s="7">
        <f t="shared" si="0"/>
        <v>18629.249606232865</v>
      </c>
      <c r="M28" s="10">
        <f t="shared" si="9"/>
        <v>11057.760000000002</v>
      </c>
      <c r="N28" s="7">
        <f t="shared" si="4"/>
        <v>3583.6892901820729</v>
      </c>
      <c r="O28" s="12">
        <f>G28/M28</f>
        <v>2618.4216333145228</v>
      </c>
      <c r="P28" s="10">
        <v>871.63419999999996</v>
      </c>
      <c r="Q28" s="7">
        <f t="shared" si="1"/>
        <v>282.48633968330103</v>
      </c>
      <c r="R28" s="10">
        <v>167.6754</v>
      </c>
      <c r="S28" s="7">
        <f t="shared" si="5"/>
        <v>54.341614866572897</v>
      </c>
      <c r="T28" s="9">
        <f>G28/R28</f>
        <v>172678.15076033815</v>
      </c>
      <c r="U28" s="7">
        <v>12520.591</v>
      </c>
      <c r="V28" s="7">
        <f t="shared" si="2"/>
        <v>4057.7755235644518</v>
      </c>
      <c r="W28" s="7">
        <v>2408.5729999999999</v>
      </c>
      <c r="X28" s="7">
        <f t="shared" si="6"/>
        <v>780.59003493670559</v>
      </c>
      <c r="Y28" s="12">
        <v>12021.17</v>
      </c>
    </row>
    <row r="29" spans="1:45" s="1" customFormat="1" x14ac:dyDescent="0.2">
      <c r="A29" s="2" t="s">
        <v>30</v>
      </c>
      <c r="B29" s="2" t="s">
        <v>21</v>
      </c>
      <c r="C29" s="2" t="s">
        <v>25</v>
      </c>
      <c r="D29" s="2">
        <v>10</v>
      </c>
      <c r="E29" s="2" t="s">
        <v>23</v>
      </c>
      <c r="F29" s="7">
        <v>535077.97</v>
      </c>
      <c r="G29" s="12">
        <v>63425392</v>
      </c>
      <c r="H29" s="9">
        <f t="shared" si="7"/>
        <v>11853485.950841893</v>
      </c>
      <c r="I29" s="14">
        <v>6694650.3700000001</v>
      </c>
      <c r="J29" s="12">
        <v>438968614</v>
      </c>
      <c r="K29" s="4">
        <v>143529.60000000001</v>
      </c>
      <c r="L29" s="7">
        <f t="shared" si="0"/>
        <v>26824.053324415509</v>
      </c>
      <c r="M29" s="10">
        <f t="shared" si="9"/>
        <v>21929.935999999987</v>
      </c>
      <c r="N29" s="7">
        <f t="shared" si="4"/>
        <v>4098.4561558383703</v>
      </c>
      <c r="O29" s="12">
        <f>G29/M29</f>
        <v>2892.1831782819631</v>
      </c>
      <c r="P29" s="7">
        <f>P17+P20+P23+P26</f>
        <v>2071.6513</v>
      </c>
      <c r="Q29" s="7">
        <f t="shared" si="1"/>
        <v>387.16811682603941</v>
      </c>
      <c r="R29" s="7">
        <f>R17+R20+R23+R26</f>
        <v>333.533975</v>
      </c>
      <c r="S29" s="7">
        <f t="shared" si="5"/>
        <v>62.333714654707236</v>
      </c>
      <c r="T29" s="9">
        <f>G29/R29</f>
        <v>190161.71291095606</v>
      </c>
      <c r="U29" s="7">
        <v>67077.09</v>
      </c>
      <c r="V29" s="7">
        <f t="shared" si="2"/>
        <v>12535.946863968256</v>
      </c>
      <c r="W29" s="7">
        <v>10122.17</v>
      </c>
      <c r="X29" s="7">
        <f t="shared" si="6"/>
        <v>1891.7186966228492</v>
      </c>
      <c r="Y29" s="12">
        <v>6265.9859999999999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s="1" customFormat="1" x14ac:dyDescent="0.2">
      <c r="A30" s="2" t="s">
        <v>30</v>
      </c>
      <c r="B30" s="2" t="s">
        <v>21</v>
      </c>
      <c r="C30" s="2" t="s">
        <v>25</v>
      </c>
      <c r="D30" s="2">
        <v>10</v>
      </c>
      <c r="E30" s="2" t="s">
        <v>24</v>
      </c>
      <c r="F30" s="7">
        <v>2871798.03</v>
      </c>
      <c r="G30" s="12">
        <v>22407141</v>
      </c>
      <c r="H30" s="9">
        <f t="shared" si="7"/>
        <v>780247.80175784172</v>
      </c>
      <c r="I30" s="14">
        <v>32578426.109999999</v>
      </c>
      <c r="J30" s="12">
        <v>376527795</v>
      </c>
      <c r="K30" s="4">
        <v>946009.8</v>
      </c>
      <c r="L30" s="7">
        <f t="shared" si="0"/>
        <v>32941.376451880918</v>
      </c>
      <c r="M30" s="10">
        <f t="shared" si="9"/>
        <v>136838.81999999983</v>
      </c>
      <c r="N30" s="7">
        <f t="shared" si="4"/>
        <v>4764.9179562951313</v>
      </c>
      <c r="O30" s="12">
        <f>G30/M30</f>
        <v>163.74842314483587</v>
      </c>
      <c r="P30" s="7">
        <f>P18+P21+P24+P27</f>
        <v>307.42706299999998</v>
      </c>
      <c r="Q30" s="7">
        <f t="shared" si="1"/>
        <v>10.705037742504475</v>
      </c>
      <c r="R30" s="7">
        <f>R18+R21+R24+R27</f>
        <v>48.672891</v>
      </c>
      <c r="S30" s="7">
        <f t="shared" si="5"/>
        <v>1.6948577334319017</v>
      </c>
      <c r="T30" s="9">
        <f>G30/R30</f>
        <v>460361.82646311272</v>
      </c>
      <c r="U30" s="7">
        <v>12146.87</v>
      </c>
      <c r="V30" s="7">
        <f t="shared" si="2"/>
        <v>422.97090091673346</v>
      </c>
      <c r="W30" s="7">
        <v>1809.847</v>
      </c>
      <c r="X30" s="7">
        <f t="shared" si="6"/>
        <v>63.021388729067411</v>
      </c>
      <c r="Y30" s="12">
        <v>12380.68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s="1" customFormat="1" x14ac:dyDescent="0.2">
      <c r="A31" s="2" t="s">
        <v>30</v>
      </c>
      <c r="B31" s="2" t="s">
        <v>21</v>
      </c>
      <c r="C31" s="2" t="s">
        <v>25</v>
      </c>
      <c r="D31" s="2">
        <v>10</v>
      </c>
      <c r="E31" s="2" t="s">
        <v>25</v>
      </c>
      <c r="F31" s="7">
        <v>3406876</v>
      </c>
      <c r="G31" s="12">
        <v>85832533</v>
      </c>
      <c r="H31" s="9">
        <f t="shared" si="7"/>
        <v>2519391.166570195</v>
      </c>
      <c r="I31" s="14">
        <v>39273076.600000001</v>
      </c>
      <c r="J31" s="12">
        <v>815496409</v>
      </c>
      <c r="K31" s="4">
        <v>1089539</v>
      </c>
      <c r="L31" s="7">
        <f t="shared" si="0"/>
        <v>31980.588668328401</v>
      </c>
      <c r="M31" s="10">
        <f t="shared" si="9"/>
        <v>158769.15999999992</v>
      </c>
      <c r="N31" s="7">
        <f t="shared" si="4"/>
        <v>4660.256493045239</v>
      </c>
      <c r="O31" s="12">
        <f>G31/M31</f>
        <v>540.61212517594754</v>
      </c>
      <c r="P31" s="7">
        <f>P19+P22+P25+P28</f>
        <v>2379.0782900000004</v>
      </c>
      <c r="Q31" s="7">
        <f t="shared" si="1"/>
        <v>69.831666606005044</v>
      </c>
      <c r="R31" s="7">
        <f>R19+R22+R25+R28</f>
        <v>382.20689300000004</v>
      </c>
      <c r="S31" s="7">
        <f t="shared" si="5"/>
        <v>11.218691053035098</v>
      </c>
      <c r="T31" s="9">
        <f>G31/R31</f>
        <v>224570.8661251172</v>
      </c>
      <c r="U31" s="7">
        <v>79223.960000000006</v>
      </c>
      <c r="V31" s="7">
        <f t="shared" si="2"/>
        <v>2325.4136634265528</v>
      </c>
      <c r="W31" s="7">
        <v>11932.02</v>
      </c>
      <c r="X31" s="7">
        <f t="shared" si="6"/>
        <v>350.23346901971195</v>
      </c>
      <c r="Y31" s="12">
        <v>7193.4629999999997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2" t="s">
        <v>30</v>
      </c>
      <c r="B32" s="2" t="s">
        <v>21</v>
      </c>
      <c r="C32" s="2" t="s">
        <v>22</v>
      </c>
      <c r="D32" s="2">
        <v>20</v>
      </c>
      <c r="E32" s="2" t="s">
        <v>23</v>
      </c>
      <c r="F32" s="7">
        <v>14310.91</v>
      </c>
      <c r="G32" s="9">
        <v>1976605</v>
      </c>
      <c r="H32" s="9">
        <f t="shared" si="7"/>
        <v>13811874.996069431</v>
      </c>
      <c r="I32" s="14">
        <v>208884.9</v>
      </c>
      <c r="J32" s="9">
        <v>5037102</v>
      </c>
      <c r="K32" s="10">
        <v>3312.105</v>
      </c>
      <c r="L32" s="7">
        <f t="shared" si="0"/>
        <v>23143.916075218138</v>
      </c>
      <c r="M32" s="10">
        <f>K2-K32</f>
        <v>1437.0509999999999</v>
      </c>
      <c r="N32" s="7">
        <f t="shared" si="4"/>
        <v>10041.64654798332</v>
      </c>
      <c r="O32" s="9">
        <v>1375.4590000000001</v>
      </c>
      <c r="P32" s="10">
        <v>21.54954</v>
      </c>
      <c r="Q32" s="7">
        <f t="shared" si="1"/>
        <v>150.58119993766994</v>
      </c>
      <c r="R32" s="10">
        <v>9.3498789999999996</v>
      </c>
      <c r="S32" s="7">
        <f t="shared" si="5"/>
        <v>65.333923559018956</v>
      </c>
      <c r="T32" s="9">
        <v>211404.3</v>
      </c>
      <c r="U32" s="7">
        <v>1671.1737000000001</v>
      </c>
      <c r="V32" s="7">
        <f t="shared" si="2"/>
        <v>11677.620081462326</v>
      </c>
      <c r="W32" s="7">
        <v>725.08619999999996</v>
      </c>
      <c r="X32" s="7">
        <f t="shared" si="6"/>
        <v>5066.6673188497443</v>
      </c>
      <c r="Y32" s="12">
        <v>2726.0279999999998</v>
      </c>
      <c r="Z32" s="11"/>
    </row>
    <row r="33" spans="1:26" x14ac:dyDescent="0.2">
      <c r="A33" s="2" t="s">
        <v>30</v>
      </c>
      <c r="B33" s="2" t="s">
        <v>21</v>
      </c>
      <c r="C33" s="2" t="s">
        <v>22</v>
      </c>
      <c r="D33" s="2">
        <v>20</v>
      </c>
      <c r="E33" s="2" t="s">
        <v>24</v>
      </c>
      <c r="F33" s="7">
        <v>209297.09</v>
      </c>
      <c r="G33" s="9">
        <v>3098895</v>
      </c>
      <c r="H33" s="9">
        <f t="shared" si="7"/>
        <v>1480620.2035584918</v>
      </c>
      <c r="I33" s="14">
        <v>3054942</v>
      </c>
      <c r="J33" s="9">
        <v>14183322</v>
      </c>
      <c r="K33" s="10">
        <v>48439.54</v>
      </c>
      <c r="L33" s="7">
        <f t="shared" si="0"/>
        <v>23143.914709946515</v>
      </c>
      <c r="M33" s="10">
        <f>K3-K33</f>
        <v>21016.859999999993</v>
      </c>
      <c r="N33" s="7">
        <f t="shared" si="4"/>
        <v>10041.63985270889</v>
      </c>
      <c r="O33" s="9">
        <v>147.44800000000001</v>
      </c>
      <c r="P33" s="10">
        <v>6.5750770000000003</v>
      </c>
      <c r="Q33" s="7">
        <f t="shared" si="1"/>
        <v>3.1415042607615811</v>
      </c>
      <c r="R33" s="10">
        <v>2.8527840000000002</v>
      </c>
      <c r="S33" s="7">
        <f t="shared" si="5"/>
        <v>1.3630308954606107</v>
      </c>
      <c r="T33" s="9">
        <v>1086271</v>
      </c>
      <c r="U33" s="7">
        <v>556.28880000000004</v>
      </c>
      <c r="V33" s="7">
        <f t="shared" si="2"/>
        <v>265.78907523272306</v>
      </c>
      <c r="W33" s="7">
        <v>241.36170000000001</v>
      </c>
      <c r="X33" s="7">
        <f t="shared" si="6"/>
        <v>115.32014133593545</v>
      </c>
      <c r="Y33" s="12">
        <v>12839.22</v>
      </c>
      <c r="Z33" s="11"/>
    </row>
    <row r="34" spans="1:26" x14ac:dyDescent="0.2">
      <c r="A34" s="2" t="s">
        <v>30</v>
      </c>
      <c r="B34" s="2" t="s">
        <v>21</v>
      </c>
      <c r="C34" s="2" t="s">
        <v>22</v>
      </c>
      <c r="D34" s="2">
        <v>20</v>
      </c>
      <c r="E34" s="2" t="s">
        <v>25</v>
      </c>
      <c r="F34" s="7">
        <v>223608</v>
      </c>
      <c r="G34" s="9">
        <v>5075500</v>
      </c>
      <c r="H34" s="9">
        <f t="shared" si="7"/>
        <v>2269820.3999856892</v>
      </c>
      <c r="I34" s="14">
        <v>3263826.9</v>
      </c>
      <c r="J34" s="9">
        <v>19220424</v>
      </c>
      <c r="K34" s="10">
        <v>51751.64</v>
      </c>
      <c r="L34" s="7">
        <f t="shared" ref="L34:L65" si="10">K34/F34*100000</f>
        <v>23143.912561267931</v>
      </c>
      <c r="M34" s="10">
        <f>K4-K34</f>
        <v>22453.919999999998</v>
      </c>
      <c r="N34" s="7">
        <f t="shared" si="4"/>
        <v>10041.644306107115</v>
      </c>
      <c r="O34" s="12">
        <f>G34/M34</f>
        <v>226.04070915011724</v>
      </c>
      <c r="P34" s="10">
        <v>28.124610000000001</v>
      </c>
      <c r="Q34" s="7">
        <f t="shared" ref="Q34:Q65" si="11">P34/F34*100000</f>
        <v>12.57764033487174</v>
      </c>
      <c r="R34" s="10">
        <v>12.20266</v>
      </c>
      <c r="S34" s="7">
        <f t="shared" si="5"/>
        <v>5.4571661121247903</v>
      </c>
      <c r="T34" s="9">
        <f>G34/R34</f>
        <v>415933.90293591726</v>
      </c>
      <c r="U34" s="7">
        <v>2227.4625000000001</v>
      </c>
      <c r="V34" s="7">
        <f t="shared" ref="V34:V65" si="12">U34/F34*100000</f>
        <v>996.1461575614469</v>
      </c>
      <c r="W34" s="7">
        <v>966.4479</v>
      </c>
      <c r="X34" s="7">
        <f t="shared" si="6"/>
        <v>432.2063164108618</v>
      </c>
      <c r="Y34" s="12">
        <v>5251.7060000000001</v>
      </c>
      <c r="Z34" s="11"/>
    </row>
    <row r="35" spans="1:26" x14ac:dyDescent="0.2">
      <c r="A35" s="2" t="s">
        <v>30</v>
      </c>
      <c r="B35" s="2" t="s">
        <v>21</v>
      </c>
      <c r="C35" s="2" t="s">
        <v>26</v>
      </c>
      <c r="D35" s="2">
        <v>20</v>
      </c>
      <c r="E35" s="2" t="s">
        <v>23</v>
      </c>
      <c r="F35" s="7">
        <v>40938.300000000003</v>
      </c>
      <c r="G35" s="9">
        <v>19762905</v>
      </c>
      <c r="H35" s="9">
        <f t="shared" si="7"/>
        <v>48274855.08680135</v>
      </c>
      <c r="I35" s="14">
        <v>597543.69999999995</v>
      </c>
      <c r="J35" s="9">
        <v>60376456</v>
      </c>
      <c r="K35" s="10">
        <v>20091.189999999999</v>
      </c>
      <c r="L35" s="7">
        <f t="shared" si="10"/>
        <v>49076.756973298834</v>
      </c>
      <c r="M35" s="10">
        <f t="shared" ref="M35:M46" si="13">K5-K35</f>
        <v>6775.25</v>
      </c>
      <c r="N35" s="7">
        <f t="shared" si="4"/>
        <v>16549.905589631224</v>
      </c>
      <c r="O35" s="9">
        <v>2916.9259999999999</v>
      </c>
      <c r="P35" s="10">
        <v>130.96979999999999</v>
      </c>
      <c r="Q35" s="7">
        <f t="shared" si="11"/>
        <v>319.91997713632463</v>
      </c>
      <c r="R35" s="10">
        <v>44.1663</v>
      </c>
      <c r="S35" s="7">
        <f t="shared" si="5"/>
        <v>107.88503675042685</v>
      </c>
      <c r="T35" s="9">
        <v>447465.7</v>
      </c>
      <c r="U35" s="7">
        <v>8860.1149999999998</v>
      </c>
      <c r="V35" s="7">
        <f t="shared" si="12"/>
        <v>21642.606068156223</v>
      </c>
      <c r="W35" s="7">
        <v>2987.8530000000001</v>
      </c>
      <c r="X35" s="7">
        <f t="shared" si="6"/>
        <v>7298.4295879408755</v>
      </c>
      <c r="Y35" s="12">
        <v>6614.4179999999997</v>
      </c>
      <c r="Z35" s="11"/>
    </row>
    <row r="36" spans="1:26" x14ac:dyDescent="0.2">
      <c r="A36" s="2" t="s">
        <v>30</v>
      </c>
      <c r="B36" s="2" t="s">
        <v>21</v>
      </c>
      <c r="C36" s="2" t="s">
        <v>26</v>
      </c>
      <c r="D36" s="2">
        <v>20</v>
      </c>
      <c r="E36" s="2" t="s">
        <v>24</v>
      </c>
      <c r="F36" s="7">
        <v>598722.69999999995</v>
      </c>
      <c r="G36" s="9">
        <v>23109237</v>
      </c>
      <c r="H36" s="9">
        <f t="shared" si="7"/>
        <v>3859756.277822772</v>
      </c>
      <c r="I36" s="14">
        <v>8739076</v>
      </c>
      <c r="J36" s="9">
        <v>94442336</v>
      </c>
      <c r="K36" s="10">
        <v>293833.59999999998</v>
      </c>
      <c r="L36" s="7">
        <f t="shared" si="10"/>
        <v>49076.742872785682</v>
      </c>
      <c r="M36" s="10">
        <f t="shared" si="13"/>
        <v>99088</v>
      </c>
      <c r="N36" s="7">
        <f t="shared" si="4"/>
        <v>16549.898642560238</v>
      </c>
      <c r="O36" s="9">
        <v>233.2193</v>
      </c>
      <c r="P36" s="10">
        <v>39.915790000000001</v>
      </c>
      <c r="Q36" s="7">
        <f t="shared" si="11"/>
        <v>6.6668242243028377</v>
      </c>
      <c r="R36" s="10">
        <v>13.460599999999999</v>
      </c>
      <c r="S36" s="7">
        <f t="shared" si="5"/>
        <v>2.2482194177705308</v>
      </c>
      <c r="T36" s="9">
        <v>1716806</v>
      </c>
      <c r="U36" s="7">
        <v>2981.7089999999998</v>
      </c>
      <c r="V36" s="7">
        <f t="shared" si="12"/>
        <v>498.0116838730184</v>
      </c>
      <c r="W36" s="7">
        <v>1005.5069999999999</v>
      </c>
      <c r="X36" s="7">
        <f t="shared" si="6"/>
        <v>167.94202057145989</v>
      </c>
      <c r="Y36" s="12">
        <v>22982.67</v>
      </c>
      <c r="Z36" s="11"/>
    </row>
    <row r="37" spans="1:26" x14ac:dyDescent="0.2">
      <c r="A37" s="2" t="s">
        <v>30</v>
      </c>
      <c r="B37" s="2" t="s">
        <v>21</v>
      </c>
      <c r="C37" s="2" t="s">
        <v>26</v>
      </c>
      <c r="D37" s="2">
        <v>20</v>
      </c>
      <c r="E37" s="2" t="s">
        <v>25</v>
      </c>
      <c r="F37" s="7">
        <v>639661</v>
      </c>
      <c r="G37" s="9">
        <v>42872142</v>
      </c>
      <c r="H37" s="9">
        <f t="shared" si="7"/>
        <v>6702322.323855917</v>
      </c>
      <c r="I37" s="14">
        <v>9336619.6999999993</v>
      </c>
      <c r="J37" s="9">
        <v>154818793</v>
      </c>
      <c r="K37" s="10">
        <v>313924.8</v>
      </c>
      <c r="L37" s="7">
        <f t="shared" si="10"/>
        <v>49076.745338546505</v>
      </c>
      <c r="M37" s="10">
        <f t="shared" si="13"/>
        <v>105863.29999999999</v>
      </c>
      <c r="N37" s="7">
        <f t="shared" si="4"/>
        <v>16549.906903813109</v>
      </c>
      <c r="O37" s="12">
        <f>G37/M37</f>
        <v>404.97643659322921</v>
      </c>
      <c r="P37" s="10">
        <v>170.88560000000001</v>
      </c>
      <c r="Q37" s="7">
        <f t="shared" si="11"/>
        <v>26.715025615130514</v>
      </c>
      <c r="R37" s="10">
        <v>57.626899999999999</v>
      </c>
      <c r="S37" s="7">
        <f t="shared" si="5"/>
        <v>9.0089750664805255</v>
      </c>
      <c r="T37" s="9">
        <f>G37/R37</f>
        <v>743960.58090926288</v>
      </c>
      <c r="U37" s="7">
        <v>11841.824000000001</v>
      </c>
      <c r="V37" s="7">
        <f t="shared" si="12"/>
        <v>1851.2655922433914</v>
      </c>
      <c r="W37" s="7">
        <v>3993.3589999999999</v>
      </c>
      <c r="X37" s="7">
        <f t="shared" si="6"/>
        <v>624.29302396112939</v>
      </c>
      <c r="Y37" s="12">
        <v>10735.86</v>
      </c>
      <c r="Z37" s="11"/>
    </row>
    <row r="38" spans="1:26" x14ac:dyDescent="0.2">
      <c r="A38" s="2" t="s">
        <v>30</v>
      </c>
      <c r="B38" s="2" t="s">
        <v>21</v>
      </c>
      <c r="C38" s="2" t="s">
        <v>27</v>
      </c>
      <c r="D38" s="2">
        <v>20</v>
      </c>
      <c r="E38" s="2" t="s">
        <v>23</v>
      </c>
      <c r="F38" s="7">
        <v>321847.06</v>
      </c>
      <c r="G38" s="9">
        <v>56796725</v>
      </c>
      <c r="H38" s="9">
        <f t="shared" si="7"/>
        <v>17647116.304247119</v>
      </c>
      <c r="I38" s="14">
        <v>3039717</v>
      </c>
      <c r="J38" s="9">
        <v>176674947</v>
      </c>
      <c r="K38" s="10">
        <v>73767.81</v>
      </c>
      <c r="L38" s="7">
        <f t="shared" si="10"/>
        <v>22920.144120626734</v>
      </c>
      <c r="M38" s="10">
        <f t="shared" si="13"/>
        <v>24983.75</v>
      </c>
      <c r="N38" s="7">
        <f t="shared" si="4"/>
        <v>7762.6155727506102</v>
      </c>
      <c r="O38" s="9">
        <v>2273.346</v>
      </c>
      <c r="P38" s="10">
        <v>952.77290000000005</v>
      </c>
      <c r="Q38" s="7">
        <f t="shared" si="11"/>
        <v>296.03281136077487</v>
      </c>
      <c r="R38" s="10">
        <v>322.68599999999998</v>
      </c>
      <c r="S38" s="7">
        <f t="shared" si="5"/>
        <v>100.26066418006117</v>
      </c>
      <c r="T38" s="9">
        <v>176012.3</v>
      </c>
      <c r="U38" s="7">
        <v>37135.014999999999</v>
      </c>
      <c r="V38" s="7">
        <f t="shared" si="12"/>
        <v>11538.093590166707</v>
      </c>
      <c r="W38" s="7">
        <v>12576.923000000001</v>
      </c>
      <c r="X38" s="7">
        <f t="shared" si="6"/>
        <v>3907.7327597772683</v>
      </c>
      <c r="Y38" s="12">
        <v>4515.9480000000003</v>
      </c>
      <c r="Z38" s="11"/>
    </row>
    <row r="39" spans="1:26" x14ac:dyDescent="0.2">
      <c r="A39" s="2" t="s">
        <v>30</v>
      </c>
      <c r="B39" s="2" t="s">
        <v>21</v>
      </c>
      <c r="C39" s="2" t="s">
        <v>27</v>
      </c>
      <c r="D39" s="2">
        <v>20</v>
      </c>
      <c r="E39" s="2" t="s">
        <v>24</v>
      </c>
      <c r="F39" s="7">
        <v>1913201.94</v>
      </c>
      <c r="G39" s="9">
        <v>46584424</v>
      </c>
      <c r="H39" s="9">
        <f t="shared" si="7"/>
        <v>2434893.2031712243</v>
      </c>
      <c r="I39" s="14">
        <v>18069427</v>
      </c>
      <c r="J39" s="9">
        <v>190898979</v>
      </c>
      <c r="K39" s="10">
        <v>438508.6</v>
      </c>
      <c r="L39" s="7">
        <f t="shared" si="10"/>
        <v>22920.141927098401</v>
      </c>
      <c r="M39" s="10">
        <f t="shared" si="13"/>
        <v>148514.59999999998</v>
      </c>
      <c r="N39" s="7">
        <f t="shared" si="4"/>
        <v>7762.6201863458273</v>
      </c>
      <c r="O39" s="9">
        <v>313.66910000000001</v>
      </c>
      <c r="P39" s="10">
        <v>132.7252</v>
      </c>
      <c r="Q39" s="7">
        <f t="shared" si="11"/>
        <v>6.9373335467138402</v>
      </c>
      <c r="R39" s="10">
        <v>44.951509999999999</v>
      </c>
      <c r="S39" s="7">
        <f t="shared" si="5"/>
        <v>2.3495434047071897</v>
      </c>
      <c r="T39" s="9">
        <v>1036326</v>
      </c>
      <c r="U39" s="7">
        <v>5591.9089999999997</v>
      </c>
      <c r="V39" s="7">
        <f t="shared" si="12"/>
        <v>292.28012386397643</v>
      </c>
      <c r="W39" s="7">
        <v>1893.873</v>
      </c>
      <c r="X39" s="7">
        <f t="shared" si="6"/>
        <v>98.98970727575157</v>
      </c>
      <c r="Y39" s="12">
        <v>24597.43</v>
      </c>
      <c r="Z39" s="11"/>
    </row>
    <row r="40" spans="1:26" x14ac:dyDescent="0.2">
      <c r="A40" s="2" t="s">
        <v>30</v>
      </c>
      <c r="B40" s="2" t="s">
        <v>21</v>
      </c>
      <c r="C40" s="2" t="s">
        <v>27</v>
      </c>
      <c r="D40" s="2">
        <v>20</v>
      </c>
      <c r="E40" s="2" t="s">
        <v>25</v>
      </c>
      <c r="F40" s="7">
        <v>2235049</v>
      </c>
      <c r="G40" s="9">
        <v>103381149</v>
      </c>
      <c r="H40" s="9">
        <f t="shared" si="7"/>
        <v>4625453.3569510104</v>
      </c>
      <c r="I40" s="14">
        <v>21109144</v>
      </c>
      <c r="J40" s="9">
        <v>367573927</v>
      </c>
      <c r="K40" s="10">
        <v>512276.4</v>
      </c>
      <c r="L40" s="7">
        <f t="shared" si="10"/>
        <v>22920.141795549</v>
      </c>
      <c r="M40" s="10">
        <f t="shared" si="13"/>
        <v>173498.29999999993</v>
      </c>
      <c r="N40" s="7">
        <f t="shared" si="4"/>
        <v>7762.6172849006862</v>
      </c>
      <c r="O40" s="12">
        <f>G40/M40</f>
        <v>595.86260499382433</v>
      </c>
      <c r="P40" s="10">
        <v>1085.498</v>
      </c>
      <c r="Q40" s="7">
        <f t="shared" si="11"/>
        <v>48.567078395149281</v>
      </c>
      <c r="R40" s="10">
        <v>367.63749999999999</v>
      </c>
      <c r="S40" s="7">
        <f t="shared" si="5"/>
        <v>16.448744524169268</v>
      </c>
      <c r="T40" s="9">
        <f>G40/R40</f>
        <v>281204.03658495122</v>
      </c>
      <c r="U40" s="7">
        <v>42726.923999999999</v>
      </c>
      <c r="V40" s="7">
        <f t="shared" si="12"/>
        <v>1911.6772831378639</v>
      </c>
      <c r="W40" s="7">
        <v>14470.795</v>
      </c>
      <c r="X40" s="7">
        <f t="shared" si="6"/>
        <v>647.44866891061451</v>
      </c>
      <c r="Y40" s="12">
        <v>7144.1229999999996</v>
      </c>
      <c r="Z40" s="11"/>
    </row>
    <row r="41" spans="1:26" x14ac:dyDescent="0.2">
      <c r="A41" s="2" t="s">
        <v>30</v>
      </c>
      <c r="B41" s="2" t="s">
        <v>21</v>
      </c>
      <c r="C41" s="2" t="s">
        <v>28</v>
      </c>
      <c r="D41" s="2">
        <v>20</v>
      </c>
      <c r="E41" s="2" t="s">
        <v>23</v>
      </c>
      <c r="F41" s="7">
        <v>157981.70000000001</v>
      </c>
      <c r="G41" s="9">
        <v>55638166</v>
      </c>
      <c r="H41" s="9">
        <f t="shared" si="7"/>
        <v>35218108.173288427</v>
      </c>
      <c r="I41" s="14">
        <v>2848504.77</v>
      </c>
      <c r="J41" s="9">
        <v>126131099</v>
      </c>
      <c r="K41" s="10">
        <v>23975.16</v>
      </c>
      <c r="L41" s="7">
        <f t="shared" si="10"/>
        <v>15175.909614847793</v>
      </c>
      <c r="M41" s="10">
        <f t="shared" si="13"/>
        <v>11117.219999999998</v>
      </c>
      <c r="N41" s="7">
        <f t="shared" si="4"/>
        <v>7037.0302383124099</v>
      </c>
      <c r="O41" s="9">
        <v>5004.683</v>
      </c>
      <c r="P41" s="10">
        <v>631.06659999999999</v>
      </c>
      <c r="Q41" s="7">
        <f t="shared" si="11"/>
        <v>399.45550655550608</v>
      </c>
      <c r="R41" s="10">
        <v>292.62400000000002</v>
      </c>
      <c r="S41" s="7">
        <f t="shared" si="5"/>
        <v>185.22651674212901</v>
      </c>
      <c r="T41" s="9">
        <v>190135.4</v>
      </c>
      <c r="U41" s="7">
        <v>9047.7019999999993</v>
      </c>
      <c r="V41" s="7">
        <f t="shared" si="12"/>
        <v>5727.0569945759535</v>
      </c>
      <c r="W41" s="7">
        <v>4195.3968000000004</v>
      </c>
      <c r="X41" s="7">
        <f t="shared" si="6"/>
        <v>2655.62201191657</v>
      </c>
      <c r="Y41" s="12">
        <v>13261.72</v>
      </c>
      <c r="Z41" s="11"/>
    </row>
    <row r="42" spans="1:26" x14ac:dyDescent="0.2">
      <c r="A42" s="2" t="s">
        <v>30</v>
      </c>
      <c r="B42" s="2" t="s">
        <v>21</v>
      </c>
      <c r="C42" s="2" t="s">
        <v>28</v>
      </c>
      <c r="D42" s="2">
        <v>20</v>
      </c>
      <c r="E42" s="2" t="s">
        <v>24</v>
      </c>
      <c r="F42" s="7">
        <v>150576.29999999999</v>
      </c>
      <c r="G42" s="9">
        <v>6577588</v>
      </c>
      <c r="H42" s="9">
        <f t="shared" si="7"/>
        <v>4368275.7512304401</v>
      </c>
      <c r="I42" s="14">
        <v>2714981.11</v>
      </c>
      <c r="J42" s="9">
        <v>20040155</v>
      </c>
      <c r="K42" s="10">
        <v>22851.32</v>
      </c>
      <c r="L42" s="7">
        <f t="shared" si="10"/>
        <v>15175.907496730895</v>
      </c>
      <c r="M42" s="10">
        <f t="shared" si="13"/>
        <v>10596.099999999999</v>
      </c>
      <c r="N42" s="7">
        <f t="shared" si="4"/>
        <v>7037.0303958856739</v>
      </c>
      <c r="O42" s="9">
        <v>620.75549999999998</v>
      </c>
      <c r="P42" s="10">
        <v>78.991010000000003</v>
      </c>
      <c r="Q42" s="7">
        <f t="shared" si="11"/>
        <v>52.45912537364778</v>
      </c>
      <c r="R42" s="10">
        <v>36.627929999999999</v>
      </c>
      <c r="S42" s="7">
        <f t="shared" si="5"/>
        <v>24.325162724811275</v>
      </c>
      <c r="T42" s="9">
        <v>179578.5</v>
      </c>
      <c r="U42" s="7">
        <v>1151.922</v>
      </c>
      <c r="V42" s="7">
        <f t="shared" si="12"/>
        <v>765.00883605188881</v>
      </c>
      <c r="W42" s="7">
        <v>534.1431</v>
      </c>
      <c r="X42" s="7">
        <f t="shared" si="6"/>
        <v>354.73251766712292</v>
      </c>
      <c r="Y42" s="12">
        <v>12314.28</v>
      </c>
      <c r="Z42" s="11"/>
    </row>
    <row r="43" spans="1:26" x14ac:dyDescent="0.2">
      <c r="A43" s="2" t="s">
        <v>30</v>
      </c>
      <c r="B43" s="2" t="s">
        <v>21</v>
      </c>
      <c r="C43" s="2" t="s">
        <v>28</v>
      </c>
      <c r="D43" s="2">
        <v>20</v>
      </c>
      <c r="E43" s="2" t="s">
        <v>25</v>
      </c>
      <c r="F43" s="7">
        <v>308558</v>
      </c>
      <c r="G43" s="9">
        <v>62215753</v>
      </c>
      <c r="H43" s="9">
        <f t="shared" si="7"/>
        <v>20163390.027158592</v>
      </c>
      <c r="I43" s="14">
        <v>5563485.8700000001</v>
      </c>
      <c r="J43" s="9">
        <v>146171253</v>
      </c>
      <c r="K43" s="10">
        <v>46826.48</v>
      </c>
      <c r="L43" s="7">
        <f t="shared" si="10"/>
        <v>15175.908581206777</v>
      </c>
      <c r="M43" s="10">
        <f t="shared" si="13"/>
        <v>21713.32</v>
      </c>
      <c r="N43" s="7">
        <f t="shared" si="4"/>
        <v>7037.0303152081624</v>
      </c>
      <c r="O43" s="12">
        <f>G43/M43</f>
        <v>2865.3265829453994</v>
      </c>
      <c r="P43" s="10">
        <v>710.05759999999998</v>
      </c>
      <c r="Q43" s="7">
        <f t="shared" si="11"/>
        <v>230.12127379617445</v>
      </c>
      <c r="R43" s="10">
        <v>329.25189999999998</v>
      </c>
      <c r="S43" s="7">
        <f t="shared" si="5"/>
        <v>106.70664834488167</v>
      </c>
      <c r="T43" s="9">
        <f>G43/R43</f>
        <v>188960.95360421611</v>
      </c>
      <c r="U43" s="7">
        <v>10199.624</v>
      </c>
      <c r="V43" s="7">
        <f t="shared" si="12"/>
        <v>3305.5775575418561</v>
      </c>
      <c r="W43" s="7">
        <v>4729.5398999999998</v>
      </c>
      <c r="X43" s="7">
        <f t="shared" si="6"/>
        <v>1532.7879685504831</v>
      </c>
      <c r="Y43" s="12">
        <v>13154.72</v>
      </c>
      <c r="Z43" s="11"/>
    </row>
    <row r="44" spans="1:26" x14ac:dyDescent="0.2">
      <c r="A44" s="2" t="s">
        <v>30</v>
      </c>
      <c r="B44" s="2" t="s">
        <v>21</v>
      </c>
      <c r="C44" s="2" t="s">
        <v>25</v>
      </c>
      <c r="D44" s="2">
        <v>20</v>
      </c>
      <c r="E44" s="2" t="s">
        <v>23</v>
      </c>
      <c r="F44" s="7">
        <v>535077.97</v>
      </c>
      <c r="G44" s="12">
        <v>134174401</v>
      </c>
      <c r="H44" s="9">
        <f t="shared" si="7"/>
        <v>25075672.803348642</v>
      </c>
      <c r="I44" s="14">
        <v>6694650.3700000001</v>
      </c>
      <c r="J44" s="12">
        <v>368219604</v>
      </c>
      <c r="K44" s="7">
        <v>121146.3</v>
      </c>
      <c r="L44" s="7">
        <f t="shared" si="10"/>
        <v>22640.868582199339</v>
      </c>
      <c r="M44" s="10">
        <f t="shared" si="13"/>
        <v>44313.23599999999</v>
      </c>
      <c r="N44" s="7">
        <f t="shared" si="4"/>
        <v>8281.6408980545384</v>
      </c>
      <c r="O44" s="12">
        <f>G44/M44</f>
        <v>3027.8628489239654</v>
      </c>
      <c r="P44" s="7">
        <f>P32+P35+P38+P41</f>
        <v>1736.3588399999999</v>
      </c>
      <c r="Q44" s="7">
        <f t="shared" si="11"/>
        <v>324.50576128185583</v>
      </c>
      <c r="R44" s="7">
        <f>R32+R35+R38+R41</f>
        <v>668.82617900000002</v>
      </c>
      <c r="S44" s="7">
        <f t="shared" si="5"/>
        <v>124.99602235539618</v>
      </c>
      <c r="T44" s="9">
        <f>G44/R44</f>
        <v>200611.76612526106</v>
      </c>
      <c r="U44" s="7">
        <v>56714.01</v>
      </c>
      <c r="V44" s="7">
        <f t="shared" si="12"/>
        <v>10599.2048224299</v>
      </c>
      <c r="W44" s="7">
        <v>20485.259999999998</v>
      </c>
      <c r="X44" s="7">
        <f t="shared" si="6"/>
        <v>3828.4626070477166</v>
      </c>
      <c r="Y44" s="12">
        <v>6549.8029999999999</v>
      </c>
      <c r="Z44" s="11"/>
    </row>
    <row r="45" spans="1:26" x14ac:dyDescent="0.2">
      <c r="A45" s="2" t="s">
        <v>30</v>
      </c>
      <c r="B45" s="2" t="s">
        <v>21</v>
      </c>
      <c r="C45" s="2" t="s">
        <v>25</v>
      </c>
      <c r="D45" s="2">
        <v>20</v>
      </c>
      <c r="E45" s="2" t="s">
        <v>24</v>
      </c>
      <c r="F45" s="7">
        <v>2871798.03</v>
      </c>
      <c r="G45" s="12">
        <v>79370144</v>
      </c>
      <c r="H45" s="9">
        <f t="shared" si="7"/>
        <v>2763778.7605836615</v>
      </c>
      <c r="I45" s="14">
        <v>32578426.109999999</v>
      </c>
      <c r="J45" s="12">
        <v>319564792</v>
      </c>
      <c r="K45" s="7">
        <v>803633.1</v>
      </c>
      <c r="L45" s="7">
        <f t="shared" si="10"/>
        <v>27983.621814797334</v>
      </c>
      <c r="M45" s="10">
        <f t="shared" si="13"/>
        <v>279215.5199999999</v>
      </c>
      <c r="N45" s="7">
        <f t="shared" si="4"/>
        <v>9722.6725933787166</v>
      </c>
      <c r="O45" s="12">
        <f>G45/M45</f>
        <v>284.26121871735506</v>
      </c>
      <c r="P45" s="7">
        <f>P33+P36+P39+P42</f>
        <v>258.20707700000003</v>
      </c>
      <c r="Q45" s="7">
        <f t="shared" si="11"/>
        <v>8.9911294005588562</v>
      </c>
      <c r="R45" s="7">
        <f>R33+R36+R39+R42</f>
        <v>97.89282399999999</v>
      </c>
      <c r="S45" s="7">
        <f t="shared" si="5"/>
        <v>3.4087642298438374</v>
      </c>
      <c r="T45" s="9">
        <f>G45/R45</f>
        <v>810786.13075867551</v>
      </c>
      <c r="U45" s="7">
        <v>10281.83</v>
      </c>
      <c r="V45" s="7">
        <f t="shared" si="12"/>
        <v>358.02761519409501</v>
      </c>
      <c r="W45" s="7">
        <v>3674.8850000000002</v>
      </c>
      <c r="X45" s="7">
        <f t="shared" si="6"/>
        <v>127.96460480892523</v>
      </c>
      <c r="Y45" s="12">
        <v>21597.99</v>
      </c>
      <c r="Z45" s="11"/>
    </row>
    <row r="46" spans="1:26" x14ac:dyDescent="0.2">
      <c r="A46" s="2" t="s">
        <v>30</v>
      </c>
      <c r="B46" s="2" t="s">
        <v>21</v>
      </c>
      <c r="C46" s="2" t="s">
        <v>25</v>
      </c>
      <c r="D46" s="2">
        <v>20</v>
      </c>
      <c r="E46" s="2" t="s">
        <v>25</v>
      </c>
      <c r="F46" s="7">
        <v>3406876</v>
      </c>
      <c r="G46" s="12">
        <v>213544544</v>
      </c>
      <c r="H46" s="9">
        <f t="shared" si="7"/>
        <v>6268045.6817330597</v>
      </c>
      <c r="I46" s="14">
        <v>39273076.600000001</v>
      </c>
      <c r="J46" s="12">
        <v>687784397</v>
      </c>
      <c r="K46" s="7">
        <v>924779.4</v>
      </c>
      <c r="L46" s="7">
        <f t="shared" si="10"/>
        <v>27144.49836154882</v>
      </c>
      <c r="M46" s="10">
        <f t="shared" si="13"/>
        <v>323528.75999999989</v>
      </c>
      <c r="N46" s="7">
        <f t="shared" si="4"/>
        <v>9496.3467998248216</v>
      </c>
      <c r="O46" s="12">
        <f>G46/M46</f>
        <v>660.04810206054037</v>
      </c>
      <c r="P46" s="7">
        <f>P34+P37+P40+P43</f>
        <v>1994.5658100000001</v>
      </c>
      <c r="Q46" s="7">
        <f t="shared" si="11"/>
        <v>58.545301032382753</v>
      </c>
      <c r="R46" s="7">
        <f>R34+R37+R40+R43</f>
        <v>766.71895999999992</v>
      </c>
      <c r="S46" s="7">
        <f t="shared" si="5"/>
        <v>22.505044504114618</v>
      </c>
      <c r="T46" s="9">
        <f>G46/R46</f>
        <v>278517.36443298601</v>
      </c>
      <c r="U46" s="7">
        <v>66995.83</v>
      </c>
      <c r="V46" s="7">
        <f t="shared" si="12"/>
        <v>1966.4886541218407</v>
      </c>
      <c r="W46" s="7">
        <v>24160.14</v>
      </c>
      <c r="X46" s="7">
        <f t="shared" si="6"/>
        <v>709.15818480038604</v>
      </c>
      <c r="Y46" s="12">
        <v>8838.7119999999995</v>
      </c>
      <c r="Z46" s="11"/>
    </row>
    <row r="47" spans="1:26" x14ac:dyDescent="0.2">
      <c r="A47" s="2" t="s">
        <v>30</v>
      </c>
      <c r="B47" s="2" t="s">
        <v>21</v>
      </c>
      <c r="C47" s="2" t="s">
        <v>22</v>
      </c>
      <c r="D47" s="2">
        <v>30</v>
      </c>
      <c r="E47" s="2" t="s">
        <v>23</v>
      </c>
      <c r="F47" s="7">
        <v>14310.91</v>
      </c>
      <c r="G47" s="9">
        <v>3045698</v>
      </c>
      <c r="H47" s="9">
        <f t="shared" si="7"/>
        <v>21282350.318742834</v>
      </c>
      <c r="I47" s="14">
        <v>208884.9</v>
      </c>
      <c r="J47" s="9">
        <v>3968009</v>
      </c>
      <c r="K47" s="10">
        <v>2609.1320000000001</v>
      </c>
      <c r="L47" s="7">
        <f t="shared" si="10"/>
        <v>18231.768629667855</v>
      </c>
      <c r="M47" s="7">
        <f>K2-K47</f>
        <v>2140.0239999999999</v>
      </c>
      <c r="N47" s="7">
        <f t="shared" si="4"/>
        <v>14953.793993533603</v>
      </c>
      <c r="O47" s="9">
        <v>1423.2070000000001</v>
      </c>
      <c r="P47" s="10">
        <v>16.97578</v>
      </c>
      <c r="Q47" s="7">
        <f t="shared" si="11"/>
        <v>118.62124770542195</v>
      </c>
      <c r="R47" s="10">
        <v>13.923629999999999</v>
      </c>
      <c r="S47" s="7">
        <f t="shared" si="5"/>
        <v>97.293812902184413</v>
      </c>
      <c r="T47" s="9">
        <v>218743.1</v>
      </c>
      <c r="U47" s="7">
        <v>1316.4780000000001</v>
      </c>
      <c r="V47" s="7">
        <f t="shared" si="12"/>
        <v>9199.1215093938827</v>
      </c>
      <c r="W47" s="7">
        <v>1079.7823000000001</v>
      </c>
      <c r="X47" s="7">
        <f t="shared" si="6"/>
        <v>7545.1686859885222</v>
      </c>
      <c r="Y47" s="12">
        <v>2820.66</v>
      </c>
    </row>
    <row r="48" spans="1:26" x14ac:dyDescent="0.2">
      <c r="A48" s="2" t="s">
        <v>30</v>
      </c>
      <c r="B48" s="2" t="s">
        <v>21</v>
      </c>
      <c r="C48" s="2" t="s">
        <v>22</v>
      </c>
      <c r="D48" s="2">
        <v>30</v>
      </c>
      <c r="E48" s="2" t="s">
        <v>24</v>
      </c>
      <c r="F48" s="7">
        <v>209297.09</v>
      </c>
      <c r="G48" s="9">
        <v>6109216</v>
      </c>
      <c r="H48" s="9">
        <f t="shared" si="7"/>
        <v>2918920.6596231223</v>
      </c>
      <c r="I48" s="14">
        <v>3054942</v>
      </c>
      <c r="J48" s="9">
        <v>11173001</v>
      </c>
      <c r="K48" s="10">
        <v>38158.550000000003</v>
      </c>
      <c r="L48" s="7">
        <f t="shared" si="10"/>
        <v>18231.763279651906</v>
      </c>
      <c r="M48" s="7">
        <f t="shared" ref="M48:M61" si="14">K3-K48</f>
        <v>31297.849999999991</v>
      </c>
      <c r="N48" s="7">
        <f t="shared" si="4"/>
        <v>14953.7912830035</v>
      </c>
      <c r="O48" s="9">
        <v>195.196</v>
      </c>
      <c r="P48" s="10">
        <v>5.1795580000000001</v>
      </c>
      <c r="Q48" s="7">
        <f t="shared" si="11"/>
        <v>2.4747396153477337</v>
      </c>
      <c r="R48" s="10">
        <v>4.2483029999999999</v>
      </c>
      <c r="S48" s="7">
        <f t="shared" si="5"/>
        <v>2.0297955408744577</v>
      </c>
      <c r="T48" s="9">
        <v>1438037</v>
      </c>
      <c r="U48" s="7">
        <v>438.22</v>
      </c>
      <c r="V48" s="7">
        <f t="shared" si="12"/>
        <v>209.37701522749313</v>
      </c>
      <c r="W48" s="7">
        <v>359.43049999999999</v>
      </c>
      <c r="X48" s="7">
        <f t="shared" si="6"/>
        <v>171.73220134116534</v>
      </c>
      <c r="Y48" s="12">
        <v>16996.93</v>
      </c>
    </row>
    <row r="49" spans="1:25" x14ac:dyDescent="0.2">
      <c r="A49" s="2" t="s">
        <v>30</v>
      </c>
      <c r="B49" s="2" t="s">
        <v>21</v>
      </c>
      <c r="C49" s="2" t="s">
        <v>22</v>
      </c>
      <c r="D49" s="2">
        <v>30</v>
      </c>
      <c r="E49" s="2" t="s">
        <v>25</v>
      </c>
      <c r="F49" s="7">
        <v>223608</v>
      </c>
      <c r="G49" s="9">
        <v>9154914</v>
      </c>
      <c r="H49" s="9">
        <f t="shared" si="7"/>
        <v>4094179.9935601586</v>
      </c>
      <c r="I49" s="14">
        <v>3263826.9</v>
      </c>
      <c r="J49" s="9">
        <v>15141010</v>
      </c>
      <c r="K49" s="10">
        <v>40767.68</v>
      </c>
      <c r="L49" s="7">
        <f t="shared" si="10"/>
        <v>18231.762727630496</v>
      </c>
      <c r="M49" s="7">
        <f t="shared" si="14"/>
        <v>33437.879999999997</v>
      </c>
      <c r="N49" s="7">
        <f t="shared" ref="N49:N80" si="15">M49/F49*100000</f>
        <v>14953.794139744552</v>
      </c>
      <c r="O49" s="12">
        <f>G49/M49</f>
        <v>273.78870909280135</v>
      </c>
      <c r="P49" s="10">
        <v>22.155339999999999</v>
      </c>
      <c r="Q49" s="7">
        <f t="shared" si="11"/>
        <v>9.9081159886945009</v>
      </c>
      <c r="R49" s="10">
        <v>18.171939999999999</v>
      </c>
      <c r="S49" s="7">
        <f t="shared" ref="S49:S80" si="16">R49/F49*100000</f>
        <v>8.1266949304139384</v>
      </c>
      <c r="T49" s="9">
        <f>G49/R49</f>
        <v>503793.98127002403</v>
      </c>
      <c r="U49" s="7">
        <v>1754.6980000000001</v>
      </c>
      <c r="V49" s="7">
        <f t="shared" si="12"/>
        <v>784.72058244785524</v>
      </c>
      <c r="W49" s="7">
        <v>1439.2128</v>
      </c>
      <c r="X49" s="7">
        <f t="shared" ref="X49:X80" si="17">W49/F49*100000</f>
        <v>643.63207040892996</v>
      </c>
      <c r="Y49" s="12">
        <v>6361.0569999999998</v>
      </c>
    </row>
    <row r="50" spans="1:25" x14ac:dyDescent="0.2">
      <c r="A50" s="2" t="s">
        <v>30</v>
      </c>
      <c r="B50" s="2" t="s">
        <v>21</v>
      </c>
      <c r="C50" s="2" t="s">
        <v>26</v>
      </c>
      <c r="D50" s="2">
        <v>30</v>
      </c>
      <c r="E50" s="2" t="s">
        <v>23</v>
      </c>
      <c r="F50" s="7">
        <v>40938.300000000003</v>
      </c>
      <c r="G50" s="9">
        <v>30703685</v>
      </c>
      <c r="H50" s="9">
        <f t="shared" si="7"/>
        <v>74999902.291985735</v>
      </c>
      <c r="I50" s="14">
        <v>597543.69999999995</v>
      </c>
      <c r="J50" s="9">
        <v>49435676</v>
      </c>
      <c r="K50" s="10">
        <v>16450.48</v>
      </c>
      <c r="L50" s="7">
        <f t="shared" si="10"/>
        <v>40183.593358786267</v>
      </c>
      <c r="M50" s="7">
        <f t="shared" si="14"/>
        <v>10415.959999999999</v>
      </c>
      <c r="N50" s="7">
        <f t="shared" si="15"/>
        <v>25443.069204143791</v>
      </c>
      <c r="O50" s="9">
        <v>2947.7530000000002</v>
      </c>
      <c r="P50" s="10">
        <v>107.23690000000001</v>
      </c>
      <c r="Q50" s="7">
        <f t="shared" si="11"/>
        <v>261.94761384815683</v>
      </c>
      <c r="R50" s="10">
        <v>67.899270000000001</v>
      </c>
      <c r="S50" s="7">
        <f t="shared" si="16"/>
        <v>165.8575710276196</v>
      </c>
      <c r="T50" s="9">
        <v>452194.6</v>
      </c>
      <c r="U50" s="7">
        <v>7254.5789999999997</v>
      </c>
      <c r="V50" s="7">
        <f t="shared" si="12"/>
        <v>17720.762708759277</v>
      </c>
      <c r="W50" s="7">
        <v>4593.3890000000001</v>
      </c>
      <c r="X50" s="7">
        <f t="shared" si="17"/>
        <v>11220.272947337822</v>
      </c>
      <c r="Y50" s="12">
        <v>6684.3209999999999</v>
      </c>
    </row>
    <row r="51" spans="1:25" x14ac:dyDescent="0.2">
      <c r="A51" s="2" t="s">
        <v>30</v>
      </c>
      <c r="B51" s="2" t="s">
        <v>21</v>
      </c>
      <c r="C51" s="2" t="s">
        <v>26</v>
      </c>
      <c r="D51" s="2">
        <v>30</v>
      </c>
      <c r="E51" s="2" t="s">
        <v>24</v>
      </c>
      <c r="F51" s="7">
        <v>598722.69999999995</v>
      </c>
      <c r="G51" s="9">
        <v>40223075</v>
      </c>
      <c r="H51" s="9">
        <f t="shared" si="7"/>
        <v>6718147.6499888841</v>
      </c>
      <c r="I51" s="14">
        <v>8739076</v>
      </c>
      <c r="J51" s="9">
        <v>77328499</v>
      </c>
      <c r="K51" s="10">
        <v>240588.2</v>
      </c>
      <c r="L51" s="7">
        <f t="shared" si="10"/>
        <v>40183.577472509394</v>
      </c>
      <c r="M51" s="7">
        <f t="shared" si="14"/>
        <v>152333.39999999997</v>
      </c>
      <c r="N51" s="7">
        <f t="shared" si="15"/>
        <v>25443.064042836522</v>
      </c>
      <c r="O51" s="9">
        <v>264.04629999999997</v>
      </c>
      <c r="P51" s="10">
        <v>32.682670000000002</v>
      </c>
      <c r="Q51" s="7">
        <f t="shared" si="11"/>
        <v>5.4587323981536038</v>
      </c>
      <c r="R51" s="10">
        <v>20.693709999999999</v>
      </c>
      <c r="S51" s="7">
        <f t="shared" si="16"/>
        <v>3.4563095736974732</v>
      </c>
      <c r="T51" s="9">
        <v>1943734</v>
      </c>
      <c r="U51" s="7">
        <v>2441.395</v>
      </c>
      <c r="V51" s="7">
        <f t="shared" si="12"/>
        <v>407.76723514909327</v>
      </c>
      <c r="W51" s="7">
        <v>1545.8209999999999</v>
      </c>
      <c r="X51" s="7">
        <f t="shared" si="17"/>
        <v>258.186469295385</v>
      </c>
      <c r="Y51" s="12">
        <v>26020.53</v>
      </c>
    </row>
    <row r="52" spans="1:25" x14ac:dyDescent="0.2">
      <c r="A52" s="2" t="s">
        <v>30</v>
      </c>
      <c r="B52" s="2" t="s">
        <v>21</v>
      </c>
      <c r="C52" s="2" t="s">
        <v>26</v>
      </c>
      <c r="D52" s="2">
        <v>30</v>
      </c>
      <c r="E52" s="2" t="s">
        <v>25</v>
      </c>
      <c r="F52" s="7">
        <v>639661</v>
      </c>
      <c r="G52" s="9">
        <v>70926760</v>
      </c>
      <c r="H52" s="9">
        <f t="shared" si="7"/>
        <v>11088179.520089546</v>
      </c>
      <c r="I52" s="14">
        <v>9336619.6999999993</v>
      </c>
      <c r="J52" s="9">
        <v>126764174</v>
      </c>
      <c r="K52" s="10">
        <v>257038.7</v>
      </c>
      <c r="L52" s="7">
        <f t="shared" si="10"/>
        <v>40183.581615887168</v>
      </c>
      <c r="M52" s="7">
        <f t="shared" si="14"/>
        <v>162749.39999999997</v>
      </c>
      <c r="N52" s="7">
        <f t="shared" si="15"/>
        <v>25443.070626472454</v>
      </c>
      <c r="O52" s="12">
        <f>G52/M52</f>
        <v>435.80351141079484</v>
      </c>
      <c r="P52" s="10">
        <v>139.9196</v>
      </c>
      <c r="Q52" s="7">
        <f t="shared" si="11"/>
        <v>21.874023897032959</v>
      </c>
      <c r="R52" s="10">
        <v>88.592979999999997</v>
      </c>
      <c r="S52" s="7">
        <f t="shared" si="16"/>
        <v>13.849989291202684</v>
      </c>
      <c r="T52" s="9">
        <f>G52/R52</f>
        <v>800591.19808364054</v>
      </c>
      <c r="U52" s="7">
        <v>9695.9750000000004</v>
      </c>
      <c r="V52" s="7">
        <f t="shared" si="12"/>
        <v>1515.7989935293851</v>
      </c>
      <c r="W52" s="7">
        <v>6139.2079999999996</v>
      </c>
      <c r="X52" s="7">
        <f t="shared" si="17"/>
        <v>959.75962267513569</v>
      </c>
      <c r="Y52" s="12">
        <v>11553.08</v>
      </c>
    </row>
    <row r="53" spans="1:25" x14ac:dyDescent="0.2">
      <c r="A53" s="2" t="s">
        <v>30</v>
      </c>
      <c r="B53" s="2" t="s">
        <v>21</v>
      </c>
      <c r="C53" s="2" t="s">
        <v>27</v>
      </c>
      <c r="D53" s="2">
        <v>30</v>
      </c>
      <c r="E53" s="2" t="s">
        <v>23</v>
      </c>
      <c r="F53" s="7">
        <v>321847.06</v>
      </c>
      <c r="G53" s="9">
        <v>87880985</v>
      </c>
      <c r="H53" s="9">
        <f t="shared" si="7"/>
        <v>27305200.488704167</v>
      </c>
      <c r="I53" s="14">
        <v>3039717</v>
      </c>
      <c r="J53" s="9">
        <v>145590687</v>
      </c>
      <c r="K53" s="10">
        <v>60789.07</v>
      </c>
      <c r="L53" s="7">
        <f t="shared" si="10"/>
        <v>18887.564174114254</v>
      </c>
      <c r="M53" s="7">
        <f t="shared" si="14"/>
        <v>37962.49</v>
      </c>
      <c r="N53" s="7">
        <f t="shared" si="15"/>
        <v>11795.195519263092</v>
      </c>
      <c r="O53" s="9">
        <v>2314.9430000000002</v>
      </c>
      <c r="P53" s="10">
        <v>785.14160000000004</v>
      </c>
      <c r="Q53" s="7">
        <f t="shared" si="11"/>
        <v>243.94866306996872</v>
      </c>
      <c r="R53" s="10">
        <v>490.31729999999999</v>
      </c>
      <c r="S53" s="7">
        <f t="shared" si="16"/>
        <v>152.34481247086737</v>
      </c>
      <c r="T53" s="9">
        <v>179232.9</v>
      </c>
      <c r="U53" s="7">
        <v>30601.466</v>
      </c>
      <c r="V53" s="7">
        <f t="shared" si="12"/>
        <v>9508.0769108159639</v>
      </c>
      <c r="W53" s="7">
        <v>19110.472000000002</v>
      </c>
      <c r="X53" s="7">
        <f t="shared" si="17"/>
        <v>5937.7494391280134</v>
      </c>
      <c r="Y53" s="12">
        <v>4598.5770000000002</v>
      </c>
    </row>
    <row r="54" spans="1:25" x14ac:dyDescent="0.2">
      <c r="A54" s="2" t="s">
        <v>30</v>
      </c>
      <c r="B54" s="2" t="s">
        <v>21</v>
      </c>
      <c r="C54" s="2" t="s">
        <v>27</v>
      </c>
      <c r="D54" s="2">
        <v>30</v>
      </c>
      <c r="E54" s="2" t="s">
        <v>24</v>
      </c>
      <c r="F54" s="7">
        <v>1913201.94</v>
      </c>
      <c r="G54" s="9">
        <v>80171266</v>
      </c>
      <c r="H54" s="9">
        <f t="shared" si="7"/>
        <v>4190423.6204151041</v>
      </c>
      <c r="I54" s="14">
        <v>18069427</v>
      </c>
      <c r="J54" s="9">
        <v>157312137</v>
      </c>
      <c r="K54" s="10">
        <v>361357.2</v>
      </c>
      <c r="L54" s="7">
        <f t="shared" si="10"/>
        <v>18887.561863960898</v>
      </c>
      <c r="M54" s="7">
        <f t="shared" si="14"/>
        <v>225665.99999999994</v>
      </c>
      <c r="N54" s="7">
        <f t="shared" si="15"/>
        <v>11795.20024948333</v>
      </c>
      <c r="O54" s="9">
        <v>355.26530000000002</v>
      </c>
      <c r="P54" s="10">
        <v>109.37350000000001</v>
      </c>
      <c r="Q54" s="7">
        <f t="shared" si="11"/>
        <v>5.7167776026821304</v>
      </c>
      <c r="R54" s="10">
        <v>68.303229999999999</v>
      </c>
      <c r="S54" s="7">
        <f t="shared" si="16"/>
        <v>3.5701003941068552</v>
      </c>
      <c r="T54" s="9">
        <v>1173755</v>
      </c>
      <c r="U54" s="7">
        <v>4608.0659999999998</v>
      </c>
      <c r="V54" s="7">
        <f t="shared" si="12"/>
        <v>240.85622660407714</v>
      </c>
      <c r="W54" s="7">
        <v>2877.7159999999999</v>
      </c>
      <c r="X54" s="7">
        <f t="shared" si="17"/>
        <v>150.41360453565085</v>
      </c>
      <c r="Y54" s="12">
        <v>27859.34</v>
      </c>
    </row>
    <row r="55" spans="1:25" x14ac:dyDescent="0.2">
      <c r="A55" s="2" t="s">
        <v>30</v>
      </c>
      <c r="B55" s="2" t="s">
        <v>21</v>
      </c>
      <c r="C55" s="2" t="s">
        <v>27</v>
      </c>
      <c r="D55" s="2">
        <v>30</v>
      </c>
      <c r="E55" s="2" t="s">
        <v>25</v>
      </c>
      <c r="F55" s="7">
        <v>2235049</v>
      </c>
      <c r="G55" s="9">
        <v>168052251</v>
      </c>
      <c r="H55" s="9">
        <f t="shared" si="7"/>
        <v>7518951.5308165494</v>
      </c>
      <c r="I55" s="14">
        <v>21109144</v>
      </c>
      <c r="J55" s="9">
        <v>302902824</v>
      </c>
      <c r="K55" s="10">
        <v>422146.3</v>
      </c>
      <c r="L55" s="7">
        <f t="shared" si="10"/>
        <v>18887.563538875434</v>
      </c>
      <c r="M55" s="7">
        <f t="shared" si="14"/>
        <v>263628.39999999997</v>
      </c>
      <c r="N55" s="7">
        <f t="shared" si="15"/>
        <v>11795.195541574254</v>
      </c>
      <c r="O55" s="12">
        <f>G55/M55</f>
        <v>637.4588284115066</v>
      </c>
      <c r="P55" s="10">
        <v>894.51509999999996</v>
      </c>
      <c r="Q55" s="7">
        <f t="shared" si="11"/>
        <v>40.022169536327837</v>
      </c>
      <c r="R55" s="10">
        <v>558.62049999999999</v>
      </c>
      <c r="S55" s="7">
        <f t="shared" si="16"/>
        <v>24.993657857165545</v>
      </c>
      <c r="T55" s="9">
        <f>G55/R55</f>
        <v>300834.37861661002</v>
      </c>
      <c r="U55" s="7">
        <v>35209.531999999999</v>
      </c>
      <c r="V55" s="7">
        <f t="shared" si="12"/>
        <v>1575.3360217158549</v>
      </c>
      <c r="W55" s="7">
        <v>21988.187000000002</v>
      </c>
      <c r="X55" s="7">
        <f t="shared" si="17"/>
        <v>983.78993033262361</v>
      </c>
      <c r="Y55" s="12">
        <v>7642.8419999999996</v>
      </c>
    </row>
    <row r="56" spans="1:25" x14ac:dyDescent="0.2">
      <c r="A56" s="2" t="s">
        <v>30</v>
      </c>
      <c r="B56" s="2" t="s">
        <v>21</v>
      </c>
      <c r="C56" s="2" t="s">
        <v>28</v>
      </c>
      <c r="D56" s="2">
        <v>30</v>
      </c>
      <c r="E56" s="2" t="s">
        <v>23</v>
      </c>
      <c r="F56" s="7">
        <v>157981.70000000001</v>
      </c>
      <c r="G56" s="9">
        <v>83249781</v>
      </c>
      <c r="H56" s="9">
        <f t="shared" si="7"/>
        <v>52695838.188853517</v>
      </c>
      <c r="I56" s="14">
        <v>2848504.77</v>
      </c>
      <c r="J56" s="9">
        <v>98519483</v>
      </c>
      <c r="K56" s="10">
        <v>18726.71</v>
      </c>
      <c r="L56" s="7">
        <f t="shared" si="10"/>
        <v>11853.721032246138</v>
      </c>
      <c r="M56" s="7">
        <f t="shared" si="14"/>
        <v>16365.669999999998</v>
      </c>
      <c r="N56" s="7">
        <f t="shared" si="15"/>
        <v>10359.218820914066</v>
      </c>
      <c r="O56" s="9">
        <v>5086.8540000000003</v>
      </c>
      <c r="P56" s="10">
        <v>492.91849999999999</v>
      </c>
      <c r="Q56" s="7">
        <f t="shared" si="11"/>
        <v>312.00987202948187</v>
      </c>
      <c r="R56" s="10">
        <v>430.77210000000002</v>
      </c>
      <c r="S56" s="7">
        <f t="shared" si="16"/>
        <v>272.67215126815319</v>
      </c>
      <c r="T56" s="9">
        <v>193257.1</v>
      </c>
      <c r="U56" s="7">
        <v>7067.0513000000001</v>
      </c>
      <c r="V56" s="7">
        <f t="shared" si="12"/>
        <v>4473.3353926435775</v>
      </c>
      <c r="W56" s="7">
        <v>6176.0477000000001</v>
      </c>
      <c r="X56" s="7">
        <f t="shared" si="17"/>
        <v>3909.3437404458873</v>
      </c>
      <c r="Y56" s="12">
        <v>13479.46</v>
      </c>
    </row>
    <row r="57" spans="1:25" x14ac:dyDescent="0.2">
      <c r="A57" s="2" t="s">
        <v>30</v>
      </c>
      <c r="B57" s="2" t="s">
        <v>21</v>
      </c>
      <c r="C57" s="2" t="s">
        <v>28</v>
      </c>
      <c r="D57" s="2">
        <v>30</v>
      </c>
      <c r="E57" s="2" t="s">
        <v>24</v>
      </c>
      <c r="F57" s="7">
        <v>150576.29999999999</v>
      </c>
      <c r="G57" s="9">
        <v>10964619</v>
      </c>
      <c r="H57" s="9">
        <f t="shared" si="7"/>
        <v>7281769.4418045878</v>
      </c>
      <c r="I57" s="14">
        <v>2714981.11</v>
      </c>
      <c r="J57" s="9">
        <v>15653124</v>
      </c>
      <c r="K57" s="10">
        <v>17848.89</v>
      </c>
      <c r="L57" s="7">
        <f t="shared" si="10"/>
        <v>11853.718015384891</v>
      </c>
      <c r="M57" s="7">
        <f t="shared" si="14"/>
        <v>15598.529999999999</v>
      </c>
      <c r="N57" s="7">
        <f t="shared" si="15"/>
        <v>10359.219877231677</v>
      </c>
      <c r="O57" s="9">
        <v>702.92639999999994</v>
      </c>
      <c r="P57" s="10">
        <v>61.698929999999997</v>
      </c>
      <c r="Q57" s="7">
        <f t="shared" si="11"/>
        <v>40.975193307313305</v>
      </c>
      <c r="R57" s="10">
        <v>53.920009999999998</v>
      </c>
      <c r="S57" s="7">
        <f t="shared" si="16"/>
        <v>35.809094791145753</v>
      </c>
      <c r="T57" s="9">
        <v>203349.7</v>
      </c>
      <c r="U57" s="7">
        <v>899.75229999999999</v>
      </c>
      <c r="V57" s="7">
        <f t="shared" si="12"/>
        <v>597.53912136239239</v>
      </c>
      <c r="W57" s="7">
        <v>786.31269999999995</v>
      </c>
      <c r="X57" s="7">
        <f t="shared" si="17"/>
        <v>522.20216594510555</v>
      </c>
      <c r="Y57" s="12">
        <v>13944.35</v>
      </c>
    </row>
    <row r="58" spans="1:25" x14ac:dyDescent="0.2">
      <c r="A58" s="2" t="s">
        <v>30</v>
      </c>
      <c r="B58" s="2" t="s">
        <v>21</v>
      </c>
      <c r="C58" s="2" t="s">
        <v>28</v>
      </c>
      <c r="D58" s="2">
        <v>30</v>
      </c>
      <c r="E58" s="2" t="s">
        <v>25</v>
      </c>
      <c r="F58" s="7">
        <v>308558</v>
      </c>
      <c r="G58" s="9">
        <v>94214400</v>
      </c>
      <c r="H58" s="9">
        <f t="shared" si="7"/>
        <v>30533773.229020152</v>
      </c>
      <c r="I58" s="14">
        <v>5563485.8700000001</v>
      </c>
      <c r="J58" s="9">
        <v>114172607</v>
      </c>
      <c r="K58" s="10">
        <v>36575.599999999999</v>
      </c>
      <c r="L58" s="7">
        <f t="shared" si="10"/>
        <v>11853.719560017889</v>
      </c>
      <c r="M58" s="7">
        <f t="shared" si="14"/>
        <v>31964.200000000004</v>
      </c>
      <c r="N58" s="7">
        <f t="shared" si="15"/>
        <v>10359.219336397047</v>
      </c>
      <c r="O58" s="12">
        <f>G58/M58</f>
        <v>2947.4975128424921</v>
      </c>
      <c r="P58" s="10">
        <v>554.61749999999995</v>
      </c>
      <c r="Q58" s="7">
        <f t="shared" si="11"/>
        <v>179.74497501280146</v>
      </c>
      <c r="R58" s="10">
        <v>484.69209999999998</v>
      </c>
      <c r="S58" s="7">
        <f t="shared" si="16"/>
        <v>157.08297953707245</v>
      </c>
      <c r="T58" s="9">
        <f>G58/R58</f>
        <v>194379.8960205871</v>
      </c>
      <c r="U58" s="7">
        <v>7966.8037000000004</v>
      </c>
      <c r="V58" s="7">
        <f t="shared" si="12"/>
        <v>2581.9468949111674</v>
      </c>
      <c r="W58" s="7">
        <v>6962.3603000000003</v>
      </c>
      <c r="X58" s="7">
        <f t="shared" si="17"/>
        <v>2256.4186635899896</v>
      </c>
      <c r="Y58" s="12">
        <v>13531.96</v>
      </c>
    </row>
    <row r="59" spans="1:25" x14ac:dyDescent="0.2">
      <c r="A59" s="2" t="s">
        <v>30</v>
      </c>
      <c r="B59" s="2" t="s">
        <v>21</v>
      </c>
      <c r="C59" s="2" t="s">
        <v>25</v>
      </c>
      <c r="D59" s="2">
        <v>30</v>
      </c>
      <c r="E59" s="2" t="s">
        <v>23</v>
      </c>
      <c r="F59" s="7">
        <v>535077.97</v>
      </c>
      <c r="G59" s="12">
        <v>204880150</v>
      </c>
      <c r="H59" s="9">
        <f t="shared" si="7"/>
        <v>38289774.852812573</v>
      </c>
      <c r="I59" s="14">
        <v>6694650.3700000001</v>
      </c>
      <c r="J59" s="12">
        <v>297513855</v>
      </c>
      <c r="K59" s="7">
        <v>98575.38</v>
      </c>
      <c r="L59" s="7">
        <f t="shared" si="10"/>
        <v>18422.61979128014</v>
      </c>
      <c r="M59" s="7">
        <f t="shared" si="14"/>
        <v>66884.155999999988</v>
      </c>
      <c r="N59" s="7">
        <f t="shared" si="15"/>
        <v>12499.889688973737</v>
      </c>
      <c r="O59" s="12">
        <f>G59/M59</f>
        <v>3063.2090206834641</v>
      </c>
      <c r="P59" s="7">
        <f>P47+P50+P53+P56</f>
        <v>1402.27278</v>
      </c>
      <c r="Q59" s="7">
        <f t="shared" si="11"/>
        <v>262.06886820625414</v>
      </c>
      <c r="R59" s="7">
        <f>R47+R50+R53+R56</f>
        <v>1002.9123000000001</v>
      </c>
      <c r="S59" s="7">
        <f t="shared" si="16"/>
        <v>187.43292683120558</v>
      </c>
      <c r="T59" s="9">
        <f>G59/R59</f>
        <v>204285.21018238581</v>
      </c>
      <c r="U59" s="7">
        <v>46239.57</v>
      </c>
      <c r="V59" s="7">
        <f t="shared" si="12"/>
        <v>8641.650860714748</v>
      </c>
      <c r="W59" s="7">
        <v>30959.69</v>
      </c>
      <c r="X59" s="7">
        <f t="shared" si="17"/>
        <v>5786.0146998763566</v>
      </c>
      <c r="Y59" s="12">
        <v>6617.6419999999998</v>
      </c>
    </row>
    <row r="60" spans="1:25" x14ac:dyDescent="0.2">
      <c r="A60" s="2" t="s">
        <v>30</v>
      </c>
      <c r="B60" s="2" t="s">
        <v>21</v>
      </c>
      <c r="C60" s="2" t="s">
        <v>25</v>
      </c>
      <c r="D60" s="2">
        <v>30</v>
      </c>
      <c r="E60" s="2" t="s">
        <v>24</v>
      </c>
      <c r="F60" s="7">
        <v>2871798.03</v>
      </c>
      <c r="G60" s="12">
        <v>137468176</v>
      </c>
      <c r="H60" s="9">
        <f t="shared" si="7"/>
        <v>4786833.0071944511</v>
      </c>
      <c r="I60" s="14">
        <v>32578426.109999999</v>
      </c>
      <c r="J60" s="12">
        <v>261466761</v>
      </c>
      <c r="K60" s="7">
        <v>657952.9</v>
      </c>
      <c r="L60" s="7">
        <f t="shared" si="10"/>
        <v>22910.834714932931</v>
      </c>
      <c r="M60" s="7">
        <f t="shared" si="14"/>
        <v>424895.71999999986</v>
      </c>
      <c r="N60" s="7">
        <f t="shared" si="15"/>
        <v>14795.459693243118</v>
      </c>
      <c r="O60" s="12">
        <f>G60/M60</f>
        <v>323.53391556874249</v>
      </c>
      <c r="P60" s="7">
        <f>P48+P51+P54+P57</f>
        <v>208.93465799999998</v>
      </c>
      <c r="Q60" s="7">
        <f t="shared" si="11"/>
        <v>7.275395268656828</v>
      </c>
      <c r="R60" s="7">
        <f>R48+R51+R54+R57</f>
        <v>147.16525300000001</v>
      </c>
      <c r="S60" s="7">
        <f t="shared" si="16"/>
        <v>5.1244987099597674</v>
      </c>
      <c r="T60" s="9">
        <f>G60/R60</f>
        <v>934107.56410006643</v>
      </c>
      <c r="U60" s="7">
        <v>8387.4339999999993</v>
      </c>
      <c r="V60" s="7">
        <f t="shared" si="12"/>
        <v>292.06211273847833</v>
      </c>
      <c r="W60" s="7">
        <v>5569.28</v>
      </c>
      <c r="X60" s="7">
        <f t="shared" si="17"/>
        <v>193.93007244315157</v>
      </c>
      <c r="Y60" s="12">
        <v>24683.29</v>
      </c>
    </row>
    <row r="61" spans="1:25" x14ac:dyDescent="0.2">
      <c r="A61" s="2" t="s">
        <v>30</v>
      </c>
      <c r="B61" s="2" t="s">
        <v>21</v>
      </c>
      <c r="C61" s="2" t="s">
        <v>25</v>
      </c>
      <c r="D61" s="2">
        <v>30</v>
      </c>
      <c r="E61" s="2" t="s">
        <v>25</v>
      </c>
      <c r="F61" s="7">
        <v>3406876</v>
      </c>
      <c r="G61" s="12">
        <v>342348326</v>
      </c>
      <c r="H61" s="9">
        <f t="shared" si="7"/>
        <v>10048746.300129503</v>
      </c>
      <c r="I61" s="14">
        <v>39273076.600000001</v>
      </c>
      <c r="J61" s="12">
        <v>558980615</v>
      </c>
      <c r="K61" s="7">
        <v>756528.3</v>
      </c>
      <c r="L61" s="7">
        <f t="shared" si="10"/>
        <v>22205.924136951271</v>
      </c>
      <c r="M61" s="7">
        <f t="shared" si="14"/>
        <v>491779.85999999987</v>
      </c>
      <c r="N61" s="7">
        <f t="shared" si="15"/>
        <v>14434.92102442237</v>
      </c>
      <c r="O61" s="12">
        <f>G61/M61</f>
        <v>696.1414117284105</v>
      </c>
      <c r="P61" s="7">
        <f>P49+P52+P55+P58</f>
        <v>1611.2075399999999</v>
      </c>
      <c r="Q61" s="7">
        <f t="shared" si="11"/>
        <v>47.292814296734015</v>
      </c>
      <c r="R61" s="7">
        <f>R49+R52+R55+R58</f>
        <v>1150.0775199999998</v>
      </c>
      <c r="S61" s="7">
        <f t="shared" si="16"/>
        <v>33.757539751960444</v>
      </c>
      <c r="T61" s="9">
        <f>G61/R61</f>
        <v>297674.1306968595</v>
      </c>
      <c r="U61" s="7">
        <v>54627.01</v>
      </c>
      <c r="V61" s="7">
        <f t="shared" si="12"/>
        <v>1603.4340551285109</v>
      </c>
      <c r="W61" s="7">
        <v>36528.97</v>
      </c>
      <c r="X61" s="7">
        <f t="shared" si="17"/>
        <v>1072.2130773177539</v>
      </c>
      <c r="Y61" s="12">
        <v>9371.9680000000008</v>
      </c>
    </row>
    <row r="62" spans="1:25" x14ac:dyDescent="0.2">
      <c r="A62" s="2" t="s">
        <v>30</v>
      </c>
      <c r="B62" s="2" t="s">
        <v>21</v>
      </c>
      <c r="C62" s="2" t="s">
        <v>22</v>
      </c>
      <c r="D62" s="2">
        <v>40</v>
      </c>
      <c r="E62" s="2" t="s">
        <v>23</v>
      </c>
      <c r="F62" s="7">
        <v>14310.91</v>
      </c>
      <c r="G62" s="9">
        <v>4090832</v>
      </c>
      <c r="H62" s="9">
        <f t="shared" si="7"/>
        <v>28585407.916058447</v>
      </c>
      <c r="I62" s="14">
        <v>208884.9</v>
      </c>
      <c r="J62" s="9">
        <v>2922875</v>
      </c>
      <c r="K62" s="10">
        <v>1921.912</v>
      </c>
      <c r="L62" s="7">
        <f t="shared" si="10"/>
        <v>13429.698041564096</v>
      </c>
      <c r="M62" s="7">
        <f>K2-K62</f>
        <v>2827.2439999999997</v>
      </c>
      <c r="N62" s="7">
        <f t="shared" si="15"/>
        <v>19755.864581637365</v>
      </c>
      <c r="O62" s="9">
        <v>1446.933</v>
      </c>
      <c r="P62" s="10">
        <v>12.504530000000001</v>
      </c>
      <c r="Q62" s="7">
        <f t="shared" si="11"/>
        <v>87.377602123135432</v>
      </c>
      <c r="R62" s="10">
        <v>18.394880000000001</v>
      </c>
      <c r="S62" s="7">
        <f t="shared" si="16"/>
        <v>128.53745848447096</v>
      </c>
      <c r="T62" s="9">
        <v>222389.7</v>
      </c>
      <c r="U62" s="7">
        <v>969.73050000000001</v>
      </c>
      <c r="V62" s="7">
        <f t="shared" si="12"/>
        <v>6776.1623824061508</v>
      </c>
      <c r="W62" s="7">
        <v>1426.5293999999999</v>
      </c>
      <c r="X62" s="7">
        <f t="shared" si="17"/>
        <v>9968.1250179059189</v>
      </c>
      <c r="Y62" s="12">
        <v>2867.6819999999998</v>
      </c>
    </row>
    <row r="63" spans="1:25" x14ac:dyDescent="0.2">
      <c r="A63" s="2" t="s">
        <v>30</v>
      </c>
      <c r="B63" s="2" t="s">
        <v>21</v>
      </c>
      <c r="C63" s="2" t="s">
        <v>22</v>
      </c>
      <c r="D63" s="2">
        <v>40</v>
      </c>
      <c r="E63" s="2" t="s">
        <v>24</v>
      </c>
      <c r="F63" s="7">
        <v>209297.09</v>
      </c>
      <c r="G63" s="9">
        <v>9052073</v>
      </c>
      <c r="H63" s="9">
        <f t="shared" si="7"/>
        <v>4324987.5093819983</v>
      </c>
      <c r="I63" s="14">
        <v>3054942</v>
      </c>
      <c r="J63" s="9">
        <v>8230144</v>
      </c>
      <c r="K63" s="10">
        <v>28107.97</v>
      </c>
      <c r="L63" s="7">
        <f t="shared" si="10"/>
        <v>13429.699380913515</v>
      </c>
      <c r="M63" s="7">
        <f t="shared" ref="M63:M76" si="18">K3-K63</f>
        <v>41348.429999999993</v>
      </c>
      <c r="N63" s="7">
        <f t="shared" si="15"/>
        <v>19755.855181741892</v>
      </c>
      <c r="O63" s="9">
        <v>218.92179999999999</v>
      </c>
      <c r="P63" s="10">
        <v>3.8153139999999999</v>
      </c>
      <c r="Q63" s="7">
        <f t="shared" si="11"/>
        <v>1.822917843721573</v>
      </c>
      <c r="R63" s="10">
        <v>5.6125470000000002</v>
      </c>
      <c r="S63" s="7">
        <f t="shared" si="16"/>
        <v>2.681617312500618</v>
      </c>
      <c r="T63" s="9">
        <v>1612828</v>
      </c>
      <c r="U63" s="7">
        <v>322.79719999999998</v>
      </c>
      <c r="V63" s="7">
        <f t="shared" si="12"/>
        <v>154.22918684631495</v>
      </c>
      <c r="W63" s="7">
        <v>474.85329999999999</v>
      </c>
      <c r="X63" s="7">
        <f t="shared" si="17"/>
        <v>226.88002972234347</v>
      </c>
      <c r="Y63" s="12">
        <v>19062.88</v>
      </c>
    </row>
    <row r="64" spans="1:25" x14ac:dyDescent="0.2">
      <c r="A64" s="2" t="s">
        <v>30</v>
      </c>
      <c r="B64" s="2" t="s">
        <v>21</v>
      </c>
      <c r="C64" s="2" t="s">
        <v>22</v>
      </c>
      <c r="D64" s="2">
        <v>40</v>
      </c>
      <c r="E64" s="2" t="s">
        <v>25</v>
      </c>
      <c r="F64" s="7">
        <v>223608</v>
      </c>
      <c r="G64" s="9">
        <v>13142905</v>
      </c>
      <c r="H64" s="9">
        <f t="shared" si="7"/>
        <v>5877654.198418661</v>
      </c>
      <c r="I64" s="14">
        <v>3263826.9</v>
      </c>
      <c r="J64" s="9">
        <v>11153019</v>
      </c>
      <c r="K64" s="10">
        <v>30029.88</v>
      </c>
      <c r="L64" s="7">
        <f t="shared" si="10"/>
        <v>13429.698400772782</v>
      </c>
      <c r="M64" s="7">
        <f t="shared" si="18"/>
        <v>44175.679999999993</v>
      </c>
      <c r="N64" s="7">
        <f t="shared" si="15"/>
        <v>19755.858466602265</v>
      </c>
      <c r="O64" s="12">
        <f>G64/M64</f>
        <v>297.51449213684998</v>
      </c>
      <c r="P64" s="10">
        <v>16.319849999999999</v>
      </c>
      <c r="Q64" s="7">
        <f t="shared" si="11"/>
        <v>7.2984195556509599</v>
      </c>
      <c r="R64" s="10">
        <v>24.007429999999999</v>
      </c>
      <c r="S64" s="7">
        <f t="shared" si="16"/>
        <v>10.736391363457479</v>
      </c>
      <c r="T64" s="9">
        <f>G64/R64</f>
        <v>547451.55978794897</v>
      </c>
      <c r="U64" s="7">
        <v>1292.5278000000001</v>
      </c>
      <c r="V64" s="7">
        <f t="shared" si="12"/>
        <v>578.03289685521099</v>
      </c>
      <c r="W64" s="7">
        <v>1901.3825999999999</v>
      </c>
      <c r="X64" s="7">
        <f t="shared" si="17"/>
        <v>850.31957711709777</v>
      </c>
      <c r="Y64" s="12">
        <v>6912.2879999999996</v>
      </c>
    </row>
    <row r="65" spans="1:25" x14ac:dyDescent="0.2">
      <c r="A65" s="2" t="s">
        <v>30</v>
      </c>
      <c r="B65" s="2" t="s">
        <v>21</v>
      </c>
      <c r="C65" s="2" t="s">
        <v>26</v>
      </c>
      <c r="D65" s="2">
        <v>40</v>
      </c>
      <c r="E65" s="2" t="s">
        <v>23</v>
      </c>
      <c r="F65" s="7">
        <v>40938.300000000003</v>
      </c>
      <c r="G65" s="9">
        <v>42311243</v>
      </c>
      <c r="H65" s="9">
        <f t="shared" si="7"/>
        <v>103353688.35540313</v>
      </c>
      <c r="I65" s="14">
        <v>597543.69999999995</v>
      </c>
      <c r="J65" s="9">
        <v>37828118</v>
      </c>
      <c r="K65" s="10">
        <v>12587.88</v>
      </c>
      <c r="L65" s="7">
        <f t="shared" si="10"/>
        <v>30748.418962194322</v>
      </c>
      <c r="M65" s="7">
        <f t="shared" si="18"/>
        <v>14278.56</v>
      </c>
      <c r="N65" s="7">
        <f t="shared" si="15"/>
        <v>34878.243600735739</v>
      </c>
      <c r="O65" s="9">
        <v>2963.2719999999999</v>
      </c>
      <c r="P65" s="10">
        <v>82.05753</v>
      </c>
      <c r="Q65" s="7">
        <f t="shared" si="11"/>
        <v>200.4419577754816</v>
      </c>
      <c r="R65" s="10">
        <v>93.078620000000001</v>
      </c>
      <c r="S65" s="7">
        <f t="shared" si="16"/>
        <v>227.3631782462877</v>
      </c>
      <c r="T65" s="9">
        <v>454575.3</v>
      </c>
      <c r="U65" s="7">
        <v>5551.1949999999997</v>
      </c>
      <c r="V65" s="7">
        <f t="shared" si="12"/>
        <v>13559.906004890285</v>
      </c>
      <c r="W65" s="7">
        <v>6296.7730000000001</v>
      </c>
      <c r="X65" s="7">
        <f t="shared" si="17"/>
        <v>15381.129651206815</v>
      </c>
      <c r="Y65" s="12">
        <v>6719.5119999999997</v>
      </c>
    </row>
    <row r="66" spans="1:25" x14ac:dyDescent="0.2">
      <c r="A66" s="2" t="s">
        <v>30</v>
      </c>
      <c r="B66" s="2" t="s">
        <v>21</v>
      </c>
      <c r="C66" s="2" t="s">
        <v>26</v>
      </c>
      <c r="D66" s="2">
        <v>40</v>
      </c>
      <c r="E66" s="2" t="s">
        <v>24</v>
      </c>
      <c r="F66" s="7">
        <v>598722.69999999995</v>
      </c>
      <c r="G66" s="9">
        <v>58379902</v>
      </c>
      <c r="H66" s="9">
        <f t="shared" si="7"/>
        <v>9750741.3699196652</v>
      </c>
      <c r="I66" s="14">
        <v>8739076</v>
      </c>
      <c r="J66" s="9">
        <v>59171671</v>
      </c>
      <c r="K66" s="10">
        <v>184097.8</v>
      </c>
      <c r="L66" s="7">
        <f t="shared" ref="L66:L97" si="19">K66/F66*100000</f>
        <v>30748.42493862351</v>
      </c>
      <c r="M66" s="7">
        <f t="shared" si="18"/>
        <v>208823.8</v>
      </c>
      <c r="N66" s="7">
        <f t="shared" si="15"/>
        <v>34878.216576722414</v>
      </c>
      <c r="O66" s="9">
        <v>279.56529999999998</v>
      </c>
      <c r="P66" s="10">
        <v>25.00874</v>
      </c>
      <c r="Q66" s="7">
        <f t="shared" ref="Q66:Q97" si="20">P66/F66*100000</f>
        <v>4.177015503170332</v>
      </c>
      <c r="R66" s="10">
        <v>28.367650000000001</v>
      </c>
      <c r="S66" s="7">
        <f t="shared" si="16"/>
        <v>4.7380281389030356</v>
      </c>
      <c r="T66" s="9">
        <v>2057975</v>
      </c>
      <c r="U66" s="7">
        <v>1868.153</v>
      </c>
      <c r="V66" s="7">
        <f t="shared" ref="V66:V97" si="21">U66/F66*100000</f>
        <v>312.02307846353585</v>
      </c>
      <c r="W66" s="7">
        <v>2119.0630000000001</v>
      </c>
      <c r="X66" s="7">
        <f t="shared" si="17"/>
        <v>353.93062598094247</v>
      </c>
      <c r="Y66" s="12">
        <v>27549.86</v>
      </c>
    </row>
    <row r="67" spans="1:25" x14ac:dyDescent="0.2">
      <c r="A67" s="2" t="s">
        <v>30</v>
      </c>
      <c r="B67" s="2" t="s">
        <v>21</v>
      </c>
      <c r="C67" s="2" t="s">
        <v>26</v>
      </c>
      <c r="D67" s="2">
        <v>40</v>
      </c>
      <c r="E67" s="2" t="s">
        <v>25</v>
      </c>
      <c r="F67" s="7">
        <v>639661</v>
      </c>
      <c r="G67" s="9">
        <v>100691145</v>
      </c>
      <c r="H67" s="9">
        <f t="shared" si="7"/>
        <v>15741329.391662145</v>
      </c>
      <c r="I67" s="14">
        <v>9336619.6999999993</v>
      </c>
      <c r="J67" s="9">
        <v>96999789</v>
      </c>
      <c r="K67" s="10">
        <v>196685.7</v>
      </c>
      <c r="L67" s="7">
        <f t="shared" si="19"/>
        <v>30748.427682788228</v>
      </c>
      <c r="M67" s="7">
        <f t="shared" si="18"/>
        <v>223102.39999999997</v>
      </c>
      <c r="N67" s="7">
        <f t="shared" si="15"/>
        <v>34878.22455957139</v>
      </c>
      <c r="O67" s="12">
        <f>G67/M67</f>
        <v>451.32255412761145</v>
      </c>
      <c r="P67" s="10">
        <v>107.0663</v>
      </c>
      <c r="Q67" s="7">
        <f t="shared" si="20"/>
        <v>16.737975271276504</v>
      </c>
      <c r="R67" s="10">
        <v>121.44629999999999</v>
      </c>
      <c r="S67" s="7">
        <f t="shared" si="16"/>
        <v>18.986041043615291</v>
      </c>
      <c r="T67" s="9">
        <f>G67/R67</f>
        <v>829100.14549640461</v>
      </c>
      <c r="U67" s="7">
        <v>7419.348</v>
      </c>
      <c r="V67" s="7">
        <f t="shared" si="21"/>
        <v>1159.8875029116984</v>
      </c>
      <c r="W67" s="7">
        <v>8415.8349999999991</v>
      </c>
      <c r="X67" s="7">
        <f t="shared" si="17"/>
        <v>1315.6711132928222</v>
      </c>
      <c r="Y67" s="12">
        <v>11964.49</v>
      </c>
    </row>
    <row r="68" spans="1:25" x14ac:dyDescent="0.2">
      <c r="A68" s="2" t="s">
        <v>30</v>
      </c>
      <c r="B68" s="2" t="s">
        <v>21</v>
      </c>
      <c r="C68" s="2" t="s">
        <v>27</v>
      </c>
      <c r="D68" s="2">
        <v>40</v>
      </c>
      <c r="E68" s="2" t="s">
        <v>23</v>
      </c>
      <c r="F68" s="7">
        <v>321847.06</v>
      </c>
      <c r="G68" s="9">
        <v>120097880</v>
      </c>
      <c r="H68" s="9">
        <f t="shared" si="7"/>
        <v>37315201.822878234</v>
      </c>
      <c r="I68" s="14">
        <v>3039717</v>
      </c>
      <c r="J68" s="9">
        <v>113373793</v>
      </c>
      <c r="K68" s="10">
        <v>47337.42</v>
      </c>
      <c r="L68" s="7">
        <f t="shared" si="19"/>
        <v>14708.047977819031</v>
      </c>
      <c r="M68" s="7">
        <f t="shared" si="18"/>
        <v>51414.14</v>
      </c>
      <c r="N68" s="7">
        <f t="shared" si="15"/>
        <v>15974.711715558315</v>
      </c>
      <c r="O68" s="9">
        <v>2335.8919999999998</v>
      </c>
      <c r="P68" s="10">
        <v>611.40229999999997</v>
      </c>
      <c r="Q68" s="7">
        <f t="shared" si="20"/>
        <v>189.96671897515546</v>
      </c>
      <c r="R68" s="10">
        <v>664.0566</v>
      </c>
      <c r="S68" s="7">
        <f t="shared" si="16"/>
        <v>206.32675656568063</v>
      </c>
      <c r="T68" s="9">
        <v>180854.9</v>
      </c>
      <c r="U68" s="7">
        <v>23829.85</v>
      </c>
      <c r="V68" s="7">
        <f t="shared" si="21"/>
        <v>7404.0912475633604</v>
      </c>
      <c r="W68" s="7">
        <v>25882.088</v>
      </c>
      <c r="X68" s="7">
        <f t="shared" si="17"/>
        <v>8041.735102380615</v>
      </c>
      <c r="Y68" s="12">
        <v>4640.1930000000002</v>
      </c>
    </row>
    <row r="69" spans="1:25" x14ac:dyDescent="0.2">
      <c r="A69" s="2" t="s">
        <v>30</v>
      </c>
      <c r="B69" s="2" t="s">
        <v>21</v>
      </c>
      <c r="C69" s="2" t="s">
        <v>27</v>
      </c>
      <c r="D69" s="2">
        <v>40</v>
      </c>
      <c r="E69" s="2" t="s">
        <v>24</v>
      </c>
      <c r="F69" s="7">
        <v>1913201.94</v>
      </c>
      <c r="G69" s="9">
        <v>114981930</v>
      </c>
      <c r="H69" s="9">
        <f t="shared" si="7"/>
        <v>6009921.2527455417</v>
      </c>
      <c r="I69" s="14">
        <v>18069427</v>
      </c>
      <c r="J69" s="9">
        <v>122501473</v>
      </c>
      <c r="K69" s="10">
        <v>281394.7</v>
      </c>
      <c r="L69" s="7">
        <f t="shared" si="19"/>
        <v>14708.050107873089</v>
      </c>
      <c r="M69" s="7">
        <f t="shared" si="18"/>
        <v>305628.49999999994</v>
      </c>
      <c r="N69" s="7">
        <f t="shared" si="15"/>
        <v>15974.71200557114</v>
      </c>
      <c r="O69" s="9">
        <v>376.21469999999999</v>
      </c>
      <c r="P69" s="10">
        <v>85.17089</v>
      </c>
      <c r="Q69" s="7">
        <f t="shared" si="20"/>
        <v>4.4517459563102895</v>
      </c>
      <c r="R69" s="10">
        <v>92.505840000000006</v>
      </c>
      <c r="S69" s="7">
        <f t="shared" si="16"/>
        <v>4.8351320404786966</v>
      </c>
      <c r="T69" s="9">
        <v>1242969</v>
      </c>
      <c r="U69" s="7">
        <v>3588.375</v>
      </c>
      <c r="V69" s="7">
        <f t="shared" si="21"/>
        <v>187.55861182118602</v>
      </c>
      <c r="W69" s="7">
        <v>3897.4070000000002</v>
      </c>
      <c r="X69" s="7">
        <f t="shared" si="17"/>
        <v>203.71121931854202</v>
      </c>
      <c r="Y69" s="12">
        <v>29502.16</v>
      </c>
    </row>
    <row r="70" spans="1:25" x14ac:dyDescent="0.2">
      <c r="A70" s="2" t="s">
        <v>30</v>
      </c>
      <c r="B70" s="2" t="s">
        <v>21</v>
      </c>
      <c r="C70" s="2" t="s">
        <v>27</v>
      </c>
      <c r="D70" s="2">
        <v>40</v>
      </c>
      <c r="E70" s="2" t="s">
        <v>25</v>
      </c>
      <c r="F70" s="7">
        <v>2235049</v>
      </c>
      <c r="G70" s="9">
        <v>235079810</v>
      </c>
      <c r="H70" s="9">
        <f>G70/F70*100000</f>
        <v>10517881.710870769</v>
      </c>
      <c r="I70" s="14">
        <v>21109144</v>
      </c>
      <c r="J70" s="9">
        <v>235875266</v>
      </c>
      <c r="K70" s="10">
        <v>328732.09999999998</v>
      </c>
      <c r="L70" s="7">
        <f t="shared" si="19"/>
        <v>14708.04890631033</v>
      </c>
      <c r="M70" s="7">
        <f t="shared" si="18"/>
        <v>357042.6</v>
      </c>
      <c r="N70" s="7">
        <f t="shared" si="15"/>
        <v>15974.710174139358</v>
      </c>
      <c r="O70" s="12">
        <f>G70/M70</f>
        <v>658.40829637695902</v>
      </c>
      <c r="P70" s="10">
        <v>696.57320000000004</v>
      </c>
      <c r="Q70" s="7">
        <f t="shared" si="20"/>
        <v>31.165902850452053</v>
      </c>
      <c r="R70" s="10">
        <v>756.56240000000003</v>
      </c>
      <c r="S70" s="7">
        <f t="shared" si="16"/>
        <v>33.84992454304134</v>
      </c>
      <c r="T70" s="9">
        <f>G70/R70</f>
        <v>310720.97952528438</v>
      </c>
      <c r="U70" s="7">
        <v>27418.224999999999</v>
      </c>
      <c r="V70" s="7">
        <f t="shared" si="21"/>
        <v>1226.7393242832707</v>
      </c>
      <c r="W70" s="7">
        <v>29779.493999999999</v>
      </c>
      <c r="X70" s="7">
        <f t="shared" si="17"/>
        <v>1332.3866277652078</v>
      </c>
      <c r="Y70" s="12">
        <v>7894.0159999999996</v>
      </c>
    </row>
    <row r="71" spans="1:25" x14ac:dyDescent="0.2">
      <c r="A71" s="2" t="s">
        <v>30</v>
      </c>
      <c r="B71" s="2" t="s">
        <v>21</v>
      </c>
      <c r="C71" s="2" t="s">
        <v>28</v>
      </c>
      <c r="D71" s="2">
        <v>40</v>
      </c>
      <c r="E71" s="2" t="s">
        <v>23</v>
      </c>
      <c r="F71" s="7">
        <v>157981.70000000001</v>
      </c>
      <c r="G71" s="9">
        <v>109240505</v>
      </c>
      <c r="H71" s="9">
        <f t="shared" si="7"/>
        <v>69147568.99058561</v>
      </c>
      <c r="I71" s="14">
        <v>2848504.77</v>
      </c>
      <c r="J71" s="9">
        <v>72528759</v>
      </c>
      <c r="K71" s="10">
        <v>13786.36</v>
      </c>
      <c r="L71" s="7">
        <f t="shared" si="19"/>
        <v>8726.5550377037343</v>
      </c>
      <c r="M71" s="7">
        <f t="shared" si="18"/>
        <v>21306.019999999997</v>
      </c>
      <c r="N71" s="7">
        <f t="shared" si="15"/>
        <v>13486.384815456469</v>
      </c>
      <c r="O71" s="9">
        <v>5127.2129999999997</v>
      </c>
      <c r="P71" s="10">
        <v>362.8802</v>
      </c>
      <c r="Q71" s="7">
        <f t="shared" si="20"/>
        <v>229.69761687587865</v>
      </c>
      <c r="R71" s="10">
        <v>560.81039999999996</v>
      </c>
      <c r="S71" s="7">
        <f t="shared" si="16"/>
        <v>354.98440642175638</v>
      </c>
      <c r="T71" s="9">
        <v>194790.39999999999</v>
      </c>
      <c r="U71" s="7">
        <v>5202.6710999999996</v>
      </c>
      <c r="V71" s="7">
        <f t="shared" si="21"/>
        <v>3293.2112390232533</v>
      </c>
      <c r="W71" s="7">
        <v>8040.4279999999999</v>
      </c>
      <c r="X71" s="7">
        <f t="shared" si="17"/>
        <v>5089.4679573646818</v>
      </c>
      <c r="Y71" s="12">
        <v>13586.4</v>
      </c>
    </row>
    <row r="72" spans="1:25" x14ac:dyDescent="0.2">
      <c r="A72" s="2" t="s">
        <v>30</v>
      </c>
      <c r="B72" s="2" t="s">
        <v>21</v>
      </c>
      <c r="C72" s="2" t="s">
        <v>28</v>
      </c>
      <c r="D72" s="2">
        <v>40</v>
      </c>
      <c r="E72" s="2" t="s">
        <v>24</v>
      </c>
      <c r="F72" s="7">
        <v>150576.29999999999</v>
      </c>
      <c r="G72" s="9">
        <v>15094117</v>
      </c>
      <c r="H72" s="9">
        <f t="shared" si="7"/>
        <v>10024231.56897865</v>
      </c>
      <c r="I72" s="14">
        <v>2714981.11</v>
      </c>
      <c r="J72" s="9">
        <v>11523626</v>
      </c>
      <c r="K72" s="10">
        <v>13140.12</v>
      </c>
      <c r="L72" s="7">
        <f t="shared" si="19"/>
        <v>8726.5525849685528</v>
      </c>
      <c r="M72" s="7">
        <f t="shared" si="18"/>
        <v>20307.299999999996</v>
      </c>
      <c r="N72" s="7">
        <f t="shared" si="15"/>
        <v>13486.385307648014</v>
      </c>
      <c r="O72" s="9">
        <v>743.28530000000001</v>
      </c>
      <c r="P72" s="10">
        <v>45.421939999999999</v>
      </c>
      <c r="Q72" s="7">
        <f t="shared" si="20"/>
        <v>30.165397874698741</v>
      </c>
      <c r="R72" s="10">
        <v>70.19699</v>
      </c>
      <c r="S72" s="7">
        <f t="shared" si="16"/>
        <v>46.618883582608952</v>
      </c>
      <c r="T72" s="9">
        <v>215025.1</v>
      </c>
      <c r="U72" s="7">
        <v>662.38589999999999</v>
      </c>
      <c r="V72" s="7">
        <f t="shared" si="21"/>
        <v>439.90050227027763</v>
      </c>
      <c r="W72" s="7">
        <v>1023.679</v>
      </c>
      <c r="X72" s="7">
        <f t="shared" si="17"/>
        <v>679.8407186257067</v>
      </c>
      <c r="Y72" s="12">
        <v>14744.97</v>
      </c>
    </row>
    <row r="73" spans="1:25" x14ac:dyDescent="0.2">
      <c r="A73" s="2" t="s">
        <v>30</v>
      </c>
      <c r="B73" s="2" t="s">
        <v>21</v>
      </c>
      <c r="C73" s="2" t="s">
        <v>28</v>
      </c>
      <c r="D73" s="2">
        <v>40</v>
      </c>
      <c r="E73" s="2" t="s">
        <v>25</v>
      </c>
      <c r="F73" s="7">
        <v>308558</v>
      </c>
      <c r="G73" s="9">
        <v>124334622</v>
      </c>
      <c r="H73" s="9">
        <f t="shared" si="7"/>
        <v>40295381.095288403</v>
      </c>
      <c r="I73" s="14">
        <v>5563485.8700000001</v>
      </c>
      <c r="J73" s="9">
        <v>84052385</v>
      </c>
      <c r="K73" s="10">
        <v>26926.48</v>
      </c>
      <c r="L73" s="7">
        <f t="shared" si="19"/>
        <v>8726.5538407689965</v>
      </c>
      <c r="M73" s="7">
        <f t="shared" si="18"/>
        <v>41613.320000000007</v>
      </c>
      <c r="N73" s="7">
        <f t="shared" si="15"/>
        <v>13486.385055645942</v>
      </c>
      <c r="O73" s="12">
        <f>G73/M73</f>
        <v>2987.8563402295222</v>
      </c>
      <c r="P73" s="10">
        <v>408.3021</v>
      </c>
      <c r="Q73" s="7">
        <f t="shared" si="20"/>
        <v>132.32588362641707</v>
      </c>
      <c r="R73" s="10">
        <v>631.00739999999996</v>
      </c>
      <c r="S73" s="7">
        <f t="shared" si="16"/>
        <v>204.50203851463903</v>
      </c>
      <c r="T73" s="9">
        <f>G73/R73</f>
        <v>197041.46417300336</v>
      </c>
      <c r="U73" s="7">
        <v>5865.0569999999998</v>
      </c>
      <c r="V73" s="7">
        <f t="shared" si="21"/>
        <v>1900.7956364767726</v>
      </c>
      <c r="W73" s="7">
        <v>9064.107</v>
      </c>
      <c r="X73" s="7">
        <f t="shared" si="17"/>
        <v>2937.5699220243841</v>
      </c>
      <c r="Y73" s="12">
        <v>13717.25</v>
      </c>
    </row>
    <row r="74" spans="1:25" x14ac:dyDescent="0.2">
      <c r="A74" s="2" t="s">
        <v>30</v>
      </c>
      <c r="B74" s="2" t="s">
        <v>21</v>
      </c>
      <c r="C74" s="2" t="s">
        <v>25</v>
      </c>
      <c r="D74" s="2">
        <v>40</v>
      </c>
      <c r="E74" s="2" t="s">
        <v>23</v>
      </c>
      <c r="F74" s="7">
        <v>535077.97</v>
      </c>
      <c r="G74" s="12">
        <v>275740460</v>
      </c>
      <c r="H74" s="9">
        <f t="shared" si="7"/>
        <v>51532762.599065699</v>
      </c>
      <c r="I74" s="14">
        <v>6694650.3700000001</v>
      </c>
      <c r="J74" s="12">
        <f t="shared" ref="J74:K76" si="22">J62+J65+J68+J71</f>
        <v>226653545</v>
      </c>
      <c r="K74" s="7">
        <f t="shared" si="22"/>
        <v>75633.572</v>
      </c>
      <c r="L74" s="7">
        <f t="shared" si="19"/>
        <v>14135.05624236408</v>
      </c>
      <c r="M74" s="7">
        <f t="shared" si="18"/>
        <v>89825.963999999993</v>
      </c>
      <c r="N74" s="7">
        <f t="shared" si="15"/>
        <v>16787.453237889797</v>
      </c>
      <c r="O74" s="12">
        <f>G74/M74</f>
        <v>3069.7189066626661</v>
      </c>
      <c r="P74" s="7">
        <f>P62+P65+P68+P71</f>
        <v>1068.84456</v>
      </c>
      <c r="Q74" s="7">
        <f t="shared" si="20"/>
        <v>199.75491796083477</v>
      </c>
      <c r="R74" s="7">
        <f>R62+R65+R68+R71</f>
        <v>1336.3404999999998</v>
      </c>
      <c r="S74" s="7">
        <f t="shared" si="16"/>
        <v>249.74687333885188</v>
      </c>
      <c r="T74" s="9">
        <f>G74/R74</f>
        <v>206339.97098793313</v>
      </c>
      <c r="U74" s="7">
        <v>35553.449999999997</v>
      </c>
      <c r="V74" s="7">
        <f t="shared" si="21"/>
        <v>6644.5363093531951</v>
      </c>
      <c r="W74" s="7">
        <v>41645.82</v>
      </c>
      <c r="X74" s="7">
        <f t="shared" si="17"/>
        <v>7783.1311201244189</v>
      </c>
      <c r="Y74" s="12">
        <v>6621.0839999999998</v>
      </c>
    </row>
    <row r="75" spans="1:25" x14ac:dyDescent="0.2">
      <c r="A75" s="2" t="s">
        <v>30</v>
      </c>
      <c r="B75" s="2" t="s">
        <v>21</v>
      </c>
      <c r="C75" s="2" t="s">
        <v>25</v>
      </c>
      <c r="D75" s="2">
        <v>40</v>
      </c>
      <c r="E75" s="2" t="s">
        <v>24</v>
      </c>
      <c r="F75" s="7">
        <v>2871798.03</v>
      </c>
      <c r="G75" s="12">
        <v>197508022</v>
      </c>
      <c r="H75" s="9">
        <f t="shared" si="7"/>
        <v>6877503.9169450235</v>
      </c>
      <c r="I75" s="14">
        <v>32578426.109999999</v>
      </c>
      <c r="J75" s="12">
        <f t="shared" si="22"/>
        <v>201426914</v>
      </c>
      <c r="K75" s="7">
        <f t="shared" si="22"/>
        <v>506740.58999999997</v>
      </c>
      <c r="L75" s="7">
        <f t="shared" si="19"/>
        <v>17645.411853701982</v>
      </c>
      <c r="M75" s="7">
        <f t="shared" si="18"/>
        <v>576108.02999999991</v>
      </c>
      <c r="N75" s="7">
        <f t="shared" si="15"/>
        <v>20060.882554474068</v>
      </c>
      <c r="O75" s="12">
        <f>G75/M75</f>
        <v>342.83157275207572</v>
      </c>
      <c r="P75" s="7">
        <f>P63+P66+P69+P72</f>
        <v>159.41688400000001</v>
      </c>
      <c r="Q75" s="7">
        <f t="shared" si="20"/>
        <v>5.5511175345433337</v>
      </c>
      <c r="R75" s="7">
        <f>R63+R66+R69+R72</f>
        <v>196.68302700000001</v>
      </c>
      <c r="S75" s="7">
        <f t="shared" si="16"/>
        <v>6.8487764440732635</v>
      </c>
      <c r="T75" s="9">
        <f>G75/R75</f>
        <v>1004194.5408944717</v>
      </c>
      <c r="U75" s="7">
        <v>6441.71</v>
      </c>
      <c r="V75" s="7">
        <f t="shared" si="21"/>
        <v>224.30929796271224</v>
      </c>
      <c r="W75" s="7">
        <v>7515.0029999999997</v>
      </c>
      <c r="X75" s="7">
        <f t="shared" si="17"/>
        <v>261.68285239752743</v>
      </c>
      <c r="Y75" s="12">
        <v>26281.83</v>
      </c>
    </row>
    <row r="76" spans="1:25" x14ac:dyDescent="0.2">
      <c r="A76" s="2" t="s">
        <v>30</v>
      </c>
      <c r="B76" s="2" t="s">
        <v>21</v>
      </c>
      <c r="C76" s="2" t="s">
        <v>25</v>
      </c>
      <c r="D76" s="2">
        <v>40</v>
      </c>
      <c r="E76" s="2" t="s">
        <v>25</v>
      </c>
      <c r="F76" s="7">
        <v>3406876</v>
      </c>
      <c r="G76" s="12">
        <v>473248482</v>
      </c>
      <c r="H76" s="9">
        <f t="shared" si="7"/>
        <v>13890980.534659905</v>
      </c>
      <c r="I76" s="14">
        <v>39273076.600000001</v>
      </c>
      <c r="J76" s="12">
        <f t="shared" si="22"/>
        <v>428080459</v>
      </c>
      <c r="K76" s="7">
        <f t="shared" si="22"/>
        <v>582374.15999999992</v>
      </c>
      <c r="L76" s="7">
        <f t="shared" si="19"/>
        <v>17094.081498710253</v>
      </c>
      <c r="M76" s="7">
        <f t="shared" si="18"/>
        <v>665934</v>
      </c>
      <c r="N76" s="7">
        <f t="shared" si="15"/>
        <v>19546.76366266339</v>
      </c>
      <c r="O76" s="12">
        <f>G76/M76</f>
        <v>710.65373145086448</v>
      </c>
      <c r="P76" s="7">
        <f>P64+P67+P70+P73</f>
        <v>1228.26145</v>
      </c>
      <c r="Q76" s="7">
        <f t="shared" si="20"/>
        <v>36.052426034877698</v>
      </c>
      <c r="R76" s="7">
        <f>R64+R67+R70+R73</f>
        <v>1533.0235299999999</v>
      </c>
      <c r="S76" s="7">
        <f t="shared" si="16"/>
        <v>44.997925665624457</v>
      </c>
      <c r="T76" s="9">
        <f>G76/R76</f>
        <v>308702.68638342427</v>
      </c>
      <c r="U76" s="7">
        <v>41995.16</v>
      </c>
      <c r="V76" s="7">
        <f t="shared" si="21"/>
        <v>1232.6588933674136</v>
      </c>
      <c r="W76" s="7">
        <v>49160.82</v>
      </c>
      <c r="X76" s="7">
        <f t="shared" si="17"/>
        <v>1442.9882390788512</v>
      </c>
      <c r="Y76" s="12">
        <v>9626.5380000000005</v>
      </c>
    </row>
    <row r="77" spans="1:25" x14ac:dyDescent="0.2">
      <c r="A77" s="2" t="s">
        <v>30</v>
      </c>
      <c r="B77" s="2" t="s">
        <v>21</v>
      </c>
      <c r="C77" s="2" t="s">
        <v>22</v>
      </c>
      <c r="D77" s="2">
        <v>50</v>
      </c>
      <c r="E77" s="2" t="s">
        <v>23</v>
      </c>
      <c r="F77" s="7">
        <v>14310.91</v>
      </c>
      <c r="G77" s="11">
        <v>7013707</v>
      </c>
      <c r="H77" s="9">
        <f t="shared" si="7"/>
        <v>49009510.925580554</v>
      </c>
      <c r="I77" s="14">
        <v>208884.9</v>
      </c>
      <c r="J77" s="9">
        <v>0</v>
      </c>
      <c r="K77" s="9">
        <v>0</v>
      </c>
      <c r="L77" s="7">
        <f t="shared" si="19"/>
        <v>0</v>
      </c>
      <c r="M77" s="7">
        <v>4749.1559999999999</v>
      </c>
      <c r="N77" s="7">
        <f t="shared" si="15"/>
        <v>33185.562623201462</v>
      </c>
      <c r="O77" s="9">
        <v>1476.8320000000001</v>
      </c>
      <c r="P77" s="10">
        <v>0</v>
      </c>
      <c r="Q77" s="7">
        <f t="shared" si="20"/>
        <v>0</v>
      </c>
      <c r="R77" s="10">
        <v>30.899419999999999</v>
      </c>
      <c r="S77" s="7">
        <f t="shared" si="16"/>
        <v>215.91513048436471</v>
      </c>
      <c r="T77" s="9">
        <v>226985.1</v>
      </c>
      <c r="U77" s="7">
        <v>0</v>
      </c>
      <c r="V77" s="7">
        <f t="shared" si="21"/>
        <v>0</v>
      </c>
      <c r="W77" s="7">
        <v>2396.2600000000002</v>
      </c>
      <c r="X77" s="7">
        <f t="shared" si="17"/>
        <v>16744.288099079655</v>
      </c>
      <c r="Y77" s="12">
        <v>2926.9389999999999</v>
      </c>
    </row>
    <row r="78" spans="1:25" x14ac:dyDescent="0.2">
      <c r="A78" s="2" t="s">
        <v>30</v>
      </c>
      <c r="B78" s="2" t="s">
        <v>21</v>
      </c>
      <c r="C78" s="2" t="s">
        <v>22</v>
      </c>
      <c r="D78" s="2">
        <v>50</v>
      </c>
      <c r="E78" s="2" t="s">
        <v>24</v>
      </c>
      <c r="F78" s="7">
        <v>209297.09</v>
      </c>
      <c r="G78" s="11">
        <v>17282217</v>
      </c>
      <c r="H78" s="9">
        <f t="shared" si="7"/>
        <v>8257265.7842495563</v>
      </c>
      <c r="I78" s="14">
        <v>3054942</v>
      </c>
      <c r="J78" s="9">
        <v>0</v>
      </c>
      <c r="K78" s="9">
        <v>0</v>
      </c>
      <c r="L78" s="7">
        <f t="shared" si="19"/>
        <v>0</v>
      </c>
      <c r="M78" s="7">
        <v>69456.399999999994</v>
      </c>
      <c r="N78" s="7">
        <f t="shared" si="15"/>
        <v>33185.554562655409</v>
      </c>
      <c r="O78" s="9">
        <v>248.8211</v>
      </c>
      <c r="P78" s="10">
        <v>0</v>
      </c>
      <c r="Q78" s="7">
        <f t="shared" si="20"/>
        <v>0</v>
      </c>
      <c r="R78" s="10">
        <v>9.427861</v>
      </c>
      <c r="S78" s="7">
        <f t="shared" si="16"/>
        <v>4.5045351562221914</v>
      </c>
      <c r="T78" s="9">
        <v>1833101</v>
      </c>
      <c r="U78" s="7">
        <v>0</v>
      </c>
      <c r="V78" s="7">
        <f t="shared" si="21"/>
        <v>0</v>
      </c>
      <c r="W78" s="7">
        <v>797.65049999999997</v>
      </c>
      <c r="X78" s="7">
        <f t="shared" si="17"/>
        <v>381.10921656865844</v>
      </c>
      <c r="Y78" s="12">
        <v>21666.400000000001</v>
      </c>
    </row>
    <row r="79" spans="1:25" x14ac:dyDescent="0.2">
      <c r="A79" s="2" t="s">
        <v>30</v>
      </c>
      <c r="B79" s="2" t="s">
        <v>21</v>
      </c>
      <c r="C79" s="2" t="s">
        <v>22</v>
      </c>
      <c r="D79" s="2">
        <v>50</v>
      </c>
      <c r="E79" s="2" t="s">
        <v>25</v>
      </c>
      <c r="F79" s="7">
        <v>223608</v>
      </c>
      <c r="G79" s="11">
        <v>24295924</v>
      </c>
      <c r="H79" s="9">
        <f t="shared" si="7"/>
        <v>10865409.108797539</v>
      </c>
      <c r="I79" s="14">
        <v>3263826.9</v>
      </c>
      <c r="J79" s="9">
        <v>0</v>
      </c>
      <c r="K79" s="9">
        <v>0</v>
      </c>
      <c r="L79" s="7">
        <f t="shared" si="19"/>
        <v>0</v>
      </c>
      <c r="M79" s="7">
        <v>74205.56</v>
      </c>
      <c r="N79" s="7">
        <f t="shared" si="15"/>
        <v>33185.556867375046</v>
      </c>
      <c r="O79" s="12">
        <v>327.41379999999998</v>
      </c>
      <c r="P79" s="10">
        <v>0</v>
      </c>
      <c r="Q79" s="7">
        <f t="shared" si="20"/>
        <v>0</v>
      </c>
      <c r="R79" s="10">
        <v>40.327280000000002</v>
      </c>
      <c r="S79" s="7">
        <f t="shared" si="16"/>
        <v>18.034810919108441</v>
      </c>
      <c r="T79" s="9">
        <v>602468.80000000005</v>
      </c>
      <c r="U79" s="7">
        <v>0</v>
      </c>
      <c r="V79" s="7">
        <f t="shared" si="21"/>
        <v>0</v>
      </c>
      <c r="W79" s="7">
        <v>3193.91</v>
      </c>
      <c r="X79" s="7">
        <f t="shared" si="17"/>
        <v>1428.3522950878323</v>
      </c>
      <c r="Y79" s="12">
        <v>7606.9520000000002</v>
      </c>
    </row>
    <row r="80" spans="1:25" x14ac:dyDescent="0.2">
      <c r="A80" s="2" t="s">
        <v>30</v>
      </c>
      <c r="B80" s="2" t="s">
        <v>21</v>
      </c>
      <c r="C80" s="2" t="s">
        <v>26</v>
      </c>
      <c r="D80" s="2">
        <v>50</v>
      </c>
      <c r="E80" s="2" t="s">
        <v>23</v>
      </c>
      <c r="F80" s="7">
        <v>40938.300000000003</v>
      </c>
      <c r="G80" s="11">
        <v>80139361</v>
      </c>
      <c r="H80" s="9">
        <f t="shared" si="7"/>
        <v>195756445.67556542</v>
      </c>
      <c r="I80" s="14">
        <v>597543.69999999995</v>
      </c>
      <c r="J80" s="9">
        <v>0</v>
      </c>
      <c r="K80" s="9">
        <v>0</v>
      </c>
      <c r="L80" s="7">
        <f t="shared" si="19"/>
        <v>0</v>
      </c>
      <c r="M80" s="7">
        <v>26866.44</v>
      </c>
      <c r="N80" s="7">
        <f t="shared" si="15"/>
        <v>65626.662562930054</v>
      </c>
      <c r="O80" s="9">
        <v>2982.88</v>
      </c>
      <c r="P80" s="10">
        <v>0</v>
      </c>
      <c r="Q80" s="7">
        <f t="shared" si="20"/>
        <v>0</v>
      </c>
      <c r="R80" s="10">
        <v>175.1361</v>
      </c>
      <c r="S80" s="7">
        <f t="shared" si="16"/>
        <v>427.80501388675151</v>
      </c>
      <c r="T80" s="9">
        <v>457583.2</v>
      </c>
      <c r="U80" s="7">
        <v>0</v>
      </c>
      <c r="V80" s="7">
        <f t="shared" si="21"/>
        <v>0</v>
      </c>
      <c r="W80" s="7">
        <v>11847.97</v>
      </c>
      <c r="X80" s="7">
        <f t="shared" si="17"/>
        <v>28941.040541497809</v>
      </c>
      <c r="Y80" s="12">
        <v>6763.9750000000004</v>
      </c>
    </row>
    <row r="81" spans="1:25" x14ac:dyDescent="0.2">
      <c r="A81" s="2" t="s">
        <v>30</v>
      </c>
      <c r="B81" s="2" t="s">
        <v>21</v>
      </c>
      <c r="C81" s="2" t="s">
        <v>26</v>
      </c>
      <c r="D81" s="2">
        <v>50</v>
      </c>
      <c r="E81" s="2" t="s">
        <v>24</v>
      </c>
      <c r="F81" s="7">
        <v>598722.69999999995</v>
      </c>
      <c r="G81" s="11">
        <v>117551574</v>
      </c>
      <c r="H81" s="9">
        <f t="shared" si="7"/>
        <v>19633725.93021778</v>
      </c>
      <c r="I81" s="14">
        <v>8739076</v>
      </c>
      <c r="J81" s="9">
        <v>0</v>
      </c>
      <c r="K81" s="9">
        <v>0</v>
      </c>
      <c r="L81" s="7">
        <f t="shared" si="19"/>
        <v>0</v>
      </c>
      <c r="M81" s="7">
        <v>392921.59999999998</v>
      </c>
      <c r="N81" s="7">
        <f t="shared" ref="N81:N112" si="23">M81/F81*100000</f>
        <v>65626.641515345924</v>
      </c>
      <c r="O81" s="9">
        <v>299.17309999999998</v>
      </c>
      <c r="P81" s="10">
        <v>0</v>
      </c>
      <c r="Q81" s="7">
        <f t="shared" si="20"/>
        <v>0</v>
      </c>
      <c r="R81" s="10">
        <v>53.376390000000001</v>
      </c>
      <c r="S81" s="7">
        <f t="shared" ref="S81:S112" si="24">R81/F81*100000</f>
        <v>8.9150436420733676</v>
      </c>
      <c r="T81" s="9">
        <v>2202314</v>
      </c>
      <c r="U81" s="7">
        <v>0</v>
      </c>
      <c r="V81" s="7">
        <f t="shared" si="21"/>
        <v>0</v>
      </c>
      <c r="W81" s="7">
        <v>3987.2159999999999</v>
      </c>
      <c r="X81" s="7">
        <f t="shared" ref="X81:X112" si="25">W81/F81*100000</f>
        <v>665.95370444447826</v>
      </c>
      <c r="Y81" s="12">
        <v>29482.12</v>
      </c>
    </row>
    <row r="82" spans="1:25" x14ac:dyDescent="0.2">
      <c r="A82" s="2" t="s">
        <v>30</v>
      </c>
      <c r="B82" s="2" t="s">
        <v>21</v>
      </c>
      <c r="C82" s="2" t="s">
        <v>26</v>
      </c>
      <c r="D82" s="2">
        <v>50</v>
      </c>
      <c r="E82" s="2" t="s">
        <v>25</v>
      </c>
      <c r="F82" s="7">
        <v>639661</v>
      </c>
      <c r="G82" s="11">
        <v>197690935</v>
      </c>
      <c r="H82" s="9">
        <f t="shared" ref="H82:H107" si="26">G82/F82*100000</f>
        <v>30905578.892569657</v>
      </c>
      <c r="I82" s="14">
        <v>9336619.6999999993</v>
      </c>
      <c r="J82" s="9">
        <v>0</v>
      </c>
      <c r="K82" s="9">
        <v>0</v>
      </c>
      <c r="L82" s="7">
        <f t="shared" si="19"/>
        <v>0</v>
      </c>
      <c r="M82" s="7">
        <v>419788.1</v>
      </c>
      <c r="N82" s="7">
        <f t="shared" si="23"/>
        <v>65626.652242359618</v>
      </c>
      <c r="O82" s="12">
        <v>470.93029999999999</v>
      </c>
      <c r="P82" s="10">
        <v>0</v>
      </c>
      <c r="Q82" s="7">
        <f t="shared" si="20"/>
        <v>0</v>
      </c>
      <c r="R82" s="10">
        <v>228.51249999999999</v>
      </c>
      <c r="S82" s="7">
        <f t="shared" si="24"/>
        <v>35.724000681611038</v>
      </c>
      <c r="T82" s="9">
        <v>865120.8</v>
      </c>
      <c r="U82" s="7">
        <v>0</v>
      </c>
      <c r="V82" s="7">
        <f t="shared" si="21"/>
        <v>0</v>
      </c>
      <c r="W82" s="7">
        <v>15835.18</v>
      </c>
      <c r="X82" s="7">
        <f t="shared" si="25"/>
        <v>2475.5581472060981</v>
      </c>
      <c r="Y82" s="12">
        <v>12484.28</v>
      </c>
    </row>
    <row r="83" spans="1:25" x14ac:dyDescent="0.2">
      <c r="A83" s="2" t="s">
        <v>30</v>
      </c>
      <c r="B83" s="2" t="s">
        <v>21</v>
      </c>
      <c r="C83" s="2" t="s">
        <v>27</v>
      </c>
      <c r="D83" s="2">
        <v>50</v>
      </c>
      <c r="E83" s="2" t="s">
        <v>23</v>
      </c>
      <c r="F83" s="7">
        <v>321847.06</v>
      </c>
      <c r="G83" s="11">
        <v>233471672</v>
      </c>
      <c r="H83" s="9">
        <f t="shared" si="26"/>
        <v>72541185.244942114</v>
      </c>
      <c r="I83" s="14">
        <v>3039717</v>
      </c>
      <c r="J83" s="9">
        <v>0</v>
      </c>
      <c r="K83" s="9">
        <v>0</v>
      </c>
      <c r="L83" s="7">
        <f t="shared" si="19"/>
        <v>0</v>
      </c>
      <c r="M83" s="7">
        <v>98751.56</v>
      </c>
      <c r="N83" s="7">
        <f t="shared" si="23"/>
        <v>30682.759693377342</v>
      </c>
      <c r="O83" s="9">
        <v>2364.2330000000002</v>
      </c>
      <c r="P83" s="10">
        <v>0</v>
      </c>
      <c r="Q83" s="7">
        <f t="shared" si="20"/>
        <v>0</v>
      </c>
      <c r="R83" s="10">
        <v>1275.4590000000001</v>
      </c>
      <c r="S83" s="7">
        <f t="shared" si="24"/>
        <v>396.29350661149431</v>
      </c>
      <c r="T83" s="9">
        <v>183049.2</v>
      </c>
      <c r="U83" s="7">
        <v>0</v>
      </c>
      <c r="V83" s="7">
        <f t="shared" si="21"/>
        <v>0</v>
      </c>
      <c r="W83" s="7">
        <v>49711.94</v>
      </c>
      <c r="X83" s="7">
        <f t="shared" si="25"/>
        <v>15445.826971357141</v>
      </c>
      <c r="Y83" s="12">
        <v>4696.491</v>
      </c>
    </row>
    <row r="84" spans="1:25" x14ac:dyDescent="0.2">
      <c r="A84" s="2" t="s">
        <v>30</v>
      </c>
      <c r="B84" s="2" t="s">
        <v>21</v>
      </c>
      <c r="C84" s="2" t="s">
        <v>27</v>
      </c>
      <c r="D84" s="2">
        <v>50</v>
      </c>
      <c r="E84" s="2" t="s">
        <v>24</v>
      </c>
      <c r="F84" s="7">
        <v>1913201.94</v>
      </c>
      <c r="G84" s="11">
        <v>237483403</v>
      </c>
      <c r="H84" s="9">
        <f t="shared" si="26"/>
        <v>12412876.970007673</v>
      </c>
      <c r="I84" s="14">
        <v>18069427</v>
      </c>
      <c r="J84" s="9">
        <v>0</v>
      </c>
      <c r="K84" s="9">
        <v>0</v>
      </c>
      <c r="L84" s="7">
        <f t="shared" si="19"/>
        <v>0</v>
      </c>
      <c r="M84" s="7">
        <v>587023.19999999995</v>
      </c>
      <c r="N84" s="7">
        <f t="shared" si="23"/>
        <v>30682.762113444227</v>
      </c>
      <c r="O84" s="9">
        <v>404.55540000000002</v>
      </c>
      <c r="P84" s="10">
        <v>0</v>
      </c>
      <c r="Q84" s="7">
        <f t="shared" si="20"/>
        <v>0</v>
      </c>
      <c r="R84" s="10">
        <v>177.67670000000001</v>
      </c>
      <c r="S84" s="7">
        <f t="shared" si="24"/>
        <v>9.2868764287370524</v>
      </c>
      <c r="T84" s="9">
        <v>1336604</v>
      </c>
      <c r="U84" s="7">
        <v>0</v>
      </c>
      <c r="V84" s="7">
        <f t="shared" si="21"/>
        <v>0</v>
      </c>
      <c r="W84" s="7">
        <v>7485.7820000000002</v>
      </c>
      <c r="X84" s="7">
        <f t="shared" si="25"/>
        <v>391.26983113972801</v>
      </c>
      <c r="Y84" s="12">
        <v>31724.6</v>
      </c>
    </row>
    <row r="85" spans="1:25" x14ac:dyDescent="0.2">
      <c r="A85" s="2" t="s">
        <v>30</v>
      </c>
      <c r="B85" s="2" t="s">
        <v>21</v>
      </c>
      <c r="C85" s="2" t="s">
        <v>27</v>
      </c>
      <c r="D85" s="2">
        <v>50</v>
      </c>
      <c r="E85" s="2" t="s">
        <v>25</v>
      </c>
      <c r="F85" s="7">
        <v>2235049</v>
      </c>
      <c r="G85" s="11">
        <v>470955076</v>
      </c>
      <c r="H85" s="9">
        <f t="shared" si="26"/>
        <v>21071353.513949804</v>
      </c>
      <c r="I85" s="14">
        <v>21109144</v>
      </c>
      <c r="J85" s="9">
        <v>0</v>
      </c>
      <c r="K85" s="9">
        <v>0</v>
      </c>
      <c r="L85" s="7">
        <f t="shared" si="19"/>
        <v>0</v>
      </c>
      <c r="M85" s="7">
        <v>685774.7</v>
      </c>
      <c r="N85" s="7">
        <f t="shared" si="23"/>
        <v>30682.75908044969</v>
      </c>
      <c r="O85" s="12">
        <v>686.74900000000002</v>
      </c>
      <c r="P85" s="10">
        <v>0</v>
      </c>
      <c r="Q85" s="7">
        <f t="shared" si="20"/>
        <v>0</v>
      </c>
      <c r="R85" s="10">
        <v>1453.136</v>
      </c>
      <c r="S85" s="7">
        <f t="shared" si="24"/>
        <v>65.015845290192743</v>
      </c>
      <c r="T85" s="9">
        <v>324095.7</v>
      </c>
      <c r="U85" s="7">
        <v>0</v>
      </c>
      <c r="V85" s="7">
        <f t="shared" si="21"/>
        <v>0</v>
      </c>
      <c r="W85" s="7">
        <v>57197.72</v>
      </c>
      <c r="X85" s="7">
        <f t="shared" si="25"/>
        <v>2559.125996790227</v>
      </c>
      <c r="Y85" s="12">
        <v>8233.8089999999993</v>
      </c>
    </row>
    <row r="86" spans="1:25" x14ac:dyDescent="0.2">
      <c r="A86" s="2" t="s">
        <v>30</v>
      </c>
      <c r="B86" s="2" t="s">
        <v>21</v>
      </c>
      <c r="C86" s="2" t="s">
        <v>28</v>
      </c>
      <c r="D86" s="2">
        <v>50</v>
      </c>
      <c r="E86" s="2" t="s">
        <v>23</v>
      </c>
      <c r="F86" s="7">
        <v>157981.70000000001</v>
      </c>
      <c r="G86" s="11">
        <v>181769264</v>
      </c>
      <c r="H86" s="9">
        <f t="shared" si="26"/>
        <v>115057164.21585537</v>
      </c>
      <c r="I86" s="14">
        <v>2848504.77</v>
      </c>
      <c r="J86" s="9">
        <v>0</v>
      </c>
      <c r="K86" s="9">
        <v>0</v>
      </c>
      <c r="L86" s="7">
        <f t="shared" si="19"/>
        <v>0</v>
      </c>
      <c r="M86" s="7">
        <v>35092.379999999997</v>
      </c>
      <c r="N86" s="7">
        <f t="shared" si="23"/>
        <v>22212.939853160206</v>
      </c>
      <c r="O86" s="9">
        <v>5179.7359999999999</v>
      </c>
      <c r="P86" s="10">
        <v>0</v>
      </c>
      <c r="Q86" s="7">
        <f t="shared" si="20"/>
        <v>0</v>
      </c>
      <c r="R86" s="10">
        <v>923.69060000000002</v>
      </c>
      <c r="S86" s="7">
        <f t="shared" si="24"/>
        <v>584.68202329763506</v>
      </c>
      <c r="T86" s="9">
        <v>196785.9</v>
      </c>
      <c r="U86" s="7">
        <v>0</v>
      </c>
      <c r="V86" s="7">
        <f t="shared" si="21"/>
        <v>0</v>
      </c>
      <c r="W86" s="7">
        <v>13243.1</v>
      </c>
      <c r="X86" s="7">
        <f t="shared" si="25"/>
        <v>8382.6797660741722</v>
      </c>
      <c r="Y86" s="12">
        <v>13725.58</v>
      </c>
    </row>
    <row r="87" spans="1:25" x14ac:dyDescent="0.2">
      <c r="A87" s="2" t="s">
        <v>30</v>
      </c>
      <c r="B87" s="2" t="s">
        <v>21</v>
      </c>
      <c r="C87" s="2" t="s">
        <v>28</v>
      </c>
      <c r="D87" s="2">
        <v>50</v>
      </c>
      <c r="E87" s="2" t="s">
        <v>24</v>
      </c>
      <c r="F87" s="7">
        <v>150576.29999999999</v>
      </c>
      <c r="G87" s="11">
        <v>26617742</v>
      </c>
      <c r="H87" s="9">
        <f t="shared" si="26"/>
        <v>17677245.356672999</v>
      </c>
      <c r="I87" s="14">
        <v>2714981.11</v>
      </c>
      <c r="J87" s="9">
        <v>0</v>
      </c>
      <c r="K87" s="9">
        <v>0</v>
      </c>
      <c r="L87" s="7">
        <f t="shared" si="19"/>
        <v>0</v>
      </c>
      <c r="M87" s="7">
        <v>33447.42</v>
      </c>
      <c r="N87" s="7">
        <f t="shared" si="23"/>
        <v>22212.93789261657</v>
      </c>
      <c r="O87" s="9">
        <v>795.80849999999998</v>
      </c>
      <c r="P87" s="10">
        <v>0</v>
      </c>
      <c r="Q87" s="7">
        <f t="shared" si="20"/>
        <v>0</v>
      </c>
      <c r="R87" s="10">
        <v>115.6189</v>
      </c>
      <c r="S87" s="7">
        <f t="shared" si="24"/>
        <v>76.784261533853595</v>
      </c>
      <c r="T87" s="9">
        <v>230219.6</v>
      </c>
      <c r="U87" s="7">
        <v>0</v>
      </c>
      <c r="V87" s="7">
        <f t="shared" si="21"/>
        <v>0</v>
      </c>
      <c r="W87" s="7">
        <v>1686.0650000000001</v>
      </c>
      <c r="X87" s="7">
        <f t="shared" si="25"/>
        <v>1119.7412873074982</v>
      </c>
      <c r="Y87" s="12">
        <v>15786.9</v>
      </c>
    </row>
    <row r="88" spans="1:25" x14ac:dyDescent="0.2">
      <c r="A88" s="2" t="s">
        <v>30</v>
      </c>
      <c r="B88" s="2" t="s">
        <v>21</v>
      </c>
      <c r="C88" s="2" t="s">
        <v>28</v>
      </c>
      <c r="D88" s="2">
        <v>50</v>
      </c>
      <c r="E88" s="2" t="s">
        <v>25</v>
      </c>
      <c r="F88" s="7">
        <v>308558</v>
      </c>
      <c r="G88" s="11">
        <v>208387007</v>
      </c>
      <c r="H88" s="9">
        <f t="shared" si="26"/>
        <v>67535765.399049774</v>
      </c>
      <c r="I88" s="14">
        <v>5563485.8700000001</v>
      </c>
      <c r="J88" s="9">
        <v>0</v>
      </c>
      <c r="K88" s="9">
        <v>0</v>
      </c>
      <c r="L88" s="7">
        <f t="shared" si="19"/>
        <v>0</v>
      </c>
      <c r="M88" s="7">
        <v>68539.8</v>
      </c>
      <c r="N88" s="7">
        <f t="shared" si="23"/>
        <v>22212.938896414937</v>
      </c>
      <c r="O88" s="12">
        <v>3040.38</v>
      </c>
      <c r="P88" s="10">
        <v>0</v>
      </c>
      <c r="Q88" s="7">
        <f t="shared" si="20"/>
        <v>0</v>
      </c>
      <c r="R88" s="10">
        <v>1039.31</v>
      </c>
      <c r="S88" s="7">
        <f t="shared" si="24"/>
        <v>336.82808418514509</v>
      </c>
      <c r="T88" s="9">
        <v>200505.2</v>
      </c>
      <c r="U88" s="7">
        <v>0</v>
      </c>
      <c r="V88" s="7">
        <f t="shared" si="21"/>
        <v>0</v>
      </c>
      <c r="W88" s="7">
        <v>14929.16</v>
      </c>
      <c r="X88" s="7">
        <f t="shared" si="25"/>
        <v>4838.3642621484451</v>
      </c>
      <c r="Y88" s="12">
        <v>13958.38</v>
      </c>
    </row>
    <row r="89" spans="1:25" x14ac:dyDescent="0.2">
      <c r="A89" s="2" t="s">
        <v>30</v>
      </c>
      <c r="B89" s="2" t="s">
        <v>21</v>
      </c>
      <c r="C89" s="2" t="s">
        <v>25</v>
      </c>
      <c r="D89" s="2">
        <v>50</v>
      </c>
      <c r="E89" s="2" t="s">
        <v>23</v>
      </c>
      <c r="F89" s="7">
        <v>535077.97</v>
      </c>
      <c r="G89" s="11">
        <v>502394005</v>
      </c>
      <c r="H89" s="9">
        <f t="shared" si="26"/>
        <v>93891737.871398449</v>
      </c>
      <c r="I89" s="14">
        <v>6694650.3700000001</v>
      </c>
      <c r="J89" s="9">
        <v>0</v>
      </c>
      <c r="K89" s="9">
        <v>0</v>
      </c>
      <c r="L89" s="7">
        <f t="shared" si="19"/>
        <v>0</v>
      </c>
      <c r="M89" s="7">
        <v>165459.5</v>
      </c>
      <c r="N89" s="7">
        <f t="shared" si="23"/>
        <v>30922.502752262444</v>
      </c>
      <c r="O89" s="12">
        <v>3036.3560000000002</v>
      </c>
      <c r="P89" s="10">
        <v>0</v>
      </c>
      <c r="Q89" s="7">
        <f t="shared" si="20"/>
        <v>0</v>
      </c>
      <c r="R89" s="7">
        <v>2405.1849999999999</v>
      </c>
      <c r="S89" s="7">
        <f t="shared" si="24"/>
        <v>449.5017800863676</v>
      </c>
      <c r="T89" s="9">
        <v>208879.6</v>
      </c>
      <c r="U89" s="7">
        <v>0</v>
      </c>
      <c r="V89" s="7">
        <f t="shared" si="21"/>
        <v>0</v>
      </c>
      <c r="W89" s="7">
        <v>77199.259999999995</v>
      </c>
      <c r="X89" s="7">
        <f t="shared" si="25"/>
        <v>14427.665560591106</v>
      </c>
      <c r="Y89" s="12">
        <v>6507.7560000000003</v>
      </c>
    </row>
    <row r="90" spans="1:25" x14ac:dyDescent="0.2">
      <c r="A90" s="2" t="s">
        <v>30</v>
      </c>
      <c r="B90" s="2" t="s">
        <v>21</v>
      </c>
      <c r="C90" s="2" t="s">
        <v>25</v>
      </c>
      <c r="D90" s="2">
        <v>50</v>
      </c>
      <c r="E90" s="2" t="s">
        <v>24</v>
      </c>
      <c r="F90" s="7">
        <v>2871798.03</v>
      </c>
      <c r="G90" s="11">
        <v>398934936</v>
      </c>
      <c r="H90" s="9">
        <f t="shared" si="26"/>
        <v>13891469.101676347</v>
      </c>
      <c r="I90" s="14">
        <v>32578426.109999999</v>
      </c>
      <c r="J90" s="9">
        <v>0</v>
      </c>
      <c r="K90" s="9">
        <v>0</v>
      </c>
      <c r="L90" s="7">
        <f t="shared" si="19"/>
        <v>0</v>
      </c>
      <c r="M90" s="7">
        <v>1082849</v>
      </c>
      <c r="N90" s="7">
        <f t="shared" si="23"/>
        <v>37706.30764030436</v>
      </c>
      <c r="O90" s="12">
        <v>368.41250000000002</v>
      </c>
      <c r="P90" s="10">
        <v>0</v>
      </c>
      <c r="Q90" s="7">
        <f t="shared" si="20"/>
        <v>0</v>
      </c>
      <c r="R90" s="7">
        <v>356.09989999999999</v>
      </c>
      <c r="S90" s="7">
        <f t="shared" si="24"/>
        <v>12.399893595581302</v>
      </c>
      <c r="T90" s="9">
        <v>1120289</v>
      </c>
      <c r="U90" s="7">
        <v>0</v>
      </c>
      <c r="V90" s="7">
        <f t="shared" si="21"/>
        <v>0</v>
      </c>
      <c r="W90" s="7">
        <v>13956.71</v>
      </c>
      <c r="X90" s="7">
        <f t="shared" si="25"/>
        <v>485.99204589606882</v>
      </c>
      <c r="Y90" s="12">
        <v>28583.73</v>
      </c>
    </row>
    <row r="91" spans="1:25" x14ac:dyDescent="0.2">
      <c r="A91" s="2" t="s">
        <v>30</v>
      </c>
      <c r="B91" s="2" t="s">
        <v>21</v>
      </c>
      <c r="C91" s="2" t="s">
        <v>25</v>
      </c>
      <c r="D91" s="2">
        <v>50</v>
      </c>
      <c r="E91" s="2" t="s">
        <v>25</v>
      </c>
      <c r="F91" s="7">
        <v>3406876</v>
      </c>
      <c r="G91" s="11">
        <v>901328942</v>
      </c>
      <c r="H91" s="9">
        <f t="shared" si="26"/>
        <v>26456171.049371913</v>
      </c>
      <c r="I91" s="14">
        <v>39273076.600000001</v>
      </c>
      <c r="J91" s="9">
        <v>0</v>
      </c>
      <c r="K91" s="9">
        <v>0</v>
      </c>
      <c r="L91" s="7">
        <f t="shared" si="19"/>
        <v>0</v>
      </c>
      <c r="M91" s="7">
        <v>1248308</v>
      </c>
      <c r="N91" s="7">
        <f t="shared" si="23"/>
        <v>36640.840464989036</v>
      </c>
      <c r="O91" s="12">
        <v>722.04039999999998</v>
      </c>
      <c r="P91" s="10">
        <v>0</v>
      </c>
      <c r="Q91" s="7">
        <f t="shared" si="20"/>
        <v>0</v>
      </c>
      <c r="R91" s="7">
        <v>2761.2849999999999</v>
      </c>
      <c r="S91" s="7">
        <f t="shared" si="24"/>
        <v>81.050352287550226</v>
      </c>
      <c r="T91" s="9">
        <v>326416.5</v>
      </c>
      <c r="U91" s="7">
        <v>0</v>
      </c>
      <c r="V91" s="7">
        <f t="shared" si="21"/>
        <v>0</v>
      </c>
      <c r="W91" s="7">
        <v>91155.98</v>
      </c>
      <c r="X91" s="7">
        <f t="shared" si="25"/>
        <v>2675.6471324462645</v>
      </c>
      <c r="Y91" s="12">
        <v>9887.7659999999996</v>
      </c>
    </row>
    <row r="92" spans="1:25" x14ac:dyDescent="0.2">
      <c r="A92" s="2" t="s">
        <v>30</v>
      </c>
      <c r="B92" s="2" t="s">
        <v>21</v>
      </c>
      <c r="C92" s="2" t="s">
        <v>22</v>
      </c>
      <c r="D92" s="2">
        <v>60</v>
      </c>
      <c r="E92" s="2" t="s">
        <v>23</v>
      </c>
      <c r="F92" s="7">
        <v>14310.91</v>
      </c>
      <c r="G92" s="11">
        <v>7013707</v>
      </c>
      <c r="H92" s="9">
        <f t="shared" si="26"/>
        <v>49009510.925580554</v>
      </c>
      <c r="I92" s="14">
        <v>208884.9</v>
      </c>
      <c r="J92" s="9">
        <v>0</v>
      </c>
      <c r="K92" s="9">
        <v>0</v>
      </c>
      <c r="L92" s="7">
        <f t="shared" si="19"/>
        <v>0</v>
      </c>
      <c r="M92" s="7">
        <f>K2-K92</f>
        <v>4749.1559999999999</v>
      </c>
      <c r="N92" s="7">
        <f t="shared" si="23"/>
        <v>33185.562623201462</v>
      </c>
      <c r="O92" s="9">
        <v>1476.8320000000001</v>
      </c>
      <c r="P92" s="10">
        <v>0</v>
      </c>
      <c r="Q92" s="7">
        <f t="shared" si="20"/>
        <v>0</v>
      </c>
      <c r="R92" s="10">
        <v>30.899419999999999</v>
      </c>
      <c r="S92" s="7">
        <f t="shared" si="24"/>
        <v>215.91513048436471</v>
      </c>
      <c r="T92" s="9">
        <v>226985.1</v>
      </c>
      <c r="U92" s="7">
        <v>0</v>
      </c>
      <c r="V92" s="7">
        <f t="shared" si="21"/>
        <v>0</v>
      </c>
      <c r="W92" s="7">
        <v>2396.2600000000002</v>
      </c>
      <c r="X92" s="7">
        <f t="shared" si="25"/>
        <v>16744.288099079655</v>
      </c>
      <c r="Y92" s="12">
        <v>2926.9389999999999</v>
      </c>
    </row>
    <row r="93" spans="1:25" x14ac:dyDescent="0.2">
      <c r="A93" s="2" t="s">
        <v>30</v>
      </c>
      <c r="B93" s="2" t="s">
        <v>21</v>
      </c>
      <c r="C93" s="2" t="s">
        <v>22</v>
      </c>
      <c r="D93" s="2">
        <v>60</v>
      </c>
      <c r="E93" s="2" t="s">
        <v>24</v>
      </c>
      <c r="F93" s="7">
        <v>209297.09</v>
      </c>
      <c r="G93" s="11">
        <v>17282217</v>
      </c>
      <c r="H93" s="9">
        <f t="shared" si="26"/>
        <v>8257265.7842495563</v>
      </c>
      <c r="I93" s="14">
        <v>3054942</v>
      </c>
      <c r="J93" s="9">
        <v>0</v>
      </c>
      <c r="K93" s="9">
        <v>0</v>
      </c>
      <c r="L93" s="7">
        <f t="shared" si="19"/>
        <v>0</v>
      </c>
      <c r="M93" s="7">
        <f t="shared" ref="M93:M106" si="27">K3-K93</f>
        <v>69456.399999999994</v>
      </c>
      <c r="N93" s="7">
        <f t="shared" si="23"/>
        <v>33185.554562655409</v>
      </c>
      <c r="O93" s="9">
        <v>248.8211</v>
      </c>
      <c r="P93" s="10">
        <v>0</v>
      </c>
      <c r="Q93" s="7">
        <f t="shared" si="20"/>
        <v>0</v>
      </c>
      <c r="R93" s="10">
        <v>9.427861</v>
      </c>
      <c r="S93" s="7">
        <f t="shared" si="24"/>
        <v>4.5045351562221914</v>
      </c>
      <c r="T93" s="9">
        <v>1833101</v>
      </c>
      <c r="U93" s="7">
        <v>0</v>
      </c>
      <c r="V93" s="7">
        <f t="shared" si="21"/>
        <v>0</v>
      </c>
      <c r="W93" s="7">
        <v>797.65049999999997</v>
      </c>
      <c r="X93" s="7">
        <f t="shared" si="25"/>
        <v>381.10921656865844</v>
      </c>
      <c r="Y93" s="12">
        <v>21666.400000000001</v>
      </c>
    </row>
    <row r="94" spans="1:25" x14ac:dyDescent="0.2">
      <c r="A94" s="2" t="s">
        <v>30</v>
      </c>
      <c r="B94" s="2" t="s">
        <v>21</v>
      </c>
      <c r="C94" s="2" t="s">
        <v>22</v>
      </c>
      <c r="D94" s="2">
        <v>60</v>
      </c>
      <c r="E94" s="2" t="s">
        <v>25</v>
      </c>
      <c r="F94" s="7">
        <v>223608</v>
      </c>
      <c r="G94" s="11">
        <v>24295924</v>
      </c>
      <c r="H94" s="9">
        <f t="shared" si="26"/>
        <v>10865409.108797539</v>
      </c>
      <c r="I94" s="14">
        <v>3263826.9</v>
      </c>
      <c r="J94" s="9">
        <v>0</v>
      </c>
      <c r="K94" s="9">
        <v>0</v>
      </c>
      <c r="L94" s="7">
        <f t="shared" si="19"/>
        <v>0</v>
      </c>
      <c r="M94" s="7">
        <f t="shared" si="27"/>
        <v>74205.56</v>
      </c>
      <c r="N94" s="7">
        <f t="shared" si="23"/>
        <v>33185.556867375046</v>
      </c>
      <c r="O94" s="12">
        <v>327.41379999999998</v>
      </c>
      <c r="P94" s="10">
        <v>0</v>
      </c>
      <c r="Q94" s="7">
        <f t="shared" si="20"/>
        <v>0</v>
      </c>
      <c r="R94" s="10">
        <v>40.327280000000002</v>
      </c>
      <c r="S94" s="7">
        <f t="shared" si="24"/>
        <v>18.034810919108441</v>
      </c>
      <c r="T94" s="9">
        <v>602468.80000000005</v>
      </c>
      <c r="U94" s="7">
        <v>0</v>
      </c>
      <c r="V94" s="7">
        <f t="shared" si="21"/>
        <v>0</v>
      </c>
      <c r="W94" s="7">
        <v>3193.91</v>
      </c>
      <c r="X94" s="7">
        <f t="shared" si="25"/>
        <v>1428.3522950878323</v>
      </c>
      <c r="Y94" s="12">
        <v>7606.9520000000002</v>
      </c>
    </row>
    <row r="95" spans="1:25" x14ac:dyDescent="0.2">
      <c r="A95" s="2" t="s">
        <v>30</v>
      </c>
      <c r="B95" s="2" t="s">
        <v>21</v>
      </c>
      <c r="C95" s="2" t="s">
        <v>26</v>
      </c>
      <c r="D95" s="2">
        <v>60</v>
      </c>
      <c r="E95" s="2" t="s">
        <v>23</v>
      </c>
      <c r="F95" s="7">
        <v>40938.300000000003</v>
      </c>
      <c r="G95" s="11">
        <v>80139361</v>
      </c>
      <c r="H95" s="9">
        <f t="shared" si="26"/>
        <v>195756445.67556542</v>
      </c>
      <c r="I95" s="14">
        <v>597543.69999999995</v>
      </c>
      <c r="J95" s="9">
        <v>0</v>
      </c>
      <c r="K95" s="9">
        <v>0</v>
      </c>
      <c r="L95" s="7">
        <f t="shared" si="19"/>
        <v>0</v>
      </c>
      <c r="M95" s="7">
        <f t="shared" si="27"/>
        <v>26866.44</v>
      </c>
      <c r="N95" s="7">
        <f t="shared" si="23"/>
        <v>65626.662562930054</v>
      </c>
      <c r="O95" s="9">
        <v>2982.88</v>
      </c>
      <c r="P95" s="10">
        <v>0</v>
      </c>
      <c r="Q95" s="7">
        <f t="shared" si="20"/>
        <v>0</v>
      </c>
      <c r="R95" s="10">
        <v>175.1361</v>
      </c>
      <c r="S95" s="7">
        <f t="shared" si="24"/>
        <v>427.80501388675151</v>
      </c>
      <c r="T95" s="9">
        <v>457583.2</v>
      </c>
      <c r="U95" s="7">
        <v>0</v>
      </c>
      <c r="V95" s="7">
        <f t="shared" si="21"/>
        <v>0</v>
      </c>
      <c r="W95" s="7">
        <v>11847.97</v>
      </c>
      <c r="X95" s="7">
        <f t="shared" si="25"/>
        <v>28941.040541497809</v>
      </c>
      <c r="Y95" s="12">
        <v>6763.9750000000004</v>
      </c>
    </row>
    <row r="96" spans="1:25" x14ac:dyDescent="0.2">
      <c r="A96" s="2" t="s">
        <v>30</v>
      </c>
      <c r="B96" s="2" t="s">
        <v>21</v>
      </c>
      <c r="C96" s="2" t="s">
        <v>26</v>
      </c>
      <c r="D96" s="2">
        <v>60</v>
      </c>
      <c r="E96" s="2" t="s">
        <v>24</v>
      </c>
      <c r="F96" s="7">
        <v>598722.69999999995</v>
      </c>
      <c r="G96" s="11">
        <v>117551574</v>
      </c>
      <c r="H96" s="9">
        <f t="shared" si="26"/>
        <v>19633725.93021778</v>
      </c>
      <c r="I96" s="14">
        <v>8739076</v>
      </c>
      <c r="J96" s="9">
        <v>0</v>
      </c>
      <c r="K96" s="9">
        <v>0</v>
      </c>
      <c r="L96" s="7">
        <f t="shared" si="19"/>
        <v>0</v>
      </c>
      <c r="M96" s="7">
        <f t="shared" si="27"/>
        <v>392921.59999999998</v>
      </c>
      <c r="N96" s="7">
        <f t="shared" si="23"/>
        <v>65626.641515345924</v>
      </c>
      <c r="O96" s="9">
        <v>299.17309999999998</v>
      </c>
      <c r="P96" s="10">
        <v>0</v>
      </c>
      <c r="Q96" s="7">
        <f t="shared" si="20"/>
        <v>0</v>
      </c>
      <c r="R96" s="10">
        <v>53.376390000000001</v>
      </c>
      <c r="S96" s="7">
        <f t="shared" si="24"/>
        <v>8.9150436420733676</v>
      </c>
      <c r="T96" s="9">
        <v>2202314</v>
      </c>
      <c r="U96" s="7">
        <v>0</v>
      </c>
      <c r="V96" s="7">
        <f t="shared" si="21"/>
        <v>0</v>
      </c>
      <c r="W96" s="7">
        <v>3987.2159999999999</v>
      </c>
      <c r="X96" s="7">
        <f t="shared" si="25"/>
        <v>665.95370444447826</v>
      </c>
      <c r="Y96" s="12">
        <v>29482.12</v>
      </c>
    </row>
    <row r="97" spans="1:25" x14ac:dyDescent="0.2">
      <c r="A97" s="2" t="s">
        <v>30</v>
      </c>
      <c r="B97" s="2" t="s">
        <v>21</v>
      </c>
      <c r="C97" s="2" t="s">
        <v>26</v>
      </c>
      <c r="D97" s="2">
        <v>60</v>
      </c>
      <c r="E97" s="2" t="s">
        <v>25</v>
      </c>
      <c r="F97" s="7">
        <v>639661</v>
      </c>
      <c r="G97" s="11">
        <v>197690935</v>
      </c>
      <c r="H97" s="9">
        <f t="shared" si="26"/>
        <v>30905578.892569657</v>
      </c>
      <c r="I97" s="14">
        <v>9336619.6999999993</v>
      </c>
      <c r="J97" s="9">
        <v>0</v>
      </c>
      <c r="K97" s="9">
        <v>0</v>
      </c>
      <c r="L97" s="7">
        <f t="shared" si="19"/>
        <v>0</v>
      </c>
      <c r="M97" s="7">
        <f t="shared" si="27"/>
        <v>419788.1</v>
      </c>
      <c r="N97" s="7">
        <f t="shared" si="23"/>
        <v>65626.652242359618</v>
      </c>
      <c r="O97" s="12">
        <v>470.93029999999999</v>
      </c>
      <c r="P97" s="10">
        <v>0</v>
      </c>
      <c r="Q97" s="7">
        <f t="shared" si="20"/>
        <v>0</v>
      </c>
      <c r="R97" s="10">
        <v>228.51249999999999</v>
      </c>
      <c r="S97" s="7">
        <f t="shared" si="24"/>
        <v>35.724000681611038</v>
      </c>
      <c r="T97" s="9">
        <v>865120.8</v>
      </c>
      <c r="U97" s="7">
        <v>0</v>
      </c>
      <c r="V97" s="7">
        <f t="shared" si="21"/>
        <v>0</v>
      </c>
      <c r="W97" s="7">
        <v>15835.18</v>
      </c>
      <c r="X97" s="7">
        <f t="shared" si="25"/>
        <v>2475.5581472060981</v>
      </c>
      <c r="Y97" s="12">
        <v>12484.28</v>
      </c>
    </row>
    <row r="98" spans="1:25" x14ac:dyDescent="0.2">
      <c r="A98" s="2" t="s">
        <v>30</v>
      </c>
      <c r="B98" s="2" t="s">
        <v>21</v>
      </c>
      <c r="C98" s="2" t="s">
        <v>27</v>
      </c>
      <c r="D98" s="2">
        <v>60</v>
      </c>
      <c r="E98" s="2" t="s">
        <v>23</v>
      </c>
      <c r="F98" s="7">
        <v>321847.06</v>
      </c>
      <c r="G98" s="11">
        <v>233471672</v>
      </c>
      <c r="H98" s="9">
        <f t="shared" si="26"/>
        <v>72541185.244942114</v>
      </c>
      <c r="I98" s="14">
        <v>3039717</v>
      </c>
      <c r="J98" s="9">
        <v>0</v>
      </c>
      <c r="K98" s="9">
        <v>0</v>
      </c>
      <c r="L98" s="7">
        <f t="shared" ref="L98:L129" si="28">K98/F98*100000</f>
        <v>0</v>
      </c>
      <c r="M98" s="7">
        <f t="shared" si="27"/>
        <v>98751.56</v>
      </c>
      <c r="N98" s="7">
        <f t="shared" si="23"/>
        <v>30682.759693377342</v>
      </c>
      <c r="O98" s="9">
        <v>2364.2330000000002</v>
      </c>
      <c r="P98" s="10">
        <v>0</v>
      </c>
      <c r="Q98" s="7">
        <f t="shared" ref="Q98:Q129" si="29">P98/F98*100000</f>
        <v>0</v>
      </c>
      <c r="R98" s="10">
        <v>1275.4590000000001</v>
      </c>
      <c r="S98" s="7">
        <f t="shared" si="24"/>
        <v>396.29350661149431</v>
      </c>
      <c r="T98" s="9">
        <v>183049.2</v>
      </c>
      <c r="U98" s="7">
        <v>0</v>
      </c>
      <c r="V98" s="7">
        <f t="shared" ref="V98:V129" si="30">U98/F98*100000</f>
        <v>0</v>
      </c>
      <c r="W98" s="7">
        <v>49711.94</v>
      </c>
      <c r="X98" s="7">
        <f t="shared" si="25"/>
        <v>15445.826971357141</v>
      </c>
      <c r="Y98" s="12">
        <v>4696.491</v>
      </c>
    </row>
    <row r="99" spans="1:25" x14ac:dyDescent="0.2">
      <c r="A99" s="2" t="s">
        <v>30</v>
      </c>
      <c r="B99" s="2" t="s">
        <v>21</v>
      </c>
      <c r="C99" s="2" t="s">
        <v>27</v>
      </c>
      <c r="D99" s="2">
        <v>60</v>
      </c>
      <c r="E99" s="2" t="s">
        <v>24</v>
      </c>
      <c r="F99" s="7">
        <v>1913201.94</v>
      </c>
      <c r="G99" s="11">
        <v>237483403</v>
      </c>
      <c r="H99" s="9">
        <f t="shared" si="26"/>
        <v>12412876.970007673</v>
      </c>
      <c r="I99" s="14">
        <v>18069427</v>
      </c>
      <c r="J99" s="9">
        <v>0</v>
      </c>
      <c r="K99" s="9">
        <v>0</v>
      </c>
      <c r="L99" s="7">
        <f t="shared" si="28"/>
        <v>0</v>
      </c>
      <c r="M99" s="7">
        <f t="shared" si="27"/>
        <v>587023.19999999995</v>
      </c>
      <c r="N99" s="7">
        <f t="shared" si="23"/>
        <v>30682.762113444227</v>
      </c>
      <c r="O99" s="9">
        <v>404.55540000000002</v>
      </c>
      <c r="P99" s="10">
        <v>0</v>
      </c>
      <c r="Q99" s="7">
        <f t="shared" si="29"/>
        <v>0</v>
      </c>
      <c r="R99" s="10">
        <v>177.67670000000001</v>
      </c>
      <c r="S99" s="7">
        <f t="shared" si="24"/>
        <v>9.2868764287370524</v>
      </c>
      <c r="T99" s="9">
        <v>1336604</v>
      </c>
      <c r="U99" s="7">
        <v>0</v>
      </c>
      <c r="V99" s="7">
        <f t="shared" si="30"/>
        <v>0</v>
      </c>
      <c r="W99" s="7">
        <v>7485.7820000000002</v>
      </c>
      <c r="X99" s="7">
        <f t="shared" si="25"/>
        <v>391.26983113972801</v>
      </c>
      <c r="Y99" s="12">
        <v>31724.6</v>
      </c>
    </row>
    <row r="100" spans="1:25" x14ac:dyDescent="0.2">
      <c r="A100" s="2" t="s">
        <v>30</v>
      </c>
      <c r="B100" s="2" t="s">
        <v>21</v>
      </c>
      <c r="C100" s="2" t="s">
        <v>27</v>
      </c>
      <c r="D100" s="2">
        <v>60</v>
      </c>
      <c r="E100" s="2" t="s">
        <v>25</v>
      </c>
      <c r="F100" s="7">
        <v>2235049</v>
      </c>
      <c r="G100" s="11">
        <v>470955076</v>
      </c>
      <c r="H100" s="9">
        <f t="shared" si="26"/>
        <v>21071353.513949804</v>
      </c>
      <c r="I100" s="14">
        <v>21109144</v>
      </c>
      <c r="J100" s="9">
        <v>0</v>
      </c>
      <c r="K100" s="9">
        <v>0</v>
      </c>
      <c r="L100" s="7">
        <f t="shared" si="28"/>
        <v>0</v>
      </c>
      <c r="M100" s="7">
        <f t="shared" si="27"/>
        <v>685774.7</v>
      </c>
      <c r="N100" s="7">
        <f t="shared" si="23"/>
        <v>30682.75908044969</v>
      </c>
      <c r="O100" s="12">
        <v>686.74900000000002</v>
      </c>
      <c r="P100" s="10">
        <v>0</v>
      </c>
      <c r="Q100" s="7">
        <f t="shared" si="29"/>
        <v>0</v>
      </c>
      <c r="R100" s="10">
        <v>1453.136</v>
      </c>
      <c r="S100" s="7">
        <f t="shared" si="24"/>
        <v>65.015845290192743</v>
      </c>
      <c r="T100" s="9">
        <v>324095.7</v>
      </c>
      <c r="U100" s="7">
        <v>0</v>
      </c>
      <c r="V100" s="7">
        <f t="shared" si="30"/>
        <v>0</v>
      </c>
      <c r="W100" s="7">
        <v>57197.72</v>
      </c>
      <c r="X100" s="7">
        <f t="shared" si="25"/>
        <v>2559.125996790227</v>
      </c>
      <c r="Y100" s="12">
        <v>8233.8089999999993</v>
      </c>
    </row>
    <row r="101" spans="1:25" x14ac:dyDescent="0.2">
      <c r="A101" s="2" t="s">
        <v>30</v>
      </c>
      <c r="B101" s="2" t="s">
        <v>21</v>
      </c>
      <c r="C101" s="2" t="s">
        <v>28</v>
      </c>
      <c r="D101" s="2">
        <v>60</v>
      </c>
      <c r="E101" s="2" t="s">
        <v>23</v>
      </c>
      <c r="F101" s="7">
        <v>157981.70000000001</v>
      </c>
      <c r="G101" s="11">
        <v>181769264</v>
      </c>
      <c r="H101" s="9">
        <f t="shared" si="26"/>
        <v>115057164.21585537</v>
      </c>
      <c r="I101" s="14">
        <v>2848504.77</v>
      </c>
      <c r="J101" s="9">
        <v>0</v>
      </c>
      <c r="K101" s="9">
        <v>0</v>
      </c>
      <c r="L101" s="7">
        <f t="shared" si="28"/>
        <v>0</v>
      </c>
      <c r="M101" s="7">
        <f t="shared" si="27"/>
        <v>35092.379999999997</v>
      </c>
      <c r="N101" s="7">
        <f t="shared" si="23"/>
        <v>22212.939853160206</v>
      </c>
      <c r="O101" s="9">
        <v>5179.7359999999999</v>
      </c>
      <c r="P101" s="10">
        <v>0</v>
      </c>
      <c r="Q101" s="7">
        <f t="shared" si="29"/>
        <v>0</v>
      </c>
      <c r="R101" s="10">
        <v>923.69060000000002</v>
      </c>
      <c r="S101" s="7">
        <f t="shared" si="24"/>
        <v>584.68202329763506</v>
      </c>
      <c r="T101" s="9">
        <v>196785.9</v>
      </c>
      <c r="U101" s="7">
        <v>0</v>
      </c>
      <c r="V101" s="7">
        <f t="shared" si="30"/>
        <v>0</v>
      </c>
      <c r="W101" s="7">
        <v>13243.1</v>
      </c>
      <c r="X101" s="7">
        <f t="shared" si="25"/>
        <v>8382.6797660741722</v>
      </c>
      <c r="Y101" s="12">
        <v>13725.58</v>
      </c>
    </row>
    <row r="102" spans="1:25" x14ac:dyDescent="0.2">
      <c r="A102" s="2" t="s">
        <v>30</v>
      </c>
      <c r="B102" s="2" t="s">
        <v>21</v>
      </c>
      <c r="C102" s="2" t="s">
        <v>28</v>
      </c>
      <c r="D102" s="2">
        <v>60</v>
      </c>
      <c r="E102" s="2" t="s">
        <v>24</v>
      </c>
      <c r="F102" s="7">
        <v>150576.29999999999</v>
      </c>
      <c r="G102" s="11">
        <v>26617742</v>
      </c>
      <c r="H102" s="9">
        <f t="shared" si="26"/>
        <v>17677245.356672999</v>
      </c>
      <c r="I102" s="14">
        <v>2714981.11</v>
      </c>
      <c r="J102" s="9">
        <v>0</v>
      </c>
      <c r="K102" s="9">
        <v>0</v>
      </c>
      <c r="L102" s="7">
        <f t="shared" si="28"/>
        <v>0</v>
      </c>
      <c r="M102" s="7">
        <f t="shared" si="27"/>
        <v>33447.42</v>
      </c>
      <c r="N102" s="7">
        <f t="shared" si="23"/>
        <v>22212.93789261657</v>
      </c>
      <c r="O102" s="9">
        <v>795.80849999999998</v>
      </c>
      <c r="P102" s="10">
        <v>0</v>
      </c>
      <c r="Q102" s="7">
        <f t="shared" si="29"/>
        <v>0</v>
      </c>
      <c r="R102" s="10">
        <v>115.6189</v>
      </c>
      <c r="S102" s="7">
        <f t="shared" si="24"/>
        <v>76.784261533853595</v>
      </c>
      <c r="T102" s="9">
        <v>230219.6</v>
      </c>
      <c r="U102" s="7">
        <v>0</v>
      </c>
      <c r="V102" s="7">
        <f t="shared" si="30"/>
        <v>0</v>
      </c>
      <c r="W102" s="7">
        <v>1686.0650000000001</v>
      </c>
      <c r="X102" s="7">
        <f t="shared" si="25"/>
        <v>1119.7412873074982</v>
      </c>
      <c r="Y102" s="12">
        <v>15786.9</v>
      </c>
    </row>
    <row r="103" spans="1:25" x14ac:dyDescent="0.2">
      <c r="A103" s="2" t="s">
        <v>30</v>
      </c>
      <c r="B103" s="2" t="s">
        <v>21</v>
      </c>
      <c r="C103" s="2" t="s">
        <v>28</v>
      </c>
      <c r="D103" s="2">
        <v>60</v>
      </c>
      <c r="E103" s="2" t="s">
        <v>25</v>
      </c>
      <c r="F103" s="7">
        <v>308558</v>
      </c>
      <c r="G103" s="11">
        <v>208387007</v>
      </c>
      <c r="H103" s="9">
        <f t="shared" si="26"/>
        <v>67535765.399049774</v>
      </c>
      <c r="I103" s="14">
        <v>5563485.8700000001</v>
      </c>
      <c r="J103" s="9">
        <v>0</v>
      </c>
      <c r="K103" s="9">
        <v>0</v>
      </c>
      <c r="L103" s="7">
        <f t="shared" si="28"/>
        <v>0</v>
      </c>
      <c r="M103" s="7">
        <f t="shared" si="27"/>
        <v>68539.8</v>
      </c>
      <c r="N103" s="7">
        <f t="shared" si="23"/>
        <v>22212.938896414937</v>
      </c>
      <c r="O103" s="12">
        <v>3040.38</v>
      </c>
      <c r="P103" s="10">
        <v>0</v>
      </c>
      <c r="Q103" s="7">
        <f t="shared" si="29"/>
        <v>0</v>
      </c>
      <c r="R103" s="10">
        <v>1039.31</v>
      </c>
      <c r="S103" s="7">
        <f t="shared" si="24"/>
        <v>336.82808418514509</v>
      </c>
      <c r="T103" s="9">
        <v>200505.2</v>
      </c>
      <c r="U103" s="7">
        <v>0</v>
      </c>
      <c r="V103" s="7">
        <f t="shared" si="30"/>
        <v>0</v>
      </c>
      <c r="W103" s="7">
        <v>14929.16</v>
      </c>
      <c r="X103" s="7">
        <f t="shared" si="25"/>
        <v>4838.3642621484451</v>
      </c>
      <c r="Y103" s="12">
        <v>13958.38</v>
      </c>
    </row>
    <row r="104" spans="1:25" x14ac:dyDescent="0.2">
      <c r="A104" s="2" t="s">
        <v>30</v>
      </c>
      <c r="B104" s="2" t="s">
        <v>21</v>
      </c>
      <c r="C104" s="2" t="s">
        <v>25</v>
      </c>
      <c r="D104" s="2">
        <v>60</v>
      </c>
      <c r="E104" s="2" t="s">
        <v>23</v>
      </c>
      <c r="F104" s="7">
        <v>535077.97</v>
      </c>
      <c r="G104" s="11">
        <v>502394005</v>
      </c>
      <c r="H104" s="9">
        <f t="shared" si="26"/>
        <v>93891737.871398449</v>
      </c>
      <c r="I104" s="14">
        <v>6694650.3700000001</v>
      </c>
      <c r="J104" s="9">
        <v>0</v>
      </c>
      <c r="K104" s="9">
        <v>0</v>
      </c>
      <c r="L104" s="7">
        <f t="shared" si="28"/>
        <v>0</v>
      </c>
      <c r="M104" s="7">
        <f t="shared" si="27"/>
        <v>165459.53599999999</v>
      </c>
      <c r="N104" s="7">
        <f t="shared" si="23"/>
        <v>30922.509480253881</v>
      </c>
      <c r="O104" s="12">
        <v>3036.3560000000002</v>
      </c>
      <c r="P104" s="10">
        <v>0</v>
      </c>
      <c r="Q104" s="7">
        <f t="shared" si="29"/>
        <v>0</v>
      </c>
      <c r="R104" s="7">
        <v>2405.1849999999999</v>
      </c>
      <c r="S104" s="7">
        <f t="shared" si="24"/>
        <v>449.5017800863676</v>
      </c>
      <c r="T104" s="9">
        <v>208879.6</v>
      </c>
      <c r="U104" s="7">
        <v>0</v>
      </c>
      <c r="V104" s="7">
        <f t="shared" si="30"/>
        <v>0</v>
      </c>
      <c r="W104" s="7">
        <v>77199.259999999995</v>
      </c>
      <c r="X104" s="7">
        <f t="shared" si="25"/>
        <v>14427.665560591106</v>
      </c>
      <c r="Y104" s="12">
        <v>6507.7560000000003</v>
      </c>
    </row>
    <row r="105" spans="1:25" x14ac:dyDescent="0.2">
      <c r="A105" s="2" t="s">
        <v>30</v>
      </c>
      <c r="B105" s="2" t="s">
        <v>21</v>
      </c>
      <c r="C105" s="2" t="s">
        <v>25</v>
      </c>
      <c r="D105" s="2">
        <v>60</v>
      </c>
      <c r="E105" s="2" t="s">
        <v>24</v>
      </c>
      <c r="F105" s="7">
        <v>2871798.03</v>
      </c>
      <c r="G105" s="11">
        <v>398934936</v>
      </c>
      <c r="H105" s="9">
        <f t="shared" si="26"/>
        <v>13891469.101676347</v>
      </c>
      <c r="I105" s="14">
        <v>32578426.109999999</v>
      </c>
      <c r="J105" s="9">
        <v>0</v>
      </c>
      <c r="K105" s="9">
        <v>0</v>
      </c>
      <c r="L105" s="7">
        <f t="shared" si="28"/>
        <v>0</v>
      </c>
      <c r="M105" s="7">
        <f t="shared" si="27"/>
        <v>1082848.6199999999</v>
      </c>
      <c r="N105" s="7">
        <f t="shared" si="23"/>
        <v>37706.294408176051</v>
      </c>
      <c r="O105" s="12">
        <v>368.41250000000002</v>
      </c>
      <c r="P105" s="10">
        <v>0</v>
      </c>
      <c r="Q105" s="7">
        <f t="shared" si="29"/>
        <v>0</v>
      </c>
      <c r="R105" s="7">
        <v>356.09989999999999</v>
      </c>
      <c r="S105" s="7">
        <f t="shared" si="24"/>
        <v>12.399893595581302</v>
      </c>
      <c r="T105" s="9">
        <v>1120289</v>
      </c>
      <c r="U105" s="7">
        <v>0</v>
      </c>
      <c r="V105" s="7">
        <f t="shared" si="30"/>
        <v>0</v>
      </c>
      <c r="W105" s="7">
        <v>13956.71</v>
      </c>
      <c r="X105" s="7">
        <f t="shared" si="25"/>
        <v>485.99204589606882</v>
      </c>
      <c r="Y105" s="12">
        <v>28583.73</v>
      </c>
    </row>
    <row r="106" spans="1:25" x14ac:dyDescent="0.2">
      <c r="A106" s="2" t="s">
        <v>30</v>
      </c>
      <c r="B106" s="2" t="s">
        <v>21</v>
      </c>
      <c r="C106" s="2" t="s">
        <v>25</v>
      </c>
      <c r="D106" s="2">
        <v>60</v>
      </c>
      <c r="E106" s="2" t="s">
        <v>25</v>
      </c>
      <c r="F106" s="7">
        <v>3406876</v>
      </c>
      <c r="G106" s="11">
        <v>901328942</v>
      </c>
      <c r="H106" s="9">
        <f t="shared" si="26"/>
        <v>26456171.049371913</v>
      </c>
      <c r="I106" s="14">
        <v>39273076.600000001</v>
      </c>
      <c r="J106" s="9">
        <v>0</v>
      </c>
      <c r="K106" s="9">
        <v>0</v>
      </c>
      <c r="L106" s="7">
        <f t="shared" si="28"/>
        <v>0</v>
      </c>
      <c r="M106" s="7">
        <f t="shared" si="27"/>
        <v>1248308.1599999999</v>
      </c>
      <c r="N106" s="7">
        <f t="shared" si="23"/>
        <v>36640.84516137364</v>
      </c>
      <c r="O106" s="12">
        <v>722.04039999999998</v>
      </c>
      <c r="P106" s="10">
        <v>0</v>
      </c>
      <c r="Q106" s="7">
        <f t="shared" si="29"/>
        <v>0</v>
      </c>
      <c r="R106" s="7">
        <v>2761.2849999999999</v>
      </c>
      <c r="S106" s="7">
        <f t="shared" si="24"/>
        <v>81.050352287550226</v>
      </c>
      <c r="T106" s="9">
        <v>326416.5</v>
      </c>
      <c r="U106" s="7">
        <v>0</v>
      </c>
      <c r="V106" s="7">
        <f t="shared" si="30"/>
        <v>0</v>
      </c>
      <c r="W106" s="7">
        <v>91155.98</v>
      </c>
      <c r="X106" s="7">
        <f t="shared" si="25"/>
        <v>2675.6471324462645</v>
      </c>
      <c r="Y106" s="12">
        <v>9887.7659999999996</v>
      </c>
    </row>
    <row r="107" spans="1:25" x14ac:dyDescent="0.2">
      <c r="A107" s="2" t="s">
        <v>30</v>
      </c>
      <c r="B107" s="2" t="s">
        <v>29</v>
      </c>
      <c r="C107" s="2" t="s">
        <v>22</v>
      </c>
      <c r="D107" s="2">
        <v>10</v>
      </c>
      <c r="E107" s="2" t="s">
        <v>23</v>
      </c>
      <c r="F107" s="7">
        <v>14310.91</v>
      </c>
      <c r="G107" s="9">
        <v>1380760</v>
      </c>
      <c r="H107" s="9">
        <f t="shared" si="26"/>
        <v>9648303.2874918506</v>
      </c>
      <c r="I107" s="14">
        <v>286704.8</v>
      </c>
      <c r="J107" s="9">
        <v>5555128</v>
      </c>
      <c r="K107" s="10">
        <v>3652.7280000000001</v>
      </c>
      <c r="L107" s="7">
        <f t="shared" si="28"/>
        <v>25524.079181547506</v>
      </c>
      <c r="M107" s="7">
        <f>K2-K107</f>
        <v>1096.4279999999999</v>
      </c>
      <c r="N107" s="7">
        <f t="shared" si="23"/>
        <v>7661.4834416539543</v>
      </c>
      <c r="O107" s="9">
        <v>1259.326</v>
      </c>
      <c r="P107" s="10">
        <v>23.765730000000001</v>
      </c>
      <c r="Q107" s="7">
        <f t="shared" si="29"/>
        <v>166.06721724893805</v>
      </c>
      <c r="R107" s="10">
        <v>7.1336830000000004</v>
      </c>
      <c r="S107" s="7">
        <f t="shared" si="24"/>
        <v>49.84786432169583</v>
      </c>
      <c r="T107" s="9">
        <v>193555</v>
      </c>
      <c r="U107" s="7">
        <v>1843.0404000000001</v>
      </c>
      <c r="V107" s="7">
        <f t="shared" si="30"/>
        <v>12878.568868087355</v>
      </c>
      <c r="W107" s="7">
        <v>553.21950000000004</v>
      </c>
      <c r="X107" s="7">
        <f t="shared" si="25"/>
        <v>3865.7185322247155</v>
      </c>
      <c r="Y107" s="12">
        <v>2495.8629999999998</v>
      </c>
    </row>
    <row r="108" spans="1:25" x14ac:dyDescent="0.2">
      <c r="A108" s="2" t="s">
        <v>30</v>
      </c>
      <c r="B108" s="2" t="s">
        <v>29</v>
      </c>
      <c r="C108" s="2" t="s">
        <v>22</v>
      </c>
      <c r="D108" s="2">
        <v>10</v>
      </c>
      <c r="E108" s="2" t="s">
        <v>24</v>
      </c>
      <c r="F108" s="7">
        <v>209297.09</v>
      </c>
      <c r="G108" s="9">
        <v>502138.9</v>
      </c>
      <c r="H108" s="9">
        <f>G108/F108*100000</f>
        <v>239916.80916347189</v>
      </c>
      <c r="I108" s="14">
        <v>4193058</v>
      </c>
      <c r="J108" s="9">
        <v>15641963</v>
      </c>
      <c r="K108" s="10">
        <v>53421.15</v>
      </c>
      <c r="L108" s="7">
        <f t="shared" si="28"/>
        <v>25524.076803934542</v>
      </c>
      <c r="M108" s="7">
        <f t="shared" ref="M108:M121" si="31">K3-K108</f>
        <v>16035.249999999993</v>
      </c>
      <c r="N108" s="7">
        <f t="shared" si="23"/>
        <v>7661.4777587208655</v>
      </c>
      <c r="O108" s="9">
        <v>31.314689999999999</v>
      </c>
      <c r="P108" s="10">
        <v>7.251271</v>
      </c>
      <c r="Q108" s="7">
        <f t="shared" si="29"/>
        <v>3.464582809058645</v>
      </c>
      <c r="R108" s="10">
        <v>2.17659</v>
      </c>
      <c r="S108" s="7">
        <f t="shared" si="24"/>
        <v>1.0399523471635463</v>
      </c>
      <c r="T108" s="9">
        <v>230699.8</v>
      </c>
      <c r="U108" s="7">
        <v>613.49860000000001</v>
      </c>
      <c r="V108" s="7">
        <f t="shared" si="30"/>
        <v>293.12333009503379</v>
      </c>
      <c r="W108" s="7">
        <v>184.15190000000001</v>
      </c>
      <c r="X108" s="7">
        <f t="shared" si="25"/>
        <v>87.98588647362466</v>
      </c>
      <c r="Y108" s="12">
        <v>2726.7649999999999</v>
      </c>
    </row>
    <row r="109" spans="1:25" x14ac:dyDescent="0.2">
      <c r="A109" s="2" t="s">
        <v>30</v>
      </c>
      <c r="B109" s="2" t="s">
        <v>29</v>
      </c>
      <c r="C109" s="2" t="s">
        <v>22</v>
      </c>
      <c r="D109" s="2">
        <v>10</v>
      </c>
      <c r="E109" s="2" t="s">
        <v>25</v>
      </c>
      <c r="F109" s="7">
        <v>223608</v>
      </c>
      <c r="G109" s="9">
        <v>1882899</v>
      </c>
      <c r="H109" s="9">
        <f t="shared" ref="H109:H134" si="32">G109/F109*100000</f>
        <v>842053.5043468927</v>
      </c>
      <c r="I109" s="14">
        <v>4479763</v>
      </c>
      <c r="J109" s="9">
        <v>21197090</v>
      </c>
      <c r="K109" s="10">
        <v>57073.88</v>
      </c>
      <c r="L109" s="7">
        <f t="shared" si="28"/>
        <v>25524.077850524129</v>
      </c>
      <c r="M109" s="7">
        <f t="shared" si="31"/>
        <v>17131.68</v>
      </c>
      <c r="N109" s="7">
        <f t="shared" si="23"/>
        <v>7661.479016850918</v>
      </c>
      <c r="O109" s="12">
        <f>G109/M109</f>
        <v>109.90743464739009</v>
      </c>
      <c r="P109" s="10">
        <v>31.016999999999999</v>
      </c>
      <c r="Q109" s="7">
        <f t="shared" si="29"/>
        <v>13.871149511645379</v>
      </c>
      <c r="R109" s="10">
        <v>9.3102730000000005</v>
      </c>
      <c r="S109" s="7">
        <f t="shared" si="24"/>
        <v>4.1636582769847239</v>
      </c>
      <c r="T109" s="9">
        <f>G109/R109</f>
        <v>202238.86023535507</v>
      </c>
      <c r="U109" s="7">
        <v>2456.5391</v>
      </c>
      <c r="V109" s="7">
        <f t="shared" si="30"/>
        <v>1098.5917766806197</v>
      </c>
      <c r="W109" s="7">
        <v>737.37130000000002</v>
      </c>
      <c r="X109" s="7">
        <f t="shared" si="25"/>
        <v>329.76069729168904</v>
      </c>
      <c r="Y109" s="12">
        <v>2553.5279999999998</v>
      </c>
    </row>
    <row r="110" spans="1:25" x14ac:dyDescent="0.2">
      <c r="A110" s="2" t="s">
        <v>30</v>
      </c>
      <c r="B110" s="2" t="s">
        <v>29</v>
      </c>
      <c r="C110" s="2" t="s">
        <v>26</v>
      </c>
      <c r="D110" s="2">
        <v>10</v>
      </c>
      <c r="E110" s="2" t="s">
        <v>23</v>
      </c>
      <c r="F110" s="7">
        <v>40938.300000000003</v>
      </c>
      <c r="G110" s="9">
        <v>13778258</v>
      </c>
      <c r="H110" s="9">
        <f t="shared" si="32"/>
        <v>33656155.727033123</v>
      </c>
      <c r="I110" s="14">
        <v>820158</v>
      </c>
      <c r="J110" s="9">
        <v>66138489</v>
      </c>
      <c r="K110" s="10">
        <v>22008.59</v>
      </c>
      <c r="L110" s="7">
        <f t="shared" si="28"/>
        <v>53760.390636640986</v>
      </c>
      <c r="M110" s="7">
        <f t="shared" si="31"/>
        <v>4857.8499999999985</v>
      </c>
      <c r="N110" s="7">
        <f t="shared" si="23"/>
        <v>11866.27192628907</v>
      </c>
      <c r="O110" s="9">
        <v>2836.29</v>
      </c>
      <c r="P110" s="10">
        <v>143.46899999999999</v>
      </c>
      <c r="Q110" s="7">
        <f t="shared" si="29"/>
        <v>350.45177743091426</v>
      </c>
      <c r="R110" s="10">
        <v>31.667179999999998</v>
      </c>
      <c r="S110" s="7">
        <f t="shared" si="24"/>
        <v>77.353431871865709</v>
      </c>
      <c r="T110" s="9">
        <v>435095.8</v>
      </c>
      <c r="U110" s="7">
        <v>9705.6810000000005</v>
      </c>
      <c r="V110" s="7">
        <f t="shared" si="30"/>
        <v>23708.070437707476</v>
      </c>
      <c r="W110" s="7">
        <v>2142.2867000000001</v>
      </c>
      <c r="X110" s="7">
        <f t="shared" si="25"/>
        <v>5232.9644855795186</v>
      </c>
      <c r="Y110" s="12">
        <v>6431.5659999999998</v>
      </c>
    </row>
    <row r="111" spans="1:25" x14ac:dyDescent="0.2">
      <c r="A111" s="2" t="s">
        <v>30</v>
      </c>
      <c r="B111" s="2" t="s">
        <v>29</v>
      </c>
      <c r="C111" s="2" t="s">
        <v>26</v>
      </c>
      <c r="D111" s="2">
        <v>10</v>
      </c>
      <c r="E111" s="2" t="s">
        <v>24</v>
      </c>
      <c r="F111" s="7">
        <v>598722.69999999995</v>
      </c>
      <c r="G111" s="9">
        <v>10840391</v>
      </c>
      <c r="H111" s="9">
        <f t="shared" si="32"/>
        <v>1810586.2697372255</v>
      </c>
      <c r="I111" s="14">
        <v>11994810</v>
      </c>
      <c r="J111" s="9">
        <v>103455449</v>
      </c>
      <c r="K111" s="10">
        <v>321875.59999999998</v>
      </c>
      <c r="L111" s="7">
        <f t="shared" si="28"/>
        <v>53760.380222764223</v>
      </c>
      <c r="M111" s="7">
        <f t="shared" si="31"/>
        <v>71046</v>
      </c>
      <c r="N111" s="7">
        <f t="shared" si="23"/>
        <v>11866.261292581692</v>
      </c>
      <c r="O111" s="9">
        <v>152.58269999999999</v>
      </c>
      <c r="P111" s="10">
        <v>43.725149999999999</v>
      </c>
      <c r="Q111" s="7">
        <f t="shared" si="29"/>
        <v>7.3030720231586352</v>
      </c>
      <c r="R111" s="10">
        <v>9.6512329999999995</v>
      </c>
      <c r="S111" s="7">
        <f t="shared" si="24"/>
        <v>1.611970449759129</v>
      </c>
      <c r="T111" s="9">
        <v>1123213</v>
      </c>
      <c r="U111" s="7">
        <v>3266.2689999999998</v>
      </c>
      <c r="V111" s="7">
        <f t="shared" si="30"/>
        <v>545.53952940150759</v>
      </c>
      <c r="W111" s="7">
        <v>720.94740000000002</v>
      </c>
      <c r="X111" s="7">
        <f t="shared" si="25"/>
        <v>120.41424185186233</v>
      </c>
      <c r="Y111" s="12">
        <v>15036.31</v>
      </c>
    </row>
    <row r="112" spans="1:25" x14ac:dyDescent="0.2">
      <c r="A112" s="2" t="s">
        <v>30</v>
      </c>
      <c r="B112" s="2" t="s">
        <v>29</v>
      </c>
      <c r="C112" s="2" t="s">
        <v>26</v>
      </c>
      <c r="D112" s="2">
        <v>10</v>
      </c>
      <c r="E112" s="2" t="s">
        <v>25</v>
      </c>
      <c r="F112" s="7">
        <v>639661</v>
      </c>
      <c r="G112" s="9">
        <v>24618649</v>
      </c>
      <c r="H112" s="9">
        <f t="shared" si="32"/>
        <v>3848702.5158638717</v>
      </c>
      <c r="I112" s="14">
        <v>12814968</v>
      </c>
      <c r="J112" s="9">
        <v>169593937</v>
      </c>
      <c r="K112" s="10">
        <v>343884.2</v>
      </c>
      <c r="L112" s="7">
        <f t="shared" si="28"/>
        <v>53760.382452580357</v>
      </c>
      <c r="M112" s="7">
        <f t="shared" si="31"/>
        <v>75903.899999999965</v>
      </c>
      <c r="N112" s="7">
        <f t="shared" si="23"/>
        <v>11866.269789779268</v>
      </c>
      <c r="O112" s="12">
        <f>G112/M112</f>
        <v>324.33971113473763</v>
      </c>
      <c r="P112" s="10">
        <v>187.19409999999999</v>
      </c>
      <c r="Q112" s="7">
        <f t="shared" si="29"/>
        <v>29.264579206798597</v>
      </c>
      <c r="R112" s="10">
        <v>41.318420000000003</v>
      </c>
      <c r="S112" s="7">
        <f t="shared" si="24"/>
        <v>6.4594246014685899</v>
      </c>
      <c r="T112" s="9">
        <f>G112/R112</f>
        <v>595827.45419597358</v>
      </c>
      <c r="U112" s="7">
        <v>12971.95</v>
      </c>
      <c r="V112" s="7">
        <f t="shared" si="30"/>
        <v>2027.9413626905502</v>
      </c>
      <c r="W112" s="7">
        <v>2863.2330999999999</v>
      </c>
      <c r="X112" s="7">
        <f t="shared" si="25"/>
        <v>447.61726914725142</v>
      </c>
      <c r="Y112" s="12">
        <v>8598.1990000000005</v>
      </c>
    </row>
    <row r="113" spans="1:25" x14ac:dyDescent="0.2">
      <c r="A113" s="2" t="s">
        <v>30</v>
      </c>
      <c r="B113" s="2" t="s">
        <v>29</v>
      </c>
      <c r="C113" s="2" t="s">
        <v>27</v>
      </c>
      <c r="D113" s="2">
        <v>10</v>
      </c>
      <c r="E113" s="2" t="s">
        <v>23</v>
      </c>
      <c r="F113" s="7">
        <v>321847.06</v>
      </c>
      <c r="G113" s="9">
        <v>47560727</v>
      </c>
      <c r="H113" s="9">
        <f t="shared" si="32"/>
        <v>14777430.932567785</v>
      </c>
      <c r="I113" s="14">
        <v>6447884</v>
      </c>
      <c r="J113" s="9">
        <v>182502778</v>
      </c>
      <c r="K113" s="10">
        <v>76201.13</v>
      </c>
      <c r="L113" s="7">
        <f t="shared" si="28"/>
        <v>23676.192661197529</v>
      </c>
      <c r="M113" s="7">
        <f t="shared" si="31"/>
        <v>22550.429999999993</v>
      </c>
      <c r="N113" s="7">
        <f t="shared" ref="N113:N144" si="33">M113/F113*100000</f>
        <v>7006.567032179817</v>
      </c>
      <c r="O113" s="9">
        <v>2109.0830000000001</v>
      </c>
      <c r="P113" s="10">
        <v>984.20119999999997</v>
      </c>
      <c r="Q113" s="7">
        <f t="shared" si="29"/>
        <v>305.79779103776809</v>
      </c>
      <c r="R113" s="10">
        <v>291.2577</v>
      </c>
      <c r="S113" s="7">
        <f t="shared" ref="S113:S144" si="34">R113/F113*100000</f>
        <v>90.49568450306802</v>
      </c>
      <c r="T113" s="9">
        <v>163294.29999999999</v>
      </c>
      <c r="U113" s="7">
        <v>38359.957000000002</v>
      </c>
      <c r="V113" s="7">
        <f t="shared" si="30"/>
        <v>11918.69113236579</v>
      </c>
      <c r="W113" s="7">
        <v>11351.981</v>
      </c>
      <c r="X113" s="7">
        <f t="shared" ref="X113:X144" si="35">W113/F113*100000</f>
        <v>3527.1352175781876</v>
      </c>
      <c r="Y113" s="12">
        <v>4189.6409999999996</v>
      </c>
    </row>
    <row r="114" spans="1:25" x14ac:dyDescent="0.2">
      <c r="A114" s="2" t="s">
        <v>30</v>
      </c>
      <c r="B114" s="2" t="s">
        <v>29</v>
      </c>
      <c r="C114" s="2" t="s">
        <v>27</v>
      </c>
      <c r="D114" s="2">
        <v>10</v>
      </c>
      <c r="E114" s="2" t="s">
        <v>24</v>
      </c>
      <c r="F114" s="7">
        <v>1913201.94</v>
      </c>
      <c r="G114" s="9">
        <v>20027736</v>
      </c>
      <c r="H114" s="9">
        <f t="shared" si="32"/>
        <v>1046817.6715313179</v>
      </c>
      <c r="I114" s="14">
        <v>38329088</v>
      </c>
      <c r="J114" s="9">
        <v>197196006</v>
      </c>
      <c r="K114" s="10">
        <v>452973.4</v>
      </c>
      <c r="L114" s="7">
        <f t="shared" si="28"/>
        <v>23676.193847054121</v>
      </c>
      <c r="M114" s="7">
        <f t="shared" si="31"/>
        <v>134049.79999999993</v>
      </c>
      <c r="N114" s="7">
        <f t="shared" si="33"/>
        <v>7006.5682663901089</v>
      </c>
      <c r="O114" s="9">
        <v>149.40520000000001</v>
      </c>
      <c r="P114" s="10">
        <v>137.10329999999999</v>
      </c>
      <c r="Q114" s="7">
        <f t="shared" si="29"/>
        <v>7.1661698189580552</v>
      </c>
      <c r="R114" s="10">
        <v>40.573410000000003</v>
      </c>
      <c r="S114" s="7">
        <f t="shared" si="34"/>
        <v>2.1207071324629747</v>
      </c>
      <c r="T114" s="9">
        <v>493617.3</v>
      </c>
      <c r="U114" s="7">
        <v>5776.3639999999996</v>
      </c>
      <c r="V114" s="7">
        <f t="shared" si="30"/>
        <v>301.92129117326738</v>
      </c>
      <c r="W114" s="7">
        <v>1709.4179999999999</v>
      </c>
      <c r="X114" s="7">
        <f t="shared" si="35"/>
        <v>89.348539966460621</v>
      </c>
      <c r="Y114" s="12">
        <v>11716.12</v>
      </c>
    </row>
    <row r="115" spans="1:25" x14ac:dyDescent="0.2">
      <c r="A115" s="2" t="s">
        <v>30</v>
      </c>
      <c r="B115" s="2" t="s">
        <v>29</v>
      </c>
      <c r="C115" s="2" t="s">
        <v>27</v>
      </c>
      <c r="D115" s="2">
        <v>10</v>
      </c>
      <c r="E115" s="2" t="s">
        <v>25</v>
      </c>
      <c r="F115" s="7">
        <v>2235049</v>
      </c>
      <c r="G115" s="9">
        <v>67588464</v>
      </c>
      <c r="H115" s="9">
        <f t="shared" si="32"/>
        <v>3024026.0504355836</v>
      </c>
      <c r="I115" s="14">
        <v>44776972</v>
      </c>
      <c r="J115" s="9">
        <v>379698784</v>
      </c>
      <c r="K115" s="10">
        <v>529174.5</v>
      </c>
      <c r="L115" s="7">
        <f t="shared" si="28"/>
        <v>23676.192334038315</v>
      </c>
      <c r="M115" s="7">
        <f t="shared" si="31"/>
        <v>156600.19999999995</v>
      </c>
      <c r="N115" s="7">
        <f t="shared" si="33"/>
        <v>7006.5667464113749</v>
      </c>
      <c r="O115" s="12">
        <f>G115/M115</f>
        <v>431.59883576138486</v>
      </c>
      <c r="P115" s="10">
        <v>1121.3050000000001</v>
      </c>
      <c r="Q115" s="7">
        <f t="shared" si="29"/>
        <v>50.169146179792932</v>
      </c>
      <c r="R115" s="10">
        <v>331.83109999999999</v>
      </c>
      <c r="S115" s="7">
        <f t="shared" si="34"/>
        <v>14.846703584574657</v>
      </c>
      <c r="T115" s="9">
        <f>G115/R115</f>
        <v>203683.33167084097</v>
      </c>
      <c r="U115" s="7">
        <v>44136.321000000004</v>
      </c>
      <c r="V115" s="7">
        <f t="shared" si="30"/>
        <v>1974.7361690951745</v>
      </c>
      <c r="W115" s="7">
        <v>13061.397999999999</v>
      </c>
      <c r="X115" s="7">
        <f t="shared" si="35"/>
        <v>584.38978295330435</v>
      </c>
      <c r="Y115" s="12">
        <v>5174.6729999999998</v>
      </c>
    </row>
    <row r="116" spans="1:25" x14ac:dyDescent="0.2">
      <c r="A116" s="2" t="s">
        <v>30</v>
      </c>
      <c r="B116" s="2" t="s">
        <v>29</v>
      </c>
      <c r="C116" s="2" t="s">
        <v>28</v>
      </c>
      <c r="D116" s="2">
        <v>10</v>
      </c>
      <c r="E116" s="2" t="s">
        <v>23</v>
      </c>
      <c r="F116" s="7">
        <v>157981.70000000001</v>
      </c>
      <c r="G116" s="9">
        <v>41501204</v>
      </c>
      <c r="H116" s="9">
        <f t="shared" si="32"/>
        <v>26269627.431531627</v>
      </c>
      <c r="I116" s="14">
        <v>3165005</v>
      </c>
      <c r="J116" s="9">
        <v>139951559</v>
      </c>
      <c r="K116" s="10">
        <v>26602.17</v>
      </c>
      <c r="L116" s="7">
        <f t="shared" si="28"/>
        <v>16838.766768556103</v>
      </c>
      <c r="M116" s="7">
        <f t="shared" si="31"/>
        <v>8490.2099999999991</v>
      </c>
      <c r="N116" s="7">
        <f t="shared" si="33"/>
        <v>5374.1730846041019</v>
      </c>
      <c r="O116" s="9">
        <v>4888.125</v>
      </c>
      <c r="P116" s="10">
        <v>700.21400000000006</v>
      </c>
      <c r="Q116" s="7">
        <f t="shared" si="29"/>
        <v>443.22475324673684</v>
      </c>
      <c r="R116" s="10">
        <v>223.47659999999999</v>
      </c>
      <c r="S116" s="7">
        <f t="shared" si="34"/>
        <v>141.45727005089827</v>
      </c>
      <c r="T116" s="9">
        <v>185707.1</v>
      </c>
      <c r="U116" s="7">
        <v>10039.08</v>
      </c>
      <c r="V116" s="7">
        <f t="shared" si="30"/>
        <v>6354.5841068933933</v>
      </c>
      <c r="W116" s="7">
        <v>3204.0201999999999</v>
      </c>
      <c r="X116" s="7">
        <f t="shared" si="35"/>
        <v>2028.0957857777196</v>
      </c>
      <c r="Y116" s="12">
        <v>12952.85</v>
      </c>
    </row>
    <row r="117" spans="1:25" x14ac:dyDescent="0.2">
      <c r="A117" s="2" t="s">
        <v>30</v>
      </c>
      <c r="B117" s="2" t="s">
        <v>29</v>
      </c>
      <c r="C117" s="2" t="s">
        <v>28</v>
      </c>
      <c r="D117" s="2">
        <v>10</v>
      </c>
      <c r="E117" s="2" t="s">
        <v>24</v>
      </c>
      <c r="F117" s="7">
        <v>150576.29999999999</v>
      </c>
      <c r="G117" s="9">
        <v>4080080</v>
      </c>
      <c r="H117" s="9">
        <f t="shared" si="32"/>
        <v>2709642.8853677507</v>
      </c>
      <c r="I117" s="14">
        <v>3016646</v>
      </c>
      <c r="J117" s="9">
        <v>22235998</v>
      </c>
      <c r="K117" s="10">
        <v>25355.19</v>
      </c>
      <c r="L117" s="7">
        <f t="shared" si="28"/>
        <v>16838.765463090804</v>
      </c>
      <c r="M117" s="7">
        <f t="shared" si="31"/>
        <v>8092.23</v>
      </c>
      <c r="N117" s="7">
        <f t="shared" si="33"/>
        <v>5374.1724295257618</v>
      </c>
      <c r="O117" s="9">
        <v>504.19709999999998</v>
      </c>
      <c r="P117" s="10">
        <v>87.646230000000003</v>
      </c>
      <c r="Q117" s="7">
        <f t="shared" si="29"/>
        <v>58.207187983766374</v>
      </c>
      <c r="R117" s="10">
        <v>27.972709999999999</v>
      </c>
      <c r="S117" s="7">
        <f t="shared" si="34"/>
        <v>18.577100114692684</v>
      </c>
      <c r="T117" s="9">
        <v>145859.29999999999</v>
      </c>
      <c r="U117" s="7">
        <v>1278.1400000000001</v>
      </c>
      <c r="V117" s="7">
        <f t="shared" si="30"/>
        <v>848.83212032703693</v>
      </c>
      <c r="W117" s="7">
        <v>407.92450000000002</v>
      </c>
      <c r="X117" s="7">
        <f t="shared" si="35"/>
        <v>270.90883492289294</v>
      </c>
      <c r="Y117" s="12">
        <v>10002.049999999999</v>
      </c>
    </row>
    <row r="118" spans="1:25" x14ac:dyDescent="0.2">
      <c r="A118" s="2" t="s">
        <v>30</v>
      </c>
      <c r="B118" s="2" t="s">
        <v>29</v>
      </c>
      <c r="C118" s="2" t="s">
        <v>28</v>
      </c>
      <c r="D118" s="2">
        <v>10</v>
      </c>
      <c r="E118" s="2" t="s">
        <v>25</v>
      </c>
      <c r="F118" s="7">
        <v>308558</v>
      </c>
      <c r="G118" s="9">
        <v>45581284</v>
      </c>
      <c r="H118" s="9">
        <f t="shared" si="32"/>
        <v>14772355.278424155</v>
      </c>
      <c r="I118" s="14">
        <v>6181651</v>
      </c>
      <c r="J118" s="9">
        <v>162187558</v>
      </c>
      <c r="K118" s="10">
        <v>51957.36</v>
      </c>
      <c r="L118" s="7">
        <f t="shared" si="28"/>
        <v>16838.766131489054</v>
      </c>
      <c r="M118" s="7">
        <f t="shared" si="31"/>
        <v>16582.440000000002</v>
      </c>
      <c r="N118" s="7">
        <f t="shared" si="33"/>
        <v>5374.1727649258819</v>
      </c>
      <c r="O118" s="12">
        <f>G118/M118</f>
        <v>2748.7682150515843</v>
      </c>
      <c r="P118" s="10">
        <v>787.86019999999996</v>
      </c>
      <c r="Q118" s="7">
        <f t="shared" si="29"/>
        <v>255.33617666694755</v>
      </c>
      <c r="R118" s="10">
        <v>251.44929999999999</v>
      </c>
      <c r="S118" s="7">
        <f t="shared" si="34"/>
        <v>81.491745474108583</v>
      </c>
      <c r="T118" s="9">
        <f>G118/R118</f>
        <v>181274.25290108184</v>
      </c>
      <c r="U118" s="7">
        <v>11317.22</v>
      </c>
      <c r="V118" s="7">
        <f t="shared" si="30"/>
        <v>3667.7772088229763</v>
      </c>
      <c r="W118" s="7">
        <v>3611.9447</v>
      </c>
      <c r="X118" s="7">
        <f t="shared" si="35"/>
        <v>1170.588576539905</v>
      </c>
      <c r="Y118" s="12">
        <v>12619.6</v>
      </c>
    </row>
    <row r="119" spans="1:25" x14ac:dyDescent="0.2">
      <c r="A119" s="2" t="s">
        <v>30</v>
      </c>
      <c r="B119" s="2" t="s">
        <v>29</v>
      </c>
      <c r="C119" s="2" t="s">
        <v>25</v>
      </c>
      <c r="D119" s="2">
        <v>10</v>
      </c>
      <c r="E119" s="2" t="s">
        <v>23</v>
      </c>
      <c r="F119" s="7">
        <v>535077.97</v>
      </c>
      <c r="G119" s="12">
        <v>104220949</v>
      </c>
      <c r="H119" s="9">
        <f t="shared" si="32"/>
        <v>19477712.565890163</v>
      </c>
      <c r="I119" s="15">
        <v>10719751.800000001</v>
      </c>
      <c r="J119" s="12">
        <f t="shared" ref="J119:K121" si="36">J107+J110+J113+J116</f>
        <v>394147954</v>
      </c>
      <c r="K119" s="7">
        <f t="shared" si="36"/>
        <v>128464.618</v>
      </c>
      <c r="L119" s="7">
        <f t="shared" si="28"/>
        <v>24008.579160902478</v>
      </c>
      <c r="M119" s="7">
        <f t="shared" si="31"/>
        <v>36994.917999999991</v>
      </c>
      <c r="N119" s="7">
        <f t="shared" si="33"/>
        <v>6913.9303193514006</v>
      </c>
      <c r="O119" s="12">
        <f>G119/M119</f>
        <v>2817.1693474222602</v>
      </c>
      <c r="P119" s="7">
        <f>P107+P110+P113+P116</f>
        <v>1851.64993</v>
      </c>
      <c r="Q119" s="7">
        <f t="shared" si="29"/>
        <v>346.05235756575814</v>
      </c>
      <c r="R119" s="7">
        <f>R107+R110+R113+R116</f>
        <v>553.53516300000001</v>
      </c>
      <c r="S119" s="7">
        <f t="shared" si="34"/>
        <v>103.44943990125402</v>
      </c>
      <c r="T119" s="9">
        <f>G119/R119</f>
        <v>188282.43617831374</v>
      </c>
      <c r="U119" s="7">
        <v>59947.76</v>
      </c>
      <c r="V119" s="7">
        <f t="shared" si="30"/>
        <v>11203.555997642738</v>
      </c>
      <c r="W119" s="7">
        <v>17251.509999999998</v>
      </c>
      <c r="X119" s="7">
        <f t="shared" si="35"/>
        <v>3224.1114318348777</v>
      </c>
      <c r="Y119" s="12">
        <v>6041.2659999999996</v>
      </c>
    </row>
    <row r="120" spans="1:25" x14ac:dyDescent="0.2">
      <c r="A120" s="2" t="s">
        <v>30</v>
      </c>
      <c r="B120" s="2" t="s">
        <v>29</v>
      </c>
      <c r="C120" s="2" t="s">
        <v>25</v>
      </c>
      <c r="D120" s="2">
        <v>10</v>
      </c>
      <c r="E120" s="2" t="s">
        <v>24</v>
      </c>
      <c r="F120" s="7">
        <v>2871798.03</v>
      </c>
      <c r="G120" s="12">
        <v>35450345.899999999</v>
      </c>
      <c r="H120" s="9">
        <f t="shared" si="32"/>
        <v>1234430.3300465737</v>
      </c>
      <c r="I120" s="15">
        <v>57533602</v>
      </c>
      <c r="J120" s="12">
        <f t="shared" si="36"/>
        <v>338529416</v>
      </c>
      <c r="K120" s="7">
        <f t="shared" si="36"/>
        <v>853625.34</v>
      </c>
      <c r="L120" s="7">
        <f t="shared" si="28"/>
        <v>29724.421114670102</v>
      </c>
      <c r="M120" s="7">
        <f t="shared" si="31"/>
        <v>229223.27999999991</v>
      </c>
      <c r="N120" s="7">
        <f t="shared" si="33"/>
        <v>7981.8732935059479</v>
      </c>
      <c r="O120" s="12">
        <f>G120/M120</f>
        <v>154.65421269602291</v>
      </c>
      <c r="P120" s="7">
        <f>P108+P111+P114+P117</f>
        <v>275.72595100000001</v>
      </c>
      <c r="Q120" s="7">
        <f t="shared" si="29"/>
        <v>9.60116094933041</v>
      </c>
      <c r="R120" s="7">
        <f>R108+R111+R114+R117</f>
        <v>80.373942999999997</v>
      </c>
      <c r="S120" s="7">
        <f t="shared" si="34"/>
        <v>2.7987324373225508</v>
      </c>
      <c r="T120" s="9">
        <f>G120/R120</f>
        <v>441067.64676208555</v>
      </c>
      <c r="U120" s="7">
        <v>10934.27</v>
      </c>
      <c r="V120" s="7">
        <f t="shared" si="30"/>
        <v>380.74648306656866</v>
      </c>
      <c r="W120" s="7">
        <v>3022.442</v>
      </c>
      <c r="X120" s="7">
        <f t="shared" si="35"/>
        <v>105.24563247228079</v>
      </c>
      <c r="Y120" s="12">
        <v>11729.04</v>
      </c>
    </row>
    <row r="121" spans="1:25" x14ac:dyDescent="0.2">
      <c r="A121" s="2" t="s">
        <v>30</v>
      </c>
      <c r="B121" s="2" t="s">
        <v>29</v>
      </c>
      <c r="C121" s="2" t="s">
        <v>25</v>
      </c>
      <c r="D121" s="2">
        <v>10</v>
      </c>
      <c r="E121" s="2" t="s">
        <v>25</v>
      </c>
      <c r="F121" s="7">
        <v>3406876</v>
      </c>
      <c r="G121" s="12">
        <v>139671296</v>
      </c>
      <c r="H121" s="9">
        <f t="shared" si="32"/>
        <v>4099688.2774717952</v>
      </c>
      <c r="I121" s="15">
        <v>68253354</v>
      </c>
      <c r="J121" s="12">
        <f t="shared" si="36"/>
        <v>732677369</v>
      </c>
      <c r="K121" s="7">
        <f t="shared" si="36"/>
        <v>982089.94000000006</v>
      </c>
      <c r="L121" s="7">
        <f t="shared" si="28"/>
        <v>28826.700472808519</v>
      </c>
      <c r="M121" s="7">
        <f t="shared" si="31"/>
        <v>266218.21999999986</v>
      </c>
      <c r="N121" s="7">
        <f t="shared" si="33"/>
        <v>7814.1446885651212</v>
      </c>
      <c r="O121" s="12">
        <f>G121/M121</f>
        <v>524.64965020050124</v>
      </c>
      <c r="P121" s="7">
        <f>P109+P112+P115+P118</f>
        <v>2127.3762999999999</v>
      </c>
      <c r="Q121" s="7">
        <f t="shared" si="29"/>
        <v>62.443608161846811</v>
      </c>
      <c r="R121" s="7">
        <f>R109+R112+R115+R118</f>
        <v>633.90909299999998</v>
      </c>
      <c r="S121" s="7">
        <f t="shared" si="34"/>
        <v>18.606755661198118</v>
      </c>
      <c r="T121" s="9">
        <f>G121/R121</f>
        <v>220333.32151618152</v>
      </c>
      <c r="U121" s="7">
        <v>70882.03</v>
      </c>
      <c r="V121" s="7">
        <f t="shared" si="30"/>
        <v>2080.5579657140443</v>
      </c>
      <c r="W121" s="7">
        <v>20273.95</v>
      </c>
      <c r="X121" s="7">
        <f t="shared" si="35"/>
        <v>595.08916673222041</v>
      </c>
      <c r="Y121" s="12">
        <v>6889.201</v>
      </c>
    </row>
    <row r="122" spans="1:25" x14ac:dyDescent="0.2">
      <c r="A122" s="2" t="s">
        <v>30</v>
      </c>
      <c r="B122" s="2" t="s">
        <v>29</v>
      </c>
      <c r="C122" s="2" t="s">
        <v>22</v>
      </c>
      <c r="D122" s="2">
        <v>20</v>
      </c>
      <c r="E122" s="2" t="s">
        <v>23</v>
      </c>
      <c r="F122" s="7">
        <v>14310.91</v>
      </c>
      <c r="G122" s="9">
        <v>3058689</v>
      </c>
      <c r="H122" s="9">
        <f t="shared" si="32"/>
        <v>21373127.215529971</v>
      </c>
      <c r="I122" s="14">
        <v>286704.8</v>
      </c>
      <c r="J122" s="9">
        <v>3877198</v>
      </c>
      <c r="K122" s="10">
        <v>2549.42</v>
      </c>
      <c r="L122" s="7">
        <f t="shared" si="28"/>
        <v>17814.520530140991</v>
      </c>
      <c r="M122" s="7">
        <f>K2-K122</f>
        <v>2199.7359999999999</v>
      </c>
      <c r="N122" s="7">
        <f t="shared" si="33"/>
        <v>15371.042093060469</v>
      </c>
      <c r="O122" s="9">
        <v>1390.48</v>
      </c>
      <c r="P122" s="10">
        <v>16.58728</v>
      </c>
      <c r="Q122" s="7">
        <f t="shared" si="29"/>
        <v>115.90653564308629</v>
      </c>
      <c r="R122" s="10">
        <v>14.312139999999999</v>
      </c>
      <c r="S122" s="7">
        <f t="shared" si="34"/>
        <v>100.00859484127842</v>
      </c>
      <c r="T122" s="9">
        <v>213713</v>
      </c>
      <c r="U122" s="7">
        <v>1286.3489999999999</v>
      </c>
      <c r="V122" s="7">
        <f t="shared" si="30"/>
        <v>8988.5898241271861</v>
      </c>
      <c r="W122" s="7">
        <v>1109.9109000000001</v>
      </c>
      <c r="X122" s="7">
        <f t="shared" si="35"/>
        <v>7755.6975761848835</v>
      </c>
      <c r="Y122" s="12">
        <v>2755.797</v>
      </c>
    </row>
    <row r="123" spans="1:25" x14ac:dyDescent="0.2">
      <c r="A123" s="2" t="s">
        <v>30</v>
      </c>
      <c r="B123" s="2" t="s">
        <v>29</v>
      </c>
      <c r="C123" s="2" t="s">
        <v>22</v>
      </c>
      <c r="D123" s="2">
        <v>20</v>
      </c>
      <c r="E123" s="2" t="s">
        <v>24</v>
      </c>
      <c r="F123" s="7">
        <v>209297.09</v>
      </c>
      <c r="G123" s="9">
        <v>5226803</v>
      </c>
      <c r="H123" s="9">
        <f t="shared" si="32"/>
        <v>2497312.7911142958</v>
      </c>
      <c r="I123" s="14">
        <v>4193058</v>
      </c>
      <c r="J123" s="9">
        <v>10917298</v>
      </c>
      <c r="K123" s="10">
        <v>37285.26</v>
      </c>
      <c r="L123" s="7">
        <f t="shared" si="28"/>
        <v>17814.514286844602</v>
      </c>
      <c r="M123" s="7">
        <f t="shared" ref="M123:M136" si="37">K3-K123</f>
        <v>32171.139999999992</v>
      </c>
      <c r="N123" s="7">
        <f t="shared" si="33"/>
        <v>15371.040275810807</v>
      </c>
      <c r="O123" s="9">
        <v>162.46870000000001</v>
      </c>
      <c r="P123" s="10">
        <v>5.0610200000000001</v>
      </c>
      <c r="Q123" s="7">
        <f t="shared" si="29"/>
        <v>2.4181033764014588</v>
      </c>
      <c r="R123" s="10">
        <v>4.366841</v>
      </c>
      <c r="S123" s="7">
        <f t="shared" si="34"/>
        <v>2.0864317798207326</v>
      </c>
      <c r="T123" s="9">
        <v>1196930</v>
      </c>
      <c r="U123" s="7">
        <v>428.19099999999997</v>
      </c>
      <c r="V123" s="7">
        <f t="shared" si="30"/>
        <v>204.58526203111566</v>
      </c>
      <c r="W123" s="7">
        <v>369.45949999999999</v>
      </c>
      <c r="X123" s="7">
        <f t="shared" si="35"/>
        <v>176.52395453754278</v>
      </c>
      <c r="Y123" s="12">
        <v>14147.16</v>
      </c>
    </row>
    <row r="124" spans="1:25" x14ac:dyDescent="0.2">
      <c r="A124" s="2" t="s">
        <v>30</v>
      </c>
      <c r="B124" s="2" t="s">
        <v>29</v>
      </c>
      <c r="C124" s="2" t="s">
        <v>22</v>
      </c>
      <c r="D124" s="2">
        <v>20</v>
      </c>
      <c r="E124" s="2" t="s">
        <v>25</v>
      </c>
      <c r="F124" s="7">
        <v>223608</v>
      </c>
      <c r="G124" s="9">
        <v>8285493</v>
      </c>
      <c r="H124" s="9">
        <f t="shared" si="32"/>
        <v>3705365.1926585808</v>
      </c>
      <c r="I124" s="14">
        <v>4479763</v>
      </c>
      <c r="J124" s="9">
        <v>14794496</v>
      </c>
      <c r="K124" s="10">
        <v>39834.68</v>
      </c>
      <c r="L124" s="7">
        <f t="shared" si="28"/>
        <v>17814.514686415514</v>
      </c>
      <c r="M124" s="7">
        <f t="shared" si="37"/>
        <v>34370.879999999997</v>
      </c>
      <c r="N124" s="7">
        <f t="shared" si="33"/>
        <v>15371.042180959535</v>
      </c>
      <c r="O124" s="12">
        <f>G124/M124</f>
        <v>241.06141594279811</v>
      </c>
      <c r="P124" s="10">
        <v>21.648299999999999</v>
      </c>
      <c r="Q124" s="7">
        <f t="shared" si="29"/>
        <v>9.6813620264033471</v>
      </c>
      <c r="R124" s="10">
        <v>18.678979999999999</v>
      </c>
      <c r="S124" s="7">
        <f t="shared" si="34"/>
        <v>8.3534488927050905</v>
      </c>
      <c r="T124" s="9">
        <f>G124/R124</f>
        <v>443573.09660377604</v>
      </c>
      <c r="U124" s="7">
        <v>1714.54</v>
      </c>
      <c r="V124" s="7">
        <f t="shared" si="30"/>
        <v>766.76147543916136</v>
      </c>
      <c r="W124" s="7">
        <v>1479.3704</v>
      </c>
      <c r="X124" s="7">
        <f t="shared" si="35"/>
        <v>661.59099853314729</v>
      </c>
      <c r="Y124" s="12">
        <v>5600.6880000000001</v>
      </c>
    </row>
    <row r="125" spans="1:25" x14ac:dyDescent="0.2">
      <c r="A125" s="2" t="s">
        <v>30</v>
      </c>
      <c r="B125" s="2" t="s">
        <v>29</v>
      </c>
      <c r="C125" s="2" t="s">
        <v>26</v>
      </c>
      <c r="D125" s="2">
        <v>20</v>
      </c>
      <c r="E125" s="2" t="s">
        <v>23</v>
      </c>
      <c r="F125" s="7">
        <v>40938.300000000003</v>
      </c>
      <c r="G125" s="9">
        <v>30121734</v>
      </c>
      <c r="H125" s="9">
        <f t="shared" si="32"/>
        <v>73578370.376884237</v>
      </c>
      <c r="I125" s="14">
        <v>820158</v>
      </c>
      <c r="J125" s="9">
        <v>49795013</v>
      </c>
      <c r="K125" s="10">
        <v>16570.05</v>
      </c>
      <c r="L125" s="7">
        <f t="shared" si="28"/>
        <v>40475.667040399814</v>
      </c>
      <c r="M125" s="7">
        <f t="shared" si="37"/>
        <v>10296.39</v>
      </c>
      <c r="N125" s="7">
        <f t="shared" si="33"/>
        <v>25150.995522530244</v>
      </c>
      <c r="O125" s="9">
        <v>2925.4659999999999</v>
      </c>
      <c r="P125" s="10">
        <v>108.0164</v>
      </c>
      <c r="Q125" s="7">
        <f t="shared" si="29"/>
        <v>263.85169877596286</v>
      </c>
      <c r="R125" s="10">
        <v>67.119789999999995</v>
      </c>
      <c r="S125" s="7">
        <f t="shared" si="34"/>
        <v>163.95353495382074</v>
      </c>
      <c r="T125" s="9">
        <v>448775.8</v>
      </c>
      <c r="U125" s="7">
        <v>7307.3109999999997</v>
      </c>
      <c r="V125" s="7">
        <f t="shared" si="30"/>
        <v>17849.571183952434</v>
      </c>
      <c r="W125" s="7">
        <v>4540.6570000000002</v>
      </c>
      <c r="X125" s="7">
        <f t="shared" si="35"/>
        <v>11091.464472144666</v>
      </c>
      <c r="Y125" s="12">
        <v>6633.7839999999997</v>
      </c>
    </row>
    <row r="126" spans="1:25" x14ac:dyDescent="0.2">
      <c r="A126" s="2" t="s">
        <v>30</v>
      </c>
      <c r="B126" s="2" t="s">
        <v>29</v>
      </c>
      <c r="C126" s="2" t="s">
        <v>26</v>
      </c>
      <c r="D126" s="2">
        <v>20</v>
      </c>
      <c r="E126" s="2" t="s">
        <v>24</v>
      </c>
      <c r="F126" s="7">
        <v>598722.69999999995</v>
      </c>
      <c r="G126" s="9">
        <v>36405256</v>
      </c>
      <c r="H126" s="9">
        <f t="shared" si="32"/>
        <v>6080487.0100966608</v>
      </c>
      <c r="I126" s="14">
        <v>11994810</v>
      </c>
      <c r="J126" s="9">
        <v>77890583</v>
      </c>
      <c r="K126" s="10">
        <v>242337</v>
      </c>
      <c r="L126" s="7">
        <f t="shared" si="28"/>
        <v>40475.665946856534</v>
      </c>
      <c r="M126" s="7">
        <f t="shared" si="37"/>
        <v>150584.59999999998</v>
      </c>
      <c r="N126" s="7">
        <f t="shared" si="33"/>
        <v>25150.975568489386</v>
      </c>
      <c r="O126" s="9">
        <v>241.7594</v>
      </c>
      <c r="P126" s="10">
        <v>32.920229999999997</v>
      </c>
      <c r="Q126" s="7">
        <f t="shared" si="29"/>
        <v>5.4984101989117837</v>
      </c>
      <c r="R126" s="10">
        <v>20.456150000000001</v>
      </c>
      <c r="S126" s="7">
        <f t="shared" si="34"/>
        <v>3.4166317729392923</v>
      </c>
      <c r="T126" s="9">
        <v>1779673</v>
      </c>
      <c r="U126" s="7">
        <v>2459.1410000000001</v>
      </c>
      <c r="V126" s="7">
        <f t="shared" si="30"/>
        <v>410.73121162768678</v>
      </c>
      <c r="W126" s="7">
        <v>1528.075</v>
      </c>
      <c r="X126" s="7">
        <f t="shared" si="35"/>
        <v>255.22249281679149</v>
      </c>
      <c r="Y126" s="12">
        <v>23824.26</v>
      </c>
    </row>
    <row r="127" spans="1:25" x14ac:dyDescent="0.2">
      <c r="A127" s="2" t="s">
        <v>30</v>
      </c>
      <c r="B127" s="2" t="s">
        <v>29</v>
      </c>
      <c r="C127" s="2" t="s">
        <v>26</v>
      </c>
      <c r="D127" s="2">
        <v>20</v>
      </c>
      <c r="E127" s="2" t="s">
        <v>25</v>
      </c>
      <c r="F127" s="7">
        <v>639661</v>
      </c>
      <c r="G127" s="9">
        <v>66526990</v>
      </c>
      <c r="H127" s="9">
        <f t="shared" si="32"/>
        <v>10400351.123485722</v>
      </c>
      <c r="I127" s="14">
        <v>12814968</v>
      </c>
      <c r="J127" s="9">
        <v>127685597</v>
      </c>
      <c r="K127" s="10">
        <v>258907</v>
      </c>
      <c r="L127" s="7">
        <f t="shared" si="28"/>
        <v>40475.658200202917</v>
      </c>
      <c r="M127" s="7">
        <f t="shared" si="37"/>
        <v>160881.09999999998</v>
      </c>
      <c r="N127" s="7">
        <f t="shared" si="33"/>
        <v>25150.994042156701</v>
      </c>
      <c r="O127" s="12">
        <f>G127/M127</f>
        <v>413.51650380311924</v>
      </c>
      <c r="P127" s="10">
        <v>140.9366</v>
      </c>
      <c r="Q127" s="7">
        <f t="shared" si="29"/>
        <v>22.033014362295027</v>
      </c>
      <c r="R127" s="10">
        <v>87.575940000000003</v>
      </c>
      <c r="S127" s="7">
        <f t="shared" si="34"/>
        <v>13.690992572628314</v>
      </c>
      <c r="T127" s="9">
        <f>G127/R127</f>
        <v>759649.16848166287</v>
      </c>
      <c r="U127" s="7">
        <v>9766.4529999999995</v>
      </c>
      <c r="V127" s="7">
        <f t="shared" si="30"/>
        <v>1526.8170171387658</v>
      </c>
      <c r="W127" s="7">
        <v>6068.73</v>
      </c>
      <c r="X127" s="7">
        <f t="shared" si="35"/>
        <v>948.74159906575517</v>
      </c>
      <c r="Y127" s="12">
        <v>10962.26</v>
      </c>
    </row>
    <row r="128" spans="1:25" x14ac:dyDescent="0.2">
      <c r="A128" s="2" t="s">
        <v>30</v>
      </c>
      <c r="B128" s="2" t="s">
        <v>29</v>
      </c>
      <c r="C128" s="2" t="s">
        <v>27</v>
      </c>
      <c r="D128" s="2">
        <v>20</v>
      </c>
      <c r="E128" s="2" t="s">
        <v>23</v>
      </c>
      <c r="F128" s="7">
        <v>321847.06</v>
      </c>
      <c r="G128" s="9">
        <v>101826317</v>
      </c>
      <c r="H128" s="9">
        <f t="shared" si="32"/>
        <v>31638106.931907352</v>
      </c>
      <c r="I128" s="14">
        <v>6447884</v>
      </c>
      <c r="J128" s="9">
        <v>128237188</v>
      </c>
      <c r="K128" s="10">
        <v>53543.39</v>
      </c>
      <c r="L128" s="7">
        <f t="shared" si="28"/>
        <v>16636.283705683065</v>
      </c>
      <c r="M128" s="7">
        <f t="shared" si="37"/>
        <v>45208.17</v>
      </c>
      <c r="N128" s="7">
        <f t="shared" si="33"/>
        <v>14046.475987694279</v>
      </c>
      <c r="O128" s="9">
        <v>2252.3879999999999</v>
      </c>
      <c r="P128" s="10">
        <v>691.55769999999995</v>
      </c>
      <c r="Q128" s="7">
        <f t="shared" si="29"/>
        <v>214.87152935310331</v>
      </c>
      <c r="R128" s="10">
        <v>583.90120000000002</v>
      </c>
      <c r="S128" s="7">
        <f t="shared" si="34"/>
        <v>181.42194618773277</v>
      </c>
      <c r="T128" s="9">
        <v>174389.6</v>
      </c>
      <c r="U128" s="7">
        <v>26953.963</v>
      </c>
      <c r="V128" s="7">
        <f t="shared" si="30"/>
        <v>8374.7737201638574</v>
      </c>
      <c r="W128" s="7">
        <v>22757.974999999999</v>
      </c>
      <c r="X128" s="7">
        <f t="shared" si="35"/>
        <v>7071.0526297801198</v>
      </c>
      <c r="Y128" s="12">
        <v>4474.3140000000003</v>
      </c>
    </row>
    <row r="129" spans="1:45" x14ac:dyDescent="0.2">
      <c r="A129" s="2" t="s">
        <v>30</v>
      </c>
      <c r="B129" s="2" t="s">
        <v>29</v>
      </c>
      <c r="C129" s="2" t="s">
        <v>27</v>
      </c>
      <c r="D129" s="2">
        <v>20</v>
      </c>
      <c r="E129" s="2" t="s">
        <v>24</v>
      </c>
      <c r="F129" s="7">
        <v>1913201.94</v>
      </c>
      <c r="G129" s="9">
        <v>78662228</v>
      </c>
      <c r="H129" s="9">
        <f t="shared" si="32"/>
        <v>4111548.6219923026</v>
      </c>
      <c r="I129" s="14">
        <v>38329088</v>
      </c>
      <c r="J129" s="9">
        <v>138561515</v>
      </c>
      <c r="K129" s="10">
        <v>318285.7</v>
      </c>
      <c r="L129" s="7">
        <f t="shared" si="28"/>
        <v>16636.283569731277</v>
      </c>
      <c r="M129" s="7">
        <f t="shared" si="37"/>
        <v>268737.49999999994</v>
      </c>
      <c r="N129" s="7">
        <f t="shared" si="33"/>
        <v>14046.478543712954</v>
      </c>
      <c r="O129" s="9">
        <v>292.71030000000002</v>
      </c>
      <c r="P129" s="10">
        <v>96.336860000000001</v>
      </c>
      <c r="Q129" s="7">
        <f t="shared" si="29"/>
        <v>5.035373317674976</v>
      </c>
      <c r="R129" s="10">
        <v>81.339870000000005</v>
      </c>
      <c r="S129" s="7">
        <f t="shared" si="34"/>
        <v>4.2515046791140101</v>
      </c>
      <c r="T129" s="9">
        <v>967080.8</v>
      </c>
      <c r="U129" s="7">
        <v>4058.8130000000001</v>
      </c>
      <c r="V129" s="7">
        <f t="shared" si="30"/>
        <v>212.14765232780397</v>
      </c>
      <c r="W129" s="7">
        <v>3426.9690000000001</v>
      </c>
      <c r="X129" s="7">
        <f t="shared" si="35"/>
        <v>179.12217881192407</v>
      </c>
      <c r="Y129" s="12">
        <v>22953.88</v>
      </c>
    </row>
    <row r="130" spans="1:45" x14ac:dyDescent="0.2">
      <c r="A130" s="2" t="s">
        <v>30</v>
      </c>
      <c r="B130" s="2" t="s">
        <v>29</v>
      </c>
      <c r="C130" s="2" t="s">
        <v>27</v>
      </c>
      <c r="D130" s="2">
        <v>20</v>
      </c>
      <c r="E130" s="2" t="s">
        <v>25</v>
      </c>
      <c r="F130" s="7">
        <v>2235049</v>
      </c>
      <c r="G130" s="9">
        <v>180488545</v>
      </c>
      <c r="H130" s="9">
        <f t="shared" si="32"/>
        <v>8075373.0678835222</v>
      </c>
      <c r="I130" s="14">
        <v>44776972</v>
      </c>
      <c r="J130" s="9">
        <v>266798703</v>
      </c>
      <c r="K130" s="10">
        <v>371829.1</v>
      </c>
      <c r="L130" s="7">
        <f t="shared" ref="L130:L161" si="38">K130/F130*100000</f>
        <v>16636.284036725814</v>
      </c>
      <c r="M130" s="7">
        <f t="shared" si="37"/>
        <v>313945.59999999998</v>
      </c>
      <c r="N130" s="7">
        <f t="shared" si="33"/>
        <v>14046.475043723871</v>
      </c>
      <c r="O130" s="12">
        <f>G130/M130</f>
        <v>574.90388462204919</v>
      </c>
      <c r="P130" s="10">
        <v>787.89449999999999</v>
      </c>
      <c r="Q130" s="7">
        <f t="shared" ref="Q130:Q161" si="39">P130/F130*100000</f>
        <v>35.251777477809213</v>
      </c>
      <c r="R130" s="10">
        <v>665.24109999999996</v>
      </c>
      <c r="S130" s="7">
        <f t="shared" si="34"/>
        <v>29.764049915684172</v>
      </c>
      <c r="T130" s="9">
        <f>G130/R130</f>
        <v>271312.97960994893</v>
      </c>
      <c r="U130" s="7">
        <v>31012.776000000002</v>
      </c>
      <c r="V130" s="7">
        <f t="shared" ref="V130:V136" si="40">U130/F130*100000</f>
        <v>1387.5658207046019</v>
      </c>
      <c r="W130" s="7">
        <v>26184.942999999999</v>
      </c>
      <c r="X130" s="7">
        <f t="shared" si="35"/>
        <v>1171.5601313438765</v>
      </c>
      <c r="Y130" s="12">
        <v>6892.8370000000004</v>
      </c>
    </row>
    <row r="131" spans="1:45" x14ac:dyDescent="0.2">
      <c r="A131" s="2" t="s">
        <v>30</v>
      </c>
      <c r="B131" s="2" t="s">
        <v>29</v>
      </c>
      <c r="C131" s="2" t="s">
        <v>28</v>
      </c>
      <c r="D131" s="2">
        <v>20</v>
      </c>
      <c r="E131" s="2" t="s">
        <v>23</v>
      </c>
      <c r="F131" s="7">
        <v>157981.70000000001</v>
      </c>
      <c r="G131" s="9">
        <v>84737551</v>
      </c>
      <c r="H131" s="9">
        <f t="shared" si="32"/>
        <v>53637573.845578313</v>
      </c>
      <c r="I131" s="14">
        <v>3165005</v>
      </c>
      <c r="J131" s="9">
        <v>96715212</v>
      </c>
      <c r="K131" s="10">
        <v>18383.75</v>
      </c>
      <c r="L131" s="7">
        <f t="shared" si="38"/>
        <v>11636.632597319815</v>
      </c>
      <c r="M131" s="7">
        <f t="shared" si="37"/>
        <v>16708.629999999997</v>
      </c>
      <c r="N131" s="7">
        <f t="shared" si="33"/>
        <v>10576.307255840389</v>
      </c>
      <c r="O131" s="9">
        <v>5071.4849999999997</v>
      </c>
      <c r="P131" s="10">
        <v>483.8913</v>
      </c>
      <c r="Q131" s="7">
        <f t="shared" si="39"/>
        <v>306.29579248735769</v>
      </c>
      <c r="R131" s="10">
        <v>439.79930000000002</v>
      </c>
      <c r="S131" s="7">
        <f t="shared" si="34"/>
        <v>278.38623081027743</v>
      </c>
      <c r="T131" s="9">
        <v>192673.2</v>
      </c>
      <c r="U131" s="7">
        <v>6937.6264000000001</v>
      </c>
      <c r="V131" s="7">
        <f t="shared" si="40"/>
        <v>4391.411410308915</v>
      </c>
      <c r="W131" s="7">
        <v>6305.4726000000001</v>
      </c>
      <c r="X131" s="7">
        <f t="shared" si="35"/>
        <v>3991.2677227805498</v>
      </c>
      <c r="Y131" s="12">
        <v>13438.73</v>
      </c>
    </row>
    <row r="132" spans="1:45" x14ac:dyDescent="0.2">
      <c r="A132" s="2" t="s">
        <v>30</v>
      </c>
      <c r="B132" s="2" t="s">
        <v>29</v>
      </c>
      <c r="C132" s="2" t="s">
        <v>28</v>
      </c>
      <c r="D132" s="2">
        <v>20</v>
      </c>
      <c r="E132" s="2" t="s">
        <v>24</v>
      </c>
      <c r="F132" s="7">
        <v>150576.29999999999</v>
      </c>
      <c r="G132" s="9">
        <v>10949623</v>
      </c>
      <c r="H132" s="9">
        <f t="shared" si="32"/>
        <v>7271810.3712204378</v>
      </c>
      <c r="I132" s="14">
        <v>3016646</v>
      </c>
      <c r="J132" s="9">
        <v>15366455</v>
      </c>
      <c r="K132" s="10">
        <v>17522.009999999998</v>
      </c>
      <c r="L132" s="7">
        <f t="shared" si="38"/>
        <v>11636.632059626912</v>
      </c>
      <c r="M132" s="7">
        <f t="shared" si="37"/>
        <v>15925.41</v>
      </c>
      <c r="N132" s="7">
        <f t="shared" si="33"/>
        <v>10576.305832989654</v>
      </c>
      <c r="O132" s="9">
        <v>687.55669999999998</v>
      </c>
      <c r="P132" s="10">
        <v>60.568980000000003</v>
      </c>
      <c r="Q132" s="7">
        <f t="shared" si="39"/>
        <v>40.224776409036487</v>
      </c>
      <c r="R132" s="10">
        <v>55.049959999999999</v>
      </c>
      <c r="S132" s="7">
        <f t="shared" si="34"/>
        <v>36.559511689422571</v>
      </c>
      <c r="T132" s="9">
        <v>198903.4</v>
      </c>
      <c r="U132" s="7">
        <v>883.27440000000001</v>
      </c>
      <c r="V132" s="7">
        <f t="shared" si="40"/>
        <v>586.59589855774118</v>
      </c>
      <c r="W132" s="7">
        <v>802.79060000000004</v>
      </c>
      <c r="X132" s="7">
        <f t="shared" si="35"/>
        <v>533.14538874975688</v>
      </c>
      <c r="Y132" s="12">
        <v>13639.45</v>
      </c>
    </row>
    <row r="133" spans="1:45" x14ac:dyDescent="0.2">
      <c r="A133" s="2" t="s">
        <v>30</v>
      </c>
      <c r="B133" s="2" t="s">
        <v>29</v>
      </c>
      <c r="C133" s="2" t="s">
        <v>28</v>
      </c>
      <c r="D133" s="2">
        <v>20</v>
      </c>
      <c r="E133" s="2" t="s">
        <v>25</v>
      </c>
      <c r="F133" s="7">
        <v>308558</v>
      </c>
      <c r="G133" s="9">
        <v>95687175</v>
      </c>
      <c r="H133" s="9">
        <f t="shared" si="32"/>
        <v>31011082.195243683</v>
      </c>
      <c r="I133" s="14">
        <v>6181651</v>
      </c>
      <c r="J133" s="9">
        <v>112081667</v>
      </c>
      <c r="K133" s="10">
        <v>35905.760000000002</v>
      </c>
      <c r="L133" s="7">
        <f t="shared" si="38"/>
        <v>11636.632334925687</v>
      </c>
      <c r="M133" s="7">
        <f t="shared" si="37"/>
        <v>32634.04</v>
      </c>
      <c r="N133" s="7">
        <f t="shared" si="33"/>
        <v>10576.306561489249</v>
      </c>
      <c r="O133" s="12">
        <f>G133/M133</f>
        <v>2932.1277721054457</v>
      </c>
      <c r="P133" s="10">
        <v>544.46029999999996</v>
      </c>
      <c r="Q133" s="7">
        <f t="shared" si="39"/>
        <v>176.45314657211932</v>
      </c>
      <c r="R133" s="10">
        <v>494.84930000000003</v>
      </c>
      <c r="S133" s="7">
        <f t="shared" si="34"/>
        <v>160.37480797775461</v>
      </c>
      <c r="T133" s="9">
        <f>G133/R133</f>
        <v>193366.29353623415</v>
      </c>
      <c r="U133" s="7">
        <v>7820.9008000000003</v>
      </c>
      <c r="V133" s="7">
        <f t="shared" si="40"/>
        <v>2534.6614898981716</v>
      </c>
      <c r="W133" s="7">
        <v>7108.2632000000003</v>
      </c>
      <c r="X133" s="7">
        <f t="shared" si="35"/>
        <v>2303.7040686029854</v>
      </c>
      <c r="Y133" s="12">
        <v>13461.4</v>
      </c>
    </row>
    <row r="134" spans="1:45" x14ac:dyDescent="0.2">
      <c r="A134" s="2" t="s">
        <v>30</v>
      </c>
      <c r="B134" s="2" t="s">
        <v>29</v>
      </c>
      <c r="C134" s="2" t="s">
        <v>25</v>
      </c>
      <c r="D134" s="2">
        <v>20</v>
      </c>
      <c r="E134" s="2" t="s">
        <v>23</v>
      </c>
      <c r="F134" s="7">
        <v>535077.97</v>
      </c>
      <c r="G134" s="12">
        <v>219744291</v>
      </c>
      <c r="H134" s="9">
        <f t="shared" si="32"/>
        <v>41067714.112767532</v>
      </c>
      <c r="I134" s="15">
        <v>10719751.800000001</v>
      </c>
      <c r="J134" s="12">
        <f t="shared" ref="J134:K136" si="41">J122+J125+J128+J131</f>
        <v>278624611</v>
      </c>
      <c r="K134" s="7">
        <f t="shared" si="41"/>
        <v>91046.61</v>
      </c>
      <c r="L134" s="7">
        <f t="shared" si="38"/>
        <v>17015.578122194045</v>
      </c>
      <c r="M134" s="7">
        <f t="shared" si="37"/>
        <v>74412.925999999992</v>
      </c>
      <c r="N134" s="7">
        <f t="shared" si="33"/>
        <v>13906.931358059835</v>
      </c>
      <c r="O134" s="12">
        <f>G134/M134</f>
        <v>2953.0392475092299</v>
      </c>
      <c r="P134" s="7">
        <f>P122+P125+P128+P131</f>
        <v>1300.05268</v>
      </c>
      <c r="Q134" s="7">
        <f t="shared" si="39"/>
        <v>242.96509161085442</v>
      </c>
      <c r="R134" s="7">
        <f>R122+R125+R128+R131</f>
        <v>1105.1324300000001</v>
      </c>
      <c r="S134" s="7">
        <f t="shared" si="34"/>
        <v>206.53670903326483</v>
      </c>
      <c r="T134" s="9">
        <f>G134/R134</f>
        <v>198839.78158165168</v>
      </c>
      <c r="U134" s="7">
        <v>42485.25</v>
      </c>
      <c r="V134" s="7">
        <f t="shared" si="40"/>
        <v>7940.0110604441452</v>
      </c>
      <c r="W134" s="7">
        <v>34714.019999999997</v>
      </c>
      <c r="X134" s="7">
        <f t="shared" si="35"/>
        <v>6487.6563690334706</v>
      </c>
      <c r="Y134" s="12">
        <v>6330.1319999999996</v>
      </c>
    </row>
    <row r="135" spans="1:45" x14ac:dyDescent="0.2">
      <c r="A135" s="2" t="s">
        <v>30</v>
      </c>
      <c r="B135" s="2" t="s">
        <v>29</v>
      </c>
      <c r="C135" s="2" t="s">
        <v>25</v>
      </c>
      <c r="D135" s="2">
        <v>20</v>
      </c>
      <c r="E135" s="2" t="s">
        <v>24</v>
      </c>
      <c r="F135" s="7">
        <v>2871798.03</v>
      </c>
      <c r="G135" s="12">
        <v>131243910</v>
      </c>
      <c r="H135" s="9">
        <f>G135/F135*100000</f>
        <v>4570095.4116191799</v>
      </c>
      <c r="I135" s="15">
        <v>57533602</v>
      </c>
      <c r="J135" s="12">
        <f t="shared" si="41"/>
        <v>242735851</v>
      </c>
      <c r="K135" s="7">
        <f t="shared" si="41"/>
        <v>615429.97</v>
      </c>
      <c r="L135" s="7">
        <f t="shared" si="38"/>
        <v>21430.12717367175</v>
      </c>
      <c r="M135" s="7">
        <f t="shared" si="37"/>
        <v>467418.64999999991</v>
      </c>
      <c r="N135" s="7">
        <f t="shared" si="33"/>
        <v>16276.167234504299</v>
      </c>
      <c r="O135" s="12">
        <f>G135/M135</f>
        <v>280.78449586896033</v>
      </c>
      <c r="P135" s="7">
        <f>P123+P126+P129+P132</f>
        <v>194.88709</v>
      </c>
      <c r="Q135" s="7">
        <f t="shared" si="39"/>
        <v>6.7862394208829517</v>
      </c>
      <c r="R135" s="7">
        <f>R123+R126+R129+R132</f>
        <v>161.21282100000002</v>
      </c>
      <c r="S135" s="7">
        <f t="shared" si="34"/>
        <v>5.6136545577336445</v>
      </c>
      <c r="T135" s="9">
        <f>G135/R135</f>
        <v>814103.42667473073</v>
      </c>
      <c r="U135" s="7">
        <v>7829.42</v>
      </c>
      <c r="V135" s="7">
        <f t="shared" si="40"/>
        <v>272.63128946432215</v>
      </c>
      <c r="W135" s="7">
        <v>6127.2929999999997</v>
      </c>
      <c r="X135" s="7">
        <f t="shared" si="35"/>
        <v>213.36086089591751</v>
      </c>
      <c r="Y135" s="12">
        <v>21419.56</v>
      </c>
    </row>
    <row r="136" spans="1:45" x14ac:dyDescent="0.2">
      <c r="A136" s="2" t="s">
        <v>30</v>
      </c>
      <c r="B136" s="2" t="s">
        <v>29</v>
      </c>
      <c r="C136" s="2" t="s">
        <v>25</v>
      </c>
      <c r="D136" s="2">
        <v>20</v>
      </c>
      <c r="E136" s="2" t="s">
        <v>25</v>
      </c>
      <c r="F136" s="7">
        <v>3406876</v>
      </c>
      <c r="G136" s="12">
        <v>350988203</v>
      </c>
      <c r="H136" s="9">
        <f t="shared" ref="H136:H199" si="42">G136/F136*100000</f>
        <v>10302347.458492765</v>
      </c>
      <c r="I136" s="15">
        <v>68253354</v>
      </c>
      <c r="J136" s="12">
        <f t="shared" si="41"/>
        <v>521360463</v>
      </c>
      <c r="K136" s="7">
        <f t="shared" si="41"/>
        <v>706476.54</v>
      </c>
      <c r="L136" s="7">
        <f t="shared" si="38"/>
        <v>20736.784667243541</v>
      </c>
      <c r="M136" s="7">
        <f t="shared" si="37"/>
        <v>541831.61999999988</v>
      </c>
      <c r="N136" s="7">
        <f t="shared" si="33"/>
        <v>15904.060494130104</v>
      </c>
      <c r="O136" s="12">
        <f>G136/M136</f>
        <v>647.78095268784807</v>
      </c>
      <c r="P136" s="7">
        <f>P124+P127+P130+P133</f>
        <v>1494.9396999999999</v>
      </c>
      <c r="Q136" s="7">
        <f t="shared" si="39"/>
        <v>43.880073709756388</v>
      </c>
      <c r="R136" s="7">
        <f>R124+R127+R130+R133</f>
        <v>1266.3453199999999</v>
      </c>
      <c r="S136" s="7">
        <f t="shared" si="34"/>
        <v>37.170279164841922</v>
      </c>
      <c r="T136" s="9">
        <f>G136/R136</f>
        <v>277166.26535959402</v>
      </c>
      <c r="U136" s="7">
        <v>50314.67</v>
      </c>
      <c r="V136" s="7">
        <f t="shared" si="40"/>
        <v>1476.8565101870452</v>
      </c>
      <c r="W136" s="7">
        <v>40841.31</v>
      </c>
      <c r="X136" s="7">
        <f t="shared" si="35"/>
        <v>1198.7906222592192</v>
      </c>
      <c r="Y136" s="12">
        <v>8593.9509999999991</v>
      </c>
    </row>
    <row r="137" spans="1:45" s="1" customFormat="1" x14ac:dyDescent="0.2">
      <c r="A137" s="2" t="s">
        <v>30</v>
      </c>
      <c r="B137" s="2" t="s">
        <v>29</v>
      </c>
      <c r="C137" s="2" t="s">
        <v>22</v>
      </c>
      <c r="D137" s="2">
        <v>30</v>
      </c>
      <c r="E137" s="2" t="s">
        <v>23</v>
      </c>
      <c r="F137" s="7">
        <v>14310.91</v>
      </c>
      <c r="G137" s="9">
        <v>6935887</v>
      </c>
      <c r="H137" s="9">
        <f t="shared" si="42"/>
        <v>48465729.992013089</v>
      </c>
      <c r="I137" s="14">
        <v>286704.8</v>
      </c>
      <c r="J137" s="9">
        <v>0</v>
      </c>
      <c r="K137" s="9">
        <v>0</v>
      </c>
      <c r="L137" s="7">
        <f t="shared" si="38"/>
        <v>0</v>
      </c>
      <c r="M137" s="7">
        <f>K2-K137</f>
        <v>4749.1559999999999</v>
      </c>
      <c r="N137" s="7">
        <f t="shared" si="33"/>
        <v>33185.562623201462</v>
      </c>
      <c r="O137" s="9">
        <v>1460.4459999999999</v>
      </c>
      <c r="P137" s="10">
        <v>0</v>
      </c>
      <c r="Q137" s="7">
        <f t="shared" si="39"/>
        <v>0</v>
      </c>
      <c r="R137" s="10">
        <v>30.899419999999999</v>
      </c>
      <c r="S137" s="7">
        <f t="shared" si="34"/>
        <v>215.91513048436471</v>
      </c>
      <c r="T137" s="9">
        <v>224466.6</v>
      </c>
      <c r="U137" s="7">
        <v>0</v>
      </c>
      <c r="V137" s="7">
        <v>0</v>
      </c>
      <c r="W137" s="7">
        <v>2396.2600000000002</v>
      </c>
      <c r="X137" s="7">
        <f t="shared" si="35"/>
        <v>16744.288099079655</v>
      </c>
      <c r="Y137" s="12">
        <v>2894.4639999999999</v>
      </c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">
      <c r="A138" s="2" t="s">
        <v>30</v>
      </c>
      <c r="B138" s="2" t="s">
        <v>29</v>
      </c>
      <c r="C138" s="2" t="s">
        <v>22</v>
      </c>
      <c r="D138" s="2">
        <v>30</v>
      </c>
      <c r="E138" s="2" t="s">
        <v>24</v>
      </c>
      <c r="F138" s="7">
        <v>209297.09</v>
      </c>
      <c r="G138" s="9">
        <v>16144101</v>
      </c>
      <c r="H138" s="9">
        <f t="shared" si="42"/>
        <v>7713485.6485582292</v>
      </c>
      <c r="I138" s="14">
        <v>4193058</v>
      </c>
      <c r="J138" s="9">
        <v>0</v>
      </c>
      <c r="K138" s="9">
        <v>0</v>
      </c>
      <c r="L138" s="7">
        <f t="shared" si="38"/>
        <v>0</v>
      </c>
      <c r="M138" s="7">
        <f t="shared" ref="M138:M151" si="43">K3-K138</f>
        <v>69456.399999999994</v>
      </c>
      <c r="N138" s="7">
        <f t="shared" si="33"/>
        <v>33185.554562655409</v>
      </c>
      <c r="O138" s="9">
        <v>232.435</v>
      </c>
      <c r="P138" s="10">
        <v>0</v>
      </c>
      <c r="Q138" s="7">
        <f t="shared" si="39"/>
        <v>0</v>
      </c>
      <c r="R138" s="10">
        <v>9.427861</v>
      </c>
      <c r="S138" s="7">
        <f t="shared" si="34"/>
        <v>4.5045351562221914</v>
      </c>
      <c r="T138" s="9">
        <v>1712382</v>
      </c>
      <c r="U138" s="7">
        <v>0</v>
      </c>
      <c r="V138" s="7">
        <v>0</v>
      </c>
      <c r="W138" s="7">
        <v>797.65049999999997</v>
      </c>
      <c r="X138" s="7">
        <f t="shared" si="35"/>
        <v>381.10921656865844</v>
      </c>
      <c r="Y138" s="12">
        <v>20239.57</v>
      </c>
    </row>
    <row r="139" spans="1:45" x14ac:dyDescent="0.2">
      <c r="A139" s="2" t="s">
        <v>30</v>
      </c>
      <c r="B139" s="2" t="s">
        <v>29</v>
      </c>
      <c r="C139" s="2" t="s">
        <v>22</v>
      </c>
      <c r="D139" s="2">
        <v>30</v>
      </c>
      <c r="E139" s="2" t="s">
        <v>25</v>
      </c>
      <c r="F139" s="7">
        <v>223608</v>
      </c>
      <c r="G139" s="9">
        <v>23079989</v>
      </c>
      <c r="H139" s="9">
        <f t="shared" si="42"/>
        <v>10321629.369253336</v>
      </c>
      <c r="I139" s="14">
        <v>4479763</v>
      </c>
      <c r="J139" s="9">
        <v>0</v>
      </c>
      <c r="K139" s="9">
        <v>0</v>
      </c>
      <c r="L139" s="7">
        <f t="shared" si="38"/>
        <v>0</v>
      </c>
      <c r="M139" s="7">
        <f t="shared" si="43"/>
        <v>74205.56</v>
      </c>
      <c r="N139" s="7">
        <f t="shared" si="33"/>
        <v>33185.556867375046</v>
      </c>
      <c r="O139" s="12">
        <v>311.02780000000001</v>
      </c>
      <c r="P139" s="10">
        <v>0</v>
      </c>
      <c r="Q139" s="7">
        <f t="shared" si="39"/>
        <v>0</v>
      </c>
      <c r="R139" s="10">
        <v>40.327280000000002</v>
      </c>
      <c r="S139" s="7">
        <f t="shared" si="34"/>
        <v>18.034810919108441</v>
      </c>
      <c r="T139" s="9">
        <v>572317.1</v>
      </c>
      <c r="U139" s="7">
        <v>0</v>
      </c>
      <c r="V139" s="7">
        <v>0</v>
      </c>
      <c r="W139" s="7">
        <v>3193.91</v>
      </c>
      <c r="X139" s="7">
        <f t="shared" si="35"/>
        <v>1428.3522950878323</v>
      </c>
      <c r="Y139" s="12">
        <v>7226.2479999999996</v>
      </c>
    </row>
    <row r="140" spans="1:45" x14ac:dyDescent="0.2">
      <c r="A140" s="2" t="s">
        <v>30</v>
      </c>
      <c r="B140" s="2" t="s">
        <v>29</v>
      </c>
      <c r="C140" s="2" t="s">
        <v>26</v>
      </c>
      <c r="D140" s="2">
        <v>30</v>
      </c>
      <c r="E140" s="2" t="s">
        <v>23</v>
      </c>
      <c r="F140" s="7">
        <v>40938.300000000003</v>
      </c>
      <c r="G140" s="9">
        <v>79916747</v>
      </c>
      <c r="H140" s="9">
        <f t="shared" si="42"/>
        <v>195212666.37842801</v>
      </c>
      <c r="I140" s="14">
        <v>820158</v>
      </c>
      <c r="J140" s="9">
        <v>0</v>
      </c>
      <c r="K140" s="9">
        <v>0</v>
      </c>
      <c r="L140" s="7">
        <f t="shared" si="38"/>
        <v>0</v>
      </c>
      <c r="M140" s="7">
        <f t="shared" si="43"/>
        <v>26866.44</v>
      </c>
      <c r="N140" s="7">
        <f t="shared" si="33"/>
        <v>65626.662562930054</v>
      </c>
      <c r="O140" s="9">
        <v>2974.5940000000001</v>
      </c>
      <c r="P140" s="10">
        <v>0</v>
      </c>
      <c r="Q140" s="7">
        <f t="shared" si="39"/>
        <v>0</v>
      </c>
      <c r="R140" s="10">
        <v>175.1361</v>
      </c>
      <c r="S140" s="7">
        <f t="shared" si="34"/>
        <v>427.80501388675151</v>
      </c>
      <c r="T140" s="9">
        <v>456312.1</v>
      </c>
      <c r="U140" s="7">
        <v>0</v>
      </c>
      <c r="V140" s="7">
        <v>0</v>
      </c>
      <c r="W140" s="7">
        <v>11847.97</v>
      </c>
      <c r="X140" s="7">
        <f t="shared" si="35"/>
        <v>28941.040541497809</v>
      </c>
      <c r="Y140" s="12">
        <v>6745.1859999999997</v>
      </c>
    </row>
    <row r="141" spans="1:45" x14ac:dyDescent="0.2">
      <c r="A141" s="2" t="s">
        <v>30</v>
      </c>
      <c r="B141" s="2" t="s">
        <v>29</v>
      </c>
      <c r="C141" s="2" t="s">
        <v>26</v>
      </c>
      <c r="D141" s="2">
        <v>30</v>
      </c>
      <c r="E141" s="2" t="s">
        <v>24</v>
      </c>
      <c r="F141" s="7">
        <v>598722.69999999995</v>
      </c>
      <c r="G141" s="9">
        <v>114295839</v>
      </c>
      <c r="H141" s="9">
        <f t="shared" si="42"/>
        <v>19089945.812978197</v>
      </c>
      <c r="I141" s="14">
        <v>11994810</v>
      </c>
      <c r="J141" s="9">
        <v>0</v>
      </c>
      <c r="K141" s="9">
        <v>0</v>
      </c>
      <c r="L141" s="7">
        <f t="shared" si="38"/>
        <v>0</v>
      </c>
      <c r="M141" s="7">
        <f t="shared" si="43"/>
        <v>392921.59999999998</v>
      </c>
      <c r="N141" s="7">
        <f t="shared" si="33"/>
        <v>65626.641515345924</v>
      </c>
      <c r="O141" s="9">
        <v>290.88709999999998</v>
      </c>
      <c r="P141" s="10">
        <v>0</v>
      </c>
      <c r="Q141" s="7">
        <f t="shared" si="39"/>
        <v>0</v>
      </c>
      <c r="R141" s="10">
        <v>53.376390000000001</v>
      </c>
      <c r="S141" s="7">
        <f t="shared" si="34"/>
        <v>8.9150436420733676</v>
      </c>
      <c r="T141" s="9">
        <v>2141318</v>
      </c>
      <c r="U141" s="7">
        <v>0</v>
      </c>
      <c r="V141" s="7">
        <v>0</v>
      </c>
      <c r="W141" s="7">
        <v>3987.2159999999999</v>
      </c>
      <c r="X141" s="7">
        <f t="shared" si="35"/>
        <v>665.95370444447826</v>
      </c>
      <c r="Y141" s="12">
        <v>28665.58</v>
      </c>
    </row>
    <row r="142" spans="1:45" x14ac:dyDescent="0.2">
      <c r="A142" s="2" t="s">
        <v>30</v>
      </c>
      <c r="B142" s="2" t="s">
        <v>29</v>
      </c>
      <c r="C142" s="2" t="s">
        <v>26</v>
      </c>
      <c r="D142" s="2">
        <v>30</v>
      </c>
      <c r="E142" s="2" t="s">
        <v>25</v>
      </c>
      <c r="F142" s="7">
        <v>639661</v>
      </c>
      <c r="G142" s="9">
        <v>194212586</v>
      </c>
      <c r="H142" s="9">
        <f t="shared" si="42"/>
        <v>30361798.827816609</v>
      </c>
      <c r="I142" s="14">
        <v>12814968</v>
      </c>
      <c r="J142" s="9">
        <v>0</v>
      </c>
      <c r="K142" s="9">
        <v>0</v>
      </c>
      <c r="L142" s="7">
        <f t="shared" si="38"/>
        <v>0</v>
      </c>
      <c r="M142" s="7">
        <f t="shared" si="43"/>
        <v>419788.1</v>
      </c>
      <c r="N142" s="7">
        <f t="shared" si="33"/>
        <v>65626.652242359618</v>
      </c>
      <c r="O142" s="12">
        <v>462.64440000000002</v>
      </c>
      <c r="P142" s="10">
        <v>0</v>
      </c>
      <c r="Q142" s="7">
        <f t="shared" si="39"/>
        <v>0</v>
      </c>
      <c r="R142" s="10">
        <v>228.51249999999999</v>
      </c>
      <c r="S142" s="7">
        <f t="shared" si="34"/>
        <v>35.724000681611038</v>
      </c>
      <c r="T142" s="9">
        <v>849899.1</v>
      </c>
      <c r="U142" s="7">
        <v>0</v>
      </c>
      <c r="V142" s="7">
        <v>0</v>
      </c>
      <c r="W142" s="7">
        <v>15835.18</v>
      </c>
      <c r="X142" s="7">
        <f t="shared" si="35"/>
        <v>2475.5581472060981</v>
      </c>
      <c r="Y142" s="12">
        <v>12264.63</v>
      </c>
    </row>
    <row r="143" spans="1:45" x14ac:dyDescent="0.2">
      <c r="A143" s="2" t="s">
        <v>30</v>
      </c>
      <c r="B143" s="2" t="s">
        <v>29</v>
      </c>
      <c r="C143" s="2" t="s">
        <v>27</v>
      </c>
      <c r="D143" s="2">
        <v>30</v>
      </c>
      <c r="E143" s="2" t="s">
        <v>23</v>
      </c>
      <c r="F143" s="7">
        <v>321847.06</v>
      </c>
      <c r="G143" s="9">
        <v>230063505</v>
      </c>
      <c r="H143" s="9">
        <f t="shared" si="42"/>
        <v>71482245.324844673</v>
      </c>
      <c r="I143" s="14">
        <v>6447884</v>
      </c>
      <c r="J143" s="9">
        <v>0</v>
      </c>
      <c r="K143" s="9">
        <v>0</v>
      </c>
      <c r="L143" s="7">
        <f t="shared" si="38"/>
        <v>0</v>
      </c>
      <c r="M143" s="7">
        <f t="shared" si="43"/>
        <v>98751.56</v>
      </c>
      <c r="N143" s="7">
        <f t="shared" si="33"/>
        <v>30682.759693377342</v>
      </c>
      <c r="O143" s="9">
        <v>2329.7199999999998</v>
      </c>
      <c r="P143" s="10">
        <v>0</v>
      </c>
      <c r="Q143" s="7">
        <f t="shared" si="39"/>
        <v>0</v>
      </c>
      <c r="R143" s="10">
        <v>1275.4590000000001</v>
      </c>
      <c r="S143" s="7">
        <f t="shared" si="34"/>
        <v>396.29350661149431</v>
      </c>
      <c r="T143" s="9">
        <v>180377</v>
      </c>
      <c r="U143" s="7">
        <v>0</v>
      </c>
      <c r="V143" s="7">
        <v>0</v>
      </c>
      <c r="W143" s="7">
        <v>49711.94</v>
      </c>
      <c r="X143" s="7">
        <f t="shared" si="35"/>
        <v>15445.826971357141</v>
      </c>
      <c r="Y143" s="12">
        <v>4627.933</v>
      </c>
    </row>
    <row r="144" spans="1:45" x14ac:dyDescent="0.2">
      <c r="A144" s="2" t="s">
        <v>30</v>
      </c>
      <c r="B144" s="2" t="s">
        <v>29</v>
      </c>
      <c r="C144" s="2" t="s">
        <v>27</v>
      </c>
      <c r="D144" s="2">
        <v>30</v>
      </c>
      <c r="E144" s="2" t="s">
        <v>24</v>
      </c>
      <c r="F144" s="7">
        <v>1913201.94</v>
      </c>
      <c r="G144" s="9">
        <v>217223743</v>
      </c>
      <c r="H144" s="9">
        <f t="shared" si="42"/>
        <v>11353937.002593674</v>
      </c>
      <c r="I144" s="14">
        <v>38329088</v>
      </c>
      <c r="J144" s="9">
        <v>0</v>
      </c>
      <c r="K144" s="9">
        <v>0</v>
      </c>
      <c r="L144" s="7">
        <f t="shared" si="38"/>
        <v>0</v>
      </c>
      <c r="M144" s="7">
        <f t="shared" si="43"/>
        <v>587023.19999999995</v>
      </c>
      <c r="N144" s="7">
        <f t="shared" si="33"/>
        <v>30682.762113444227</v>
      </c>
      <c r="O144" s="9">
        <v>370.04289999999997</v>
      </c>
      <c r="P144" s="10">
        <v>0</v>
      </c>
      <c r="Q144" s="7">
        <f t="shared" si="39"/>
        <v>0</v>
      </c>
      <c r="R144" s="10">
        <v>177.67670000000001</v>
      </c>
      <c r="S144" s="7">
        <f t="shared" si="34"/>
        <v>9.2868764287370524</v>
      </c>
      <c r="T144" s="9">
        <v>1222578</v>
      </c>
      <c r="U144" s="7">
        <v>0</v>
      </c>
      <c r="V144" s="7">
        <v>0</v>
      </c>
      <c r="W144" s="7">
        <v>7485.7820000000002</v>
      </c>
      <c r="X144" s="7">
        <f t="shared" si="35"/>
        <v>391.26983113972801</v>
      </c>
      <c r="Y144" s="12">
        <v>29018.18</v>
      </c>
    </row>
    <row r="145" spans="1:45" x14ac:dyDescent="0.2">
      <c r="A145" s="2" t="s">
        <v>30</v>
      </c>
      <c r="B145" s="2" t="s">
        <v>29</v>
      </c>
      <c r="C145" s="2" t="s">
        <v>27</v>
      </c>
      <c r="D145" s="2">
        <v>30</v>
      </c>
      <c r="E145" s="2" t="s">
        <v>25</v>
      </c>
      <c r="F145" s="7">
        <v>2235049</v>
      </c>
      <c r="G145" s="9">
        <v>447287248</v>
      </c>
      <c r="H145" s="9">
        <f t="shared" si="42"/>
        <v>20012413.508607641</v>
      </c>
      <c r="I145" s="14">
        <v>44776972</v>
      </c>
      <c r="J145" s="9">
        <v>0</v>
      </c>
      <c r="K145" s="9">
        <v>0</v>
      </c>
      <c r="L145" s="7">
        <f t="shared" si="38"/>
        <v>0</v>
      </c>
      <c r="M145" s="7">
        <f t="shared" si="43"/>
        <v>685774.7</v>
      </c>
      <c r="N145" s="7">
        <f t="shared" ref="N145:N176" si="44">M145/F145*100000</f>
        <v>30682.75908044969</v>
      </c>
      <c r="O145" s="12">
        <v>652.2364</v>
      </c>
      <c r="P145" s="10">
        <v>0</v>
      </c>
      <c r="Q145" s="7">
        <f t="shared" si="39"/>
        <v>0</v>
      </c>
      <c r="R145" s="10">
        <v>1453.136</v>
      </c>
      <c r="S145" s="7">
        <f t="shared" ref="S145:S176" si="45">R145/F145*100000</f>
        <v>65.015845290192743</v>
      </c>
      <c r="T145" s="9">
        <v>307808.3</v>
      </c>
      <c r="U145" s="7">
        <v>0</v>
      </c>
      <c r="V145" s="7">
        <v>0</v>
      </c>
      <c r="W145" s="7">
        <v>57197.72</v>
      </c>
      <c r="X145" s="7">
        <f t="shared" ref="X145:X176" si="46">W145/F145*100000</f>
        <v>2559.125996790227</v>
      </c>
      <c r="Y145" s="12">
        <v>7820.0190000000002</v>
      </c>
    </row>
    <row r="146" spans="1:45" x14ac:dyDescent="0.2">
      <c r="A146" s="2" t="s">
        <v>30</v>
      </c>
      <c r="B146" s="2" t="s">
        <v>29</v>
      </c>
      <c r="C146" s="2" t="s">
        <v>28</v>
      </c>
      <c r="D146" s="2">
        <v>30</v>
      </c>
      <c r="E146" s="2" t="s">
        <v>23</v>
      </c>
      <c r="F146" s="7">
        <v>157981.70000000001</v>
      </c>
      <c r="G146" s="9">
        <v>181452764</v>
      </c>
      <c r="H146" s="9">
        <f t="shared" si="42"/>
        <v>114856824.55626188</v>
      </c>
      <c r="I146" s="14">
        <v>3165005</v>
      </c>
      <c r="J146" s="9">
        <v>0</v>
      </c>
      <c r="K146" s="9">
        <v>0</v>
      </c>
      <c r="L146" s="7">
        <f t="shared" si="38"/>
        <v>0</v>
      </c>
      <c r="M146" s="7">
        <f t="shared" si="43"/>
        <v>35092.379999999997</v>
      </c>
      <c r="N146" s="7">
        <f t="shared" si="44"/>
        <v>22212.939853160206</v>
      </c>
      <c r="O146" s="9">
        <v>5170.7169999999996</v>
      </c>
      <c r="P146" s="10">
        <v>0</v>
      </c>
      <c r="Q146" s="7">
        <f t="shared" si="39"/>
        <v>0</v>
      </c>
      <c r="R146" s="10">
        <v>923.69060000000002</v>
      </c>
      <c r="S146" s="7">
        <f t="shared" si="45"/>
        <v>584.68202329763506</v>
      </c>
      <c r="T146" s="9">
        <v>196443.2</v>
      </c>
      <c r="U146" s="7">
        <v>0</v>
      </c>
      <c r="V146" s="7">
        <v>0</v>
      </c>
      <c r="W146" s="7">
        <v>13243.1</v>
      </c>
      <c r="X146" s="7">
        <f t="shared" si="46"/>
        <v>8382.6797660741722</v>
      </c>
      <c r="Y146" s="12">
        <v>13701.68</v>
      </c>
    </row>
    <row r="147" spans="1:45" x14ac:dyDescent="0.2">
      <c r="A147" s="2" t="s">
        <v>30</v>
      </c>
      <c r="B147" s="2" t="s">
        <v>29</v>
      </c>
      <c r="C147" s="2" t="s">
        <v>28</v>
      </c>
      <c r="D147" s="2">
        <v>30</v>
      </c>
      <c r="E147" s="2" t="s">
        <v>24</v>
      </c>
      <c r="F147" s="7">
        <v>150576.29999999999</v>
      </c>
      <c r="G147" s="9">
        <v>26316078</v>
      </c>
      <c r="H147" s="9">
        <f t="shared" si="42"/>
        <v>17476905.728192288</v>
      </c>
      <c r="I147" s="14">
        <v>3016646</v>
      </c>
      <c r="J147" s="9">
        <v>0</v>
      </c>
      <c r="K147" s="9">
        <v>0</v>
      </c>
      <c r="L147" s="7">
        <f t="shared" si="38"/>
        <v>0</v>
      </c>
      <c r="M147" s="7">
        <f t="shared" si="43"/>
        <v>33447.42</v>
      </c>
      <c r="N147" s="7">
        <f t="shared" si="44"/>
        <v>22212.93789261657</v>
      </c>
      <c r="O147" s="9">
        <v>786.7894</v>
      </c>
      <c r="P147" s="10">
        <v>0</v>
      </c>
      <c r="Q147" s="7">
        <f t="shared" si="39"/>
        <v>0</v>
      </c>
      <c r="R147" s="10">
        <v>115.6189</v>
      </c>
      <c r="S147" s="7">
        <f t="shared" si="45"/>
        <v>76.784261533853595</v>
      </c>
      <c r="T147" s="9">
        <v>227610.4</v>
      </c>
      <c r="U147" s="7">
        <v>0</v>
      </c>
      <c r="V147" s="7">
        <v>0</v>
      </c>
      <c r="W147" s="7">
        <v>1686.0650000000001</v>
      </c>
      <c r="X147" s="7">
        <f t="shared" si="46"/>
        <v>1119.7412873074982</v>
      </c>
      <c r="Y147" s="12">
        <v>15607.99</v>
      </c>
    </row>
    <row r="148" spans="1:45" x14ac:dyDescent="0.2">
      <c r="A148" s="2" t="s">
        <v>30</v>
      </c>
      <c r="B148" s="2" t="s">
        <v>29</v>
      </c>
      <c r="C148" s="2" t="s">
        <v>28</v>
      </c>
      <c r="D148" s="2">
        <v>30</v>
      </c>
      <c r="E148" s="2" t="s">
        <v>25</v>
      </c>
      <c r="F148" s="7">
        <v>308558</v>
      </c>
      <c r="G148" s="9">
        <v>207768842</v>
      </c>
      <c r="H148" s="9">
        <f t="shared" si="42"/>
        <v>67335425.430551142</v>
      </c>
      <c r="I148" s="14">
        <v>6181651</v>
      </c>
      <c r="J148" s="9">
        <v>0</v>
      </c>
      <c r="K148" s="9">
        <v>0</v>
      </c>
      <c r="L148" s="7">
        <f t="shared" si="38"/>
        <v>0</v>
      </c>
      <c r="M148" s="7">
        <f t="shared" si="43"/>
        <v>68539.8</v>
      </c>
      <c r="N148" s="7">
        <f t="shared" si="44"/>
        <v>22212.938896414937</v>
      </c>
      <c r="O148" s="12">
        <v>3031.36</v>
      </c>
      <c r="P148" s="10">
        <v>0</v>
      </c>
      <c r="Q148" s="7">
        <f t="shared" si="39"/>
        <v>0</v>
      </c>
      <c r="R148" s="10">
        <v>1039.31</v>
      </c>
      <c r="S148" s="7">
        <f t="shared" si="45"/>
        <v>336.82808418514509</v>
      </c>
      <c r="T148" s="9">
        <v>199910.5</v>
      </c>
      <c r="U148" s="7">
        <v>0</v>
      </c>
      <c r="V148" s="7">
        <v>0</v>
      </c>
      <c r="W148" s="7">
        <v>14929.16</v>
      </c>
      <c r="X148" s="7">
        <f t="shared" si="46"/>
        <v>4838.3642621484451</v>
      </c>
      <c r="Y148" s="12">
        <v>13916.98</v>
      </c>
    </row>
    <row r="149" spans="1:45" x14ac:dyDescent="0.2">
      <c r="A149" s="2" t="s">
        <v>30</v>
      </c>
      <c r="B149" s="2" t="s">
        <v>29</v>
      </c>
      <c r="C149" s="2" t="s">
        <v>25</v>
      </c>
      <c r="D149" s="2">
        <v>30</v>
      </c>
      <c r="E149" s="2" t="s">
        <v>23</v>
      </c>
      <c r="F149" s="7">
        <v>535077.97</v>
      </c>
      <c r="G149" s="12">
        <v>498368903</v>
      </c>
      <c r="H149" s="9">
        <f t="shared" si="42"/>
        <v>93139491.988429278</v>
      </c>
      <c r="I149" s="15">
        <v>10719751.800000001</v>
      </c>
      <c r="J149" s="9">
        <v>0</v>
      </c>
      <c r="K149" s="9">
        <v>0</v>
      </c>
      <c r="L149" s="7">
        <f t="shared" si="38"/>
        <v>0</v>
      </c>
      <c r="M149" s="7">
        <f t="shared" si="43"/>
        <v>165459.53599999999</v>
      </c>
      <c r="N149" s="7">
        <f t="shared" si="44"/>
        <v>30922.509480253881</v>
      </c>
      <c r="O149" s="12">
        <v>3012.029</v>
      </c>
      <c r="P149" s="10">
        <v>0</v>
      </c>
      <c r="Q149" s="7">
        <f t="shared" si="39"/>
        <v>0</v>
      </c>
      <c r="R149" s="7">
        <v>2405.1849999999999</v>
      </c>
      <c r="S149" s="7">
        <f t="shared" si="45"/>
        <v>449.5017800863676</v>
      </c>
      <c r="T149" s="9">
        <v>207206.1</v>
      </c>
      <c r="U149" s="7">
        <v>0</v>
      </c>
      <c r="V149" s="7">
        <v>0</v>
      </c>
      <c r="W149" s="7">
        <v>77199.259999999995</v>
      </c>
      <c r="X149" s="7">
        <f t="shared" si="46"/>
        <v>14427.665560591106</v>
      </c>
      <c r="Y149" s="12">
        <v>6455.6170000000002</v>
      </c>
    </row>
    <row r="150" spans="1:45" x14ac:dyDescent="0.2">
      <c r="A150" s="2" t="s">
        <v>30</v>
      </c>
      <c r="B150" s="2" t="s">
        <v>29</v>
      </c>
      <c r="C150" s="2" t="s">
        <v>25</v>
      </c>
      <c r="D150" s="2">
        <v>30</v>
      </c>
      <c r="E150" s="2" t="s">
        <v>24</v>
      </c>
      <c r="F150" s="7">
        <v>2871798.03</v>
      </c>
      <c r="G150" s="12">
        <v>373979761</v>
      </c>
      <c r="H150" s="9">
        <f t="shared" si="42"/>
        <v>13022495.213564863</v>
      </c>
      <c r="I150" s="15">
        <v>57533602</v>
      </c>
      <c r="J150" s="9">
        <v>0</v>
      </c>
      <c r="K150" s="9">
        <v>0</v>
      </c>
      <c r="L150" s="7">
        <f t="shared" si="38"/>
        <v>0</v>
      </c>
      <c r="M150" s="7">
        <f t="shared" si="43"/>
        <v>1082848.6199999999</v>
      </c>
      <c r="N150" s="7">
        <f t="shared" si="44"/>
        <v>37706.294408176051</v>
      </c>
      <c r="O150" s="12">
        <v>345.36660000000001</v>
      </c>
      <c r="P150" s="10">
        <v>0</v>
      </c>
      <c r="Q150" s="7">
        <f t="shared" si="39"/>
        <v>0</v>
      </c>
      <c r="R150" s="7">
        <v>356.09989999999999</v>
      </c>
      <c r="S150" s="7">
        <f t="shared" si="45"/>
        <v>12.399893595581302</v>
      </c>
      <c r="T150" s="9">
        <v>1050210</v>
      </c>
      <c r="U150" s="7">
        <v>0</v>
      </c>
      <c r="V150" s="7">
        <v>0</v>
      </c>
      <c r="W150" s="7">
        <v>13956.71</v>
      </c>
      <c r="X150" s="7">
        <f t="shared" si="46"/>
        <v>485.99204589606882</v>
      </c>
      <c r="Y150" s="12">
        <v>26795.69</v>
      </c>
    </row>
    <row r="151" spans="1:45" x14ac:dyDescent="0.2">
      <c r="A151" s="2" t="s">
        <v>30</v>
      </c>
      <c r="B151" s="2" t="s">
        <v>29</v>
      </c>
      <c r="C151" s="2" t="s">
        <v>25</v>
      </c>
      <c r="D151" s="2">
        <v>30</v>
      </c>
      <c r="E151" s="2" t="s">
        <v>25</v>
      </c>
      <c r="F151" s="7">
        <v>3406876</v>
      </c>
      <c r="G151" s="12">
        <v>872348664</v>
      </c>
      <c r="H151" s="9">
        <f t="shared" si="42"/>
        <v>25605530.22769247</v>
      </c>
      <c r="I151" s="15">
        <v>68253354</v>
      </c>
      <c r="J151" s="9">
        <v>0</v>
      </c>
      <c r="K151" s="9">
        <v>0</v>
      </c>
      <c r="L151" s="7">
        <f t="shared" si="38"/>
        <v>0</v>
      </c>
      <c r="M151" s="7">
        <f t="shared" si="43"/>
        <v>1248308.1599999999</v>
      </c>
      <c r="N151" s="7">
        <f t="shared" si="44"/>
        <v>36640.84516137364</v>
      </c>
      <c r="O151" s="12">
        <v>698.82479999999998</v>
      </c>
      <c r="P151" s="10">
        <v>0</v>
      </c>
      <c r="Q151" s="7">
        <f t="shared" si="39"/>
        <v>0</v>
      </c>
      <c r="R151" s="7">
        <v>2761.2849999999999</v>
      </c>
      <c r="S151" s="7">
        <f t="shared" si="45"/>
        <v>81.050352287550226</v>
      </c>
      <c r="T151" s="9">
        <v>315921.3</v>
      </c>
      <c r="U151" s="7">
        <v>0</v>
      </c>
      <c r="V151" s="7">
        <v>0</v>
      </c>
      <c r="W151" s="7">
        <v>91155.98</v>
      </c>
      <c r="X151" s="7">
        <f t="shared" si="46"/>
        <v>2675.6471324462645</v>
      </c>
      <c r="Y151" s="12">
        <v>9569.8459999999995</v>
      </c>
    </row>
    <row r="152" spans="1:45" s="1" customFormat="1" x14ac:dyDescent="0.2">
      <c r="A152" s="2" t="s">
        <v>30</v>
      </c>
      <c r="B152" s="2" t="s">
        <v>29</v>
      </c>
      <c r="C152" s="2" t="s">
        <v>22</v>
      </c>
      <c r="D152" s="2">
        <v>40</v>
      </c>
      <c r="E152" s="2" t="s">
        <v>23</v>
      </c>
      <c r="F152" s="7">
        <v>14310.91</v>
      </c>
      <c r="G152" s="9">
        <v>6935887</v>
      </c>
      <c r="H152" s="9">
        <f t="shared" si="42"/>
        <v>48465729.992013089</v>
      </c>
      <c r="I152" s="14">
        <v>286704.8</v>
      </c>
      <c r="J152" s="9">
        <v>0</v>
      </c>
      <c r="K152" s="9">
        <v>0</v>
      </c>
      <c r="L152" s="7">
        <f t="shared" si="38"/>
        <v>0</v>
      </c>
      <c r="M152" s="7">
        <f>K2-K152</f>
        <v>4749.1559999999999</v>
      </c>
      <c r="N152" s="7">
        <f t="shared" si="44"/>
        <v>33185.562623201462</v>
      </c>
      <c r="O152" s="9">
        <v>1460.4459999999999</v>
      </c>
      <c r="P152" s="10">
        <v>0</v>
      </c>
      <c r="Q152" s="7">
        <f t="shared" si="39"/>
        <v>0</v>
      </c>
      <c r="R152" s="10">
        <v>30.899419999999999</v>
      </c>
      <c r="S152" s="7">
        <f t="shared" si="45"/>
        <v>215.91513048436471</v>
      </c>
      <c r="T152" s="9">
        <v>224466.6</v>
      </c>
      <c r="U152" s="7">
        <v>0</v>
      </c>
      <c r="V152" s="7">
        <v>0</v>
      </c>
      <c r="W152" s="7">
        <v>2396.2600000000002</v>
      </c>
      <c r="X152" s="7">
        <f t="shared" si="46"/>
        <v>16744.288099079655</v>
      </c>
      <c r="Y152" s="12">
        <v>2894.4639999999999</v>
      </c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">
      <c r="A153" s="2" t="s">
        <v>30</v>
      </c>
      <c r="B153" s="2" t="s">
        <v>29</v>
      </c>
      <c r="C153" s="2" t="s">
        <v>22</v>
      </c>
      <c r="D153" s="2">
        <v>40</v>
      </c>
      <c r="E153" s="2" t="s">
        <v>24</v>
      </c>
      <c r="F153" s="7">
        <v>209297.09</v>
      </c>
      <c r="G153" s="9">
        <v>16144101</v>
      </c>
      <c r="H153" s="9">
        <f t="shared" si="42"/>
        <v>7713485.6485582292</v>
      </c>
      <c r="I153" s="14">
        <v>4193058</v>
      </c>
      <c r="J153" s="9">
        <v>0</v>
      </c>
      <c r="K153" s="9">
        <v>0</v>
      </c>
      <c r="L153" s="7">
        <f t="shared" si="38"/>
        <v>0</v>
      </c>
      <c r="M153" s="7">
        <f t="shared" ref="M153:M166" si="47">K3-K153</f>
        <v>69456.399999999994</v>
      </c>
      <c r="N153" s="7">
        <f t="shared" si="44"/>
        <v>33185.554562655409</v>
      </c>
      <c r="O153" s="9">
        <v>232.435</v>
      </c>
      <c r="P153" s="10">
        <v>0</v>
      </c>
      <c r="Q153" s="7">
        <f t="shared" si="39"/>
        <v>0</v>
      </c>
      <c r="R153" s="10">
        <v>9.427861</v>
      </c>
      <c r="S153" s="7">
        <f t="shared" si="45"/>
        <v>4.5045351562221914</v>
      </c>
      <c r="T153" s="9">
        <v>1712382</v>
      </c>
      <c r="U153" s="7">
        <v>0</v>
      </c>
      <c r="V153" s="7">
        <v>0</v>
      </c>
      <c r="W153" s="7">
        <v>797.65049999999997</v>
      </c>
      <c r="X153" s="7">
        <f t="shared" si="46"/>
        <v>381.10921656865844</v>
      </c>
      <c r="Y153" s="12">
        <v>20239.57</v>
      </c>
    </row>
    <row r="154" spans="1:45" x14ac:dyDescent="0.2">
      <c r="A154" s="2" t="s">
        <v>30</v>
      </c>
      <c r="B154" s="2" t="s">
        <v>29</v>
      </c>
      <c r="C154" s="2" t="s">
        <v>22</v>
      </c>
      <c r="D154" s="2">
        <v>40</v>
      </c>
      <c r="E154" s="2" t="s">
        <v>25</v>
      </c>
      <c r="F154" s="7">
        <v>223608</v>
      </c>
      <c r="G154" s="9">
        <v>23079989</v>
      </c>
      <c r="H154" s="9">
        <f t="shared" si="42"/>
        <v>10321629.369253336</v>
      </c>
      <c r="I154" s="14">
        <v>4479763</v>
      </c>
      <c r="J154" s="9">
        <v>0</v>
      </c>
      <c r="K154" s="9">
        <v>0</v>
      </c>
      <c r="L154" s="7">
        <f t="shared" si="38"/>
        <v>0</v>
      </c>
      <c r="M154" s="7">
        <f t="shared" si="47"/>
        <v>74205.56</v>
      </c>
      <c r="N154" s="7">
        <f t="shared" si="44"/>
        <v>33185.556867375046</v>
      </c>
      <c r="O154" s="12">
        <v>311.02780000000001</v>
      </c>
      <c r="P154" s="10">
        <v>0</v>
      </c>
      <c r="Q154" s="7">
        <f t="shared" si="39"/>
        <v>0</v>
      </c>
      <c r="R154" s="10">
        <v>40.327280000000002</v>
      </c>
      <c r="S154" s="7">
        <f t="shared" si="45"/>
        <v>18.034810919108441</v>
      </c>
      <c r="T154" s="9">
        <v>572317.1</v>
      </c>
      <c r="U154" s="7">
        <v>0</v>
      </c>
      <c r="V154" s="7">
        <v>0</v>
      </c>
      <c r="W154" s="7">
        <v>3193.91</v>
      </c>
      <c r="X154" s="7">
        <f t="shared" si="46"/>
        <v>1428.3522950878323</v>
      </c>
      <c r="Y154" s="12">
        <v>7226.2479999999996</v>
      </c>
    </row>
    <row r="155" spans="1:45" x14ac:dyDescent="0.2">
      <c r="A155" s="2" t="s">
        <v>30</v>
      </c>
      <c r="B155" s="2" t="s">
        <v>29</v>
      </c>
      <c r="C155" s="2" t="s">
        <v>26</v>
      </c>
      <c r="D155" s="2">
        <v>40</v>
      </c>
      <c r="E155" s="2" t="s">
        <v>23</v>
      </c>
      <c r="F155" s="7">
        <v>40938.300000000003</v>
      </c>
      <c r="G155" s="9">
        <v>79916747</v>
      </c>
      <c r="H155" s="9">
        <f t="shared" si="42"/>
        <v>195212666.37842801</v>
      </c>
      <c r="I155" s="14">
        <v>820158</v>
      </c>
      <c r="J155" s="9">
        <v>0</v>
      </c>
      <c r="K155" s="9">
        <v>0</v>
      </c>
      <c r="L155" s="7">
        <f t="shared" si="38"/>
        <v>0</v>
      </c>
      <c r="M155" s="7">
        <f t="shared" si="47"/>
        <v>26866.44</v>
      </c>
      <c r="N155" s="7">
        <f t="shared" si="44"/>
        <v>65626.662562930054</v>
      </c>
      <c r="O155" s="9">
        <v>2974.5940000000001</v>
      </c>
      <c r="P155" s="10">
        <v>0</v>
      </c>
      <c r="Q155" s="7">
        <f t="shared" si="39"/>
        <v>0</v>
      </c>
      <c r="R155" s="10">
        <v>175.1361</v>
      </c>
      <c r="S155" s="7">
        <f t="shared" si="45"/>
        <v>427.80501388675151</v>
      </c>
      <c r="T155" s="9">
        <v>456312.1</v>
      </c>
      <c r="U155" s="7">
        <v>0</v>
      </c>
      <c r="V155" s="7">
        <v>0</v>
      </c>
      <c r="W155" s="7">
        <v>11847.97</v>
      </c>
      <c r="X155" s="7">
        <f t="shared" si="46"/>
        <v>28941.040541497809</v>
      </c>
      <c r="Y155" s="12">
        <v>6745.1859999999997</v>
      </c>
    </row>
    <row r="156" spans="1:45" x14ac:dyDescent="0.2">
      <c r="A156" s="2" t="s">
        <v>30</v>
      </c>
      <c r="B156" s="2" t="s">
        <v>29</v>
      </c>
      <c r="C156" s="2" t="s">
        <v>26</v>
      </c>
      <c r="D156" s="2">
        <v>40</v>
      </c>
      <c r="E156" s="2" t="s">
        <v>24</v>
      </c>
      <c r="F156" s="7">
        <v>598722.69999999995</v>
      </c>
      <c r="G156" s="9">
        <v>114295839</v>
      </c>
      <c r="H156" s="9">
        <f t="shared" si="42"/>
        <v>19089945.812978197</v>
      </c>
      <c r="I156" s="14">
        <v>11994810</v>
      </c>
      <c r="J156" s="9">
        <v>0</v>
      </c>
      <c r="K156" s="9">
        <v>0</v>
      </c>
      <c r="L156" s="7">
        <f t="shared" si="38"/>
        <v>0</v>
      </c>
      <c r="M156" s="7">
        <f t="shared" si="47"/>
        <v>392921.59999999998</v>
      </c>
      <c r="N156" s="7">
        <f t="shared" si="44"/>
        <v>65626.641515345924</v>
      </c>
      <c r="O156" s="9">
        <v>290.88709999999998</v>
      </c>
      <c r="P156" s="10">
        <v>0</v>
      </c>
      <c r="Q156" s="7">
        <f t="shared" si="39"/>
        <v>0</v>
      </c>
      <c r="R156" s="10">
        <v>53.376390000000001</v>
      </c>
      <c r="S156" s="7">
        <f t="shared" si="45"/>
        <v>8.9150436420733676</v>
      </c>
      <c r="T156" s="9">
        <v>2141318</v>
      </c>
      <c r="U156" s="7">
        <v>0</v>
      </c>
      <c r="V156" s="7">
        <v>0</v>
      </c>
      <c r="W156" s="7">
        <v>3987.2159999999999</v>
      </c>
      <c r="X156" s="7">
        <f t="shared" si="46"/>
        <v>665.95370444447826</v>
      </c>
      <c r="Y156" s="12">
        <v>28665.58</v>
      </c>
    </row>
    <row r="157" spans="1:45" x14ac:dyDescent="0.2">
      <c r="A157" s="2" t="s">
        <v>30</v>
      </c>
      <c r="B157" s="2" t="s">
        <v>29</v>
      </c>
      <c r="C157" s="2" t="s">
        <v>26</v>
      </c>
      <c r="D157" s="2">
        <v>40</v>
      </c>
      <c r="E157" s="2" t="s">
        <v>25</v>
      </c>
      <c r="F157" s="7">
        <v>639661</v>
      </c>
      <c r="G157" s="9">
        <v>194212586</v>
      </c>
      <c r="H157" s="9">
        <f t="shared" si="42"/>
        <v>30361798.827816609</v>
      </c>
      <c r="I157" s="14">
        <v>12814968</v>
      </c>
      <c r="J157" s="9">
        <v>0</v>
      </c>
      <c r="K157" s="9">
        <v>0</v>
      </c>
      <c r="L157" s="7">
        <f t="shared" si="38"/>
        <v>0</v>
      </c>
      <c r="M157" s="7">
        <f t="shared" si="47"/>
        <v>419788.1</v>
      </c>
      <c r="N157" s="7">
        <f t="shared" si="44"/>
        <v>65626.652242359618</v>
      </c>
      <c r="O157" s="12">
        <v>462.64440000000002</v>
      </c>
      <c r="P157" s="10">
        <v>0</v>
      </c>
      <c r="Q157" s="7">
        <f t="shared" si="39"/>
        <v>0</v>
      </c>
      <c r="R157" s="10">
        <v>228.51249999999999</v>
      </c>
      <c r="S157" s="7">
        <f t="shared" si="45"/>
        <v>35.724000681611038</v>
      </c>
      <c r="T157" s="9">
        <v>849899.1</v>
      </c>
      <c r="U157" s="7">
        <v>0</v>
      </c>
      <c r="V157" s="7">
        <v>0</v>
      </c>
      <c r="W157" s="7">
        <v>15835.18</v>
      </c>
      <c r="X157" s="7">
        <f t="shared" si="46"/>
        <v>2475.5581472060981</v>
      </c>
      <c r="Y157" s="12">
        <v>12264.63</v>
      </c>
    </row>
    <row r="158" spans="1:45" x14ac:dyDescent="0.2">
      <c r="A158" s="2" t="s">
        <v>30</v>
      </c>
      <c r="B158" s="2" t="s">
        <v>29</v>
      </c>
      <c r="C158" s="2" t="s">
        <v>27</v>
      </c>
      <c r="D158" s="2">
        <v>40</v>
      </c>
      <c r="E158" s="2" t="s">
        <v>23</v>
      </c>
      <c r="F158" s="7">
        <v>321847.06</v>
      </c>
      <c r="G158" s="9">
        <v>230063505</v>
      </c>
      <c r="H158" s="9">
        <f t="shared" si="42"/>
        <v>71482245.324844673</v>
      </c>
      <c r="I158" s="14">
        <v>6447884</v>
      </c>
      <c r="J158" s="9">
        <v>0</v>
      </c>
      <c r="K158" s="9">
        <v>0</v>
      </c>
      <c r="L158" s="7">
        <f t="shared" si="38"/>
        <v>0</v>
      </c>
      <c r="M158" s="7">
        <f t="shared" si="47"/>
        <v>98751.56</v>
      </c>
      <c r="N158" s="7">
        <f t="shared" si="44"/>
        <v>30682.759693377342</v>
      </c>
      <c r="O158" s="9">
        <v>2329.7199999999998</v>
      </c>
      <c r="P158" s="10">
        <v>0</v>
      </c>
      <c r="Q158" s="7">
        <f t="shared" si="39"/>
        <v>0</v>
      </c>
      <c r="R158" s="10">
        <v>1275.4590000000001</v>
      </c>
      <c r="S158" s="7">
        <f t="shared" si="45"/>
        <v>396.29350661149431</v>
      </c>
      <c r="T158" s="9">
        <v>180377</v>
      </c>
      <c r="U158" s="7">
        <v>0</v>
      </c>
      <c r="V158" s="7">
        <v>0</v>
      </c>
      <c r="W158" s="7">
        <v>49711.94</v>
      </c>
      <c r="X158" s="7">
        <f t="shared" si="46"/>
        <v>15445.826971357141</v>
      </c>
      <c r="Y158" s="12">
        <v>4627.933</v>
      </c>
    </row>
    <row r="159" spans="1:45" x14ac:dyDescent="0.2">
      <c r="A159" s="2" t="s">
        <v>30</v>
      </c>
      <c r="B159" s="2" t="s">
        <v>29</v>
      </c>
      <c r="C159" s="2" t="s">
        <v>27</v>
      </c>
      <c r="D159" s="2">
        <v>40</v>
      </c>
      <c r="E159" s="2" t="s">
        <v>24</v>
      </c>
      <c r="F159" s="7">
        <v>1913201.94</v>
      </c>
      <c r="G159" s="9">
        <v>217223743</v>
      </c>
      <c r="H159" s="9">
        <f t="shared" si="42"/>
        <v>11353937.002593674</v>
      </c>
      <c r="I159" s="14">
        <v>38329088</v>
      </c>
      <c r="J159" s="9">
        <v>0</v>
      </c>
      <c r="K159" s="9">
        <v>0</v>
      </c>
      <c r="L159" s="7">
        <f t="shared" si="38"/>
        <v>0</v>
      </c>
      <c r="M159" s="7">
        <f t="shared" si="47"/>
        <v>587023.19999999995</v>
      </c>
      <c r="N159" s="7">
        <f t="shared" si="44"/>
        <v>30682.762113444227</v>
      </c>
      <c r="O159" s="9">
        <v>370.04289999999997</v>
      </c>
      <c r="P159" s="10">
        <v>0</v>
      </c>
      <c r="Q159" s="7">
        <f t="shared" si="39"/>
        <v>0</v>
      </c>
      <c r="R159" s="10">
        <v>177.67670000000001</v>
      </c>
      <c r="S159" s="7">
        <f t="shared" si="45"/>
        <v>9.2868764287370524</v>
      </c>
      <c r="T159" s="9">
        <v>1222578</v>
      </c>
      <c r="U159" s="7">
        <v>0</v>
      </c>
      <c r="V159" s="7">
        <v>0</v>
      </c>
      <c r="W159" s="7">
        <v>7485.7820000000002</v>
      </c>
      <c r="X159" s="7">
        <f t="shared" si="46"/>
        <v>391.26983113972801</v>
      </c>
      <c r="Y159" s="12">
        <v>29018.18</v>
      </c>
    </row>
    <row r="160" spans="1:45" x14ac:dyDescent="0.2">
      <c r="A160" s="2" t="s">
        <v>30</v>
      </c>
      <c r="B160" s="2" t="s">
        <v>29</v>
      </c>
      <c r="C160" s="2" t="s">
        <v>27</v>
      </c>
      <c r="D160" s="2">
        <v>40</v>
      </c>
      <c r="E160" s="2" t="s">
        <v>25</v>
      </c>
      <c r="F160" s="7">
        <v>2235049</v>
      </c>
      <c r="G160" s="9">
        <v>447287248</v>
      </c>
      <c r="H160" s="9">
        <f t="shared" si="42"/>
        <v>20012413.508607641</v>
      </c>
      <c r="I160" s="14">
        <v>44776972</v>
      </c>
      <c r="J160" s="9">
        <v>0</v>
      </c>
      <c r="K160" s="9">
        <v>0</v>
      </c>
      <c r="L160" s="7">
        <f t="shared" si="38"/>
        <v>0</v>
      </c>
      <c r="M160" s="7">
        <f t="shared" si="47"/>
        <v>685774.7</v>
      </c>
      <c r="N160" s="7">
        <f t="shared" si="44"/>
        <v>30682.75908044969</v>
      </c>
      <c r="O160" s="12">
        <v>652.2364</v>
      </c>
      <c r="P160" s="10">
        <v>0</v>
      </c>
      <c r="Q160" s="7">
        <f t="shared" si="39"/>
        <v>0</v>
      </c>
      <c r="R160" s="10">
        <v>1453.136</v>
      </c>
      <c r="S160" s="7">
        <f t="shared" si="45"/>
        <v>65.015845290192743</v>
      </c>
      <c r="T160" s="9">
        <v>307808.3</v>
      </c>
      <c r="U160" s="7">
        <v>0</v>
      </c>
      <c r="V160" s="7">
        <v>0</v>
      </c>
      <c r="W160" s="7">
        <v>57197.72</v>
      </c>
      <c r="X160" s="7">
        <f t="shared" si="46"/>
        <v>2559.125996790227</v>
      </c>
      <c r="Y160" s="12">
        <v>7820.0190000000002</v>
      </c>
    </row>
    <row r="161" spans="1:45" x14ac:dyDescent="0.2">
      <c r="A161" s="2" t="s">
        <v>30</v>
      </c>
      <c r="B161" s="2" t="s">
        <v>29</v>
      </c>
      <c r="C161" s="2" t="s">
        <v>28</v>
      </c>
      <c r="D161" s="2">
        <v>40</v>
      </c>
      <c r="E161" s="2" t="s">
        <v>23</v>
      </c>
      <c r="F161" s="7">
        <v>157981.70000000001</v>
      </c>
      <c r="G161" s="9">
        <v>181452764</v>
      </c>
      <c r="H161" s="9">
        <f t="shared" si="42"/>
        <v>114856824.55626188</v>
      </c>
      <c r="I161" s="14">
        <v>3165005</v>
      </c>
      <c r="J161" s="9">
        <v>0</v>
      </c>
      <c r="K161" s="9">
        <v>0</v>
      </c>
      <c r="L161" s="7">
        <f t="shared" si="38"/>
        <v>0</v>
      </c>
      <c r="M161" s="7">
        <f t="shared" si="47"/>
        <v>35092.379999999997</v>
      </c>
      <c r="N161" s="7">
        <f t="shared" si="44"/>
        <v>22212.939853160206</v>
      </c>
      <c r="O161" s="9">
        <v>5170.7169999999996</v>
      </c>
      <c r="P161" s="10">
        <v>0</v>
      </c>
      <c r="Q161" s="7">
        <f t="shared" si="39"/>
        <v>0</v>
      </c>
      <c r="R161" s="10">
        <v>923.69060000000002</v>
      </c>
      <c r="S161" s="7">
        <f t="shared" si="45"/>
        <v>584.68202329763506</v>
      </c>
      <c r="T161" s="9">
        <v>196443.2</v>
      </c>
      <c r="U161" s="7">
        <v>0</v>
      </c>
      <c r="V161" s="7">
        <v>0</v>
      </c>
      <c r="W161" s="7">
        <v>13243.1</v>
      </c>
      <c r="X161" s="7">
        <f t="shared" si="46"/>
        <v>8382.6797660741722</v>
      </c>
      <c r="Y161" s="12">
        <v>13701.68</v>
      </c>
    </row>
    <row r="162" spans="1:45" x14ac:dyDescent="0.2">
      <c r="A162" s="2" t="s">
        <v>30</v>
      </c>
      <c r="B162" s="2" t="s">
        <v>29</v>
      </c>
      <c r="C162" s="2" t="s">
        <v>28</v>
      </c>
      <c r="D162" s="2">
        <v>40</v>
      </c>
      <c r="E162" s="2" t="s">
        <v>24</v>
      </c>
      <c r="F162" s="7">
        <v>150576.29999999999</v>
      </c>
      <c r="G162" s="9">
        <v>26316078</v>
      </c>
      <c r="H162" s="9">
        <f t="shared" si="42"/>
        <v>17476905.728192288</v>
      </c>
      <c r="I162" s="14">
        <v>3016646</v>
      </c>
      <c r="J162" s="9">
        <v>0</v>
      </c>
      <c r="K162" s="9">
        <v>0</v>
      </c>
      <c r="L162" s="7">
        <f t="shared" ref="L162:L193" si="48">K162/F162*100000</f>
        <v>0</v>
      </c>
      <c r="M162" s="7">
        <f t="shared" si="47"/>
        <v>33447.42</v>
      </c>
      <c r="N162" s="7">
        <f t="shared" si="44"/>
        <v>22212.93789261657</v>
      </c>
      <c r="O162" s="9">
        <v>786.7894</v>
      </c>
      <c r="P162" s="10">
        <v>0</v>
      </c>
      <c r="Q162" s="7">
        <f t="shared" ref="Q162:Q193" si="49">P162/F162*100000</f>
        <v>0</v>
      </c>
      <c r="R162" s="10">
        <v>115.6189</v>
      </c>
      <c r="S162" s="7">
        <f t="shared" si="45"/>
        <v>76.784261533853595</v>
      </c>
      <c r="T162" s="9">
        <v>227610.4</v>
      </c>
      <c r="U162" s="7">
        <v>0</v>
      </c>
      <c r="V162" s="7">
        <v>0</v>
      </c>
      <c r="W162" s="7">
        <v>1686.0650000000001</v>
      </c>
      <c r="X162" s="7">
        <f t="shared" si="46"/>
        <v>1119.7412873074982</v>
      </c>
      <c r="Y162" s="12">
        <v>15607.99</v>
      </c>
    </row>
    <row r="163" spans="1:45" x14ac:dyDescent="0.2">
      <c r="A163" s="2" t="s">
        <v>30</v>
      </c>
      <c r="B163" s="2" t="s">
        <v>29</v>
      </c>
      <c r="C163" s="2" t="s">
        <v>28</v>
      </c>
      <c r="D163" s="2">
        <v>40</v>
      </c>
      <c r="E163" s="2" t="s">
        <v>25</v>
      </c>
      <c r="F163" s="7">
        <v>308558</v>
      </c>
      <c r="G163" s="9">
        <v>207768842</v>
      </c>
      <c r="H163" s="9">
        <f t="shared" si="42"/>
        <v>67335425.430551142</v>
      </c>
      <c r="I163" s="14">
        <v>6181651</v>
      </c>
      <c r="J163" s="9">
        <v>0</v>
      </c>
      <c r="K163" s="9">
        <v>0</v>
      </c>
      <c r="L163" s="7">
        <f t="shared" si="48"/>
        <v>0</v>
      </c>
      <c r="M163" s="7">
        <f t="shared" si="47"/>
        <v>68539.8</v>
      </c>
      <c r="N163" s="7">
        <f t="shared" si="44"/>
        <v>22212.938896414937</v>
      </c>
      <c r="O163" s="12">
        <v>3031.36</v>
      </c>
      <c r="P163" s="10">
        <v>0</v>
      </c>
      <c r="Q163" s="7">
        <f t="shared" si="49"/>
        <v>0</v>
      </c>
      <c r="R163" s="10">
        <v>1039.31</v>
      </c>
      <c r="S163" s="7">
        <f t="shared" si="45"/>
        <v>336.82808418514509</v>
      </c>
      <c r="T163" s="9">
        <v>199910.5</v>
      </c>
      <c r="U163" s="7">
        <v>0</v>
      </c>
      <c r="V163" s="7">
        <v>0</v>
      </c>
      <c r="W163" s="7">
        <v>14929.16</v>
      </c>
      <c r="X163" s="7">
        <f t="shared" si="46"/>
        <v>4838.3642621484451</v>
      </c>
      <c r="Y163" s="12">
        <v>13916.98</v>
      </c>
    </row>
    <row r="164" spans="1:45" x14ac:dyDescent="0.2">
      <c r="A164" s="2" t="s">
        <v>30</v>
      </c>
      <c r="B164" s="2" t="s">
        <v>29</v>
      </c>
      <c r="C164" s="2" t="s">
        <v>25</v>
      </c>
      <c r="D164" s="2">
        <v>40</v>
      </c>
      <c r="E164" s="2" t="s">
        <v>23</v>
      </c>
      <c r="F164" s="7">
        <v>535077.97</v>
      </c>
      <c r="G164" s="12">
        <v>498368903</v>
      </c>
      <c r="H164" s="9">
        <f t="shared" si="42"/>
        <v>93139491.988429278</v>
      </c>
      <c r="I164" s="15">
        <v>10719751.800000001</v>
      </c>
      <c r="J164" s="9">
        <v>0</v>
      </c>
      <c r="K164" s="9">
        <v>0</v>
      </c>
      <c r="L164" s="7">
        <f t="shared" si="48"/>
        <v>0</v>
      </c>
      <c r="M164" s="7">
        <f t="shared" si="47"/>
        <v>165459.53599999999</v>
      </c>
      <c r="N164" s="7">
        <f t="shared" si="44"/>
        <v>30922.509480253881</v>
      </c>
      <c r="O164" s="12">
        <v>3012.029</v>
      </c>
      <c r="P164" s="10">
        <v>0</v>
      </c>
      <c r="Q164" s="7">
        <f t="shared" si="49"/>
        <v>0</v>
      </c>
      <c r="R164" s="7">
        <v>2405.1849999999999</v>
      </c>
      <c r="S164" s="7">
        <f t="shared" si="45"/>
        <v>449.5017800863676</v>
      </c>
      <c r="T164" s="9">
        <v>207206.1</v>
      </c>
      <c r="U164" s="7">
        <v>0</v>
      </c>
      <c r="V164" s="7">
        <v>0</v>
      </c>
      <c r="W164" s="7">
        <v>77199.259999999995</v>
      </c>
      <c r="X164" s="7">
        <f t="shared" si="46"/>
        <v>14427.665560591106</v>
      </c>
      <c r="Y164" s="12">
        <v>6455.6170000000002</v>
      </c>
    </row>
    <row r="165" spans="1:45" x14ac:dyDescent="0.2">
      <c r="A165" s="2" t="s">
        <v>30</v>
      </c>
      <c r="B165" s="2" t="s">
        <v>29</v>
      </c>
      <c r="C165" s="2" t="s">
        <v>25</v>
      </c>
      <c r="D165" s="2">
        <v>40</v>
      </c>
      <c r="E165" s="2" t="s">
        <v>24</v>
      </c>
      <c r="F165" s="7">
        <v>2871798.03</v>
      </c>
      <c r="G165" s="12">
        <v>373979761</v>
      </c>
      <c r="H165" s="9">
        <f t="shared" si="42"/>
        <v>13022495.213564863</v>
      </c>
      <c r="I165" s="15">
        <v>57533602</v>
      </c>
      <c r="J165" s="9">
        <v>0</v>
      </c>
      <c r="K165" s="9">
        <v>0</v>
      </c>
      <c r="L165" s="7">
        <f t="shared" si="48"/>
        <v>0</v>
      </c>
      <c r="M165" s="7">
        <f t="shared" si="47"/>
        <v>1082848.6199999999</v>
      </c>
      <c r="N165" s="7">
        <f t="shared" si="44"/>
        <v>37706.294408176051</v>
      </c>
      <c r="O165" s="12">
        <v>345.36660000000001</v>
      </c>
      <c r="P165" s="10">
        <v>0</v>
      </c>
      <c r="Q165" s="7">
        <f t="shared" si="49"/>
        <v>0</v>
      </c>
      <c r="R165" s="7">
        <v>356.09989999999999</v>
      </c>
      <c r="S165" s="7">
        <f t="shared" si="45"/>
        <v>12.399893595581302</v>
      </c>
      <c r="T165" s="9">
        <v>1050210</v>
      </c>
      <c r="U165" s="7">
        <v>0</v>
      </c>
      <c r="V165" s="7">
        <v>0</v>
      </c>
      <c r="W165" s="7">
        <v>13956.71</v>
      </c>
      <c r="X165" s="7">
        <f t="shared" si="46"/>
        <v>485.99204589606882</v>
      </c>
      <c r="Y165" s="12">
        <v>26795.69</v>
      </c>
    </row>
    <row r="166" spans="1:45" x14ac:dyDescent="0.2">
      <c r="A166" s="2" t="s">
        <v>30</v>
      </c>
      <c r="B166" s="2" t="s">
        <v>29</v>
      </c>
      <c r="C166" s="2" t="s">
        <v>25</v>
      </c>
      <c r="D166" s="2">
        <v>40</v>
      </c>
      <c r="E166" s="2" t="s">
        <v>25</v>
      </c>
      <c r="F166" s="7">
        <v>3406876</v>
      </c>
      <c r="G166" s="12">
        <v>872348664</v>
      </c>
      <c r="H166" s="9">
        <f t="shared" si="42"/>
        <v>25605530.22769247</v>
      </c>
      <c r="I166" s="15">
        <v>68253354</v>
      </c>
      <c r="J166" s="9">
        <v>0</v>
      </c>
      <c r="K166" s="9">
        <v>0</v>
      </c>
      <c r="L166" s="7">
        <f t="shared" si="48"/>
        <v>0</v>
      </c>
      <c r="M166" s="7">
        <f t="shared" si="47"/>
        <v>1248308.1599999999</v>
      </c>
      <c r="N166" s="7">
        <f t="shared" si="44"/>
        <v>36640.84516137364</v>
      </c>
      <c r="O166" s="12">
        <v>698.82479999999998</v>
      </c>
      <c r="P166" s="10">
        <v>0</v>
      </c>
      <c r="Q166" s="7">
        <f t="shared" si="49"/>
        <v>0</v>
      </c>
      <c r="R166" s="7">
        <v>2761.2849999999999</v>
      </c>
      <c r="S166" s="7">
        <f t="shared" si="45"/>
        <v>81.050352287550226</v>
      </c>
      <c r="T166" s="9">
        <v>315921.3</v>
      </c>
      <c r="U166" s="7">
        <v>0</v>
      </c>
      <c r="V166" s="7">
        <v>0</v>
      </c>
      <c r="W166" s="7">
        <v>91155.98</v>
      </c>
      <c r="X166" s="7">
        <f t="shared" si="46"/>
        <v>2675.6471324462645</v>
      </c>
      <c r="Y166" s="12">
        <v>9569.8459999999995</v>
      </c>
    </row>
    <row r="167" spans="1:45" s="1" customFormat="1" x14ac:dyDescent="0.2">
      <c r="A167" s="2" t="s">
        <v>30</v>
      </c>
      <c r="B167" s="2" t="s">
        <v>29</v>
      </c>
      <c r="C167" s="2" t="s">
        <v>22</v>
      </c>
      <c r="D167" s="2">
        <v>50</v>
      </c>
      <c r="E167" s="2" t="s">
        <v>23</v>
      </c>
      <c r="F167" s="7">
        <v>14310.91</v>
      </c>
      <c r="G167" s="9">
        <v>6935887</v>
      </c>
      <c r="H167" s="9">
        <f t="shared" si="42"/>
        <v>48465729.992013089</v>
      </c>
      <c r="I167" s="14">
        <v>286704.8</v>
      </c>
      <c r="J167" s="9">
        <v>0</v>
      </c>
      <c r="K167" s="9">
        <v>0</v>
      </c>
      <c r="L167" s="7">
        <f t="shared" si="48"/>
        <v>0</v>
      </c>
      <c r="M167" s="7">
        <f>K2-K167</f>
        <v>4749.1559999999999</v>
      </c>
      <c r="N167" s="7">
        <f t="shared" si="44"/>
        <v>33185.562623201462</v>
      </c>
      <c r="O167" s="9">
        <v>1460.4459999999999</v>
      </c>
      <c r="P167" s="10">
        <v>0</v>
      </c>
      <c r="Q167" s="7">
        <f t="shared" si="49"/>
        <v>0</v>
      </c>
      <c r="R167" s="10">
        <v>30.899419999999999</v>
      </c>
      <c r="S167" s="7">
        <f t="shared" si="45"/>
        <v>215.91513048436471</v>
      </c>
      <c r="T167" s="9">
        <v>224466.6</v>
      </c>
      <c r="U167" s="7">
        <v>0</v>
      </c>
      <c r="V167" s="7">
        <v>0</v>
      </c>
      <c r="W167" s="7">
        <v>2396.2600000000002</v>
      </c>
      <c r="X167" s="7">
        <f t="shared" si="46"/>
        <v>16744.288099079655</v>
      </c>
      <c r="Y167" s="12">
        <v>2894.4639999999999</v>
      </c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x14ac:dyDescent="0.2">
      <c r="A168" s="2" t="s">
        <v>30</v>
      </c>
      <c r="B168" s="2" t="s">
        <v>29</v>
      </c>
      <c r="C168" s="2" t="s">
        <v>22</v>
      </c>
      <c r="D168" s="2">
        <v>50</v>
      </c>
      <c r="E168" s="2" t="s">
        <v>24</v>
      </c>
      <c r="F168" s="7">
        <v>209297.09</v>
      </c>
      <c r="G168" s="9">
        <v>16144101</v>
      </c>
      <c r="H168" s="9">
        <f t="shared" si="42"/>
        <v>7713485.6485582292</v>
      </c>
      <c r="I168" s="14">
        <v>4193058</v>
      </c>
      <c r="J168" s="9">
        <v>0</v>
      </c>
      <c r="K168" s="9">
        <v>0</v>
      </c>
      <c r="L168" s="7">
        <f t="shared" si="48"/>
        <v>0</v>
      </c>
      <c r="M168" s="7">
        <f t="shared" ref="M168:M181" si="50">K3-K168</f>
        <v>69456.399999999994</v>
      </c>
      <c r="N168" s="7">
        <f t="shared" si="44"/>
        <v>33185.554562655409</v>
      </c>
      <c r="O168" s="9">
        <v>232.435</v>
      </c>
      <c r="P168" s="10">
        <v>0</v>
      </c>
      <c r="Q168" s="7">
        <f t="shared" si="49"/>
        <v>0</v>
      </c>
      <c r="R168" s="10">
        <v>9.427861</v>
      </c>
      <c r="S168" s="7">
        <f t="shared" si="45"/>
        <v>4.5045351562221914</v>
      </c>
      <c r="T168" s="9">
        <v>1712382</v>
      </c>
      <c r="U168" s="7">
        <v>0</v>
      </c>
      <c r="V168" s="7">
        <v>0</v>
      </c>
      <c r="W168" s="7">
        <v>797.65049999999997</v>
      </c>
      <c r="X168" s="7">
        <f t="shared" si="46"/>
        <v>381.10921656865844</v>
      </c>
      <c r="Y168" s="12">
        <v>20239.57</v>
      </c>
    </row>
    <row r="169" spans="1:45" x14ac:dyDescent="0.2">
      <c r="A169" s="2" t="s">
        <v>30</v>
      </c>
      <c r="B169" s="2" t="s">
        <v>29</v>
      </c>
      <c r="C169" s="2" t="s">
        <v>22</v>
      </c>
      <c r="D169" s="2">
        <v>50</v>
      </c>
      <c r="E169" s="2" t="s">
        <v>25</v>
      </c>
      <c r="F169" s="7">
        <v>223608</v>
      </c>
      <c r="G169" s="9">
        <v>23079989</v>
      </c>
      <c r="H169" s="9">
        <f t="shared" si="42"/>
        <v>10321629.369253336</v>
      </c>
      <c r="I169" s="14">
        <v>4479763</v>
      </c>
      <c r="J169" s="9">
        <v>0</v>
      </c>
      <c r="K169" s="9">
        <v>0</v>
      </c>
      <c r="L169" s="7">
        <f t="shared" si="48"/>
        <v>0</v>
      </c>
      <c r="M169" s="7">
        <f t="shared" si="50"/>
        <v>74205.56</v>
      </c>
      <c r="N169" s="7">
        <f t="shared" si="44"/>
        <v>33185.556867375046</v>
      </c>
      <c r="O169" s="12">
        <v>311.02780000000001</v>
      </c>
      <c r="P169" s="10">
        <v>0</v>
      </c>
      <c r="Q169" s="7">
        <f t="shared" si="49"/>
        <v>0</v>
      </c>
      <c r="R169" s="10">
        <v>40.327280000000002</v>
      </c>
      <c r="S169" s="7">
        <f t="shared" si="45"/>
        <v>18.034810919108441</v>
      </c>
      <c r="T169" s="9">
        <v>572317.1</v>
      </c>
      <c r="U169" s="7">
        <v>0</v>
      </c>
      <c r="V169" s="7">
        <v>0</v>
      </c>
      <c r="W169" s="7">
        <v>3193.91</v>
      </c>
      <c r="X169" s="7">
        <f t="shared" si="46"/>
        <v>1428.3522950878323</v>
      </c>
      <c r="Y169" s="12">
        <v>7226.2479999999996</v>
      </c>
    </row>
    <row r="170" spans="1:45" x14ac:dyDescent="0.2">
      <c r="A170" s="2" t="s">
        <v>30</v>
      </c>
      <c r="B170" s="2" t="s">
        <v>29</v>
      </c>
      <c r="C170" s="2" t="s">
        <v>26</v>
      </c>
      <c r="D170" s="2">
        <v>50</v>
      </c>
      <c r="E170" s="2" t="s">
        <v>23</v>
      </c>
      <c r="F170" s="7">
        <v>40938.300000000003</v>
      </c>
      <c r="G170" s="9">
        <v>79916747</v>
      </c>
      <c r="H170" s="9">
        <f t="shared" si="42"/>
        <v>195212666.37842801</v>
      </c>
      <c r="I170" s="14">
        <v>820158</v>
      </c>
      <c r="J170" s="9">
        <v>0</v>
      </c>
      <c r="K170" s="9">
        <v>0</v>
      </c>
      <c r="L170" s="7">
        <f t="shared" si="48"/>
        <v>0</v>
      </c>
      <c r="M170" s="7">
        <f t="shared" si="50"/>
        <v>26866.44</v>
      </c>
      <c r="N170" s="7">
        <f t="shared" si="44"/>
        <v>65626.662562930054</v>
      </c>
      <c r="O170" s="9">
        <v>2974.5940000000001</v>
      </c>
      <c r="P170" s="10">
        <v>0</v>
      </c>
      <c r="Q170" s="7">
        <f t="shared" si="49"/>
        <v>0</v>
      </c>
      <c r="R170" s="10">
        <v>175.1361</v>
      </c>
      <c r="S170" s="7">
        <f t="shared" si="45"/>
        <v>427.80501388675151</v>
      </c>
      <c r="T170" s="9">
        <v>456312.1</v>
      </c>
      <c r="U170" s="7">
        <v>0</v>
      </c>
      <c r="V170" s="7">
        <v>0</v>
      </c>
      <c r="W170" s="7">
        <v>11847.97</v>
      </c>
      <c r="X170" s="7">
        <f t="shared" si="46"/>
        <v>28941.040541497809</v>
      </c>
      <c r="Y170" s="12">
        <v>6745.1859999999997</v>
      </c>
    </row>
    <row r="171" spans="1:45" x14ac:dyDescent="0.2">
      <c r="A171" s="2" t="s">
        <v>30</v>
      </c>
      <c r="B171" s="2" t="s">
        <v>29</v>
      </c>
      <c r="C171" s="2" t="s">
        <v>26</v>
      </c>
      <c r="D171" s="2">
        <v>50</v>
      </c>
      <c r="E171" s="2" t="s">
        <v>24</v>
      </c>
      <c r="F171" s="7">
        <v>598722.69999999995</v>
      </c>
      <c r="G171" s="9">
        <v>114295839</v>
      </c>
      <c r="H171" s="9">
        <f t="shared" si="42"/>
        <v>19089945.812978197</v>
      </c>
      <c r="I171" s="14">
        <v>11994810</v>
      </c>
      <c r="J171" s="9">
        <v>0</v>
      </c>
      <c r="K171" s="9">
        <v>0</v>
      </c>
      <c r="L171" s="7">
        <f t="shared" si="48"/>
        <v>0</v>
      </c>
      <c r="M171" s="7">
        <f t="shared" si="50"/>
        <v>392921.59999999998</v>
      </c>
      <c r="N171" s="7">
        <f t="shared" si="44"/>
        <v>65626.641515345924</v>
      </c>
      <c r="O171" s="9">
        <v>290.88709999999998</v>
      </c>
      <c r="P171" s="10">
        <v>0</v>
      </c>
      <c r="Q171" s="7">
        <f t="shared" si="49"/>
        <v>0</v>
      </c>
      <c r="R171" s="10">
        <v>53.376390000000001</v>
      </c>
      <c r="S171" s="7">
        <f t="shared" si="45"/>
        <v>8.9150436420733676</v>
      </c>
      <c r="T171" s="9">
        <v>2141318</v>
      </c>
      <c r="U171" s="7">
        <v>0</v>
      </c>
      <c r="V171" s="7">
        <v>0</v>
      </c>
      <c r="W171" s="7">
        <v>3987.2159999999999</v>
      </c>
      <c r="X171" s="7">
        <f t="shared" si="46"/>
        <v>665.95370444447826</v>
      </c>
      <c r="Y171" s="12">
        <v>28665.58</v>
      </c>
    </row>
    <row r="172" spans="1:45" x14ac:dyDescent="0.2">
      <c r="A172" s="2" t="s">
        <v>30</v>
      </c>
      <c r="B172" s="2" t="s">
        <v>29</v>
      </c>
      <c r="C172" s="2" t="s">
        <v>26</v>
      </c>
      <c r="D172" s="2">
        <v>50</v>
      </c>
      <c r="E172" s="2" t="s">
        <v>25</v>
      </c>
      <c r="F172" s="7">
        <v>639661</v>
      </c>
      <c r="G172" s="9">
        <v>194212586</v>
      </c>
      <c r="H172" s="9">
        <f t="shared" si="42"/>
        <v>30361798.827816609</v>
      </c>
      <c r="I172" s="14">
        <v>12814968</v>
      </c>
      <c r="J172" s="9">
        <v>0</v>
      </c>
      <c r="K172" s="9">
        <v>0</v>
      </c>
      <c r="L172" s="7">
        <f t="shared" si="48"/>
        <v>0</v>
      </c>
      <c r="M172" s="7">
        <f t="shared" si="50"/>
        <v>419788.1</v>
      </c>
      <c r="N172" s="7">
        <f t="shared" si="44"/>
        <v>65626.652242359618</v>
      </c>
      <c r="O172" s="12">
        <v>462.64440000000002</v>
      </c>
      <c r="P172" s="10">
        <v>0</v>
      </c>
      <c r="Q172" s="7">
        <f t="shared" si="49"/>
        <v>0</v>
      </c>
      <c r="R172" s="10">
        <v>228.51249999999999</v>
      </c>
      <c r="S172" s="7">
        <f t="shared" si="45"/>
        <v>35.724000681611038</v>
      </c>
      <c r="T172" s="9">
        <v>849899.1</v>
      </c>
      <c r="U172" s="7">
        <v>0</v>
      </c>
      <c r="V172" s="7">
        <v>0</v>
      </c>
      <c r="W172" s="7">
        <v>15835.18</v>
      </c>
      <c r="X172" s="7">
        <f t="shared" si="46"/>
        <v>2475.5581472060981</v>
      </c>
      <c r="Y172" s="12">
        <v>12264.63</v>
      </c>
    </row>
    <row r="173" spans="1:45" x14ac:dyDescent="0.2">
      <c r="A173" s="2" t="s">
        <v>30</v>
      </c>
      <c r="B173" s="2" t="s">
        <v>29</v>
      </c>
      <c r="C173" s="2" t="s">
        <v>27</v>
      </c>
      <c r="D173" s="2">
        <v>50</v>
      </c>
      <c r="E173" s="2" t="s">
        <v>23</v>
      </c>
      <c r="F173" s="7">
        <v>321847.06</v>
      </c>
      <c r="G173" s="9">
        <v>230063505</v>
      </c>
      <c r="H173" s="9">
        <f t="shared" si="42"/>
        <v>71482245.324844673</v>
      </c>
      <c r="I173" s="14">
        <v>6447884</v>
      </c>
      <c r="J173" s="9">
        <v>0</v>
      </c>
      <c r="K173" s="9">
        <v>0</v>
      </c>
      <c r="L173" s="7">
        <f t="shared" si="48"/>
        <v>0</v>
      </c>
      <c r="M173" s="7">
        <f t="shared" si="50"/>
        <v>98751.56</v>
      </c>
      <c r="N173" s="7">
        <f t="shared" si="44"/>
        <v>30682.759693377342</v>
      </c>
      <c r="O173" s="9">
        <v>2329.7199999999998</v>
      </c>
      <c r="P173" s="10">
        <v>0</v>
      </c>
      <c r="Q173" s="7">
        <f t="shared" si="49"/>
        <v>0</v>
      </c>
      <c r="R173" s="10">
        <v>1275.4590000000001</v>
      </c>
      <c r="S173" s="7">
        <f t="shared" si="45"/>
        <v>396.29350661149431</v>
      </c>
      <c r="T173" s="9">
        <v>180377</v>
      </c>
      <c r="U173" s="7">
        <v>0</v>
      </c>
      <c r="V173" s="7">
        <v>0</v>
      </c>
      <c r="W173" s="7">
        <v>49711.94</v>
      </c>
      <c r="X173" s="7">
        <f t="shared" si="46"/>
        <v>15445.826971357141</v>
      </c>
      <c r="Y173" s="12">
        <v>4627.933</v>
      </c>
    </row>
    <row r="174" spans="1:45" x14ac:dyDescent="0.2">
      <c r="A174" s="2" t="s">
        <v>30</v>
      </c>
      <c r="B174" s="2" t="s">
        <v>29</v>
      </c>
      <c r="C174" s="2" t="s">
        <v>27</v>
      </c>
      <c r="D174" s="2">
        <v>50</v>
      </c>
      <c r="E174" s="2" t="s">
        <v>24</v>
      </c>
      <c r="F174" s="7">
        <v>1913201.94</v>
      </c>
      <c r="G174" s="9">
        <v>217223743</v>
      </c>
      <c r="H174" s="9">
        <f t="shared" si="42"/>
        <v>11353937.002593674</v>
      </c>
      <c r="I174" s="14">
        <v>38329088</v>
      </c>
      <c r="J174" s="9">
        <v>0</v>
      </c>
      <c r="K174" s="9">
        <v>0</v>
      </c>
      <c r="L174" s="7">
        <f t="shared" si="48"/>
        <v>0</v>
      </c>
      <c r="M174" s="7">
        <f t="shared" si="50"/>
        <v>587023.19999999995</v>
      </c>
      <c r="N174" s="7">
        <f t="shared" si="44"/>
        <v>30682.762113444227</v>
      </c>
      <c r="O174" s="9">
        <v>370.04289999999997</v>
      </c>
      <c r="P174" s="10">
        <v>0</v>
      </c>
      <c r="Q174" s="7">
        <f t="shared" si="49"/>
        <v>0</v>
      </c>
      <c r="R174" s="10">
        <v>177.67670000000001</v>
      </c>
      <c r="S174" s="7">
        <f t="shared" si="45"/>
        <v>9.2868764287370524</v>
      </c>
      <c r="T174" s="9">
        <v>1222578</v>
      </c>
      <c r="U174" s="7">
        <v>0</v>
      </c>
      <c r="V174" s="7">
        <v>0</v>
      </c>
      <c r="W174" s="7">
        <v>7485.7820000000002</v>
      </c>
      <c r="X174" s="7">
        <f t="shared" si="46"/>
        <v>391.26983113972801</v>
      </c>
      <c r="Y174" s="12">
        <v>29018.18</v>
      </c>
    </row>
    <row r="175" spans="1:45" x14ac:dyDescent="0.2">
      <c r="A175" s="2" t="s">
        <v>30</v>
      </c>
      <c r="B175" s="2" t="s">
        <v>29</v>
      </c>
      <c r="C175" s="2" t="s">
        <v>27</v>
      </c>
      <c r="D175" s="2">
        <v>50</v>
      </c>
      <c r="E175" s="2" t="s">
        <v>25</v>
      </c>
      <c r="F175" s="7">
        <v>2235049</v>
      </c>
      <c r="G175" s="9">
        <v>447287248</v>
      </c>
      <c r="H175" s="9">
        <f t="shared" si="42"/>
        <v>20012413.508607641</v>
      </c>
      <c r="I175" s="14">
        <v>44776972</v>
      </c>
      <c r="J175" s="9">
        <v>0</v>
      </c>
      <c r="K175" s="9">
        <v>0</v>
      </c>
      <c r="L175" s="7">
        <f t="shared" si="48"/>
        <v>0</v>
      </c>
      <c r="M175" s="7">
        <f t="shared" si="50"/>
        <v>685774.7</v>
      </c>
      <c r="N175" s="7">
        <f t="shared" si="44"/>
        <v>30682.75908044969</v>
      </c>
      <c r="O175" s="12">
        <v>652.2364</v>
      </c>
      <c r="P175" s="10">
        <v>0</v>
      </c>
      <c r="Q175" s="7">
        <f t="shared" si="49"/>
        <v>0</v>
      </c>
      <c r="R175" s="10">
        <v>1453.136</v>
      </c>
      <c r="S175" s="7">
        <f t="shared" si="45"/>
        <v>65.015845290192743</v>
      </c>
      <c r="T175" s="9">
        <v>307808.3</v>
      </c>
      <c r="U175" s="7">
        <v>0</v>
      </c>
      <c r="V175" s="7">
        <v>0</v>
      </c>
      <c r="W175" s="7">
        <v>57197.72</v>
      </c>
      <c r="X175" s="7">
        <f t="shared" si="46"/>
        <v>2559.125996790227</v>
      </c>
      <c r="Y175" s="12">
        <v>7820.0190000000002</v>
      </c>
    </row>
    <row r="176" spans="1:45" x14ac:dyDescent="0.2">
      <c r="A176" s="2" t="s">
        <v>30</v>
      </c>
      <c r="B176" s="2" t="s">
        <v>29</v>
      </c>
      <c r="C176" s="2" t="s">
        <v>28</v>
      </c>
      <c r="D176" s="2">
        <v>50</v>
      </c>
      <c r="E176" s="2" t="s">
        <v>23</v>
      </c>
      <c r="F176" s="7">
        <v>157981.70000000001</v>
      </c>
      <c r="G176" s="9">
        <v>181452764</v>
      </c>
      <c r="H176" s="9">
        <f t="shared" si="42"/>
        <v>114856824.55626188</v>
      </c>
      <c r="I176" s="14">
        <v>3165005</v>
      </c>
      <c r="J176" s="9">
        <v>0</v>
      </c>
      <c r="K176" s="9">
        <v>0</v>
      </c>
      <c r="L176" s="7">
        <f t="shared" si="48"/>
        <v>0</v>
      </c>
      <c r="M176" s="7">
        <f t="shared" si="50"/>
        <v>35092.379999999997</v>
      </c>
      <c r="N176" s="7">
        <f t="shared" si="44"/>
        <v>22212.939853160206</v>
      </c>
      <c r="O176" s="9">
        <v>5170.7169999999996</v>
      </c>
      <c r="P176" s="10">
        <v>0</v>
      </c>
      <c r="Q176" s="7">
        <f t="shared" si="49"/>
        <v>0</v>
      </c>
      <c r="R176" s="10">
        <v>923.69060000000002</v>
      </c>
      <c r="S176" s="7">
        <f t="shared" si="45"/>
        <v>584.68202329763506</v>
      </c>
      <c r="T176" s="9">
        <v>196443.2</v>
      </c>
      <c r="U176" s="7">
        <v>0</v>
      </c>
      <c r="V176" s="7">
        <v>0</v>
      </c>
      <c r="W176" s="7">
        <v>13243.1</v>
      </c>
      <c r="X176" s="7">
        <f t="shared" si="46"/>
        <v>8382.6797660741722</v>
      </c>
      <c r="Y176" s="12">
        <v>13701.68</v>
      </c>
    </row>
    <row r="177" spans="1:45" x14ac:dyDescent="0.2">
      <c r="A177" s="2" t="s">
        <v>30</v>
      </c>
      <c r="B177" s="2" t="s">
        <v>29</v>
      </c>
      <c r="C177" s="2" t="s">
        <v>28</v>
      </c>
      <c r="D177" s="2">
        <v>50</v>
      </c>
      <c r="E177" s="2" t="s">
        <v>24</v>
      </c>
      <c r="F177" s="7">
        <v>150576.29999999999</v>
      </c>
      <c r="G177" s="9">
        <v>26316078</v>
      </c>
      <c r="H177" s="9">
        <f t="shared" si="42"/>
        <v>17476905.728192288</v>
      </c>
      <c r="I177" s="14">
        <v>3016646</v>
      </c>
      <c r="J177" s="9">
        <v>0</v>
      </c>
      <c r="K177" s="9">
        <v>0</v>
      </c>
      <c r="L177" s="7">
        <f t="shared" si="48"/>
        <v>0</v>
      </c>
      <c r="M177" s="7">
        <f t="shared" si="50"/>
        <v>33447.42</v>
      </c>
      <c r="N177" s="7">
        <f t="shared" ref="N177:N211" si="51">M177/F177*100000</f>
        <v>22212.93789261657</v>
      </c>
      <c r="O177" s="9">
        <v>786.7894</v>
      </c>
      <c r="P177" s="10">
        <v>0</v>
      </c>
      <c r="Q177" s="7">
        <f t="shared" si="49"/>
        <v>0</v>
      </c>
      <c r="R177" s="10">
        <v>115.6189</v>
      </c>
      <c r="S177" s="7">
        <f t="shared" ref="S177:S211" si="52">R177/F177*100000</f>
        <v>76.784261533853595</v>
      </c>
      <c r="T177" s="9">
        <v>227610.4</v>
      </c>
      <c r="U177" s="7">
        <v>0</v>
      </c>
      <c r="V177" s="7">
        <v>0</v>
      </c>
      <c r="W177" s="7">
        <v>1686.0650000000001</v>
      </c>
      <c r="X177" s="7">
        <f t="shared" ref="X177:X211" si="53">W177/F177*100000</f>
        <v>1119.7412873074982</v>
      </c>
      <c r="Y177" s="12">
        <v>15607.99</v>
      </c>
    </row>
    <row r="178" spans="1:45" x14ac:dyDescent="0.2">
      <c r="A178" s="2" t="s">
        <v>30</v>
      </c>
      <c r="B178" s="2" t="s">
        <v>29</v>
      </c>
      <c r="C178" s="2" t="s">
        <v>28</v>
      </c>
      <c r="D178" s="2">
        <v>50</v>
      </c>
      <c r="E178" s="2" t="s">
        <v>25</v>
      </c>
      <c r="F178" s="7">
        <v>308558</v>
      </c>
      <c r="G178" s="9">
        <v>207768842</v>
      </c>
      <c r="H178" s="9">
        <f t="shared" si="42"/>
        <v>67335425.430551142</v>
      </c>
      <c r="I178" s="14">
        <v>6181651</v>
      </c>
      <c r="J178" s="9">
        <v>0</v>
      </c>
      <c r="K178" s="9">
        <v>0</v>
      </c>
      <c r="L178" s="7">
        <f t="shared" si="48"/>
        <v>0</v>
      </c>
      <c r="M178" s="7">
        <f t="shared" si="50"/>
        <v>68539.8</v>
      </c>
      <c r="N178" s="7">
        <f t="shared" si="51"/>
        <v>22212.938896414937</v>
      </c>
      <c r="O178" s="12">
        <v>3031.36</v>
      </c>
      <c r="P178" s="10">
        <v>0</v>
      </c>
      <c r="Q178" s="7">
        <f t="shared" si="49"/>
        <v>0</v>
      </c>
      <c r="R178" s="10">
        <v>1039.31</v>
      </c>
      <c r="S178" s="7">
        <f t="shared" si="52"/>
        <v>336.82808418514509</v>
      </c>
      <c r="T178" s="9">
        <v>199910.5</v>
      </c>
      <c r="U178" s="7">
        <v>0</v>
      </c>
      <c r="V178" s="7">
        <v>0</v>
      </c>
      <c r="W178" s="7">
        <v>14929.16</v>
      </c>
      <c r="X178" s="7">
        <f t="shared" si="53"/>
        <v>4838.3642621484451</v>
      </c>
      <c r="Y178" s="12">
        <v>13916.98</v>
      </c>
    </row>
    <row r="179" spans="1:45" x14ac:dyDescent="0.2">
      <c r="A179" s="2" t="s">
        <v>30</v>
      </c>
      <c r="B179" s="2" t="s">
        <v>29</v>
      </c>
      <c r="C179" s="2" t="s">
        <v>25</v>
      </c>
      <c r="D179" s="2">
        <v>50</v>
      </c>
      <c r="E179" s="2" t="s">
        <v>23</v>
      </c>
      <c r="F179" s="7">
        <v>535077.97</v>
      </c>
      <c r="G179" s="12">
        <v>498368903</v>
      </c>
      <c r="H179" s="9">
        <f t="shared" si="42"/>
        <v>93139491.988429278</v>
      </c>
      <c r="I179" s="15">
        <v>10719751.800000001</v>
      </c>
      <c r="J179" s="9">
        <v>0</v>
      </c>
      <c r="K179" s="9">
        <v>0</v>
      </c>
      <c r="L179" s="7">
        <f t="shared" si="48"/>
        <v>0</v>
      </c>
      <c r="M179" s="7">
        <f t="shared" si="50"/>
        <v>165459.53599999999</v>
      </c>
      <c r="N179" s="7">
        <f t="shared" si="51"/>
        <v>30922.509480253881</v>
      </c>
      <c r="O179" s="12">
        <v>3012.029</v>
      </c>
      <c r="P179" s="10">
        <v>0</v>
      </c>
      <c r="Q179" s="7">
        <f t="shared" si="49"/>
        <v>0</v>
      </c>
      <c r="R179" s="7">
        <v>2405.1849999999999</v>
      </c>
      <c r="S179" s="7">
        <f t="shared" si="52"/>
        <v>449.5017800863676</v>
      </c>
      <c r="T179" s="9">
        <v>207206.1</v>
      </c>
      <c r="U179" s="7">
        <v>0</v>
      </c>
      <c r="V179" s="7">
        <v>0</v>
      </c>
      <c r="W179" s="7">
        <v>77199.259999999995</v>
      </c>
      <c r="X179" s="7">
        <f t="shared" si="53"/>
        <v>14427.665560591106</v>
      </c>
      <c r="Y179" s="12">
        <v>6455.6170000000002</v>
      </c>
    </row>
    <row r="180" spans="1:45" x14ac:dyDescent="0.2">
      <c r="A180" s="2" t="s">
        <v>30</v>
      </c>
      <c r="B180" s="2" t="s">
        <v>29</v>
      </c>
      <c r="C180" s="2" t="s">
        <v>25</v>
      </c>
      <c r="D180" s="2">
        <v>50</v>
      </c>
      <c r="E180" s="2" t="s">
        <v>24</v>
      </c>
      <c r="F180" s="7">
        <v>2871798.03</v>
      </c>
      <c r="G180" s="12">
        <v>373979761</v>
      </c>
      <c r="H180" s="9">
        <f t="shared" si="42"/>
        <v>13022495.213564863</v>
      </c>
      <c r="I180" s="15">
        <v>57533602</v>
      </c>
      <c r="J180" s="9">
        <v>0</v>
      </c>
      <c r="K180" s="9">
        <v>0</v>
      </c>
      <c r="L180" s="7">
        <f t="shared" si="48"/>
        <v>0</v>
      </c>
      <c r="M180" s="7">
        <f t="shared" si="50"/>
        <v>1082848.6199999999</v>
      </c>
      <c r="N180" s="7">
        <f t="shared" si="51"/>
        <v>37706.294408176051</v>
      </c>
      <c r="O180" s="12">
        <v>345.36660000000001</v>
      </c>
      <c r="P180" s="10">
        <v>0</v>
      </c>
      <c r="Q180" s="7">
        <f t="shared" si="49"/>
        <v>0</v>
      </c>
      <c r="R180" s="7">
        <v>356.09989999999999</v>
      </c>
      <c r="S180" s="7">
        <f t="shared" si="52"/>
        <v>12.399893595581302</v>
      </c>
      <c r="T180" s="9">
        <v>1050210</v>
      </c>
      <c r="U180" s="7">
        <v>0</v>
      </c>
      <c r="V180" s="7">
        <v>0</v>
      </c>
      <c r="W180" s="7">
        <v>13956.71</v>
      </c>
      <c r="X180" s="7">
        <f t="shared" si="53"/>
        <v>485.99204589606882</v>
      </c>
      <c r="Y180" s="12">
        <v>26795.69</v>
      </c>
    </row>
    <row r="181" spans="1:45" x14ac:dyDescent="0.2">
      <c r="A181" s="2" t="s">
        <v>30</v>
      </c>
      <c r="B181" s="2" t="s">
        <v>29</v>
      </c>
      <c r="C181" s="2" t="s">
        <v>25</v>
      </c>
      <c r="D181" s="2">
        <v>50</v>
      </c>
      <c r="E181" s="2" t="s">
        <v>25</v>
      </c>
      <c r="F181" s="7">
        <v>3406876</v>
      </c>
      <c r="G181" s="12">
        <v>872348664</v>
      </c>
      <c r="H181" s="9">
        <f t="shared" si="42"/>
        <v>25605530.22769247</v>
      </c>
      <c r="I181" s="15">
        <v>68253354</v>
      </c>
      <c r="J181" s="9">
        <v>0</v>
      </c>
      <c r="K181" s="9">
        <v>0</v>
      </c>
      <c r="L181" s="7">
        <f t="shared" si="48"/>
        <v>0</v>
      </c>
      <c r="M181" s="7">
        <f t="shared" si="50"/>
        <v>1248308.1599999999</v>
      </c>
      <c r="N181" s="7">
        <f t="shared" si="51"/>
        <v>36640.84516137364</v>
      </c>
      <c r="O181" s="12">
        <v>698.82479999999998</v>
      </c>
      <c r="P181" s="10">
        <v>0</v>
      </c>
      <c r="Q181" s="7">
        <f t="shared" si="49"/>
        <v>0</v>
      </c>
      <c r="R181" s="7">
        <v>2761.2849999999999</v>
      </c>
      <c r="S181" s="7">
        <f t="shared" si="52"/>
        <v>81.050352287550226</v>
      </c>
      <c r="T181" s="9">
        <v>315921.3</v>
      </c>
      <c r="U181" s="7">
        <v>0</v>
      </c>
      <c r="V181" s="7">
        <v>0</v>
      </c>
      <c r="W181" s="7">
        <v>91155.98</v>
      </c>
      <c r="X181" s="7">
        <f t="shared" si="53"/>
        <v>2675.6471324462645</v>
      </c>
      <c r="Y181" s="12">
        <v>9569.8459999999995</v>
      </c>
    </row>
    <row r="182" spans="1:45" s="1" customFormat="1" ht="15" customHeight="1" x14ac:dyDescent="0.2">
      <c r="A182" s="2" t="s">
        <v>30</v>
      </c>
      <c r="B182" s="2" t="s">
        <v>29</v>
      </c>
      <c r="C182" s="2" t="s">
        <v>22</v>
      </c>
      <c r="D182" s="2">
        <v>60</v>
      </c>
      <c r="E182" s="2" t="s">
        <v>23</v>
      </c>
      <c r="F182" s="7">
        <v>14310.91</v>
      </c>
      <c r="G182" s="9">
        <v>6935887</v>
      </c>
      <c r="H182" s="9">
        <f t="shared" si="42"/>
        <v>48465729.992013089</v>
      </c>
      <c r="I182" s="14">
        <v>286704.8</v>
      </c>
      <c r="J182" s="9">
        <v>0</v>
      </c>
      <c r="K182" s="9">
        <v>0</v>
      </c>
      <c r="L182" s="7">
        <f t="shared" si="48"/>
        <v>0</v>
      </c>
      <c r="M182" s="7">
        <f>K2-K182</f>
        <v>4749.1559999999999</v>
      </c>
      <c r="N182" s="7">
        <f t="shared" si="51"/>
        <v>33185.562623201462</v>
      </c>
      <c r="O182" s="9">
        <v>1460.4459999999999</v>
      </c>
      <c r="P182" s="10">
        <v>0</v>
      </c>
      <c r="Q182" s="7">
        <f t="shared" si="49"/>
        <v>0</v>
      </c>
      <c r="R182" s="10">
        <v>30.899419999999999</v>
      </c>
      <c r="S182" s="7">
        <f t="shared" si="52"/>
        <v>215.91513048436471</v>
      </c>
      <c r="T182" s="9">
        <v>224466.6</v>
      </c>
      <c r="U182" s="7">
        <v>0</v>
      </c>
      <c r="V182" s="7">
        <v>0</v>
      </c>
      <c r="W182" s="7">
        <v>2396.2600000000002</v>
      </c>
      <c r="X182" s="7">
        <f t="shared" si="53"/>
        <v>16744.288099079655</v>
      </c>
      <c r="Y182" s="12">
        <v>2894.4639999999999</v>
      </c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2">
      <c r="A183" s="2" t="s">
        <v>30</v>
      </c>
      <c r="B183" s="2" t="s">
        <v>29</v>
      </c>
      <c r="C183" s="2" t="s">
        <v>22</v>
      </c>
      <c r="D183" s="2">
        <v>60</v>
      </c>
      <c r="E183" s="2" t="s">
        <v>24</v>
      </c>
      <c r="F183" s="7">
        <v>209297.09</v>
      </c>
      <c r="G183" s="9">
        <v>16144101</v>
      </c>
      <c r="H183" s="9">
        <f t="shared" si="42"/>
        <v>7713485.6485582292</v>
      </c>
      <c r="I183" s="14">
        <v>4193058</v>
      </c>
      <c r="J183" s="9">
        <v>0</v>
      </c>
      <c r="K183" s="9">
        <v>0</v>
      </c>
      <c r="L183" s="7">
        <f t="shared" si="48"/>
        <v>0</v>
      </c>
      <c r="M183" s="7">
        <f t="shared" ref="M183:M196" si="54">K3-K183</f>
        <v>69456.399999999994</v>
      </c>
      <c r="N183" s="7">
        <f t="shared" si="51"/>
        <v>33185.554562655409</v>
      </c>
      <c r="O183" s="9">
        <v>232.435</v>
      </c>
      <c r="P183" s="10">
        <v>0</v>
      </c>
      <c r="Q183" s="7">
        <f t="shared" si="49"/>
        <v>0</v>
      </c>
      <c r="R183" s="10">
        <v>9.427861</v>
      </c>
      <c r="S183" s="7">
        <f t="shared" si="52"/>
        <v>4.5045351562221914</v>
      </c>
      <c r="T183" s="9">
        <v>1712382</v>
      </c>
      <c r="U183" s="7">
        <v>0</v>
      </c>
      <c r="V183" s="7">
        <v>0</v>
      </c>
      <c r="W183" s="7">
        <v>797.65049999999997</v>
      </c>
      <c r="X183" s="7">
        <f t="shared" si="53"/>
        <v>381.10921656865844</v>
      </c>
      <c r="Y183" s="12">
        <v>20239.57</v>
      </c>
    </row>
    <row r="184" spans="1:45" x14ac:dyDescent="0.2">
      <c r="A184" s="2" t="s">
        <v>30</v>
      </c>
      <c r="B184" s="2" t="s">
        <v>29</v>
      </c>
      <c r="C184" s="2" t="s">
        <v>22</v>
      </c>
      <c r="D184" s="2">
        <v>60</v>
      </c>
      <c r="E184" s="2" t="s">
        <v>25</v>
      </c>
      <c r="F184" s="7">
        <v>223608</v>
      </c>
      <c r="G184" s="9">
        <v>23079989</v>
      </c>
      <c r="H184" s="9">
        <f t="shared" si="42"/>
        <v>10321629.369253336</v>
      </c>
      <c r="I184" s="14">
        <v>4479763</v>
      </c>
      <c r="J184" s="9">
        <v>0</v>
      </c>
      <c r="K184" s="9">
        <v>0</v>
      </c>
      <c r="L184" s="7">
        <f t="shared" si="48"/>
        <v>0</v>
      </c>
      <c r="M184" s="7">
        <f t="shared" si="54"/>
        <v>74205.56</v>
      </c>
      <c r="N184" s="7">
        <f t="shared" si="51"/>
        <v>33185.556867375046</v>
      </c>
      <c r="O184" s="12">
        <v>311.02780000000001</v>
      </c>
      <c r="P184" s="10">
        <v>0</v>
      </c>
      <c r="Q184" s="7">
        <f t="shared" si="49"/>
        <v>0</v>
      </c>
      <c r="R184" s="10">
        <v>40.327280000000002</v>
      </c>
      <c r="S184" s="7">
        <f t="shared" si="52"/>
        <v>18.034810919108441</v>
      </c>
      <c r="T184" s="9">
        <v>572317.1</v>
      </c>
      <c r="U184" s="7">
        <v>0</v>
      </c>
      <c r="V184" s="7">
        <v>0</v>
      </c>
      <c r="W184" s="7">
        <v>3193.91</v>
      </c>
      <c r="X184" s="7">
        <f t="shared" si="53"/>
        <v>1428.3522950878323</v>
      </c>
      <c r="Y184" s="12">
        <v>7226.2479999999996</v>
      </c>
    </row>
    <row r="185" spans="1:45" x14ac:dyDescent="0.2">
      <c r="A185" s="2" t="s">
        <v>30</v>
      </c>
      <c r="B185" s="2" t="s">
        <v>29</v>
      </c>
      <c r="C185" s="2" t="s">
        <v>26</v>
      </c>
      <c r="D185" s="2">
        <v>60</v>
      </c>
      <c r="E185" s="2" t="s">
        <v>23</v>
      </c>
      <c r="F185" s="7">
        <v>40938.300000000003</v>
      </c>
      <c r="G185" s="9">
        <v>79916747</v>
      </c>
      <c r="H185" s="9">
        <f t="shared" si="42"/>
        <v>195212666.37842801</v>
      </c>
      <c r="I185" s="14">
        <v>820158</v>
      </c>
      <c r="J185" s="9">
        <v>0</v>
      </c>
      <c r="K185" s="9">
        <v>0</v>
      </c>
      <c r="L185" s="7">
        <f t="shared" si="48"/>
        <v>0</v>
      </c>
      <c r="M185" s="7">
        <f t="shared" si="54"/>
        <v>26866.44</v>
      </c>
      <c r="N185" s="7">
        <f t="shared" si="51"/>
        <v>65626.662562930054</v>
      </c>
      <c r="O185" s="9">
        <v>2974.5940000000001</v>
      </c>
      <c r="P185" s="10">
        <v>0</v>
      </c>
      <c r="Q185" s="7">
        <f t="shared" si="49"/>
        <v>0</v>
      </c>
      <c r="R185" s="10">
        <v>175.1361</v>
      </c>
      <c r="S185" s="7">
        <f t="shared" si="52"/>
        <v>427.80501388675151</v>
      </c>
      <c r="T185" s="9">
        <v>456312.1</v>
      </c>
      <c r="U185" s="7">
        <v>0</v>
      </c>
      <c r="V185" s="7">
        <v>0</v>
      </c>
      <c r="W185" s="7">
        <v>11847.97</v>
      </c>
      <c r="X185" s="7">
        <f t="shared" si="53"/>
        <v>28941.040541497809</v>
      </c>
      <c r="Y185" s="12">
        <v>6745.1859999999997</v>
      </c>
    </row>
    <row r="186" spans="1:45" x14ac:dyDescent="0.2">
      <c r="A186" s="2" t="s">
        <v>30</v>
      </c>
      <c r="B186" s="2" t="s">
        <v>29</v>
      </c>
      <c r="C186" s="2" t="s">
        <v>26</v>
      </c>
      <c r="D186" s="2">
        <v>60</v>
      </c>
      <c r="E186" s="2" t="s">
        <v>24</v>
      </c>
      <c r="F186" s="7">
        <v>598722.69999999995</v>
      </c>
      <c r="G186" s="9">
        <v>114295839</v>
      </c>
      <c r="H186" s="9">
        <f t="shared" si="42"/>
        <v>19089945.812978197</v>
      </c>
      <c r="I186" s="14">
        <v>11994810</v>
      </c>
      <c r="J186" s="9">
        <v>0</v>
      </c>
      <c r="K186" s="9">
        <v>0</v>
      </c>
      <c r="L186" s="7">
        <f t="shared" si="48"/>
        <v>0</v>
      </c>
      <c r="M186" s="7">
        <f t="shared" si="54"/>
        <v>392921.59999999998</v>
      </c>
      <c r="N186" s="7">
        <f t="shared" si="51"/>
        <v>65626.641515345924</v>
      </c>
      <c r="O186" s="9">
        <v>290.88709999999998</v>
      </c>
      <c r="P186" s="10">
        <v>0</v>
      </c>
      <c r="Q186" s="7">
        <f t="shared" si="49"/>
        <v>0</v>
      </c>
      <c r="R186" s="10">
        <v>53.376390000000001</v>
      </c>
      <c r="S186" s="7">
        <f t="shared" si="52"/>
        <v>8.9150436420733676</v>
      </c>
      <c r="T186" s="9">
        <v>2141318</v>
      </c>
      <c r="U186" s="7">
        <v>0</v>
      </c>
      <c r="V186" s="7">
        <v>0</v>
      </c>
      <c r="W186" s="7">
        <v>3987.2159999999999</v>
      </c>
      <c r="X186" s="7">
        <f t="shared" si="53"/>
        <v>665.95370444447826</v>
      </c>
      <c r="Y186" s="12">
        <v>28665.58</v>
      </c>
    </row>
    <row r="187" spans="1:45" x14ac:dyDescent="0.2">
      <c r="A187" s="2" t="s">
        <v>30</v>
      </c>
      <c r="B187" s="2" t="s">
        <v>29</v>
      </c>
      <c r="C187" s="2" t="s">
        <v>26</v>
      </c>
      <c r="D187" s="2">
        <v>60</v>
      </c>
      <c r="E187" s="2" t="s">
        <v>25</v>
      </c>
      <c r="F187" s="7">
        <v>639661</v>
      </c>
      <c r="G187" s="9">
        <v>194212586</v>
      </c>
      <c r="H187" s="9">
        <f t="shared" si="42"/>
        <v>30361798.827816609</v>
      </c>
      <c r="I187" s="14">
        <v>12814968</v>
      </c>
      <c r="J187" s="9">
        <v>0</v>
      </c>
      <c r="K187" s="9">
        <v>0</v>
      </c>
      <c r="L187" s="7">
        <f t="shared" si="48"/>
        <v>0</v>
      </c>
      <c r="M187" s="7">
        <f t="shared" si="54"/>
        <v>419788.1</v>
      </c>
      <c r="N187" s="7">
        <f t="shared" si="51"/>
        <v>65626.652242359618</v>
      </c>
      <c r="O187" s="12">
        <v>462.64440000000002</v>
      </c>
      <c r="P187" s="10">
        <v>0</v>
      </c>
      <c r="Q187" s="7">
        <f t="shared" si="49"/>
        <v>0</v>
      </c>
      <c r="R187" s="10">
        <v>228.51249999999999</v>
      </c>
      <c r="S187" s="7">
        <f t="shared" si="52"/>
        <v>35.724000681611038</v>
      </c>
      <c r="T187" s="9">
        <v>849899.1</v>
      </c>
      <c r="U187" s="7">
        <v>0</v>
      </c>
      <c r="V187" s="7">
        <v>0</v>
      </c>
      <c r="W187" s="7">
        <v>15835.18</v>
      </c>
      <c r="X187" s="7">
        <f t="shared" si="53"/>
        <v>2475.5581472060981</v>
      </c>
      <c r="Y187" s="12">
        <v>12264.63</v>
      </c>
    </row>
    <row r="188" spans="1:45" x14ac:dyDescent="0.2">
      <c r="A188" s="2" t="s">
        <v>30</v>
      </c>
      <c r="B188" s="2" t="s">
        <v>29</v>
      </c>
      <c r="C188" s="2" t="s">
        <v>27</v>
      </c>
      <c r="D188" s="2">
        <v>60</v>
      </c>
      <c r="E188" s="2" t="s">
        <v>23</v>
      </c>
      <c r="F188" s="7">
        <v>321847.06</v>
      </c>
      <c r="G188" s="9">
        <v>230063505</v>
      </c>
      <c r="H188" s="9">
        <f>G188/F188*100000</f>
        <v>71482245.324844673</v>
      </c>
      <c r="I188" s="14">
        <v>6447884</v>
      </c>
      <c r="J188" s="9">
        <v>0</v>
      </c>
      <c r="K188" s="9">
        <v>0</v>
      </c>
      <c r="L188" s="7">
        <f t="shared" si="48"/>
        <v>0</v>
      </c>
      <c r="M188" s="7">
        <f t="shared" si="54"/>
        <v>98751.56</v>
      </c>
      <c r="N188" s="7">
        <f t="shared" si="51"/>
        <v>30682.759693377342</v>
      </c>
      <c r="O188" s="9">
        <v>2329.7199999999998</v>
      </c>
      <c r="P188" s="10">
        <v>0</v>
      </c>
      <c r="Q188" s="7">
        <f t="shared" si="49"/>
        <v>0</v>
      </c>
      <c r="R188" s="10">
        <v>1275.4590000000001</v>
      </c>
      <c r="S188" s="7">
        <f t="shared" si="52"/>
        <v>396.29350661149431</v>
      </c>
      <c r="T188" s="9">
        <v>180377</v>
      </c>
      <c r="U188" s="7">
        <v>0</v>
      </c>
      <c r="V188" s="7">
        <v>0</v>
      </c>
      <c r="W188" s="7">
        <v>49711.94</v>
      </c>
      <c r="X188" s="7">
        <f t="shared" si="53"/>
        <v>15445.826971357141</v>
      </c>
      <c r="Y188" s="12">
        <v>4627.933</v>
      </c>
    </row>
    <row r="189" spans="1:45" x14ac:dyDescent="0.2">
      <c r="A189" s="2" t="s">
        <v>30</v>
      </c>
      <c r="B189" s="2" t="s">
        <v>29</v>
      </c>
      <c r="C189" s="2" t="s">
        <v>27</v>
      </c>
      <c r="D189" s="2">
        <v>60</v>
      </c>
      <c r="E189" s="2" t="s">
        <v>24</v>
      </c>
      <c r="F189" s="7">
        <v>1913201.94</v>
      </c>
      <c r="G189" s="9">
        <v>217223743</v>
      </c>
      <c r="H189" s="9">
        <f t="shared" si="42"/>
        <v>11353937.002593674</v>
      </c>
      <c r="I189" s="14">
        <v>38329088</v>
      </c>
      <c r="J189" s="9">
        <v>0</v>
      </c>
      <c r="K189" s="9">
        <v>0</v>
      </c>
      <c r="L189" s="7">
        <f t="shared" si="48"/>
        <v>0</v>
      </c>
      <c r="M189" s="7">
        <f t="shared" si="54"/>
        <v>587023.19999999995</v>
      </c>
      <c r="N189" s="7">
        <f t="shared" si="51"/>
        <v>30682.762113444227</v>
      </c>
      <c r="O189" s="9">
        <v>370.04289999999997</v>
      </c>
      <c r="P189" s="10">
        <v>0</v>
      </c>
      <c r="Q189" s="7">
        <f t="shared" si="49"/>
        <v>0</v>
      </c>
      <c r="R189" s="10">
        <v>177.67670000000001</v>
      </c>
      <c r="S189" s="7">
        <f t="shared" si="52"/>
        <v>9.2868764287370524</v>
      </c>
      <c r="T189" s="9">
        <v>1222578</v>
      </c>
      <c r="U189" s="7">
        <v>0</v>
      </c>
      <c r="V189" s="7">
        <v>0</v>
      </c>
      <c r="W189" s="7">
        <v>7485.7820000000002</v>
      </c>
      <c r="X189" s="7">
        <f t="shared" si="53"/>
        <v>391.26983113972801</v>
      </c>
      <c r="Y189" s="12">
        <v>29018.18</v>
      </c>
    </row>
    <row r="190" spans="1:45" x14ac:dyDescent="0.2">
      <c r="A190" s="2" t="s">
        <v>30</v>
      </c>
      <c r="B190" s="2" t="s">
        <v>29</v>
      </c>
      <c r="C190" s="2" t="s">
        <v>27</v>
      </c>
      <c r="D190" s="2">
        <v>60</v>
      </c>
      <c r="E190" s="2" t="s">
        <v>25</v>
      </c>
      <c r="F190" s="7">
        <v>2235049</v>
      </c>
      <c r="G190" s="9">
        <v>447287248</v>
      </c>
      <c r="H190" s="9">
        <f t="shared" si="42"/>
        <v>20012413.508607641</v>
      </c>
      <c r="I190" s="14">
        <v>44776972</v>
      </c>
      <c r="J190" s="9">
        <v>0</v>
      </c>
      <c r="K190" s="9">
        <v>0</v>
      </c>
      <c r="L190" s="7">
        <f t="shared" si="48"/>
        <v>0</v>
      </c>
      <c r="M190" s="7">
        <f t="shared" si="54"/>
        <v>685774.7</v>
      </c>
      <c r="N190" s="7">
        <f t="shared" si="51"/>
        <v>30682.75908044969</v>
      </c>
      <c r="O190" s="12">
        <v>652.2364</v>
      </c>
      <c r="P190" s="10">
        <v>0</v>
      </c>
      <c r="Q190" s="7">
        <f t="shared" si="49"/>
        <v>0</v>
      </c>
      <c r="R190" s="10">
        <v>1453.136</v>
      </c>
      <c r="S190" s="7">
        <f t="shared" si="52"/>
        <v>65.015845290192743</v>
      </c>
      <c r="T190" s="9">
        <v>307808.3</v>
      </c>
      <c r="U190" s="7">
        <v>0</v>
      </c>
      <c r="V190" s="7">
        <v>0</v>
      </c>
      <c r="W190" s="7">
        <v>57197.72</v>
      </c>
      <c r="X190" s="7">
        <f t="shared" si="53"/>
        <v>2559.125996790227</v>
      </c>
      <c r="Y190" s="12">
        <v>7820.0190000000002</v>
      </c>
    </row>
    <row r="191" spans="1:45" x14ac:dyDescent="0.2">
      <c r="A191" s="2" t="s">
        <v>30</v>
      </c>
      <c r="B191" s="2" t="s">
        <v>29</v>
      </c>
      <c r="C191" s="2" t="s">
        <v>28</v>
      </c>
      <c r="D191" s="2">
        <v>60</v>
      </c>
      <c r="E191" s="2" t="s">
        <v>23</v>
      </c>
      <c r="F191" s="7">
        <v>157981.70000000001</v>
      </c>
      <c r="G191" s="9">
        <v>181452764</v>
      </c>
      <c r="H191" s="9">
        <f t="shared" si="42"/>
        <v>114856824.55626188</v>
      </c>
      <c r="I191" s="14">
        <v>3165005</v>
      </c>
      <c r="J191" s="9">
        <v>0</v>
      </c>
      <c r="K191" s="9">
        <v>0</v>
      </c>
      <c r="L191" s="7">
        <f t="shared" si="48"/>
        <v>0</v>
      </c>
      <c r="M191" s="7">
        <f t="shared" si="54"/>
        <v>35092.379999999997</v>
      </c>
      <c r="N191" s="7">
        <f t="shared" si="51"/>
        <v>22212.939853160206</v>
      </c>
      <c r="O191" s="9">
        <v>5170.7169999999996</v>
      </c>
      <c r="P191" s="10">
        <v>0</v>
      </c>
      <c r="Q191" s="7">
        <f t="shared" si="49"/>
        <v>0</v>
      </c>
      <c r="R191" s="10">
        <v>923.69060000000002</v>
      </c>
      <c r="S191" s="7">
        <f t="shared" si="52"/>
        <v>584.68202329763506</v>
      </c>
      <c r="T191" s="9">
        <v>196443.2</v>
      </c>
      <c r="U191" s="7">
        <v>0</v>
      </c>
      <c r="V191" s="7">
        <v>0</v>
      </c>
      <c r="W191" s="7">
        <v>13243.1</v>
      </c>
      <c r="X191" s="7">
        <f t="shared" si="53"/>
        <v>8382.6797660741722</v>
      </c>
      <c r="Y191" s="12">
        <v>13701.68</v>
      </c>
    </row>
    <row r="192" spans="1:45" x14ac:dyDescent="0.2">
      <c r="A192" s="2" t="s">
        <v>30</v>
      </c>
      <c r="B192" s="2" t="s">
        <v>29</v>
      </c>
      <c r="C192" s="2" t="s">
        <v>28</v>
      </c>
      <c r="D192" s="2">
        <v>60</v>
      </c>
      <c r="E192" s="2" t="s">
        <v>24</v>
      </c>
      <c r="F192" s="7">
        <v>150576.29999999999</v>
      </c>
      <c r="G192" s="9">
        <v>26316078</v>
      </c>
      <c r="H192" s="9">
        <f t="shared" si="42"/>
        <v>17476905.728192288</v>
      </c>
      <c r="I192" s="14">
        <v>3016646</v>
      </c>
      <c r="J192" s="9">
        <v>0</v>
      </c>
      <c r="K192" s="9">
        <v>0</v>
      </c>
      <c r="L192" s="7">
        <f t="shared" si="48"/>
        <v>0</v>
      </c>
      <c r="M192" s="7">
        <f t="shared" si="54"/>
        <v>33447.42</v>
      </c>
      <c r="N192" s="7">
        <f t="shared" si="51"/>
        <v>22212.93789261657</v>
      </c>
      <c r="O192" s="9">
        <v>786.7894</v>
      </c>
      <c r="P192" s="10">
        <v>0</v>
      </c>
      <c r="Q192" s="7">
        <f t="shared" si="49"/>
        <v>0</v>
      </c>
      <c r="R192" s="10">
        <v>115.6189</v>
      </c>
      <c r="S192" s="7">
        <f t="shared" si="52"/>
        <v>76.784261533853595</v>
      </c>
      <c r="T192" s="9">
        <v>227610.4</v>
      </c>
      <c r="U192" s="7">
        <v>0</v>
      </c>
      <c r="V192" s="7">
        <v>0</v>
      </c>
      <c r="W192" s="7">
        <v>1686.0650000000001</v>
      </c>
      <c r="X192" s="7">
        <f t="shared" si="53"/>
        <v>1119.7412873074982</v>
      </c>
      <c r="Y192" s="12">
        <v>15607.99</v>
      </c>
    </row>
    <row r="193" spans="1:25" x14ac:dyDescent="0.2">
      <c r="A193" s="2" t="s">
        <v>30</v>
      </c>
      <c r="B193" s="2" t="s">
        <v>29</v>
      </c>
      <c r="C193" s="2" t="s">
        <v>28</v>
      </c>
      <c r="D193" s="2">
        <v>60</v>
      </c>
      <c r="E193" s="2" t="s">
        <v>25</v>
      </c>
      <c r="F193" s="7">
        <v>308558</v>
      </c>
      <c r="G193" s="9">
        <v>207768842</v>
      </c>
      <c r="H193" s="9">
        <f t="shared" si="42"/>
        <v>67335425.430551142</v>
      </c>
      <c r="I193" s="14">
        <v>6181651</v>
      </c>
      <c r="J193" s="9">
        <v>0</v>
      </c>
      <c r="K193" s="9">
        <v>0</v>
      </c>
      <c r="L193" s="7">
        <f t="shared" si="48"/>
        <v>0</v>
      </c>
      <c r="M193" s="7">
        <f t="shared" si="54"/>
        <v>68539.8</v>
      </c>
      <c r="N193" s="7">
        <f t="shared" si="51"/>
        <v>22212.938896414937</v>
      </c>
      <c r="O193" s="12">
        <v>3031.36</v>
      </c>
      <c r="P193" s="10">
        <v>0</v>
      </c>
      <c r="Q193" s="7">
        <f t="shared" si="49"/>
        <v>0</v>
      </c>
      <c r="R193" s="10">
        <v>1039.31</v>
      </c>
      <c r="S193" s="7">
        <f t="shared" si="52"/>
        <v>336.82808418514509</v>
      </c>
      <c r="T193" s="9">
        <v>199910.5</v>
      </c>
      <c r="U193" s="7">
        <v>0</v>
      </c>
      <c r="V193" s="7">
        <v>0</v>
      </c>
      <c r="W193" s="7">
        <v>14929.16</v>
      </c>
      <c r="X193" s="7">
        <f t="shared" si="53"/>
        <v>4838.3642621484451</v>
      </c>
      <c r="Y193" s="12">
        <v>13916.98</v>
      </c>
    </row>
    <row r="194" spans="1:25" x14ac:dyDescent="0.2">
      <c r="A194" s="2" t="s">
        <v>30</v>
      </c>
      <c r="B194" s="2" t="s">
        <v>29</v>
      </c>
      <c r="C194" s="2" t="s">
        <v>25</v>
      </c>
      <c r="D194" s="2">
        <v>60</v>
      </c>
      <c r="E194" s="2" t="s">
        <v>23</v>
      </c>
      <c r="F194" s="7">
        <v>535077.97</v>
      </c>
      <c r="G194" s="12">
        <v>498368903</v>
      </c>
      <c r="H194" s="9">
        <f t="shared" si="42"/>
        <v>93139491.988429278</v>
      </c>
      <c r="I194" s="15">
        <v>10719751.800000001</v>
      </c>
      <c r="J194" s="9">
        <v>0</v>
      </c>
      <c r="K194" s="9">
        <v>0</v>
      </c>
      <c r="L194" s="7">
        <f t="shared" ref="L194:L211" si="55">K194/F194*100000</f>
        <v>0</v>
      </c>
      <c r="M194" s="7">
        <f t="shared" si="54"/>
        <v>165459.53599999999</v>
      </c>
      <c r="N194" s="7">
        <f t="shared" si="51"/>
        <v>30922.509480253881</v>
      </c>
      <c r="O194" s="12">
        <v>3012.029</v>
      </c>
      <c r="P194" s="10">
        <v>0</v>
      </c>
      <c r="Q194" s="7">
        <f t="shared" ref="Q194:Q211" si="56">P194/F194*100000</f>
        <v>0</v>
      </c>
      <c r="R194" s="7">
        <v>2405.1849999999999</v>
      </c>
      <c r="S194" s="7">
        <f t="shared" si="52"/>
        <v>449.5017800863676</v>
      </c>
      <c r="T194" s="9">
        <v>207206.1</v>
      </c>
      <c r="U194" s="7">
        <v>0</v>
      </c>
      <c r="V194" s="7">
        <v>0</v>
      </c>
      <c r="W194" s="7">
        <v>77199.259999999995</v>
      </c>
      <c r="X194" s="7">
        <f t="shared" si="53"/>
        <v>14427.665560591106</v>
      </c>
      <c r="Y194" s="12">
        <v>6455.6170000000002</v>
      </c>
    </row>
    <row r="195" spans="1:25" x14ac:dyDescent="0.2">
      <c r="A195" s="2" t="s">
        <v>30</v>
      </c>
      <c r="B195" s="2" t="s">
        <v>29</v>
      </c>
      <c r="C195" s="2" t="s">
        <v>25</v>
      </c>
      <c r="D195" s="2">
        <v>60</v>
      </c>
      <c r="E195" s="2" t="s">
        <v>24</v>
      </c>
      <c r="F195" s="7">
        <v>2871798.03</v>
      </c>
      <c r="G195" s="12">
        <v>373979761</v>
      </c>
      <c r="H195" s="9">
        <f t="shared" si="42"/>
        <v>13022495.213564863</v>
      </c>
      <c r="I195" s="15">
        <v>57533602</v>
      </c>
      <c r="J195" s="9">
        <v>0</v>
      </c>
      <c r="K195" s="9">
        <v>0</v>
      </c>
      <c r="L195" s="7">
        <f t="shared" si="55"/>
        <v>0</v>
      </c>
      <c r="M195" s="7">
        <f t="shared" si="54"/>
        <v>1082848.6199999999</v>
      </c>
      <c r="N195" s="7">
        <f t="shared" si="51"/>
        <v>37706.294408176051</v>
      </c>
      <c r="O195" s="12">
        <v>345.36660000000001</v>
      </c>
      <c r="P195" s="10">
        <v>0</v>
      </c>
      <c r="Q195" s="7">
        <f t="shared" si="56"/>
        <v>0</v>
      </c>
      <c r="R195" s="7">
        <v>356.09989999999999</v>
      </c>
      <c r="S195" s="7">
        <f t="shared" si="52"/>
        <v>12.399893595581302</v>
      </c>
      <c r="T195" s="9">
        <v>1050210</v>
      </c>
      <c r="U195" s="7">
        <v>0</v>
      </c>
      <c r="V195" s="7">
        <v>0</v>
      </c>
      <c r="W195" s="7">
        <v>13956.71</v>
      </c>
      <c r="X195" s="7">
        <f t="shared" si="53"/>
        <v>485.99204589606882</v>
      </c>
      <c r="Y195" s="12">
        <v>26795.69</v>
      </c>
    </row>
    <row r="196" spans="1:25" x14ac:dyDescent="0.2">
      <c r="A196" s="2" t="s">
        <v>30</v>
      </c>
      <c r="B196" s="2" t="s">
        <v>29</v>
      </c>
      <c r="C196" s="2" t="s">
        <v>25</v>
      </c>
      <c r="D196" s="2">
        <v>60</v>
      </c>
      <c r="E196" s="2" t="s">
        <v>25</v>
      </c>
      <c r="F196" s="7">
        <v>3406876</v>
      </c>
      <c r="G196" s="12">
        <v>872348664</v>
      </c>
      <c r="H196" s="9">
        <f t="shared" si="42"/>
        <v>25605530.22769247</v>
      </c>
      <c r="I196" s="15">
        <v>68253354</v>
      </c>
      <c r="J196" s="9">
        <v>0</v>
      </c>
      <c r="K196" s="9">
        <v>0</v>
      </c>
      <c r="L196" s="7">
        <f t="shared" si="55"/>
        <v>0</v>
      </c>
      <c r="M196" s="7">
        <f t="shared" si="54"/>
        <v>1248308.1599999999</v>
      </c>
      <c r="N196" s="7">
        <f t="shared" si="51"/>
        <v>36640.84516137364</v>
      </c>
      <c r="O196" s="12">
        <v>698.82479999999998</v>
      </c>
      <c r="P196" s="10">
        <v>0</v>
      </c>
      <c r="Q196" s="7">
        <f t="shared" si="56"/>
        <v>0</v>
      </c>
      <c r="R196" s="7">
        <v>2761.2849999999999</v>
      </c>
      <c r="S196" s="7">
        <f t="shared" si="52"/>
        <v>81.050352287550226</v>
      </c>
      <c r="T196" s="9">
        <v>315921.3</v>
      </c>
      <c r="U196" s="7">
        <v>0</v>
      </c>
      <c r="V196" s="7">
        <v>0</v>
      </c>
      <c r="W196" s="7">
        <v>91155.98</v>
      </c>
      <c r="X196" s="7">
        <f t="shared" si="53"/>
        <v>2675.6471324462645</v>
      </c>
      <c r="Y196" s="12">
        <v>9569.8459999999995</v>
      </c>
    </row>
    <row r="197" spans="1:25" s="7" customFormat="1" x14ac:dyDescent="0.2">
      <c r="A197" s="7" t="s">
        <v>21</v>
      </c>
      <c r="B197" s="2" t="s">
        <v>29</v>
      </c>
      <c r="C197" s="2" t="s">
        <v>22</v>
      </c>
      <c r="D197" s="2">
        <v>10</v>
      </c>
      <c r="E197" s="2" t="s">
        <v>23</v>
      </c>
      <c r="F197" s="7">
        <v>14310.91</v>
      </c>
      <c r="G197" s="4">
        <v>494006.9</v>
      </c>
      <c r="H197" s="13">
        <f t="shared" si="42"/>
        <v>3451960.0780104133</v>
      </c>
      <c r="I197" s="14">
        <v>286704.8</v>
      </c>
      <c r="J197" s="4">
        <v>5555128</v>
      </c>
      <c r="K197" s="10">
        <v>3652.7280000000001</v>
      </c>
      <c r="L197" s="7">
        <f t="shared" si="55"/>
        <v>25524.079181547506</v>
      </c>
      <c r="M197" s="4">
        <v>376</v>
      </c>
      <c r="N197" s="7">
        <f t="shared" si="51"/>
        <v>2627.3661143840609</v>
      </c>
      <c r="O197" s="4">
        <v>1313.848</v>
      </c>
      <c r="P197" s="4">
        <v>23.765730000000001</v>
      </c>
      <c r="Q197" s="7">
        <f t="shared" si="56"/>
        <v>166.06721724893805</v>
      </c>
      <c r="R197" s="4">
        <v>2.446367</v>
      </c>
      <c r="S197" s="7">
        <f t="shared" si="52"/>
        <v>17.094419572200508</v>
      </c>
      <c r="T197" s="4">
        <v>201934.9</v>
      </c>
      <c r="U197" s="4">
        <v>1843.04</v>
      </c>
      <c r="V197" s="7">
        <f t="shared" ref="V197:V211" si="57">U197/F197*100000</f>
        <v>12878.56607301702</v>
      </c>
      <c r="W197" s="4">
        <v>189.71960000000001</v>
      </c>
      <c r="X197" s="7">
        <f t="shared" si="53"/>
        <v>1325.699064559836</v>
      </c>
      <c r="Y197" s="4">
        <v>2603.88</v>
      </c>
    </row>
    <row r="198" spans="1:25" s="7" customFormat="1" x14ac:dyDescent="0.2">
      <c r="A198" s="7" t="s">
        <v>21</v>
      </c>
      <c r="B198" s="2" t="s">
        <v>29</v>
      </c>
      <c r="C198" s="2" t="s">
        <v>22</v>
      </c>
      <c r="D198" s="2">
        <v>10</v>
      </c>
      <c r="E198" s="2" t="s">
        <v>24</v>
      </c>
      <c r="F198" s="7">
        <v>209297.09</v>
      </c>
      <c r="G198" s="4">
        <v>472017.2</v>
      </c>
      <c r="H198" s="13">
        <f t="shared" si="42"/>
        <v>225524.97027072858</v>
      </c>
      <c r="I198" s="14">
        <v>4193058</v>
      </c>
      <c r="J198" s="4">
        <v>15641963</v>
      </c>
      <c r="K198" s="10">
        <v>53421.15</v>
      </c>
      <c r="L198" s="7">
        <f t="shared" si="55"/>
        <v>25524.076803934542</v>
      </c>
      <c r="M198" s="4">
        <v>5499</v>
      </c>
      <c r="N198" s="7">
        <f t="shared" si="51"/>
        <v>2627.3657220938903</v>
      </c>
      <c r="O198" s="4">
        <v>85.836910000000003</v>
      </c>
      <c r="P198" s="4">
        <v>7.251271</v>
      </c>
      <c r="Q198" s="7">
        <f t="shared" si="56"/>
        <v>3.464582809058645</v>
      </c>
      <c r="R198" s="4">
        <v>0.74642229999999998</v>
      </c>
      <c r="S198" s="7">
        <f t="shared" si="52"/>
        <v>0.35663290875186082</v>
      </c>
      <c r="T198" s="4">
        <v>632372.80000000005</v>
      </c>
      <c r="U198" s="4">
        <v>613.49860000000001</v>
      </c>
      <c r="V198" s="7">
        <f t="shared" si="57"/>
        <v>293.12333009503379</v>
      </c>
      <c r="W198" s="4">
        <v>63.151359999999997</v>
      </c>
      <c r="X198" s="7">
        <f t="shared" si="53"/>
        <v>30.173071207057873</v>
      </c>
      <c r="Y198" s="4">
        <v>7474.3779999999997</v>
      </c>
    </row>
    <row r="199" spans="1:25" s="7" customFormat="1" x14ac:dyDescent="0.2">
      <c r="A199" s="7" t="s">
        <v>21</v>
      </c>
      <c r="B199" s="2" t="s">
        <v>29</v>
      </c>
      <c r="C199" s="2" t="s">
        <v>22</v>
      </c>
      <c r="D199" s="2">
        <v>10</v>
      </c>
      <c r="E199" s="2" t="s">
        <v>25</v>
      </c>
      <c r="F199" s="7">
        <v>223608</v>
      </c>
      <c r="G199" s="4">
        <v>966024.1</v>
      </c>
      <c r="H199" s="13">
        <f t="shared" si="42"/>
        <v>432016.78830811067</v>
      </c>
      <c r="I199" s="14">
        <v>4479763</v>
      </c>
      <c r="J199" s="4">
        <v>21197090</v>
      </c>
      <c r="K199" s="10">
        <v>57073.88</v>
      </c>
      <c r="L199" s="7">
        <f t="shared" si="55"/>
        <v>25524.077850524129</v>
      </c>
      <c r="M199" s="4">
        <v>5875</v>
      </c>
      <c r="N199" s="7">
        <f t="shared" si="51"/>
        <v>2627.3657472004579</v>
      </c>
      <c r="O199" s="4">
        <v>164.42959999999999</v>
      </c>
      <c r="P199" s="4">
        <v>31.016999999999999</v>
      </c>
      <c r="Q199" s="7">
        <f t="shared" si="56"/>
        <v>13.871149511645379</v>
      </c>
      <c r="R199" s="4">
        <v>3.19279</v>
      </c>
      <c r="S199" s="7">
        <f t="shared" si="52"/>
        <v>1.427851418553898</v>
      </c>
      <c r="T199" s="4">
        <v>302564.3</v>
      </c>
      <c r="U199" s="4">
        <v>2456.5390000000002</v>
      </c>
      <c r="V199" s="7">
        <f t="shared" si="57"/>
        <v>1098.5917319595005</v>
      </c>
      <c r="W199" s="4">
        <v>252.87090000000001</v>
      </c>
      <c r="X199" s="7">
        <f t="shared" si="53"/>
        <v>113.08669636148976</v>
      </c>
      <c r="Y199" s="4">
        <v>3820.2260000000001</v>
      </c>
    </row>
    <row r="200" spans="1:25" s="7" customFormat="1" x14ac:dyDescent="0.2">
      <c r="A200" s="7" t="s">
        <v>21</v>
      </c>
      <c r="B200" s="2" t="s">
        <v>29</v>
      </c>
      <c r="C200" s="2" t="s">
        <v>26</v>
      </c>
      <c r="D200" s="2">
        <v>10</v>
      </c>
      <c r="E200" s="2" t="s">
        <v>23</v>
      </c>
      <c r="F200" s="7">
        <v>40938.300000000003</v>
      </c>
      <c r="G200" s="4">
        <v>4515411</v>
      </c>
      <c r="H200" s="13">
        <f t="shared" ref="H200:H211" si="58">G200/F200*100000</f>
        <v>11029796.058947245</v>
      </c>
      <c r="I200" s="14">
        <v>820158</v>
      </c>
      <c r="J200" s="4">
        <v>66138489</v>
      </c>
      <c r="K200" s="10">
        <v>22008.59</v>
      </c>
      <c r="L200" s="7">
        <f t="shared" si="55"/>
        <v>53760.390636640986</v>
      </c>
      <c r="M200" s="4">
        <v>1576.65</v>
      </c>
      <c r="N200" s="7">
        <f t="shared" si="51"/>
        <v>3851.2835169022651</v>
      </c>
      <c r="O200" s="4">
        <v>2863.9270000000001</v>
      </c>
      <c r="P200" s="4">
        <v>143.46899999999999</v>
      </c>
      <c r="Q200" s="7">
        <f t="shared" si="56"/>
        <v>350.45177743091426</v>
      </c>
      <c r="R200" s="4">
        <v>10.27782</v>
      </c>
      <c r="S200" s="7">
        <f t="shared" si="52"/>
        <v>25.105634576912085</v>
      </c>
      <c r="T200" s="4">
        <v>439335.4</v>
      </c>
      <c r="U200" s="4">
        <v>9705.6810000000005</v>
      </c>
      <c r="V200" s="7">
        <f t="shared" si="57"/>
        <v>23708.070437707476</v>
      </c>
      <c r="W200" s="4">
        <v>695.29870000000005</v>
      </c>
      <c r="X200" s="7">
        <f t="shared" si="53"/>
        <v>1698.4063822874912</v>
      </c>
      <c r="Y200" s="4">
        <v>6494.2039999999997</v>
      </c>
    </row>
    <row r="201" spans="1:25" s="7" customFormat="1" x14ac:dyDescent="0.2">
      <c r="A201" s="7" t="s">
        <v>21</v>
      </c>
      <c r="B201" s="2" t="s">
        <v>29</v>
      </c>
      <c r="C201" s="2" t="s">
        <v>26</v>
      </c>
      <c r="D201" s="2">
        <v>10</v>
      </c>
      <c r="E201" s="2" t="s">
        <v>24</v>
      </c>
      <c r="F201" s="7">
        <v>598722.69999999995</v>
      </c>
      <c r="G201" s="4">
        <v>4155601</v>
      </c>
      <c r="H201" s="13">
        <f t="shared" si="58"/>
        <v>694077.74250082718</v>
      </c>
      <c r="I201" s="14">
        <v>11994810</v>
      </c>
      <c r="J201" s="4">
        <v>103455449</v>
      </c>
      <c r="K201" s="10">
        <v>321875.59999999998</v>
      </c>
      <c r="L201" s="7">
        <f t="shared" si="55"/>
        <v>53760.380222764223</v>
      </c>
      <c r="M201" s="4">
        <v>23058.51</v>
      </c>
      <c r="N201" s="7">
        <f t="shared" si="51"/>
        <v>3851.2837412044005</v>
      </c>
      <c r="O201" s="4">
        <v>180.2199</v>
      </c>
      <c r="P201" s="4">
        <v>43.725149999999999</v>
      </c>
      <c r="Q201" s="7">
        <f t="shared" si="56"/>
        <v>7.3030720231586352</v>
      </c>
      <c r="R201" s="4">
        <v>3.1323799999999999</v>
      </c>
      <c r="S201" s="7">
        <f t="shared" si="52"/>
        <v>0.52317709016210678</v>
      </c>
      <c r="T201" s="4">
        <v>1326659</v>
      </c>
      <c r="U201" s="4">
        <v>3266.2689999999998</v>
      </c>
      <c r="V201" s="7">
        <f t="shared" si="57"/>
        <v>545.53952940150759</v>
      </c>
      <c r="W201" s="4">
        <v>233.9914</v>
      </c>
      <c r="X201" s="7">
        <f t="shared" si="53"/>
        <v>39.081765231216394</v>
      </c>
      <c r="Y201" s="4">
        <v>17759.63</v>
      </c>
    </row>
    <row r="202" spans="1:25" s="7" customFormat="1" x14ac:dyDescent="0.2">
      <c r="A202" s="7" t="s">
        <v>21</v>
      </c>
      <c r="B202" s="2" t="s">
        <v>29</v>
      </c>
      <c r="C202" s="2" t="s">
        <v>26</v>
      </c>
      <c r="D202" s="2">
        <v>10</v>
      </c>
      <c r="E202" s="2" t="s">
        <v>25</v>
      </c>
      <c r="F202" s="7">
        <v>639661</v>
      </c>
      <c r="G202" s="4">
        <v>8671012</v>
      </c>
      <c r="H202" s="13">
        <f t="shared" si="58"/>
        <v>1355563.6501209233</v>
      </c>
      <c r="I202" s="14">
        <v>12814968</v>
      </c>
      <c r="J202" s="4">
        <v>169593937</v>
      </c>
      <c r="K202" s="10">
        <v>343884.2</v>
      </c>
      <c r="L202" s="7">
        <f t="shared" si="55"/>
        <v>53760.382452580357</v>
      </c>
      <c r="M202" s="4">
        <v>24635.16</v>
      </c>
      <c r="N202" s="7">
        <f t="shared" si="51"/>
        <v>3851.2837268490653</v>
      </c>
      <c r="O202" s="4">
        <v>351.97710000000001</v>
      </c>
      <c r="P202" s="4">
        <v>187.19409999999999</v>
      </c>
      <c r="Q202" s="7">
        <f t="shared" si="56"/>
        <v>29.264579206798597</v>
      </c>
      <c r="R202" s="4">
        <v>13.4102</v>
      </c>
      <c r="S202" s="7">
        <f t="shared" si="52"/>
        <v>2.0964542155923214</v>
      </c>
      <c r="T202" s="4">
        <v>646598.19999999995</v>
      </c>
      <c r="U202" s="4">
        <v>12971.95</v>
      </c>
      <c r="V202" s="7">
        <f t="shared" si="57"/>
        <v>2027.9413626905502</v>
      </c>
      <c r="W202" s="4">
        <v>929.28009999999995</v>
      </c>
      <c r="X202" s="7">
        <f t="shared" si="53"/>
        <v>145.27696701846759</v>
      </c>
      <c r="Y202" s="4">
        <v>9330.893</v>
      </c>
    </row>
    <row r="203" spans="1:25" s="7" customFormat="1" x14ac:dyDescent="0.2">
      <c r="A203" s="7" t="s">
        <v>21</v>
      </c>
      <c r="B203" s="2" t="s">
        <v>29</v>
      </c>
      <c r="C203" s="2" t="s">
        <v>27</v>
      </c>
      <c r="D203" s="2">
        <v>10</v>
      </c>
      <c r="E203" s="2" t="s">
        <v>23</v>
      </c>
      <c r="F203" s="7">
        <v>321847.06</v>
      </c>
      <c r="G203" s="4">
        <v>21221446</v>
      </c>
      <c r="H203" s="13">
        <f t="shared" si="58"/>
        <v>6593642.9557566885</v>
      </c>
      <c r="I203" s="14">
        <v>6447884</v>
      </c>
      <c r="J203" s="4">
        <v>182502778</v>
      </c>
      <c r="K203" s="10">
        <v>76201.13</v>
      </c>
      <c r="L203" s="7">
        <f t="shared" si="55"/>
        <v>23676.192661197529</v>
      </c>
      <c r="M203" s="4">
        <v>10283.700000000001</v>
      </c>
      <c r="N203" s="7">
        <f t="shared" si="51"/>
        <v>3195.2132792513312</v>
      </c>
      <c r="O203" s="4">
        <v>2063.6</v>
      </c>
      <c r="P203" s="4">
        <v>984.20119999999997</v>
      </c>
      <c r="Q203" s="7">
        <f t="shared" si="56"/>
        <v>305.79779103776809</v>
      </c>
      <c r="R203" s="4">
        <v>132.82259999999999</v>
      </c>
      <c r="S203" s="7">
        <f t="shared" si="52"/>
        <v>41.268856083383206</v>
      </c>
      <c r="T203" s="4">
        <v>159772.79999999999</v>
      </c>
      <c r="U203" s="4">
        <v>38359.96</v>
      </c>
      <c r="V203" s="7">
        <f t="shared" si="57"/>
        <v>11918.692064485535</v>
      </c>
      <c r="W203" s="4">
        <v>5176.8630000000003</v>
      </c>
      <c r="X203" s="7">
        <f t="shared" si="53"/>
        <v>1608.4854091878299</v>
      </c>
      <c r="Y203" s="4">
        <v>4099.2870000000003</v>
      </c>
    </row>
    <row r="204" spans="1:25" s="7" customFormat="1" x14ac:dyDescent="0.2">
      <c r="A204" s="7" t="s">
        <v>21</v>
      </c>
      <c r="B204" s="2" t="s">
        <v>29</v>
      </c>
      <c r="C204" s="2" t="s">
        <v>27</v>
      </c>
      <c r="D204" s="2">
        <v>10</v>
      </c>
      <c r="E204" s="2" t="s">
        <v>24</v>
      </c>
      <c r="F204" s="7">
        <v>1913201.94</v>
      </c>
      <c r="G204" s="4">
        <v>6352873</v>
      </c>
      <c r="H204" s="13">
        <f t="shared" si="58"/>
        <v>332054.49289895658</v>
      </c>
      <c r="I204" s="14">
        <v>38329088</v>
      </c>
      <c r="J204" s="4">
        <v>197196006</v>
      </c>
      <c r="K204" s="10">
        <v>452973.4</v>
      </c>
      <c r="L204" s="7">
        <f t="shared" si="55"/>
        <v>23676.193847054121</v>
      </c>
      <c r="M204" s="4">
        <v>61130.9</v>
      </c>
      <c r="N204" s="7">
        <f t="shared" si="51"/>
        <v>3195.2141967825942</v>
      </c>
      <c r="O204" s="4">
        <v>103.9225</v>
      </c>
      <c r="P204" s="4">
        <v>137.10329999999999</v>
      </c>
      <c r="Q204" s="7">
        <f t="shared" si="56"/>
        <v>7.1661698189580552</v>
      </c>
      <c r="R204" s="4">
        <v>18.502739999999999</v>
      </c>
      <c r="S204" s="7">
        <f t="shared" si="52"/>
        <v>0.96710857401702188</v>
      </c>
      <c r="T204" s="4">
        <v>343347.7</v>
      </c>
      <c r="U204" s="4">
        <v>5776.3639999999996</v>
      </c>
      <c r="V204" s="7">
        <f t="shared" si="57"/>
        <v>301.92129117326738</v>
      </c>
      <c r="W204" s="4">
        <v>779.54570000000001</v>
      </c>
      <c r="X204" s="7">
        <f t="shared" si="53"/>
        <v>40.745604721684529</v>
      </c>
      <c r="Y204" s="4">
        <v>8149.4560000000001</v>
      </c>
    </row>
    <row r="205" spans="1:25" s="7" customFormat="1" x14ac:dyDescent="0.2">
      <c r="A205" s="7" t="s">
        <v>21</v>
      </c>
      <c r="B205" s="2" t="s">
        <v>29</v>
      </c>
      <c r="C205" s="2" t="s">
        <v>27</v>
      </c>
      <c r="D205" s="2">
        <v>10</v>
      </c>
      <c r="E205" s="2" t="s">
        <v>25</v>
      </c>
      <c r="F205" s="7">
        <v>2235049</v>
      </c>
      <c r="G205" s="4">
        <v>27574320</v>
      </c>
      <c r="H205" s="13">
        <f t="shared" si="58"/>
        <v>1233723.287498395</v>
      </c>
      <c r="I205" s="14">
        <v>44776972</v>
      </c>
      <c r="J205" s="4">
        <v>379698784</v>
      </c>
      <c r="K205" s="10">
        <v>529174.5</v>
      </c>
      <c r="L205" s="7">
        <f t="shared" si="55"/>
        <v>23676.192334038315</v>
      </c>
      <c r="M205" s="4">
        <v>71414.600000000006</v>
      </c>
      <c r="N205" s="7">
        <f t="shared" si="51"/>
        <v>3195.2140646580906</v>
      </c>
      <c r="O205" s="4">
        <v>386.11599999999999</v>
      </c>
      <c r="P205" s="4">
        <v>1121.3050000000001</v>
      </c>
      <c r="Q205" s="7">
        <f t="shared" si="56"/>
        <v>50.169146179792932</v>
      </c>
      <c r="R205" s="4">
        <v>151.3253</v>
      </c>
      <c r="S205" s="7">
        <f t="shared" si="52"/>
        <v>6.7705584978226421</v>
      </c>
      <c r="T205" s="4">
        <v>182218.8</v>
      </c>
      <c r="U205" s="4">
        <v>44136.32</v>
      </c>
      <c r="V205" s="7">
        <f t="shared" si="57"/>
        <v>1974.7361243534256</v>
      </c>
      <c r="W205" s="4">
        <v>5956.4089999999997</v>
      </c>
      <c r="X205" s="7">
        <f t="shared" si="53"/>
        <v>266.50015279307075</v>
      </c>
      <c r="Y205" s="4">
        <v>4629.3530000000001</v>
      </c>
    </row>
    <row r="206" spans="1:25" s="7" customFormat="1" x14ac:dyDescent="0.2">
      <c r="A206" s="7" t="s">
        <v>21</v>
      </c>
      <c r="B206" s="2" t="s">
        <v>29</v>
      </c>
      <c r="C206" s="2" t="s">
        <v>28</v>
      </c>
      <c r="D206" s="2">
        <v>10</v>
      </c>
      <c r="E206" s="2" t="s">
        <v>23</v>
      </c>
      <c r="F206" s="7">
        <v>157981.70000000001</v>
      </c>
      <c r="G206" s="4">
        <v>14564694</v>
      </c>
      <c r="H206" s="13">
        <f t="shared" si="58"/>
        <v>9219228.5562188532</v>
      </c>
      <c r="I206" s="14">
        <v>3165005</v>
      </c>
      <c r="J206" s="4">
        <v>139951559</v>
      </c>
      <c r="K206" s="10">
        <v>26602.17</v>
      </c>
      <c r="L206" s="7">
        <f t="shared" si="55"/>
        <v>16838.766768556103</v>
      </c>
      <c r="M206" s="4">
        <v>2828.636</v>
      </c>
      <c r="N206" s="7">
        <f t="shared" si="51"/>
        <v>1790.4833281323088</v>
      </c>
      <c r="O206" s="4">
        <v>5149.0159999999996</v>
      </c>
      <c r="P206" s="4">
        <v>700.21400000000006</v>
      </c>
      <c r="Q206" s="7">
        <f t="shared" si="56"/>
        <v>443.22475324673684</v>
      </c>
      <c r="R206" s="4">
        <v>74.454480000000004</v>
      </c>
      <c r="S206" s="7">
        <f t="shared" si="52"/>
        <v>47.128547167171895</v>
      </c>
      <c r="T206" s="4">
        <v>195618.8</v>
      </c>
      <c r="U206" s="4">
        <v>10039.08</v>
      </c>
      <c r="V206" s="7">
        <f t="shared" si="57"/>
        <v>6354.5841068933933</v>
      </c>
      <c r="W206" s="4">
        <v>1067.461</v>
      </c>
      <c r="X206" s="7">
        <f t="shared" si="53"/>
        <v>675.68648773876964</v>
      </c>
      <c r="Y206" s="4">
        <v>13644.24</v>
      </c>
    </row>
    <row r="207" spans="1:25" s="7" customFormat="1" x14ac:dyDescent="0.2">
      <c r="A207" s="7" t="s">
        <v>21</v>
      </c>
      <c r="B207" s="2" t="s">
        <v>29</v>
      </c>
      <c r="C207" s="2" t="s">
        <v>28</v>
      </c>
      <c r="D207" s="2">
        <v>10</v>
      </c>
      <c r="E207" s="2" t="s">
        <v>24</v>
      </c>
      <c r="F207" s="7">
        <v>150576.29999999999</v>
      </c>
      <c r="G207" s="4">
        <v>2062712</v>
      </c>
      <c r="H207" s="13">
        <f t="shared" si="58"/>
        <v>1369878.2610543626</v>
      </c>
      <c r="I207" s="14">
        <v>3016646</v>
      </c>
      <c r="J207" s="4">
        <v>22235998</v>
      </c>
      <c r="K207" s="10">
        <v>25355.19</v>
      </c>
      <c r="L207" s="7">
        <f t="shared" si="55"/>
        <v>16838.765463090804</v>
      </c>
      <c r="M207" s="4">
        <v>2696.0439999999999</v>
      </c>
      <c r="N207" s="7">
        <f t="shared" si="51"/>
        <v>1790.4836285657173</v>
      </c>
      <c r="O207" s="4">
        <v>765.08849999999995</v>
      </c>
      <c r="P207" s="4">
        <v>87.646230000000003</v>
      </c>
      <c r="Q207" s="7">
        <f t="shared" si="56"/>
        <v>58.207187983766374</v>
      </c>
      <c r="R207" s="4">
        <v>9.3195139999999999</v>
      </c>
      <c r="S207" s="7">
        <f t="shared" si="52"/>
        <v>6.1892303104804682</v>
      </c>
      <c r="T207" s="4">
        <v>221332.6</v>
      </c>
      <c r="U207" s="4">
        <v>1278.1400000000001</v>
      </c>
      <c r="V207" s="7">
        <f t="shared" si="57"/>
        <v>848.83212032703693</v>
      </c>
      <c r="W207" s="4">
        <v>135.90950000000001</v>
      </c>
      <c r="X207" s="7">
        <f t="shared" si="53"/>
        <v>90.2595561187252</v>
      </c>
      <c r="Y207" s="4">
        <v>15177.1</v>
      </c>
    </row>
    <row r="208" spans="1:25" s="7" customFormat="1" x14ac:dyDescent="0.2">
      <c r="A208" s="7" t="s">
        <v>21</v>
      </c>
      <c r="B208" s="2" t="s">
        <v>29</v>
      </c>
      <c r="C208" s="2" t="s">
        <v>28</v>
      </c>
      <c r="D208" s="2">
        <v>10</v>
      </c>
      <c r="E208" s="2" t="s">
        <v>25</v>
      </c>
      <c r="F208" s="7">
        <v>308558</v>
      </c>
      <c r="G208" s="4">
        <v>16627406</v>
      </c>
      <c r="H208" s="13">
        <f t="shared" si="58"/>
        <v>5388745.7139338469</v>
      </c>
      <c r="I208" s="14">
        <v>6181651</v>
      </c>
      <c r="J208" s="4">
        <v>162187558</v>
      </c>
      <c r="K208" s="10">
        <v>51957.36</v>
      </c>
      <c r="L208" s="7">
        <f t="shared" si="55"/>
        <v>16838.766131489054</v>
      </c>
      <c r="M208" s="4">
        <v>5524.68</v>
      </c>
      <c r="N208" s="7">
        <f t="shared" si="51"/>
        <v>1790.4834747438085</v>
      </c>
      <c r="O208" s="4">
        <v>3009.66</v>
      </c>
      <c r="P208" s="4">
        <v>787.86019999999996</v>
      </c>
      <c r="Q208" s="7">
        <f t="shared" si="56"/>
        <v>255.33617666694755</v>
      </c>
      <c r="R208" s="4">
        <v>83.773989999999998</v>
      </c>
      <c r="S208" s="7">
        <f t="shared" si="52"/>
        <v>27.15015977547171</v>
      </c>
      <c r="T208" s="4">
        <v>198479.3</v>
      </c>
      <c r="U208" s="4">
        <v>11317.22</v>
      </c>
      <c r="V208" s="7">
        <f t="shared" si="57"/>
        <v>3667.7772088229763</v>
      </c>
      <c r="W208" s="4">
        <v>1203.3710000000001</v>
      </c>
      <c r="X208" s="7">
        <f t="shared" si="53"/>
        <v>389.99831474147487</v>
      </c>
      <c r="Y208" s="4">
        <v>13817.36</v>
      </c>
    </row>
    <row r="209" spans="1:45" s="7" customFormat="1" x14ac:dyDescent="0.2">
      <c r="A209" s="7" t="s">
        <v>21</v>
      </c>
      <c r="B209" s="2" t="s">
        <v>29</v>
      </c>
      <c r="C209" s="2" t="s">
        <v>25</v>
      </c>
      <c r="D209" s="2">
        <v>10</v>
      </c>
      <c r="E209" s="2" t="s">
        <v>23</v>
      </c>
      <c r="F209" s="7">
        <v>535077.97</v>
      </c>
      <c r="G209" s="4">
        <v>40795558</v>
      </c>
      <c r="H209" s="13">
        <f t="shared" si="58"/>
        <v>7624226.8019369217</v>
      </c>
      <c r="I209" s="15">
        <v>10719751.800000001</v>
      </c>
      <c r="J209" s="4">
        <v>394147954</v>
      </c>
      <c r="K209" s="7">
        <f>K197+K200+K203+K206</f>
        <v>128464.618</v>
      </c>
      <c r="L209" s="7">
        <f t="shared" si="55"/>
        <v>24008.579160902478</v>
      </c>
      <c r="M209" s="4">
        <v>15064.99</v>
      </c>
      <c r="N209" s="7">
        <f t="shared" si="51"/>
        <v>2815.4756586222379</v>
      </c>
      <c r="O209" s="4">
        <v>2707.971</v>
      </c>
      <c r="P209" s="4">
        <v>1851.65</v>
      </c>
      <c r="Q209" s="7">
        <f t="shared" si="56"/>
        <v>346.05237064796376</v>
      </c>
      <c r="R209" s="4">
        <v>220.00129999999999</v>
      </c>
      <c r="S209" s="7">
        <f t="shared" si="52"/>
        <v>41.115746178075689</v>
      </c>
      <c r="T209" s="4">
        <v>185433.3</v>
      </c>
      <c r="U209" s="4">
        <v>59947.76</v>
      </c>
      <c r="V209" s="7">
        <f t="shared" si="57"/>
        <v>11203.555997642738</v>
      </c>
      <c r="W209" s="4">
        <v>7129.3419999999996</v>
      </c>
      <c r="X209" s="7">
        <f t="shared" si="53"/>
        <v>1332.393108989331</v>
      </c>
      <c r="Y209" s="4">
        <v>5722.2049999999999</v>
      </c>
    </row>
    <row r="210" spans="1:45" s="7" customFormat="1" x14ac:dyDescent="0.2">
      <c r="A210" s="7" t="s">
        <v>21</v>
      </c>
      <c r="B210" s="2" t="s">
        <v>29</v>
      </c>
      <c r="C210" s="2" t="s">
        <v>25</v>
      </c>
      <c r="D210" s="2">
        <v>10</v>
      </c>
      <c r="E210" s="2" t="s">
        <v>24</v>
      </c>
      <c r="F210" s="7">
        <v>2871798.03</v>
      </c>
      <c r="G210" s="4">
        <v>13043204</v>
      </c>
      <c r="H210" s="13">
        <f t="shared" si="58"/>
        <v>454182.49694948079</v>
      </c>
      <c r="I210" s="15">
        <v>57533602</v>
      </c>
      <c r="J210" s="4">
        <v>338529416</v>
      </c>
      <c r="K210" s="7">
        <f>K198+K201+K204+K207</f>
        <v>853625.34</v>
      </c>
      <c r="L210" s="7">
        <f t="shared" si="55"/>
        <v>29724.421114670102</v>
      </c>
      <c r="M210" s="4">
        <v>92384.45</v>
      </c>
      <c r="N210" s="7">
        <f t="shared" si="51"/>
        <v>3216.9549889969112</v>
      </c>
      <c r="O210" s="4">
        <v>141.184</v>
      </c>
      <c r="P210" s="4">
        <v>275.726</v>
      </c>
      <c r="Q210" s="7">
        <f t="shared" si="56"/>
        <v>9.6011626555785341</v>
      </c>
      <c r="R210" s="4">
        <v>31.701059999999998</v>
      </c>
      <c r="S210" s="7">
        <f t="shared" si="52"/>
        <v>1.1038749824617715</v>
      </c>
      <c r="T210" s="4">
        <v>411443.8</v>
      </c>
      <c r="U210" s="4">
        <v>10934.27</v>
      </c>
      <c r="V210" s="7">
        <f t="shared" si="57"/>
        <v>380.74648306656866</v>
      </c>
      <c r="W210" s="4">
        <v>1212.598</v>
      </c>
      <c r="X210" s="7">
        <f t="shared" si="53"/>
        <v>42.22434820738421</v>
      </c>
      <c r="Y210" s="4">
        <v>10756.41</v>
      </c>
    </row>
    <row r="211" spans="1:45" s="7" customFormat="1" x14ac:dyDescent="0.2">
      <c r="A211" s="7" t="s">
        <v>21</v>
      </c>
      <c r="B211" s="2" t="s">
        <v>29</v>
      </c>
      <c r="C211" s="2" t="s">
        <v>25</v>
      </c>
      <c r="D211" s="2">
        <v>10</v>
      </c>
      <c r="E211" s="2" t="s">
        <v>25</v>
      </c>
      <c r="F211" s="7">
        <v>3406876</v>
      </c>
      <c r="G211" s="4">
        <v>53838762</v>
      </c>
      <c r="H211" s="13">
        <f t="shared" si="58"/>
        <v>1580297.0815491965</v>
      </c>
      <c r="I211" s="15">
        <v>68253354</v>
      </c>
      <c r="J211" s="4">
        <v>732677369</v>
      </c>
      <c r="K211" s="7">
        <f>K199+K202+K205+K208</f>
        <v>982089.94000000006</v>
      </c>
      <c r="L211" s="7">
        <f t="shared" si="55"/>
        <v>28826.700472808519</v>
      </c>
      <c r="M211" s="4">
        <v>107449.4</v>
      </c>
      <c r="N211" s="7">
        <f t="shared" si="51"/>
        <v>3153.8981753371704</v>
      </c>
      <c r="O211" s="4">
        <v>501.06139999999999</v>
      </c>
      <c r="P211" s="4">
        <v>2127.3760000000002</v>
      </c>
      <c r="Q211" s="7">
        <f t="shared" si="56"/>
        <v>62.443599356125674</v>
      </c>
      <c r="R211" s="4">
        <v>251.70230000000001</v>
      </c>
      <c r="S211" s="7">
        <f t="shared" si="52"/>
        <v>7.3880675434034</v>
      </c>
      <c r="T211" s="4">
        <v>213898.5</v>
      </c>
      <c r="U211" s="4">
        <v>70882.03</v>
      </c>
      <c r="V211" s="7">
        <f t="shared" si="57"/>
        <v>2080.5579657140443</v>
      </c>
      <c r="W211" s="4">
        <v>8341.93</v>
      </c>
      <c r="X211" s="7">
        <f t="shared" si="53"/>
        <v>244.85569771250846</v>
      </c>
      <c r="Y211" s="4">
        <v>6453.9930000000004</v>
      </c>
    </row>
    <row r="212" spans="1:45" s="7" customFormat="1" x14ac:dyDescent="0.2">
      <c r="A212" s="7" t="s">
        <v>21</v>
      </c>
      <c r="B212" s="2" t="s">
        <v>29</v>
      </c>
      <c r="C212" s="2" t="s">
        <v>22</v>
      </c>
      <c r="D212" s="2">
        <v>20</v>
      </c>
      <c r="E212" s="2" t="s">
        <v>23</v>
      </c>
      <c r="F212" s="7">
        <v>14310.91</v>
      </c>
      <c r="G212" s="4">
        <v>1082084</v>
      </c>
      <c r="H212" s="13">
        <f t="shared" ref="H212:H226" si="59">G212/F212*100000</f>
        <v>7561252.2194605377</v>
      </c>
      <c r="I212" s="14">
        <v>286704.8</v>
      </c>
      <c r="J212" s="4">
        <v>3877198</v>
      </c>
      <c r="K212" s="10">
        <v>2549.42</v>
      </c>
      <c r="L212" s="7">
        <f t="shared" ref="L212:L226" si="60">K212/F212*100000</f>
        <v>17814.520530140991</v>
      </c>
      <c r="M212" s="4">
        <v>762.68539999999996</v>
      </c>
      <c r="N212" s="7">
        <f t="shared" ref="N212:N226" si="61">M212/F212*100000</f>
        <v>5329.3983401474816</v>
      </c>
      <c r="O212" s="4">
        <v>1418.7819999999999</v>
      </c>
      <c r="P212" s="4">
        <v>16.58728</v>
      </c>
      <c r="Q212" s="7">
        <f t="shared" ref="Q212:Q226" si="62">P212/F212*100000</f>
        <v>115.90653564308629</v>
      </c>
      <c r="R212" s="4">
        <v>4.9622580000000003</v>
      </c>
      <c r="S212" s="7">
        <f t="shared" ref="S212:S226" si="63">R212/F212*100000</f>
        <v>34.674650319231972</v>
      </c>
      <c r="T212" s="4">
        <v>218062.9</v>
      </c>
      <c r="U212" s="4">
        <v>1286.3489999999999</v>
      </c>
      <c r="V212" s="7">
        <f t="shared" ref="V212:V226" si="64">U212/F212*100000</f>
        <v>8988.5898241271861</v>
      </c>
      <c r="W212" s="4">
        <v>384.82100000000003</v>
      </c>
      <c r="X212" s="7">
        <f t="shared" ref="X212:X226" si="65">W212/F212*100000</f>
        <v>2689.0044029345445</v>
      </c>
      <c r="Y212" s="4">
        <v>2811.9160000000002</v>
      </c>
    </row>
    <row r="213" spans="1:45" s="7" customFormat="1" x14ac:dyDescent="0.2">
      <c r="A213" s="7" t="s">
        <v>21</v>
      </c>
      <c r="B213" s="2" t="s">
        <v>29</v>
      </c>
      <c r="C213" s="2" t="s">
        <v>22</v>
      </c>
      <c r="D213" s="2">
        <v>20</v>
      </c>
      <c r="E213" s="2" t="s">
        <v>24</v>
      </c>
      <c r="F213" s="7">
        <v>209297.09</v>
      </c>
      <c r="G213" s="4">
        <v>2127908</v>
      </c>
      <c r="H213" s="13">
        <f t="shared" si="59"/>
        <v>1016692.5875558042</v>
      </c>
      <c r="I213" s="14">
        <v>4193058</v>
      </c>
      <c r="J213" s="4">
        <v>10917298</v>
      </c>
      <c r="K213" s="10">
        <v>37285.26</v>
      </c>
      <c r="L213" s="7">
        <f t="shared" si="60"/>
        <v>17814.514286844602</v>
      </c>
      <c r="M213" s="4">
        <v>11154.27</v>
      </c>
      <c r="N213" s="7">
        <f t="shared" si="61"/>
        <v>5329.3956452046232</v>
      </c>
      <c r="O213" s="4">
        <v>190.7706</v>
      </c>
      <c r="P213" s="4">
        <v>5.0610200000000001</v>
      </c>
      <c r="Q213" s="7">
        <f t="shared" si="62"/>
        <v>2.4181033764014588</v>
      </c>
      <c r="R213" s="4">
        <v>1.514057</v>
      </c>
      <c r="S213" s="7">
        <f t="shared" si="63"/>
        <v>0.72340088436012173</v>
      </c>
      <c r="T213" s="4">
        <v>1405435</v>
      </c>
      <c r="U213" s="4">
        <v>428.19099999999997</v>
      </c>
      <c r="V213" s="7">
        <f t="shared" si="64"/>
        <v>204.58526203111566</v>
      </c>
      <c r="W213" s="4">
        <v>128.09899999999999</v>
      </c>
      <c r="X213" s="7">
        <f t="shared" si="65"/>
        <v>61.204386549282646</v>
      </c>
      <c r="Y213" s="4">
        <v>16611.43</v>
      </c>
    </row>
    <row r="214" spans="1:45" s="7" customFormat="1" x14ac:dyDescent="0.2">
      <c r="A214" s="7" t="s">
        <v>21</v>
      </c>
      <c r="B214" s="2" t="s">
        <v>29</v>
      </c>
      <c r="C214" s="2" t="s">
        <v>22</v>
      </c>
      <c r="D214" s="2">
        <v>20</v>
      </c>
      <c r="E214" s="2" t="s">
        <v>25</v>
      </c>
      <c r="F214" s="7">
        <v>223608</v>
      </c>
      <c r="G214" s="4">
        <v>3209992</v>
      </c>
      <c r="H214" s="13">
        <f t="shared" si="59"/>
        <v>1435544.3454617008</v>
      </c>
      <c r="I214" s="14">
        <v>4479763</v>
      </c>
      <c r="J214" s="4">
        <v>14794496</v>
      </c>
      <c r="K214" s="10">
        <v>39834.68</v>
      </c>
      <c r="L214" s="7">
        <f t="shared" si="60"/>
        <v>17814.514686415514</v>
      </c>
      <c r="M214" s="4">
        <v>11916.96</v>
      </c>
      <c r="N214" s="7">
        <f t="shared" si="61"/>
        <v>5329.3978748524196</v>
      </c>
      <c r="O214" s="4">
        <v>269.36340000000001</v>
      </c>
      <c r="P214" s="4">
        <v>21.648299999999999</v>
      </c>
      <c r="Q214" s="7">
        <f t="shared" si="62"/>
        <v>9.6813620264033471</v>
      </c>
      <c r="R214" s="4">
        <v>6.4763149999999996</v>
      </c>
      <c r="S214" s="7">
        <f t="shared" si="63"/>
        <v>2.896280544524346</v>
      </c>
      <c r="T214" s="4">
        <v>495651.1</v>
      </c>
      <c r="U214" s="4">
        <v>1714.54</v>
      </c>
      <c r="V214" s="7">
        <f t="shared" si="64"/>
        <v>766.76147543916136</v>
      </c>
      <c r="W214" s="4">
        <v>512.91999999999996</v>
      </c>
      <c r="X214" s="7">
        <f t="shared" si="65"/>
        <v>229.38356409430787</v>
      </c>
      <c r="Y214" s="4">
        <v>6258.27</v>
      </c>
    </row>
    <row r="215" spans="1:45" s="7" customFormat="1" x14ac:dyDescent="0.2">
      <c r="A215" s="7" t="s">
        <v>21</v>
      </c>
      <c r="B215" s="2" t="s">
        <v>29</v>
      </c>
      <c r="C215" s="2" t="s">
        <v>26</v>
      </c>
      <c r="D215" s="2">
        <v>20</v>
      </c>
      <c r="E215" s="2" t="s">
        <v>23</v>
      </c>
      <c r="F215" s="7">
        <v>40938.300000000003</v>
      </c>
      <c r="G215" s="4">
        <v>10358829</v>
      </c>
      <c r="H215" s="13">
        <f t="shared" si="59"/>
        <v>25303515.290082879</v>
      </c>
      <c r="I215" s="14">
        <v>820158</v>
      </c>
      <c r="J215" s="4">
        <v>49795013</v>
      </c>
      <c r="K215" s="10">
        <v>16570.05</v>
      </c>
      <c r="L215" s="7">
        <f t="shared" si="60"/>
        <v>40475.667040399814</v>
      </c>
      <c r="M215" s="4">
        <v>3521.1370000000002</v>
      </c>
      <c r="N215" s="7">
        <f t="shared" si="61"/>
        <v>8601.0826047979517</v>
      </c>
      <c r="O215" s="4">
        <v>2941.8989999999999</v>
      </c>
      <c r="P215" s="4">
        <v>108.0164</v>
      </c>
      <c r="Q215" s="7">
        <f t="shared" si="62"/>
        <v>263.85169877596286</v>
      </c>
      <c r="R215" s="4">
        <v>22.953479999999999</v>
      </c>
      <c r="S215" s="7">
        <f t="shared" si="63"/>
        <v>56.068473776390313</v>
      </c>
      <c r="T215" s="4">
        <v>451296.6</v>
      </c>
      <c r="U215" s="4">
        <v>7307.3109999999997</v>
      </c>
      <c r="V215" s="7">
        <f t="shared" si="64"/>
        <v>17849.571183952434</v>
      </c>
      <c r="W215" s="4">
        <v>1552.809</v>
      </c>
      <c r="X215" s="7">
        <f t="shared" si="65"/>
        <v>3793.0470977055716</v>
      </c>
      <c r="Y215" s="4">
        <v>6671.027</v>
      </c>
    </row>
    <row r="216" spans="1:45" s="7" customFormat="1" x14ac:dyDescent="0.2">
      <c r="A216" s="7" t="s">
        <v>21</v>
      </c>
      <c r="B216" s="2" t="s">
        <v>29</v>
      </c>
      <c r="C216" s="2" t="s">
        <v>26</v>
      </c>
      <c r="D216" s="2">
        <v>20</v>
      </c>
      <c r="E216" s="2" t="s">
        <v>24</v>
      </c>
      <c r="F216" s="7">
        <v>598722.69999999995</v>
      </c>
      <c r="G216" s="4">
        <v>13296019</v>
      </c>
      <c r="H216" s="13">
        <f t="shared" si="59"/>
        <v>2220730.7322738892</v>
      </c>
      <c r="I216" s="14">
        <v>11994810</v>
      </c>
      <c r="J216" s="4">
        <v>77890583</v>
      </c>
      <c r="K216" s="10">
        <v>242337</v>
      </c>
      <c r="L216" s="7">
        <f t="shared" si="60"/>
        <v>40475.665946856534</v>
      </c>
      <c r="M216" s="4">
        <v>51496.62</v>
      </c>
      <c r="N216" s="7">
        <f t="shared" si="61"/>
        <v>8601.0802663737322</v>
      </c>
      <c r="O216" s="4">
        <v>258.19209999999998</v>
      </c>
      <c r="P216" s="4">
        <v>32.920229999999997</v>
      </c>
      <c r="Q216" s="7">
        <f t="shared" si="62"/>
        <v>5.4984101989117837</v>
      </c>
      <c r="R216" s="4">
        <v>6.995552</v>
      </c>
      <c r="S216" s="7">
        <f t="shared" si="63"/>
        <v>1.1684126892132203</v>
      </c>
      <c r="T216" s="4">
        <v>1900639</v>
      </c>
      <c r="U216" s="4">
        <v>2459.1410000000001</v>
      </c>
      <c r="V216" s="7">
        <f t="shared" si="64"/>
        <v>410.73121162768678</v>
      </c>
      <c r="W216" s="4">
        <v>522.56870000000004</v>
      </c>
      <c r="X216" s="7">
        <f t="shared" si="65"/>
        <v>87.280589160892021</v>
      </c>
      <c r="Y216" s="4">
        <v>25443.58</v>
      </c>
    </row>
    <row r="217" spans="1:45" s="7" customFormat="1" x14ac:dyDescent="0.2">
      <c r="A217" s="7" t="s">
        <v>21</v>
      </c>
      <c r="B217" s="2" t="s">
        <v>29</v>
      </c>
      <c r="C217" s="2" t="s">
        <v>26</v>
      </c>
      <c r="D217" s="2">
        <v>20</v>
      </c>
      <c r="E217" s="2" t="s">
        <v>25</v>
      </c>
      <c r="F217" s="7">
        <v>639661</v>
      </c>
      <c r="G217" s="4">
        <v>23654848</v>
      </c>
      <c r="H217" s="13">
        <f t="shared" si="59"/>
        <v>3698028.7996298037</v>
      </c>
      <c r="I217" s="14">
        <v>12814968</v>
      </c>
      <c r="J217" s="4">
        <v>127685597</v>
      </c>
      <c r="K217" s="10">
        <v>258907</v>
      </c>
      <c r="L217" s="7">
        <f t="shared" si="60"/>
        <v>40475.658200202917</v>
      </c>
      <c r="M217" s="4">
        <v>55017.760000000002</v>
      </c>
      <c r="N217" s="7">
        <f t="shared" si="61"/>
        <v>8601.0808850312897</v>
      </c>
      <c r="O217" s="4">
        <v>429.94929999999999</v>
      </c>
      <c r="P217" s="4">
        <v>140.9366</v>
      </c>
      <c r="Q217" s="7">
        <f t="shared" si="62"/>
        <v>22.033014362295027</v>
      </c>
      <c r="R217" s="4">
        <v>29.94903</v>
      </c>
      <c r="S217" s="7">
        <f t="shared" si="63"/>
        <v>4.6820159428197119</v>
      </c>
      <c r="T217" s="4">
        <v>789836.7</v>
      </c>
      <c r="U217" s="4">
        <v>9766.4529999999995</v>
      </c>
      <c r="V217" s="7">
        <f t="shared" si="64"/>
        <v>1526.8170171387658</v>
      </c>
      <c r="W217" s="4">
        <v>2075.3670000000002</v>
      </c>
      <c r="X217" s="7">
        <f t="shared" si="65"/>
        <v>324.44794977339564</v>
      </c>
      <c r="Y217" s="4">
        <v>11397.91</v>
      </c>
    </row>
    <row r="218" spans="1:45" s="7" customFormat="1" x14ac:dyDescent="0.2">
      <c r="A218" s="7" t="s">
        <v>21</v>
      </c>
      <c r="B218" s="2" t="s">
        <v>29</v>
      </c>
      <c r="C218" s="2" t="s">
        <v>27</v>
      </c>
      <c r="D218" s="2">
        <v>20</v>
      </c>
      <c r="E218" s="2" t="s">
        <v>23</v>
      </c>
      <c r="F218" s="7">
        <v>321847.06</v>
      </c>
      <c r="G218" s="4">
        <v>45029592</v>
      </c>
      <c r="H218" s="13">
        <f t="shared" si="59"/>
        <v>13990990.62766023</v>
      </c>
      <c r="I218" s="14">
        <v>6447884</v>
      </c>
      <c r="J218" s="4">
        <v>128237188</v>
      </c>
      <c r="K218" s="10">
        <v>53543.39</v>
      </c>
      <c r="L218" s="7">
        <f t="shared" si="60"/>
        <v>16636.283705683065</v>
      </c>
      <c r="M218" s="4">
        <v>20224.41</v>
      </c>
      <c r="N218" s="7">
        <f t="shared" si="61"/>
        <v>6283.8573078778481</v>
      </c>
      <c r="O218" s="4">
        <v>2226.4969999999998</v>
      </c>
      <c r="P218" s="4">
        <v>691.55769999999995</v>
      </c>
      <c r="Q218" s="7">
        <f t="shared" si="62"/>
        <v>214.87152935310331</v>
      </c>
      <c r="R218" s="4">
        <v>261.21519999999998</v>
      </c>
      <c r="S218" s="7">
        <f t="shared" si="63"/>
        <v>81.161282007671588</v>
      </c>
      <c r="T218" s="4">
        <v>172385</v>
      </c>
      <c r="U218" s="4">
        <v>26953.96</v>
      </c>
      <c r="V218" s="7">
        <f t="shared" si="64"/>
        <v>8374.7727880441107</v>
      </c>
      <c r="W218" s="4">
        <v>10181.06</v>
      </c>
      <c r="X218" s="7">
        <f t="shared" si="65"/>
        <v>3163.322355655509</v>
      </c>
      <c r="Y218" s="4">
        <v>4422.88</v>
      </c>
    </row>
    <row r="219" spans="1:45" x14ac:dyDescent="0.2">
      <c r="A219" s="7" t="s">
        <v>21</v>
      </c>
      <c r="B219" s="2" t="s">
        <v>29</v>
      </c>
      <c r="C219" s="2" t="s">
        <v>27</v>
      </c>
      <c r="D219" s="2">
        <v>20</v>
      </c>
      <c r="E219" s="2" t="s">
        <v>24</v>
      </c>
      <c r="F219" s="7">
        <v>1913201.94</v>
      </c>
      <c r="G219" s="4">
        <v>32077804</v>
      </c>
      <c r="H219" s="13">
        <f t="shared" si="59"/>
        <v>1676655.4188210787</v>
      </c>
      <c r="I219" s="14">
        <v>38329088</v>
      </c>
      <c r="J219" s="4">
        <v>138561515</v>
      </c>
      <c r="K219" s="10">
        <v>318285.7</v>
      </c>
      <c r="L219" s="7">
        <f t="shared" si="60"/>
        <v>16636.283569731277</v>
      </c>
      <c r="M219" s="4">
        <v>120222.9</v>
      </c>
      <c r="N219" s="7">
        <f t="shared" si="61"/>
        <v>6283.8583573671267</v>
      </c>
      <c r="O219" s="4">
        <v>266.81939999999997</v>
      </c>
      <c r="P219" s="4">
        <v>96.336860000000001</v>
      </c>
      <c r="Q219" s="7">
        <f t="shared" si="62"/>
        <v>5.035373317674976</v>
      </c>
      <c r="R219" s="4">
        <v>36.388359999999999</v>
      </c>
      <c r="S219" s="7">
        <f t="shared" si="63"/>
        <v>1.9019612744068197</v>
      </c>
      <c r="T219" s="4">
        <v>881540.2</v>
      </c>
      <c r="U219" s="4">
        <v>4058.8130000000001</v>
      </c>
      <c r="V219" s="7">
        <f t="shared" si="64"/>
        <v>212.14765232780397</v>
      </c>
      <c r="W219" s="4">
        <v>1533.097</v>
      </c>
      <c r="X219" s="7">
        <f t="shared" si="65"/>
        <v>80.132523804570255</v>
      </c>
      <c r="Y219" s="4">
        <v>20923.54</v>
      </c>
      <c r="AS219" s="2"/>
    </row>
    <row r="220" spans="1:45" x14ac:dyDescent="0.2">
      <c r="A220" s="7" t="s">
        <v>21</v>
      </c>
      <c r="B220" s="2" t="s">
        <v>29</v>
      </c>
      <c r="C220" s="2" t="s">
        <v>27</v>
      </c>
      <c r="D220" s="2">
        <v>20</v>
      </c>
      <c r="E220" s="2" t="s">
        <v>25</v>
      </c>
      <c r="F220" s="7">
        <v>2235049</v>
      </c>
      <c r="G220" s="4">
        <v>77107396</v>
      </c>
      <c r="H220" s="13">
        <f t="shared" si="59"/>
        <v>3449919.7109325118</v>
      </c>
      <c r="I220" s="14">
        <v>44776972</v>
      </c>
      <c r="J220" s="4">
        <v>266798703</v>
      </c>
      <c r="K220" s="10">
        <v>371829.1</v>
      </c>
      <c r="L220" s="7">
        <f t="shared" si="60"/>
        <v>16636.284036725814</v>
      </c>
      <c r="M220" s="4">
        <v>140447.29999999999</v>
      </c>
      <c r="N220" s="7">
        <f t="shared" si="61"/>
        <v>6283.8577588231847</v>
      </c>
      <c r="O220" s="4">
        <v>549.01289999999995</v>
      </c>
      <c r="P220" s="4">
        <v>787.89449999999999</v>
      </c>
      <c r="Q220" s="7">
        <f t="shared" si="62"/>
        <v>35.251777477809213</v>
      </c>
      <c r="R220" s="4">
        <v>297.60359999999997</v>
      </c>
      <c r="S220" s="7">
        <f t="shared" si="63"/>
        <v>13.315305391514904</v>
      </c>
      <c r="T220" s="4">
        <v>259094.3</v>
      </c>
      <c r="U220" s="4">
        <v>31012.78</v>
      </c>
      <c r="V220" s="7">
        <f t="shared" si="64"/>
        <v>1387.5659996715956</v>
      </c>
      <c r="W220" s="4">
        <v>11714.14</v>
      </c>
      <c r="X220" s="7">
        <f t="shared" si="65"/>
        <v>524.11110449927492</v>
      </c>
      <c r="Y220" s="4">
        <v>6582.4179999999997</v>
      </c>
      <c r="AS220" s="2"/>
    </row>
    <row r="221" spans="1:45" x14ac:dyDescent="0.2">
      <c r="A221" s="7" t="s">
        <v>21</v>
      </c>
      <c r="B221" s="2" t="s">
        <v>29</v>
      </c>
      <c r="C221" s="2" t="s">
        <v>28</v>
      </c>
      <c r="D221" s="2">
        <v>20</v>
      </c>
      <c r="E221" s="2" t="s">
        <v>23</v>
      </c>
      <c r="F221" s="7">
        <v>157981.70000000001</v>
      </c>
      <c r="G221" s="4">
        <v>29099386</v>
      </c>
      <c r="H221" s="13">
        <f t="shared" si="59"/>
        <v>18419466.305274598</v>
      </c>
      <c r="I221" s="14">
        <v>3165005</v>
      </c>
      <c r="J221" s="4">
        <v>96715212</v>
      </c>
      <c r="K221" s="10">
        <v>18383.75</v>
      </c>
      <c r="L221" s="7">
        <f t="shared" si="60"/>
        <v>11636.632597319815</v>
      </c>
      <c r="M221" s="4">
        <v>5591.4089999999997</v>
      </c>
      <c r="N221" s="7">
        <f t="shared" si="61"/>
        <v>3539.2763845432723</v>
      </c>
      <c r="O221" s="4">
        <v>5204.3029999999999</v>
      </c>
      <c r="P221" s="4">
        <v>483.8913</v>
      </c>
      <c r="Q221" s="7">
        <f t="shared" si="62"/>
        <v>306.29579248735769</v>
      </c>
      <c r="R221" s="4">
        <v>147.17529999999999</v>
      </c>
      <c r="S221" s="7">
        <f t="shared" si="63"/>
        <v>93.159714068148389</v>
      </c>
      <c r="T221" s="4">
        <v>197719.2</v>
      </c>
      <c r="U221" s="4">
        <v>6937.6260000000002</v>
      </c>
      <c r="V221" s="7">
        <f t="shared" si="64"/>
        <v>4391.4111571150324</v>
      </c>
      <c r="W221" s="4">
        <v>2110.0740000000001</v>
      </c>
      <c r="X221" s="7">
        <f t="shared" si="65"/>
        <v>1335.6445714915083</v>
      </c>
      <c r="Y221" s="4">
        <v>13790.7</v>
      </c>
      <c r="AS221" s="2"/>
    </row>
    <row r="222" spans="1:45" x14ac:dyDescent="0.2">
      <c r="A222" s="7" t="s">
        <v>21</v>
      </c>
      <c r="B222" s="2" t="s">
        <v>29</v>
      </c>
      <c r="C222" s="2" t="s">
        <v>28</v>
      </c>
      <c r="D222" s="2">
        <v>20</v>
      </c>
      <c r="E222" s="2" t="s">
        <v>24</v>
      </c>
      <c r="F222" s="7">
        <v>150576.29999999999</v>
      </c>
      <c r="G222" s="4">
        <v>4372035</v>
      </c>
      <c r="H222" s="13">
        <f t="shared" si="59"/>
        <v>2903534.6199899986</v>
      </c>
      <c r="I222" s="14">
        <v>3016646</v>
      </c>
      <c r="J222" s="4">
        <v>15366455</v>
      </c>
      <c r="K222" s="10">
        <v>17522.009999999998</v>
      </c>
      <c r="L222" s="7">
        <f t="shared" si="60"/>
        <v>11636.632059626912</v>
      </c>
      <c r="M222" s="4">
        <v>5329.3109999999997</v>
      </c>
      <c r="N222" s="7">
        <f t="shared" si="61"/>
        <v>3539.2761012191158</v>
      </c>
      <c r="O222" s="4">
        <v>820.37530000000004</v>
      </c>
      <c r="P222" s="4">
        <v>60.568980000000003</v>
      </c>
      <c r="Q222" s="7">
        <f t="shared" si="62"/>
        <v>40.224776409036487</v>
      </c>
      <c r="R222" s="4">
        <v>18.422029999999999</v>
      </c>
      <c r="S222" s="7">
        <f t="shared" si="63"/>
        <v>12.234348964611298</v>
      </c>
      <c r="T222" s="4">
        <v>237326.5</v>
      </c>
      <c r="U222" s="4">
        <v>883.27440000000001</v>
      </c>
      <c r="V222" s="7">
        <f t="shared" si="64"/>
        <v>586.59589855774118</v>
      </c>
      <c r="W222" s="4">
        <v>268.6456</v>
      </c>
      <c r="X222" s="7">
        <f t="shared" si="65"/>
        <v>178.41160926387488</v>
      </c>
      <c r="Y222" s="4">
        <v>16274.36</v>
      </c>
      <c r="AS222" s="2"/>
    </row>
    <row r="223" spans="1:45" x14ac:dyDescent="0.2">
      <c r="A223" s="7" t="s">
        <v>21</v>
      </c>
      <c r="B223" s="2" t="s">
        <v>29</v>
      </c>
      <c r="C223" s="2" t="s">
        <v>28</v>
      </c>
      <c r="D223" s="2">
        <v>20</v>
      </c>
      <c r="E223" s="2" t="s">
        <v>25</v>
      </c>
      <c r="F223" s="7">
        <v>308558</v>
      </c>
      <c r="G223" s="4">
        <v>33471421</v>
      </c>
      <c r="H223" s="13">
        <f t="shared" si="59"/>
        <v>10847691.843996914</v>
      </c>
      <c r="I223" s="14">
        <v>6181651</v>
      </c>
      <c r="J223" s="4">
        <v>112081667</v>
      </c>
      <c r="K223" s="10">
        <v>35905.760000000002</v>
      </c>
      <c r="L223" s="7">
        <f t="shared" si="60"/>
        <v>11636.632334925687</v>
      </c>
      <c r="M223" s="4">
        <v>10920.72</v>
      </c>
      <c r="N223" s="7">
        <f t="shared" si="61"/>
        <v>3539.2762462810883</v>
      </c>
      <c r="O223" s="4">
        <v>3064.9459999999999</v>
      </c>
      <c r="P223" s="4">
        <v>544.46029999999996</v>
      </c>
      <c r="Q223" s="7">
        <f t="shared" si="62"/>
        <v>176.45314657211932</v>
      </c>
      <c r="R223" s="4">
        <v>165.59729999999999</v>
      </c>
      <c r="S223" s="7">
        <f t="shared" si="63"/>
        <v>53.668127224055119</v>
      </c>
      <c r="T223" s="4">
        <v>202125.4</v>
      </c>
      <c r="U223" s="4">
        <v>7820.9009999999998</v>
      </c>
      <c r="V223" s="7">
        <f t="shared" si="64"/>
        <v>2534.6615547158071</v>
      </c>
      <c r="W223" s="4">
        <v>2378.7190000000001</v>
      </c>
      <c r="X223" s="7">
        <f t="shared" si="65"/>
        <v>770.91470647333722</v>
      </c>
      <c r="Y223" s="4">
        <v>14071.19</v>
      </c>
      <c r="AS223" s="2"/>
    </row>
    <row r="224" spans="1:45" x14ac:dyDescent="0.2">
      <c r="A224" s="7" t="s">
        <v>21</v>
      </c>
      <c r="B224" s="2" t="s">
        <v>29</v>
      </c>
      <c r="C224" s="2" t="s">
        <v>25</v>
      </c>
      <c r="D224" s="2">
        <v>20</v>
      </c>
      <c r="E224" s="2" t="s">
        <v>23</v>
      </c>
      <c r="F224" s="7">
        <v>535077.97</v>
      </c>
      <c r="G224" s="4">
        <v>85569891</v>
      </c>
      <c r="H224" s="13">
        <f t="shared" si="59"/>
        <v>15992041.496307539</v>
      </c>
      <c r="I224" s="15">
        <v>10719751.800000001</v>
      </c>
      <c r="J224" s="4">
        <v>278624612</v>
      </c>
      <c r="K224" s="7">
        <f>K212+K215+K218+K221</f>
        <v>91046.61</v>
      </c>
      <c r="L224" s="7">
        <f t="shared" si="60"/>
        <v>17015.578122194045</v>
      </c>
      <c r="M224" s="4">
        <v>30099.64</v>
      </c>
      <c r="N224" s="7">
        <f t="shared" si="61"/>
        <v>5625.2811155727459</v>
      </c>
      <c r="O224" s="4">
        <v>2842.8870000000002</v>
      </c>
      <c r="P224" s="4">
        <v>1300.0530000000001</v>
      </c>
      <c r="Q224" s="7">
        <f t="shared" si="62"/>
        <v>242.96515141522275</v>
      </c>
      <c r="R224" s="4">
        <v>436.30630000000002</v>
      </c>
      <c r="S224" s="7">
        <f t="shared" si="63"/>
        <v>81.540695835412549</v>
      </c>
      <c r="T224" s="4">
        <v>196123.5</v>
      </c>
      <c r="U224" s="4">
        <v>42485.25</v>
      </c>
      <c r="V224" s="7">
        <f t="shared" si="64"/>
        <v>7940.0110604441452</v>
      </c>
      <c r="W224" s="4">
        <v>14228.76</v>
      </c>
      <c r="X224" s="7">
        <f t="shared" si="65"/>
        <v>2659.1937619857531</v>
      </c>
      <c r="Y224" s="4">
        <v>6013.8680000000004</v>
      </c>
      <c r="AS224" s="2"/>
    </row>
    <row r="225" spans="1:45" x14ac:dyDescent="0.2">
      <c r="A225" s="7" t="s">
        <v>21</v>
      </c>
      <c r="B225" s="2" t="s">
        <v>29</v>
      </c>
      <c r="C225" s="2" t="s">
        <v>25</v>
      </c>
      <c r="D225" s="2">
        <v>20</v>
      </c>
      <c r="E225" s="2" t="s">
        <v>24</v>
      </c>
      <c r="F225" s="7">
        <v>2871798.03</v>
      </c>
      <c r="G225" s="4">
        <v>51873766</v>
      </c>
      <c r="H225" s="13">
        <f t="shared" si="59"/>
        <v>1806316.6510355189</v>
      </c>
      <c r="I225" s="15">
        <v>57533602</v>
      </c>
      <c r="J225" s="4">
        <v>242735851</v>
      </c>
      <c r="K225" s="7">
        <f>K213+K216+K219+K222</f>
        <v>615429.97</v>
      </c>
      <c r="L225" s="7">
        <f t="shared" si="60"/>
        <v>21430.12717367175</v>
      </c>
      <c r="M225" s="4">
        <v>188203.1</v>
      </c>
      <c r="N225" s="7">
        <f t="shared" si="61"/>
        <v>6553.4935964838724</v>
      </c>
      <c r="O225" s="4">
        <v>275.62650000000002</v>
      </c>
      <c r="P225" s="4">
        <v>194.8871</v>
      </c>
      <c r="Q225" s="7">
        <f t="shared" si="62"/>
        <v>6.7862397690968548</v>
      </c>
      <c r="R225" s="4">
        <v>63.32</v>
      </c>
      <c r="S225" s="7">
        <f t="shared" si="63"/>
        <v>2.2048904323539773</v>
      </c>
      <c r="T225" s="4">
        <v>819231.9</v>
      </c>
      <c r="U225" s="4">
        <v>7829.42</v>
      </c>
      <c r="V225" s="7">
        <f t="shared" si="64"/>
        <v>272.63128946432215</v>
      </c>
      <c r="W225" s="4">
        <v>2452.41</v>
      </c>
      <c r="X225" s="7">
        <f t="shared" si="65"/>
        <v>85.396325729772855</v>
      </c>
      <c r="Y225" s="4">
        <v>21152.16</v>
      </c>
      <c r="AS225" s="2"/>
    </row>
    <row r="226" spans="1:45" x14ac:dyDescent="0.2">
      <c r="A226" s="7" t="s">
        <v>21</v>
      </c>
      <c r="B226" s="2" t="s">
        <v>29</v>
      </c>
      <c r="C226" s="2" t="s">
        <v>25</v>
      </c>
      <c r="D226" s="2">
        <v>20</v>
      </c>
      <c r="E226" s="2" t="s">
        <v>25</v>
      </c>
      <c r="F226" s="7">
        <v>3406876</v>
      </c>
      <c r="G226" s="4">
        <v>137443657</v>
      </c>
      <c r="H226" s="13">
        <f t="shared" si="59"/>
        <v>4034301.7180548985</v>
      </c>
      <c r="I226" s="15">
        <v>68253354</v>
      </c>
      <c r="J226" s="4">
        <v>521360463</v>
      </c>
      <c r="K226" s="7">
        <f>K214+K217+K220+K223</f>
        <v>706476.54</v>
      </c>
      <c r="L226" s="7">
        <f t="shared" si="60"/>
        <v>20736.784667243541</v>
      </c>
      <c r="M226" s="4">
        <v>218302.8</v>
      </c>
      <c r="N226" s="7">
        <f t="shared" si="61"/>
        <v>6407.7119331610547</v>
      </c>
      <c r="O226" s="4">
        <v>629.60109999999997</v>
      </c>
      <c r="P226" s="4">
        <v>1494.94</v>
      </c>
      <c r="Q226" s="7">
        <f t="shared" si="62"/>
        <v>43.880082515477525</v>
      </c>
      <c r="R226" s="4">
        <v>499.62630000000001</v>
      </c>
      <c r="S226" s="7">
        <f t="shared" si="63"/>
        <v>14.665232899583078</v>
      </c>
      <c r="T226" s="4">
        <v>275092.90000000002</v>
      </c>
      <c r="U226" s="4">
        <v>50314.67</v>
      </c>
      <c r="V226" s="7">
        <f t="shared" si="64"/>
        <v>1476.8565101870452</v>
      </c>
      <c r="W226" s="4">
        <v>16681.150000000001</v>
      </c>
      <c r="X226" s="7">
        <f t="shared" si="65"/>
        <v>489.63185041075764</v>
      </c>
      <c r="Y226" s="4">
        <v>8239.4590000000007</v>
      </c>
      <c r="AS226" s="2"/>
    </row>
  </sheetData>
  <autoFilter ref="B1:Y196" xr:uid="{00000000-0009-0000-0000-000000000000}"/>
  <pageMargins left="0.75" right="0.75" top="1" bottom="1" header="0.5" footer="0.5"/>
  <pageSetup orientation="portrait" horizontalDpi="0" verticalDpi="0"/>
  <ignoredErrors>
    <ignoredError sqref="Q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icer-all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Kang, Gloria</cp:lastModifiedBy>
  <dcterms:modified xsi:type="dcterms:W3CDTF">2018-05-23T00:31:23Z</dcterms:modified>
</cp:coreProperties>
</file>