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gellis\Desktop\sistema distribuido\"/>
    </mc:Choice>
  </mc:AlternateContent>
  <xr:revisionPtr revIDLastSave="0" documentId="13_ncr:1_{AE9C63DC-30CD-4859-B410-EF4AE7CA381E}" xr6:coauthVersionLast="47" xr6:coauthVersionMax="47" xr10:uidLastSave="{00000000-0000-0000-0000-000000000000}"/>
  <bookViews>
    <workbookView xWindow="-120" yWindow="-120" windowWidth="29040" windowHeight="15720" activeTab="1" xr2:uid="{210F9F99-E4E3-4008-8BBD-AF3AA09B4DBC}"/>
  </bookViews>
  <sheets>
    <sheet name="Funcionários" sheetId="3" r:id="rId1"/>
    <sheet name="insum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2" l="1"/>
  <c r="B31" i="2"/>
  <c r="B79" i="3"/>
  <c r="B82" i="3" s="1"/>
  <c r="B68" i="3"/>
  <c r="B57" i="3"/>
  <c r="B46" i="3"/>
  <c r="B35" i="3"/>
  <c r="B38" i="3" s="1"/>
  <c r="B24" i="3"/>
  <c r="B13" i="3"/>
  <c r="B81" i="3" l="1"/>
  <c r="B83" i="3" s="1"/>
  <c r="B59" i="3"/>
  <c r="B26" i="3"/>
  <c r="B60" i="3"/>
  <c r="B48" i="3"/>
  <c r="B70" i="3"/>
  <c r="B27" i="3"/>
  <c r="B15" i="3"/>
  <c r="B49" i="3"/>
  <c r="B16" i="3"/>
  <c r="B37" i="3"/>
  <c r="B71" i="3"/>
  <c r="B3" i="3"/>
  <c r="B84" i="3" l="1"/>
  <c r="B28" i="3"/>
  <c r="B29" i="3" s="1"/>
  <c r="B50" i="3"/>
  <c r="B51" i="3" s="1"/>
  <c r="B17" i="3"/>
  <c r="B18" i="3" s="1"/>
  <c r="B72" i="3"/>
  <c r="B73" i="3" s="1"/>
  <c r="B39" i="3"/>
  <c r="B40" i="3" s="1"/>
  <c r="B5" i="3"/>
  <c r="B61" i="3"/>
  <c r="B62" i="3" s="1"/>
  <c r="B4" i="3"/>
  <c r="B2" i="3" l="1"/>
  <c r="B6" i="3"/>
  <c r="B18" i="2"/>
  <c r="B10" i="2"/>
</calcChain>
</file>

<file path=xl/sharedStrings.xml><?xml version="1.0" encoding="utf-8"?>
<sst xmlns="http://schemas.openxmlformats.org/spreadsheetml/2006/main" count="200" uniqueCount="58">
  <si>
    <t>Microsoft Visual Studio</t>
  </si>
  <si>
    <t>JetBrains IntelliJ IDE</t>
  </si>
  <si>
    <t>MySQL Enterprise</t>
  </si>
  <si>
    <t>Adobe Creative Cloud</t>
  </si>
  <si>
    <t>Postman</t>
  </si>
  <si>
    <t>LICENÇAS DE SOFTWARE</t>
  </si>
  <si>
    <t>Valor mensal</t>
  </si>
  <si>
    <t>CUSTO TOTAL MENSAL</t>
  </si>
  <si>
    <t>Custo total para a empresa</t>
  </si>
  <si>
    <t>ASSINATURA DE SERVIÇOS</t>
  </si>
  <si>
    <t>Udemy Business</t>
  </si>
  <si>
    <t>GitHub Enterprise</t>
  </si>
  <si>
    <t>Amazon Web Services</t>
  </si>
  <si>
    <t>Trello</t>
  </si>
  <si>
    <t>INFRAESTRUTURA E HARDWARE</t>
  </si>
  <si>
    <t>Link Internet 1Gbps</t>
  </si>
  <si>
    <t>Roteador ASUS ROG WIFI6</t>
  </si>
  <si>
    <t>Notebooks i7</t>
  </si>
  <si>
    <t>Notebooks i3</t>
  </si>
  <si>
    <t>Valor anual</t>
  </si>
  <si>
    <t>RESUMO - FOLHA DE PAGAMENTO</t>
  </si>
  <si>
    <t>SALÁRIOS BASE TOTAIS</t>
  </si>
  <si>
    <t>Salário base do funcionário</t>
  </si>
  <si>
    <t>IMPOSTOS TOTAIS A PAGAR</t>
  </si>
  <si>
    <t>Valor dos impostos sobre salário</t>
  </si>
  <si>
    <t>BENEFÍCIOS (VR, VT, SAÚDE)</t>
  </si>
  <si>
    <t>Benefícios ao funcionário</t>
  </si>
  <si>
    <t>APROVISIONAMENTOS</t>
  </si>
  <si>
    <t>Processos, seguros, despesas</t>
  </si>
  <si>
    <t>NOME</t>
  </si>
  <si>
    <t>CARGO</t>
  </si>
  <si>
    <t>Scrum Master</t>
  </si>
  <si>
    <t>VALOR POR HORA</t>
  </si>
  <si>
    <t>Inserir um valor médio</t>
  </si>
  <si>
    <t>TOTAL DE HORAS NO MÊS</t>
  </si>
  <si>
    <t>Horas mensais dedicadas</t>
  </si>
  <si>
    <t>SALÁRIO BASE</t>
  </si>
  <si>
    <t>IMPOSTOS TOTAIS (% MÉDIO)</t>
  </si>
  <si>
    <t>Média dos impostos sobre salário</t>
  </si>
  <si>
    <t>Gerente de configuração</t>
  </si>
  <si>
    <t>Documentador 1</t>
  </si>
  <si>
    <t>Desenvolvedor 2</t>
  </si>
  <si>
    <t>Cauã Siqueira Carneiro da Cunha</t>
  </si>
  <si>
    <t>Jonathas Xavier Freitas</t>
  </si>
  <si>
    <t>Matheus Henrique Chagas</t>
  </si>
  <si>
    <t>Especialista UX/U</t>
  </si>
  <si>
    <t xml:space="preserve"> Arnaldo Willian Duarte do Nascimento </t>
  </si>
  <si>
    <t>Analista de Dados</t>
  </si>
  <si>
    <t>Pedro Emanuel Alencar de Melo</t>
  </si>
  <si>
    <t>Ítalo Bessa e Souza</t>
  </si>
  <si>
    <t xml:space="preserve">Deangellis Berg Bezerra da Silva </t>
  </si>
  <si>
    <t>Valor único</t>
  </si>
  <si>
    <t>Cadeiras de escritório 4 unidades</t>
  </si>
  <si>
    <t>Mesas de escritório 4 unidades</t>
  </si>
  <si>
    <t>CUSTO TOTAL ÚNICO</t>
  </si>
  <si>
    <t>CUSTO TOTAL INFRAESTRUTURA</t>
  </si>
  <si>
    <t>Desenvolvedor 3</t>
  </si>
  <si>
    <t>Hostinger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</si>
</sst>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#\ &quot;Horas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i/>
      <sz val="11"/>
      <color theme="1"/>
      <name val="Calibri"/>
      <family val="2"/>
      <scheme val="minor"/>
    </font>
    <font>
      <i/>
      <sz val="8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2" fillId="0" borderId="3" xfId="0" applyFont="1" applyBorder="1" applyAlignment="1">
      <alignment vertical="center"/>
    </xf>
    <xf numFmtId="44" fontId="2" fillId="0" borderId="8" xfId="0" applyNumberFormat="1" applyFont="1" applyBorder="1" applyAlignment="1">
      <alignment vertical="center"/>
    </xf>
    <xf numFmtId="44" fontId="2" fillId="0" borderId="2" xfId="1" applyFont="1" applyBorder="1" applyAlignment="1">
      <alignment vertical="center"/>
    </xf>
    <xf numFmtId="44" fontId="2" fillId="0" borderId="4" xfId="1" applyFont="1" applyBorder="1" applyAlignment="1">
      <alignment vertical="center"/>
    </xf>
    <xf numFmtId="44" fontId="2" fillId="0" borderId="9" xfId="1" applyFont="1" applyBorder="1" applyAlignment="1">
      <alignment vertical="center"/>
    </xf>
    <xf numFmtId="0" fontId="4" fillId="0" borderId="1" xfId="0" applyFont="1" applyBorder="1"/>
    <xf numFmtId="0" fontId="2" fillId="0" borderId="5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4" fontId="2" fillId="0" borderId="14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4" fontId="2" fillId="0" borderId="4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44" fontId="2" fillId="0" borderId="15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44" fontId="2" fillId="0" borderId="2" xfId="0" applyNumberFormat="1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44" fontId="2" fillId="0" borderId="18" xfId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44" fontId="3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44" fontId="3" fillId="2" borderId="17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4" fontId="3" fillId="3" borderId="20" xfId="0" applyNumberFormat="1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9" fontId="2" fillId="0" borderId="4" xfId="2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44" fontId="3" fillId="5" borderId="7" xfId="0" applyNumberFormat="1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9C1A-1C5E-45CB-9207-B3865E6C0C77}">
  <dimension ref="A1:C84"/>
  <sheetViews>
    <sheetView workbookViewId="0">
      <selection activeCell="B67" sqref="B67"/>
    </sheetView>
  </sheetViews>
  <sheetFormatPr defaultRowHeight="15" x14ac:dyDescent="0.25"/>
  <cols>
    <col min="1" max="1" width="36.85546875" bestFit="1" customWidth="1"/>
    <col min="2" max="2" width="42.140625" bestFit="1" customWidth="1"/>
    <col min="3" max="3" width="34.42578125" bestFit="1" customWidth="1"/>
  </cols>
  <sheetData>
    <row r="1" spans="1:3" ht="16.5" thickBot="1" x14ac:dyDescent="0.3">
      <c r="A1" s="39" t="s">
        <v>20</v>
      </c>
      <c r="B1" s="40"/>
      <c r="C1" s="40"/>
    </row>
    <row r="2" spans="1:3" ht="16.5" thickBot="1" x14ac:dyDescent="0.3">
      <c r="A2" s="23" t="s">
        <v>7</v>
      </c>
      <c r="B2" s="24">
        <f>B18+B29+B40+B51+B62+B73</f>
        <v>55467.720000000008</v>
      </c>
      <c r="C2" s="25" t="s">
        <v>8</v>
      </c>
    </row>
    <row r="3" spans="1:3" x14ac:dyDescent="0.25">
      <c r="A3" s="14" t="s">
        <v>21</v>
      </c>
      <c r="B3" s="15">
        <f>B13+B24+B35+B46+B57+B68</f>
        <v>37800</v>
      </c>
      <c r="C3" s="10" t="s">
        <v>22</v>
      </c>
    </row>
    <row r="4" spans="1:3" x14ac:dyDescent="0.25">
      <c r="A4" s="14" t="s">
        <v>23</v>
      </c>
      <c r="B4" s="15">
        <f>B15+B26+B37+B48+B59+B70</f>
        <v>13230</v>
      </c>
      <c r="C4" s="10" t="s">
        <v>24</v>
      </c>
    </row>
    <row r="5" spans="1:3" x14ac:dyDescent="0.25">
      <c r="A5" s="14" t="s">
        <v>25</v>
      </c>
      <c r="B5" s="5">
        <f>B16+B27+B38+B49+B60+B71</f>
        <v>3780</v>
      </c>
      <c r="C5" s="10" t="s">
        <v>26</v>
      </c>
    </row>
    <row r="6" spans="1:3" ht="15.75" thickBot="1" x14ac:dyDescent="0.3">
      <c r="A6" s="11" t="s">
        <v>27</v>
      </c>
      <c r="B6" s="6">
        <f>B17+B28+B39+B50+B61+B72</f>
        <v>657.71999999999991</v>
      </c>
      <c r="C6" s="22" t="s">
        <v>28</v>
      </c>
    </row>
    <row r="7" spans="1:3" x14ac:dyDescent="0.25">
      <c r="A7" s="30"/>
      <c r="B7" s="30"/>
      <c r="C7" s="30"/>
    </row>
    <row r="8" spans="1:3" ht="15.75" thickBot="1" x14ac:dyDescent="0.3">
      <c r="A8" s="30"/>
      <c r="B8" s="30"/>
      <c r="C8" s="30"/>
    </row>
    <row r="9" spans="1:3" ht="15.75" x14ac:dyDescent="0.25">
      <c r="A9" s="31" t="s">
        <v>29</v>
      </c>
      <c r="B9" s="33" t="s">
        <v>50</v>
      </c>
      <c r="C9" s="32"/>
    </row>
    <row r="10" spans="1:3" ht="16.5" thickBot="1" x14ac:dyDescent="0.3">
      <c r="A10" s="34" t="s">
        <v>30</v>
      </c>
      <c r="B10" s="36" t="s">
        <v>31</v>
      </c>
      <c r="C10" s="35"/>
    </row>
    <row r="11" spans="1:3" x14ac:dyDescent="0.25">
      <c r="A11" s="12" t="s">
        <v>32</v>
      </c>
      <c r="B11" s="13">
        <v>50</v>
      </c>
      <c r="C11" s="18" t="s">
        <v>33</v>
      </c>
    </row>
    <row r="12" spans="1:3" x14ac:dyDescent="0.25">
      <c r="A12" s="14" t="s">
        <v>34</v>
      </c>
      <c r="B12" s="37">
        <v>180</v>
      </c>
      <c r="C12" s="10" t="s">
        <v>35</v>
      </c>
    </row>
    <row r="13" spans="1:3" x14ac:dyDescent="0.25">
      <c r="A13" s="14" t="s">
        <v>36</v>
      </c>
      <c r="B13" s="15">
        <f>B12*B11</f>
        <v>9000</v>
      </c>
      <c r="C13" s="10" t="s">
        <v>22</v>
      </c>
    </row>
    <row r="14" spans="1:3" x14ac:dyDescent="0.25">
      <c r="A14" s="14" t="s">
        <v>37</v>
      </c>
      <c r="B14" s="38">
        <v>0.35</v>
      </c>
      <c r="C14" s="10" t="s">
        <v>38</v>
      </c>
    </row>
    <row r="15" spans="1:3" x14ac:dyDescent="0.25">
      <c r="A15" s="14" t="s">
        <v>23</v>
      </c>
      <c r="B15" s="15">
        <f>B13*B14</f>
        <v>3150</v>
      </c>
      <c r="C15" s="10" t="s">
        <v>24</v>
      </c>
    </row>
    <row r="16" spans="1:3" x14ac:dyDescent="0.25">
      <c r="A16" s="14" t="s">
        <v>25</v>
      </c>
      <c r="B16" s="5">
        <f>B13*0.1</f>
        <v>900</v>
      </c>
      <c r="C16" s="10" t="s">
        <v>26</v>
      </c>
    </row>
    <row r="17" spans="1:3" ht="15.75" thickBot="1" x14ac:dyDescent="0.3">
      <c r="A17" s="11" t="s">
        <v>27</v>
      </c>
      <c r="B17" s="6">
        <f>(B13+B15+B16)*0.012</f>
        <v>156.6</v>
      </c>
      <c r="C17" s="22" t="s">
        <v>28</v>
      </c>
    </row>
    <row r="18" spans="1:3" ht="16.5" thickBot="1" x14ac:dyDescent="0.3">
      <c r="A18" s="23" t="s">
        <v>7</v>
      </c>
      <c r="B18" s="24">
        <f>(B13+B15+B16)+B17</f>
        <v>13206.6</v>
      </c>
      <c r="C18" s="25" t="s">
        <v>8</v>
      </c>
    </row>
    <row r="19" spans="1:3" ht="15.75" thickBot="1" x14ac:dyDescent="0.3">
      <c r="A19" s="30"/>
      <c r="B19" s="30"/>
      <c r="C19" s="30"/>
    </row>
    <row r="20" spans="1:3" ht="15.75" x14ac:dyDescent="0.25">
      <c r="A20" s="31" t="s">
        <v>29</v>
      </c>
      <c r="B20" s="33" t="s">
        <v>49</v>
      </c>
      <c r="C20" s="32"/>
    </row>
    <row r="21" spans="1:3" ht="16.5" thickBot="1" x14ac:dyDescent="0.3">
      <c r="A21" s="34" t="s">
        <v>30</v>
      </c>
      <c r="B21" s="36" t="s">
        <v>39</v>
      </c>
      <c r="C21" s="35"/>
    </row>
    <row r="22" spans="1:3" x14ac:dyDescent="0.25">
      <c r="A22" s="12" t="s">
        <v>32</v>
      </c>
      <c r="B22" s="13">
        <v>50</v>
      </c>
      <c r="C22" s="18" t="s">
        <v>33</v>
      </c>
    </row>
    <row r="23" spans="1:3" x14ac:dyDescent="0.25">
      <c r="A23" s="14" t="s">
        <v>34</v>
      </c>
      <c r="B23" s="37">
        <v>180</v>
      </c>
      <c r="C23" s="10" t="s">
        <v>35</v>
      </c>
    </row>
    <row r="24" spans="1:3" x14ac:dyDescent="0.25">
      <c r="A24" s="14" t="s">
        <v>36</v>
      </c>
      <c r="B24" s="15">
        <f>B23*B22</f>
        <v>9000</v>
      </c>
      <c r="C24" s="10" t="s">
        <v>22</v>
      </c>
    </row>
    <row r="25" spans="1:3" x14ac:dyDescent="0.25">
      <c r="A25" s="14" t="s">
        <v>37</v>
      </c>
      <c r="B25" s="38">
        <v>0.35</v>
      </c>
      <c r="C25" s="10" t="s">
        <v>38</v>
      </c>
    </row>
    <row r="26" spans="1:3" x14ac:dyDescent="0.25">
      <c r="A26" s="14" t="s">
        <v>23</v>
      </c>
      <c r="B26" s="15">
        <f>B24*B25</f>
        <v>3150</v>
      </c>
      <c r="C26" s="10" t="s">
        <v>24</v>
      </c>
    </row>
    <row r="27" spans="1:3" x14ac:dyDescent="0.25">
      <c r="A27" s="14" t="s">
        <v>25</v>
      </c>
      <c r="B27" s="4">
        <f>B24*0.1</f>
        <v>900</v>
      </c>
      <c r="C27" s="10" t="s">
        <v>26</v>
      </c>
    </row>
    <row r="28" spans="1:3" ht="15.75" thickBot="1" x14ac:dyDescent="0.3">
      <c r="A28" s="11" t="s">
        <v>27</v>
      </c>
      <c r="B28" s="6">
        <f>(B24+B26+B27)*0.012</f>
        <v>156.6</v>
      </c>
      <c r="C28" s="22" t="s">
        <v>28</v>
      </c>
    </row>
    <row r="29" spans="1:3" ht="16.5" thickBot="1" x14ac:dyDescent="0.3">
      <c r="A29" s="23" t="s">
        <v>7</v>
      </c>
      <c r="B29" s="24">
        <f>(B24+B26+B27)+B28</f>
        <v>13206.6</v>
      </c>
      <c r="C29" s="25" t="s">
        <v>8</v>
      </c>
    </row>
    <row r="30" spans="1:3" ht="15.75" thickBot="1" x14ac:dyDescent="0.3">
      <c r="A30" s="30"/>
      <c r="B30" s="30"/>
      <c r="C30" s="30"/>
    </row>
    <row r="31" spans="1:3" ht="15.75" x14ac:dyDescent="0.25">
      <c r="A31" s="31" t="s">
        <v>29</v>
      </c>
      <c r="B31" s="33" t="s">
        <v>48</v>
      </c>
      <c r="C31" s="32"/>
    </row>
    <row r="32" spans="1:3" ht="16.5" thickBot="1" x14ac:dyDescent="0.3">
      <c r="A32" s="34" t="s">
        <v>30</v>
      </c>
      <c r="B32" s="36" t="s">
        <v>40</v>
      </c>
      <c r="C32" s="35"/>
    </row>
    <row r="33" spans="1:3" x14ac:dyDescent="0.25">
      <c r="A33" s="12" t="s">
        <v>32</v>
      </c>
      <c r="B33" s="13">
        <v>35</v>
      </c>
      <c r="C33" s="18" t="s">
        <v>33</v>
      </c>
    </row>
    <row r="34" spans="1:3" x14ac:dyDescent="0.25">
      <c r="A34" s="14" t="s">
        <v>34</v>
      </c>
      <c r="B34" s="37">
        <v>180</v>
      </c>
      <c r="C34" s="10" t="s">
        <v>35</v>
      </c>
    </row>
    <row r="35" spans="1:3" x14ac:dyDescent="0.25">
      <c r="A35" s="14" t="s">
        <v>36</v>
      </c>
      <c r="B35" s="15">
        <f>B34*B33</f>
        <v>6300</v>
      </c>
      <c r="C35" s="10" t="s">
        <v>22</v>
      </c>
    </row>
    <row r="36" spans="1:3" x14ac:dyDescent="0.25">
      <c r="A36" s="14" t="s">
        <v>37</v>
      </c>
      <c r="B36" s="38">
        <v>0.35</v>
      </c>
      <c r="C36" s="10" t="s">
        <v>38</v>
      </c>
    </row>
    <row r="37" spans="1:3" x14ac:dyDescent="0.25">
      <c r="A37" s="14" t="s">
        <v>23</v>
      </c>
      <c r="B37" s="15">
        <f>B35*B36</f>
        <v>2205</v>
      </c>
      <c r="C37" s="10" t="s">
        <v>24</v>
      </c>
    </row>
    <row r="38" spans="1:3" x14ac:dyDescent="0.25">
      <c r="A38" s="14" t="s">
        <v>25</v>
      </c>
      <c r="B38" s="5">
        <f>B35*0.1</f>
        <v>630</v>
      </c>
      <c r="C38" s="10" t="s">
        <v>26</v>
      </c>
    </row>
    <row r="39" spans="1:3" ht="15.75" thickBot="1" x14ac:dyDescent="0.3">
      <c r="A39" s="11" t="s">
        <v>27</v>
      </c>
      <c r="B39" s="6">
        <f>(B35+B37+B38)*0.012</f>
        <v>109.62</v>
      </c>
      <c r="C39" s="22" t="s">
        <v>28</v>
      </c>
    </row>
    <row r="40" spans="1:3" ht="16.5" thickBot="1" x14ac:dyDescent="0.3">
      <c r="A40" s="23" t="s">
        <v>7</v>
      </c>
      <c r="B40" s="24">
        <f>(B35+B37+B38)+B39</f>
        <v>9244.6200000000008</v>
      </c>
      <c r="C40" s="25" t="s">
        <v>8</v>
      </c>
    </row>
    <row r="41" spans="1:3" ht="15.75" thickBot="1" x14ac:dyDescent="0.3">
      <c r="A41" s="30"/>
      <c r="B41" s="30"/>
      <c r="C41" s="30"/>
    </row>
    <row r="42" spans="1:3" ht="15.75" x14ac:dyDescent="0.25">
      <c r="A42" s="31" t="s">
        <v>29</v>
      </c>
      <c r="B42" s="33" t="s">
        <v>46</v>
      </c>
      <c r="C42" s="32"/>
    </row>
    <row r="43" spans="1:3" ht="16.5" thickBot="1" x14ac:dyDescent="0.3">
      <c r="A43" s="34" t="s">
        <v>30</v>
      </c>
      <c r="B43" s="36" t="s">
        <v>47</v>
      </c>
      <c r="C43" s="35"/>
    </row>
    <row r="44" spans="1:3" x14ac:dyDescent="0.25">
      <c r="A44" s="12" t="s">
        <v>32</v>
      </c>
      <c r="B44" s="13">
        <v>25</v>
      </c>
      <c r="C44" s="18" t="s">
        <v>33</v>
      </c>
    </row>
    <row r="45" spans="1:3" x14ac:dyDescent="0.25">
      <c r="A45" s="14" t="s">
        <v>34</v>
      </c>
      <c r="B45" s="37">
        <v>180</v>
      </c>
      <c r="C45" s="10" t="s">
        <v>35</v>
      </c>
    </row>
    <row r="46" spans="1:3" x14ac:dyDescent="0.25">
      <c r="A46" s="14" t="s">
        <v>36</v>
      </c>
      <c r="B46" s="15">
        <f>B45*B44</f>
        <v>4500</v>
      </c>
      <c r="C46" s="10" t="s">
        <v>22</v>
      </c>
    </row>
    <row r="47" spans="1:3" x14ac:dyDescent="0.25">
      <c r="A47" s="14" t="s">
        <v>37</v>
      </c>
      <c r="B47" s="38">
        <v>0.35</v>
      </c>
      <c r="C47" s="10" t="s">
        <v>38</v>
      </c>
    </row>
    <row r="48" spans="1:3" x14ac:dyDescent="0.25">
      <c r="A48" s="14" t="s">
        <v>23</v>
      </c>
      <c r="B48" s="15">
        <f>B46*B47</f>
        <v>1575</v>
      </c>
      <c r="C48" s="10" t="s">
        <v>24</v>
      </c>
    </row>
    <row r="49" spans="1:3" x14ac:dyDescent="0.25">
      <c r="A49" s="14" t="s">
        <v>25</v>
      </c>
      <c r="B49" s="5">
        <f>B46*0.1</f>
        <v>450</v>
      </c>
      <c r="C49" s="10" t="s">
        <v>26</v>
      </c>
    </row>
    <row r="50" spans="1:3" ht="15.75" thickBot="1" x14ac:dyDescent="0.3">
      <c r="A50" s="11" t="s">
        <v>27</v>
      </c>
      <c r="B50" s="6">
        <f>(B46+B48+B49)*0.012</f>
        <v>78.3</v>
      </c>
      <c r="C50" s="22" t="s">
        <v>28</v>
      </c>
    </row>
    <row r="51" spans="1:3" ht="16.5" thickBot="1" x14ac:dyDescent="0.3">
      <c r="A51" s="23" t="s">
        <v>7</v>
      </c>
      <c r="B51" s="24">
        <f>(B46+B48+B49)+B50</f>
        <v>6603.3</v>
      </c>
      <c r="C51" s="25" t="s">
        <v>8</v>
      </c>
    </row>
    <row r="52" spans="1:3" ht="15.75" thickBot="1" x14ac:dyDescent="0.3">
      <c r="A52" s="30"/>
      <c r="B52" s="30"/>
      <c r="C52" s="30"/>
    </row>
    <row r="53" spans="1:3" ht="15.75" x14ac:dyDescent="0.25">
      <c r="A53" s="31" t="s">
        <v>29</v>
      </c>
      <c r="B53" s="33" t="s">
        <v>44</v>
      </c>
      <c r="C53" s="32"/>
    </row>
    <row r="54" spans="1:3" ht="16.5" thickBot="1" x14ac:dyDescent="0.3">
      <c r="A54" s="34" t="s">
        <v>30</v>
      </c>
      <c r="B54" s="36" t="s">
        <v>45</v>
      </c>
      <c r="C54" s="35"/>
    </row>
    <row r="55" spans="1:3" x14ac:dyDescent="0.25">
      <c r="A55" s="12" t="s">
        <v>32</v>
      </c>
      <c r="B55" s="13">
        <v>25</v>
      </c>
      <c r="C55" s="18" t="s">
        <v>33</v>
      </c>
    </row>
    <row r="56" spans="1:3" x14ac:dyDescent="0.25">
      <c r="A56" s="14" t="s">
        <v>34</v>
      </c>
      <c r="B56" s="37">
        <v>180</v>
      </c>
      <c r="C56" s="10" t="s">
        <v>35</v>
      </c>
    </row>
    <row r="57" spans="1:3" x14ac:dyDescent="0.25">
      <c r="A57" s="14" t="s">
        <v>36</v>
      </c>
      <c r="B57" s="15">
        <f>B56*B55</f>
        <v>4500</v>
      </c>
      <c r="C57" s="10" t="s">
        <v>22</v>
      </c>
    </row>
    <row r="58" spans="1:3" x14ac:dyDescent="0.25">
      <c r="A58" s="14" t="s">
        <v>37</v>
      </c>
      <c r="B58" s="38">
        <v>0.35</v>
      </c>
      <c r="C58" s="10" t="s">
        <v>38</v>
      </c>
    </row>
    <row r="59" spans="1:3" x14ac:dyDescent="0.25">
      <c r="A59" s="14" t="s">
        <v>23</v>
      </c>
      <c r="B59" s="15">
        <f>B57*B58</f>
        <v>1575</v>
      </c>
      <c r="C59" s="10" t="s">
        <v>24</v>
      </c>
    </row>
    <row r="60" spans="1:3" x14ac:dyDescent="0.25">
      <c r="A60" s="14" t="s">
        <v>25</v>
      </c>
      <c r="B60" s="5">
        <f>B57*0.1</f>
        <v>450</v>
      </c>
      <c r="C60" s="10" t="s">
        <v>26</v>
      </c>
    </row>
    <row r="61" spans="1:3" ht="15.75" thickBot="1" x14ac:dyDescent="0.3">
      <c r="A61" s="11" t="s">
        <v>27</v>
      </c>
      <c r="B61" s="6">
        <f>(B57+B59+B60)*0.012</f>
        <v>78.3</v>
      </c>
      <c r="C61" s="22" t="s">
        <v>28</v>
      </c>
    </row>
    <row r="62" spans="1:3" ht="16.5" thickBot="1" x14ac:dyDescent="0.3">
      <c r="A62" s="23" t="s">
        <v>7</v>
      </c>
      <c r="B62" s="24">
        <f>(B57+B59+B60)+B61</f>
        <v>6603.3</v>
      </c>
      <c r="C62" s="25" t="s">
        <v>8</v>
      </c>
    </row>
    <row r="63" spans="1:3" ht="15.75" thickBot="1" x14ac:dyDescent="0.3">
      <c r="A63" s="30"/>
      <c r="B63" s="30"/>
      <c r="C63" s="30"/>
    </row>
    <row r="64" spans="1:3" ht="15.75" x14ac:dyDescent="0.25">
      <c r="A64" s="31" t="s">
        <v>29</v>
      </c>
      <c r="B64" s="33" t="s">
        <v>43</v>
      </c>
      <c r="C64" s="32"/>
    </row>
    <row r="65" spans="1:3" ht="16.5" thickBot="1" x14ac:dyDescent="0.3">
      <c r="A65" s="34" t="s">
        <v>30</v>
      </c>
      <c r="B65" s="36" t="s">
        <v>41</v>
      </c>
      <c r="C65" s="35"/>
    </row>
    <row r="66" spans="1:3" x14ac:dyDescent="0.25">
      <c r="A66" s="12" t="s">
        <v>32</v>
      </c>
      <c r="B66" s="13">
        <v>25</v>
      </c>
      <c r="C66" s="18" t="s">
        <v>33</v>
      </c>
    </row>
    <row r="67" spans="1:3" x14ac:dyDescent="0.25">
      <c r="A67" s="14" t="s">
        <v>34</v>
      </c>
      <c r="B67" s="37">
        <v>180</v>
      </c>
      <c r="C67" s="10" t="s">
        <v>35</v>
      </c>
    </row>
    <row r="68" spans="1:3" x14ac:dyDescent="0.25">
      <c r="A68" s="14" t="s">
        <v>36</v>
      </c>
      <c r="B68" s="15">
        <f>B67*B66</f>
        <v>4500</v>
      </c>
      <c r="C68" s="10" t="s">
        <v>22</v>
      </c>
    </row>
    <row r="69" spans="1:3" x14ac:dyDescent="0.25">
      <c r="A69" s="14" t="s">
        <v>37</v>
      </c>
      <c r="B69" s="38">
        <v>0.35</v>
      </c>
      <c r="C69" s="10" t="s">
        <v>38</v>
      </c>
    </row>
    <row r="70" spans="1:3" x14ac:dyDescent="0.25">
      <c r="A70" s="14" t="s">
        <v>23</v>
      </c>
      <c r="B70" s="15">
        <f>B68*B69</f>
        <v>1575</v>
      </c>
      <c r="C70" s="10" t="s">
        <v>24</v>
      </c>
    </row>
    <row r="71" spans="1:3" x14ac:dyDescent="0.25">
      <c r="A71" s="14" t="s">
        <v>25</v>
      </c>
      <c r="B71" s="5">
        <f>B68*0.1</f>
        <v>450</v>
      </c>
      <c r="C71" s="10" t="s">
        <v>26</v>
      </c>
    </row>
    <row r="72" spans="1:3" ht="15.75" thickBot="1" x14ac:dyDescent="0.3">
      <c r="A72" s="11" t="s">
        <v>27</v>
      </c>
      <c r="B72" s="6">
        <f>(B68+B70+B71)*0.012</f>
        <v>78.3</v>
      </c>
      <c r="C72" s="22" t="s">
        <v>28</v>
      </c>
    </row>
    <row r="73" spans="1:3" ht="16.5" thickBot="1" x14ac:dyDescent="0.3">
      <c r="A73" s="23" t="s">
        <v>7</v>
      </c>
      <c r="B73" s="24">
        <f>(B68+B70+B71)+B72</f>
        <v>6603.3</v>
      </c>
      <c r="C73" s="25" t="s">
        <v>8</v>
      </c>
    </row>
    <row r="74" spans="1:3" ht="15.75" thickBot="1" x14ac:dyDescent="0.3"/>
    <row r="75" spans="1:3" ht="15.75" x14ac:dyDescent="0.25">
      <c r="A75" s="31" t="s">
        <v>29</v>
      </c>
      <c r="B75" s="33" t="s">
        <v>42</v>
      </c>
      <c r="C75" s="32"/>
    </row>
    <row r="76" spans="1:3" ht="16.5" thickBot="1" x14ac:dyDescent="0.3">
      <c r="A76" s="34" t="s">
        <v>30</v>
      </c>
      <c r="B76" s="36" t="s">
        <v>56</v>
      </c>
      <c r="C76" s="35"/>
    </row>
    <row r="77" spans="1:3" x14ac:dyDescent="0.25">
      <c r="A77" s="12" t="s">
        <v>32</v>
      </c>
      <c r="B77" s="13">
        <v>45</v>
      </c>
      <c r="C77" s="18" t="s">
        <v>33</v>
      </c>
    </row>
    <row r="78" spans="1:3" x14ac:dyDescent="0.25">
      <c r="A78" s="14" t="s">
        <v>34</v>
      </c>
      <c r="B78" s="37">
        <v>180</v>
      </c>
      <c r="C78" s="10" t="s">
        <v>35</v>
      </c>
    </row>
    <row r="79" spans="1:3" x14ac:dyDescent="0.25">
      <c r="A79" s="14" t="s">
        <v>36</v>
      </c>
      <c r="B79" s="15">
        <f>B78*B77</f>
        <v>8100</v>
      </c>
      <c r="C79" s="10" t="s">
        <v>22</v>
      </c>
    </row>
    <row r="80" spans="1:3" x14ac:dyDescent="0.25">
      <c r="A80" s="14" t="s">
        <v>37</v>
      </c>
      <c r="B80" s="38">
        <v>0.35</v>
      </c>
      <c r="C80" s="10" t="s">
        <v>38</v>
      </c>
    </row>
    <row r="81" spans="1:3" x14ac:dyDescent="0.25">
      <c r="A81" s="14" t="s">
        <v>23</v>
      </c>
      <c r="B81" s="15">
        <f>B79*B80</f>
        <v>2835</v>
      </c>
      <c r="C81" s="10" t="s">
        <v>24</v>
      </c>
    </row>
    <row r="82" spans="1:3" x14ac:dyDescent="0.25">
      <c r="A82" s="14" t="s">
        <v>25</v>
      </c>
      <c r="B82" s="5">
        <f>B79*0.1</f>
        <v>810</v>
      </c>
      <c r="C82" s="10" t="s">
        <v>26</v>
      </c>
    </row>
    <row r="83" spans="1:3" ht="15.75" thickBot="1" x14ac:dyDescent="0.3">
      <c r="A83" s="11" t="s">
        <v>27</v>
      </c>
      <c r="B83" s="6">
        <f>(B79+B81+B82)*0.012</f>
        <v>140.94</v>
      </c>
      <c r="C83" s="22" t="s">
        <v>28</v>
      </c>
    </row>
    <row r="84" spans="1:3" ht="16.5" thickBot="1" x14ac:dyDescent="0.3">
      <c r="A84" s="23" t="s">
        <v>7</v>
      </c>
      <c r="B84" s="24">
        <f>(B79+B81+B82)+B83</f>
        <v>11885.94</v>
      </c>
      <c r="C84" s="25" t="s">
        <v>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A47E-8C5A-4FE4-A136-B398B282B43D}">
  <dimension ref="A1:D34"/>
  <sheetViews>
    <sheetView tabSelected="1" workbookViewId="0">
      <selection activeCell="B18" sqref="B18"/>
    </sheetView>
  </sheetViews>
  <sheetFormatPr defaultRowHeight="15" x14ac:dyDescent="0.25"/>
  <cols>
    <col min="1" max="1" width="44.85546875" style="7" bestFit="1" customWidth="1"/>
    <col min="2" max="2" width="19.5703125" style="1" bestFit="1" customWidth="1"/>
    <col min="3" max="3" width="28.140625" style="1" bestFit="1" customWidth="1"/>
    <col min="4" max="16384" width="9.140625" style="1"/>
  </cols>
  <sheetData>
    <row r="1" spans="1:4" ht="16.5" thickBot="1" x14ac:dyDescent="0.3">
      <c r="A1" s="39" t="s">
        <v>5</v>
      </c>
      <c r="B1" s="40"/>
      <c r="C1" s="40"/>
      <c r="D1" s="41"/>
    </row>
    <row r="2" spans="1:4" x14ac:dyDescent="0.25">
      <c r="A2" s="8" t="s">
        <v>0</v>
      </c>
      <c r="B2" s="3">
        <v>225</v>
      </c>
      <c r="C2" s="9" t="s">
        <v>6</v>
      </c>
      <c r="D2" s="9"/>
    </row>
    <row r="3" spans="1:4" x14ac:dyDescent="0.25">
      <c r="A3" s="2" t="s">
        <v>1</v>
      </c>
      <c r="B3" s="4">
        <v>245</v>
      </c>
      <c r="C3" s="10" t="s">
        <v>6</v>
      </c>
      <c r="D3" s="10"/>
    </row>
    <row r="4" spans="1:4" x14ac:dyDescent="0.25">
      <c r="A4" s="2" t="s">
        <v>2</v>
      </c>
      <c r="B4" s="4">
        <v>25000</v>
      </c>
      <c r="C4" s="10" t="s">
        <v>19</v>
      </c>
      <c r="D4" s="10"/>
    </row>
    <row r="5" spans="1:4" x14ac:dyDescent="0.25">
      <c r="A5" s="2" t="s">
        <v>3</v>
      </c>
      <c r="B5" s="4">
        <v>224</v>
      </c>
      <c r="C5" s="10" t="s">
        <v>6</v>
      </c>
      <c r="D5" s="10"/>
    </row>
    <row r="6" spans="1:4" x14ac:dyDescent="0.25">
      <c r="A6" s="2" t="s">
        <v>4</v>
      </c>
      <c r="B6" s="4">
        <v>60</v>
      </c>
      <c r="C6" s="10" t="s">
        <v>6</v>
      </c>
      <c r="D6" s="10"/>
    </row>
    <row r="7" spans="1:4" x14ac:dyDescent="0.25">
      <c r="A7" s="2"/>
      <c r="B7" s="4">
        <v>0</v>
      </c>
      <c r="C7" s="10"/>
      <c r="D7" s="10"/>
    </row>
    <row r="8" spans="1:4" x14ac:dyDescent="0.25">
      <c r="A8" s="2"/>
      <c r="B8" s="4">
        <v>0</v>
      </c>
      <c r="C8" s="10"/>
      <c r="D8" s="10"/>
    </row>
    <row r="9" spans="1:4" ht="15.75" thickBot="1" x14ac:dyDescent="0.3">
      <c r="A9" s="11"/>
      <c r="B9" s="6">
        <v>0</v>
      </c>
      <c r="C9" s="10"/>
      <c r="D9" s="10"/>
    </row>
    <row r="10" spans="1:4" ht="16.5" thickBot="1" x14ac:dyDescent="0.3">
      <c r="A10" s="23" t="s">
        <v>7</v>
      </c>
      <c r="B10" s="24">
        <f>SUM(B2:B9)</f>
        <v>25754</v>
      </c>
      <c r="C10" s="25" t="s">
        <v>8</v>
      </c>
      <c r="D10" s="25"/>
    </row>
    <row r="11" spans="1:4" ht="15.75" thickBot="1" x14ac:dyDescent="0.3"/>
    <row r="12" spans="1:4" ht="16.5" thickBot="1" x14ac:dyDescent="0.3">
      <c r="A12" s="39" t="s">
        <v>9</v>
      </c>
      <c r="B12" s="40"/>
      <c r="C12" s="40"/>
      <c r="D12" s="40"/>
    </row>
    <row r="13" spans="1:4" x14ac:dyDescent="0.25">
      <c r="A13" s="16" t="s">
        <v>10</v>
      </c>
      <c r="B13" s="17">
        <v>918</v>
      </c>
      <c r="C13" s="18" t="s">
        <v>19</v>
      </c>
      <c r="D13" s="18"/>
    </row>
    <row r="14" spans="1:4" x14ac:dyDescent="0.25">
      <c r="A14" s="2" t="s">
        <v>11</v>
      </c>
      <c r="B14" s="19">
        <v>107</v>
      </c>
      <c r="C14" s="10" t="s">
        <v>6</v>
      </c>
      <c r="D14" s="10"/>
    </row>
    <row r="15" spans="1:4" x14ac:dyDescent="0.25">
      <c r="A15" s="2" t="s">
        <v>12</v>
      </c>
      <c r="B15" s="19">
        <v>1500</v>
      </c>
      <c r="C15" s="10" t="s">
        <v>6</v>
      </c>
      <c r="D15" s="10"/>
    </row>
    <row r="16" spans="1:4" x14ac:dyDescent="0.25">
      <c r="A16" s="2" t="s">
        <v>13</v>
      </c>
      <c r="B16" s="4">
        <v>63</v>
      </c>
      <c r="C16" s="10" t="s">
        <v>6</v>
      </c>
      <c r="D16" s="10"/>
    </row>
    <row r="17" spans="1:4" ht="15.75" thickBot="1" x14ac:dyDescent="0.3">
      <c r="A17" s="20" t="s">
        <v>57</v>
      </c>
      <c r="B17" s="21">
        <v>41</v>
      </c>
      <c r="C17" s="22" t="s">
        <v>6</v>
      </c>
      <c r="D17" s="22"/>
    </row>
    <row r="18" spans="1:4" ht="16.5" thickBot="1" x14ac:dyDescent="0.3">
      <c r="A18" s="23" t="s">
        <v>7</v>
      </c>
      <c r="B18" s="26">
        <f>SUM(B13:B17)</f>
        <v>2629</v>
      </c>
      <c r="C18" s="25" t="s">
        <v>8</v>
      </c>
      <c r="D18" s="25"/>
    </row>
    <row r="19" spans="1:4" ht="15.75" x14ac:dyDescent="0.25">
      <c r="A19" s="27"/>
      <c r="B19" s="28"/>
      <c r="C19" s="29"/>
      <c r="D19" s="29"/>
    </row>
    <row r="20" spans="1:4" ht="15.75" thickBot="1" x14ac:dyDescent="0.3"/>
    <row r="21" spans="1:4" ht="16.5" thickBot="1" x14ac:dyDescent="0.3">
      <c r="A21" s="39" t="s">
        <v>14</v>
      </c>
      <c r="B21" s="40"/>
      <c r="C21" s="40"/>
      <c r="D21" s="40"/>
    </row>
    <row r="22" spans="1:4" x14ac:dyDescent="0.25">
      <c r="A22" s="12" t="s">
        <v>15</v>
      </c>
      <c r="B22" s="13">
        <v>150</v>
      </c>
      <c r="C22" s="18" t="s">
        <v>6</v>
      </c>
      <c r="D22" s="18"/>
    </row>
    <row r="23" spans="1:4" x14ac:dyDescent="0.25">
      <c r="A23" s="14" t="s">
        <v>16</v>
      </c>
      <c r="B23" s="15">
        <v>1600</v>
      </c>
      <c r="C23" s="10" t="s">
        <v>51</v>
      </c>
      <c r="D23" s="10"/>
    </row>
    <row r="24" spans="1:4" x14ac:dyDescent="0.25">
      <c r="A24" s="14" t="s">
        <v>17</v>
      </c>
      <c r="B24" s="15">
        <v>5500</v>
      </c>
      <c r="C24" s="10" t="s">
        <v>51</v>
      </c>
      <c r="D24" s="10"/>
    </row>
    <row r="25" spans="1:4" x14ac:dyDescent="0.25">
      <c r="A25" s="14" t="s">
        <v>18</v>
      </c>
      <c r="B25" s="5">
        <v>2500</v>
      </c>
      <c r="C25" s="10" t="s">
        <v>51</v>
      </c>
      <c r="D25" s="10"/>
    </row>
    <row r="26" spans="1:4" x14ac:dyDescent="0.25">
      <c r="A26" s="14" t="s">
        <v>53</v>
      </c>
      <c r="B26" s="15">
        <v>1600</v>
      </c>
      <c r="C26" s="10" t="s">
        <v>51</v>
      </c>
      <c r="D26" s="10"/>
    </row>
    <row r="27" spans="1:4" x14ac:dyDescent="0.25">
      <c r="A27" s="14" t="s">
        <v>52</v>
      </c>
      <c r="B27" s="15">
        <v>1200</v>
      </c>
      <c r="C27" s="10" t="s">
        <v>51</v>
      </c>
      <c r="D27" s="10"/>
    </row>
    <row r="28" spans="1:4" x14ac:dyDescent="0.25">
      <c r="A28" s="14" t="s">
        <v>17</v>
      </c>
      <c r="B28" s="15">
        <v>5500</v>
      </c>
      <c r="C28" s="10" t="s">
        <v>51</v>
      </c>
      <c r="D28" s="42"/>
    </row>
    <row r="29" spans="1:4" x14ac:dyDescent="0.25">
      <c r="A29" s="14" t="s">
        <v>17</v>
      </c>
      <c r="B29" s="15">
        <v>5500</v>
      </c>
      <c r="C29" s="10" t="s">
        <v>51</v>
      </c>
      <c r="D29" s="42"/>
    </row>
    <row r="30" spans="1:4" ht="15.75" thickBot="1" x14ac:dyDescent="0.3">
      <c r="A30" s="14"/>
      <c r="B30" s="6"/>
      <c r="C30" s="22"/>
      <c r="D30" s="22"/>
    </row>
    <row r="31" spans="1:4" ht="16.5" thickBot="1" x14ac:dyDescent="0.3">
      <c r="A31" s="43" t="s">
        <v>54</v>
      </c>
      <c r="B31" s="44">
        <f>SUM(B23:B30)</f>
        <v>23400</v>
      </c>
      <c r="C31" s="45" t="s">
        <v>8</v>
      </c>
      <c r="D31" s="45"/>
    </row>
    <row r="32" spans="1:4" ht="15.75" thickBot="1" x14ac:dyDescent="0.3"/>
    <row r="33" spans="1:4" ht="16.5" thickBot="1" x14ac:dyDescent="0.3">
      <c r="A33" s="43" t="s">
        <v>7</v>
      </c>
      <c r="B33" s="44">
        <v>150</v>
      </c>
      <c r="C33" s="45" t="s">
        <v>8</v>
      </c>
      <c r="D33" s="45"/>
    </row>
    <row r="34" spans="1:4" ht="16.5" thickBot="1" x14ac:dyDescent="0.3">
      <c r="A34" s="23" t="s">
        <v>55</v>
      </c>
      <c r="B34" s="24">
        <f>B31+B33</f>
        <v>23550</v>
      </c>
      <c r="C34" s="25" t="s">
        <v>8</v>
      </c>
      <c r="D34" s="25"/>
    </row>
  </sheetData>
  <mergeCells count="3">
    <mergeCell ref="A21:D21"/>
    <mergeCell ref="A12:D12"/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Funcionários</vt:lpstr>
      <vt:lpstr>insumos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Deangellis berg</dc:creator>
  <cp:lastModifiedBy>Deangellis berg</cp:lastModifiedBy>
  <dcterms:created xsi:type="dcterms:W3CDTF">2024-11-23T00:50:44Z</dcterms:created>
  <dcterms:modified xsi:type="dcterms:W3CDTF">2024-11-27T00:25:31Z</dcterms:modified>
</cp:coreProperties>
</file>