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5">
      <text>
        <t xml:space="preserve">External Inputs</t>
      </text>
    </comment>
    <comment authorId="0" ref="J15">
      <text>
        <t xml:space="preserve">External Outputs</t>
      </text>
    </comment>
    <comment authorId="0" ref="M15">
      <text>
        <t xml:space="preserve">External Inquiries</t>
      </text>
    </comment>
    <comment authorId="0" ref="P15">
      <text>
        <t xml:space="preserve">Internal Logical Files</t>
      </text>
    </comment>
    <comment authorId="0" ref="S15">
      <text>
        <t xml:space="preserve">External Interface Files </t>
      </text>
    </comment>
    <comment authorId="0" ref="G17">
      <text>
        <t xml:space="preserve">Klientas:
1 – pratęsimas
1 – nutraukimas
Vadyb.:
1 – patvirtinimas
1 – atmetimas</t>
      </text>
    </comment>
    <comment authorId="0" ref="I17">
      <text>
        <t xml:space="preserve">Klientas:
1 - sudarymas
Vadyb.:
1 - redagavimas</t>
      </text>
    </comment>
    <comment authorId="0" ref="J17">
      <text>
        <t xml:space="preserve">Vadyb.:
1 – peržiūra</t>
      </text>
    </comment>
    <comment authorId="0" ref="M17">
      <text>
        <t xml:space="preserve">Vadyb.
1 – patvirtinimas
1 – atmetimas
Klientas:
1 – pratęsimas
1 - nutraukimas</t>
      </text>
    </comment>
    <comment authorId="0" ref="O17">
      <text>
        <t xml:space="preserve">Vadyb., klientas:
1 – nauja sutartis
1 - redagavimas</t>
      </text>
    </comment>
    <comment authorId="0" ref="Q17">
      <text>
        <t xml:space="preserve">sutartis</t>
      </text>
    </comment>
    <comment authorId="0" ref="G18">
      <text>
        <t xml:space="preserve">1 – prisijungimas prie paskyros</t>
      </text>
    </comment>
    <comment authorId="0" ref="I18">
      <text>
        <t xml:space="preserve">1 - paskyros registracija
1 – paskyros valdymas
1 – darbo grafikų sudarymas</t>
      </text>
    </comment>
    <comment authorId="0" ref="M18">
      <text>
        <t xml:space="preserve">1 – prisijungimas prie paskyros</t>
      </text>
    </comment>
    <comment authorId="0" ref="O18">
      <text>
        <t xml:space="preserve">1 - paskyros registracija
1 – paskyros atnaujinimas
1 – sutarties informacija</t>
      </text>
    </comment>
    <comment authorId="0" ref="R18">
      <text>
        <t xml:space="preserve">1 – paskyra
1 – darbo grafikas</t>
      </text>
    </comment>
    <comment authorId="0" ref="I19">
      <text>
        <t xml:space="preserve">Vadyb.:
1 – grafiko sudarymas
1 – rankinis keitimas</t>
      </text>
    </comment>
    <comment authorId="0" ref="K19">
      <text>
        <t xml:space="preserve">Vadyb.:
1  - grafikų peržiūra</t>
      </text>
    </comment>
    <comment authorId="0" ref="N19">
      <text>
        <t xml:space="preserve">Vadyb.:
1  - grafikų peržiūra
1 – darbo grafiko sudarymas</t>
      </text>
    </comment>
    <comment authorId="0" ref="R19">
      <text>
        <t xml:space="preserve">1 – grafikas
1 – dinamins keitimas</t>
      </text>
    </comment>
    <comment authorId="0" ref="P20">
      <text>
        <t xml:space="preserve">Autorizacija</t>
      </text>
    </comment>
    <comment authorId="0" ref="Q20">
      <text>
        <t xml:space="preserve">1 – biuras, užsakovas</t>
      </text>
    </comment>
    <comment authorId="0" ref="R20">
      <text>
        <t xml:space="preserve">Darb. - vair.:
1 – užsakymas, maršrutas
</t>
      </text>
    </comment>
    <comment authorId="0" ref="G21">
      <text>
        <t xml:space="preserve">Darb. - vair.:
1 – autorizacija</t>
      </text>
    </comment>
    <comment authorId="0" ref="K21">
      <text>
        <t xml:space="preserve">Darb. - vair.:
1 – biuro lokacija, užsakovo tel. numeris</t>
      </text>
    </comment>
    <comment authorId="0" ref="L21">
      <text>
        <t xml:space="preserve">Darb. - vair.:
1 – dienos užsakymai ir maršrutai</t>
      </text>
    </comment>
    <comment authorId="0" ref="M21">
      <text>
        <t xml:space="preserve">Darb. - vair.:
1 – paskyros informacija
1 – prisijungimas prie paskyros</t>
      </text>
    </comment>
    <comment authorId="0" ref="N21">
      <text>
        <t xml:space="preserve">Darb. - vair.:
1 – biuro lokacija, užsakovo tel. numeris</t>
      </text>
    </comment>
    <comment authorId="0" ref="O21">
      <text>
        <t xml:space="preserve">Darb. - vair.:
1 – dienos užsakymai ir maršrutai
2 – maršruto atvaizdavimas per google maps</t>
      </text>
    </comment>
    <comment authorId="0" ref="G30">
      <text>
        <t xml:space="preserve">External Inputs</t>
      </text>
    </comment>
    <comment authorId="0" ref="J30">
      <text>
        <t xml:space="preserve">External Outputs</t>
      </text>
    </comment>
    <comment authorId="0" ref="M30">
      <text>
        <t xml:space="preserve">External Inquiries</t>
      </text>
    </comment>
    <comment authorId="0" ref="P30">
      <text>
        <t xml:space="preserve">Internal Logical Files</t>
      </text>
    </comment>
    <comment authorId="0" ref="S30">
      <text>
        <t xml:space="preserve">External Interface Files </t>
      </text>
    </comment>
    <comment authorId="0" ref="I44">
      <text>
        <t xml:space="preserve">The data and control information used in
the application are sent or received over communication facilities.</t>
      </text>
    </comment>
    <comment authorId="0" ref="I45">
      <text>
        <t xml:space="preserve">Distributed data or processing
functions are a characteristic of the application within the application
boundary.</t>
      </text>
    </comment>
    <comment authorId="0" ref="I46">
      <text>
        <t xml:space="preserve">Application performance objectives, stated or
approved by the user, in either response or throughput, influence (or
will influence) the design, development, installation and support of the
application.</t>
      </text>
    </comment>
    <comment authorId="0" ref="I47">
      <text>
        <t xml:space="preserve">A heavily used operational
configuration, requiring special design considerations, is a characteristic
of the application.</t>
      </text>
    </comment>
    <comment authorId="0" ref="I48">
      <text>
        <t xml:space="preserve"> The transaction rate is high and influences the
design, development, installation and support.</t>
      </text>
    </comment>
    <comment authorId="0" ref="I49">
      <text>
        <t xml:space="preserve">On-line data entry and control information
functions are provided in the application.</t>
      </text>
    </comment>
    <comment authorId="0" ref="I50">
      <text>
        <t xml:space="preserve">The on-line functions provided emphasize a
design for end-user efficiency.</t>
      </text>
    </comment>
    <comment authorId="0" ref="I51">
      <text>
        <t xml:space="preserve"> The application provides on-line update for the
internal logical files.</t>
      </text>
    </comment>
    <comment authorId="0" ref="I52">
      <text>
        <t xml:space="preserve"> Complex processing is a characteristic of the
application.</t>
      </text>
    </comment>
    <comment authorId="0" ref="I53">
      <text>
        <t xml:space="preserve">The application and the code in the application have
been specifically designed, developed and supported to be usable in
other applications. </t>
      </text>
    </comment>
    <comment authorId="0" ref="I54">
      <text>
        <t xml:space="preserve">Conversion and installation ease are characteristics
of the application. A conversion and installation plan and/or conversion
tools were provided and tested during the system test phase. </t>
      </text>
    </comment>
    <comment authorId="0" ref="I55">
      <text>
        <t xml:space="preserve">Operational ease is a characteristic of the
application. Effective start-up, backup and recovery procedures were
provided and tested during the system test phase.</t>
      </text>
    </comment>
    <comment authorId="0" ref="I56">
      <text>
        <t xml:space="preserve">The application has been specifically designed,
developed and supported to be installed at multiple sites for multiple
organizations.</t>
      </text>
    </comment>
    <comment authorId="0" ref="I57">
      <text>
        <t xml:space="preserve">The application has been specifically designed,
developed and supported to facilitate change.</t>
      </text>
    </comment>
  </commentList>
</comments>
</file>

<file path=xl/sharedStrings.xml><?xml version="1.0" encoding="utf-8"?>
<sst xmlns="http://schemas.openxmlformats.org/spreadsheetml/2006/main" count="105" uniqueCount="60">
  <si>
    <t>Svorių lentelė</t>
  </si>
  <si>
    <t>Objekto tipas</t>
  </si>
  <si>
    <t>Nesunkus (N)</t>
  </si>
  <si>
    <t>Vidutinis (V)</t>
  </si>
  <si>
    <t>Sunkus (S)</t>
  </si>
  <si>
    <t>EIs</t>
  </si>
  <si>
    <t>EOs</t>
  </si>
  <si>
    <t>EQs</t>
  </si>
  <si>
    <t>ILFs</t>
  </si>
  <si>
    <t>EIFs</t>
  </si>
  <si>
    <t>Sistemos dalys</t>
  </si>
  <si>
    <t>Pavadinimas</t>
  </si>
  <si>
    <r>
      <rPr>
        <rFont val="Arial"/>
        <sz val="10.0"/>
      </rPr>
      <t>Σ FP</t>
    </r>
    <r>
      <rPr>
        <rFont val="Arial"/>
        <sz val="10.0"/>
      </rPr>
      <t>i</t>
    </r>
  </si>
  <si>
    <t>N</t>
  </si>
  <si>
    <t>V</t>
  </si>
  <si>
    <t>S</t>
  </si>
  <si>
    <t>Sutarčių administravimo modulis</t>
  </si>
  <si>
    <t>Darbuotojų administravimo modulis</t>
  </si>
  <si>
    <t>Darbuotojų grafiko valdymo modulis</t>
  </si>
  <si>
    <t>Mobilios aplikacijos API</t>
  </si>
  <si>
    <t>Mobili aplikacija</t>
  </si>
  <si>
    <t>FP objekto tipui</t>
  </si>
  <si>
    <t>produktyvumo faktorius</t>
  </si>
  <si>
    <t>Σ h</t>
  </si>
  <si>
    <t>Darbo valandos</t>
  </si>
  <si>
    <t>:)</t>
  </si>
  <si>
    <t>Funkciniai taškai</t>
  </si>
  <si>
    <t>Patikslinimo koeficiento faktoriai</t>
  </si>
  <si>
    <t xml:space="preserve">Nepatikslinti funkciniai taškai: </t>
  </si>
  <si>
    <t>Vertinimas</t>
  </si>
  <si>
    <t xml:space="preserve">Patikslinimo koeficientas: </t>
  </si>
  <si>
    <t>1</t>
  </si>
  <si>
    <t>Data Communications</t>
  </si>
  <si>
    <t xml:space="preserve">Patikslinti funkciniai taškai: </t>
  </si>
  <si>
    <t>2</t>
  </si>
  <si>
    <t>Distributed Data Processing</t>
  </si>
  <si>
    <t>3</t>
  </si>
  <si>
    <t>Performance</t>
  </si>
  <si>
    <t>4</t>
  </si>
  <si>
    <t>Heavily Used Configuration</t>
  </si>
  <si>
    <t>5</t>
  </si>
  <si>
    <t>Transaction Rate</t>
  </si>
  <si>
    <t>6</t>
  </si>
  <si>
    <t>On-line Data Entry</t>
  </si>
  <si>
    <t>7</t>
  </si>
  <si>
    <t>End-User Efficiency</t>
  </si>
  <si>
    <t>8</t>
  </si>
  <si>
    <t>On-line Update</t>
  </si>
  <si>
    <t>9</t>
  </si>
  <si>
    <t>Complex Processing</t>
  </si>
  <si>
    <t>10</t>
  </si>
  <si>
    <t>Reusability</t>
  </si>
  <si>
    <t>11</t>
  </si>
  <si>
    <t>Installation Ease</t>
  </si>
  <si>
    <t>12</t>
  </si>
  <si>
    <t>Operational Ease</t>
  </si>
  <si>
    <t>13</t>
  </si>
  <si>
    <t>Multiple Sites</t>
  </si>
  <si>
    <t>14</t>
  </si>
  <si>
    <t>Facilitate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</si>
</sst>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9.0"/>
      <name val="Arial"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CE4E5"/>
        <bgColor rgb="FFBCE4E5"/>
      </patternFill>
    </fill>
    <fill>
      <patternFill patternType="solid">
        <fgColor rgb="FFE5ECE9"/>
        <bgColor rgb="FFE5ECE9"/>
      </patternFill>
    </fill>
  </fills>
  <borders count="1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3" fontId="3" numFmtId="0" xfId="0" applyAlignment="1" applyBorder="1" applyFill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2" fontId="3" numFmtId="0" xfId="0" applyAlignment="1" applyBorder="1" applyFont="1">
      <alignment horizontal="center" shrinkToFit="0" vertical="center" wrapText="0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3" fontId="3" numFmtId="0" xfId="0" applyAlignment="1" applyBorder="1" applyFont="1">
      <alignment horizontal="center" shrinkToFit="0" vertical="center" wrapText="0"/>
    </xf>
    <xf borderId="12" fillId="0" fontId="4" numFmtId="0" xfId="0" applyBorder="1" applyFont="1"/>
    <xf borderId="5" fillId="0" fontId="3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13" fillId="0" fontId="4" numFmtId="0" xfId="0" applyBorder="1" applyFont="1"/>
    <xf borderId="5" fillId="0" fontId="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5" fillId="3" fontId="3" numFmtId="0" xfId="0" applyAlignment="1" applyBorder="1" applyFont="1">
      <alignment horizontal="right" shrinkToFit="0" vertical="bottom" wrapText="0"/>
    </xf>
    <xf borderId="5" fillId="2" fontId="3" numFmtId="0" xfId="0" applyAlignment="1" applyBorder="1" applyFont="1">
      <alignment horizontal="center" shrinkToFit="0" vertical="bottom" wrapText="0"/>
    </xf>
    <xf borderId="1" fillId="0" fontId="3" numFmtId="2" xfId="0" applyAlignment="1" applyBorder="1" applyFont="1" applyNumberFormat="1">
      <alignment horizontal="center" shrinkToFit="0" vertical="bottom" wrapText="0"/>
    </xf>
    <xf borderId="1" fillId="3" fontId="3" numFmtId="49" xfId="0" applyAlignment="1" applyBorder="1" applyFont="1" applyNumberFormat="1">
      <alignment horizontal="center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0.86"/>
    <col customWidth="1" min="7" max="21" width="5.43"/>
    <col customWidth="1" min="22" max="22" width="10.86"/>
    <col customWidth="1" min="23" max="26" width="8.71"/>
  </cols>
  <sheetData>
    <row r="1" ht="12.75" customHeight="1"/>
    <row r="2" ht="12.75" customHeight="1"/>
    <row r="3" ht="12.75" customHeight="1">
      <c r="C3" s="1" t="s">
        <v>0</v>
      </c>
      <c r="H3" s="1"/>
    </row>
    <row r="4" ht="12.75" customHeight="1"/>
    <row r="5" ht="12.75" customHeight="1">
      <c r="C5" s="2" t="s">
        <v>1</v>
      </c>
      <c r="D5" s="2" t="s">
        <v>2</v>
      </c>
      <c r="E5" s="2" t="s">
        <v>3</v>
      </c>
      <c r="F5" s="2" t="s">
        <v>4</v>
      </c>
    </row>
    <row r="6" ht="12.75" customHeight="1">
      <c r="C6" s="3" t="s">
        <v>5</v>
      </c>
      <c r="D6" s="4">
        <v>3.0</v>
      </c>
      <c r="E6" s="4">
        <v>4.0</v>
      </c>
      <c r="F6" s="4">
        <v>6.0</v>
      </c>
    </row>
    <row r="7" ht="12.75" customHeight="1">
      <c r="C7" s="3" t="s">
        <v>6</v>
      </c>
      <c r="D7" s="4">
        <v>4.0</v>
      </c>
      <c r="E7" s="4">
        <v>5.0</v>
      </c>
      <c r="F7" s="4">
        <v>7.0</v>
      </c>
    </row>
    <row r="8" ht="12.75" customHeight="1">
      <c r="C8" s="3" t="s">
        <v>7</v>
      </c>
      <c r="D8" s="4">
        <v>4.0</v>
      </c>
      <c r="E8" s="4">
        <v>4.0</v>
      </c>
      <c r="F8" s="4">
        <v>6.0</v>
      </c>
    </row>
    <row r="9" ht="12.75" customHeight="1">
      <c r="C9" s="3" t="s">
        <v>8</v>
      </c>
      <c r="D9" s="4">
        <v>7.0</v>
      </c>
      <c r="E9" s="4">
        <v>10.0</v>
      </c>
      <c r="F9" s="4">
        <v>15.0</v>
      </c>
    </row>
    <row r="10" ht="12.75" customHeight="1">
      <c r="C10" s="3" t="s">
        <v>9</v>
      </c>
      <c r="D10" s="4">
        <v>5.0</v>
      </c>
      <c r="E10" s="4">
        <v>7.0</v>
      </c>
      <c r="F10" s="4">
        <v>10.0</v>
      </c>
    </row>
    <row r="11" ht="12.75" customHeight="1"/>
    <row r="12" ht="12.75" customHeight="1"/>
    <row r="13" ht="12.75" customHeight="1">
      <c r="C13" s="1" t="s">
        <v>10</v>
      </c>
    </row>
    <row r="14" ht="12.75" customHeight="1"/>
    <row r="15" ht="12.75" customHeight="1">
      <c r="C15" s="5" t="s">
        <v>11</v>
      </c>
      <c r="D15" s="6"/>
      <c r="E15" s="6"/>
      <c r="F15" s="7"/>
      <c r="G15" s="8" t="s">
        <v>5</v>
      </c>
      <c r="H15" s="9"/>
      <c r="I15" s="10"/>
      <c r="J15" s="8" t="s">
        <v>6</v>
      </c>
      <c r="K15" s="9"/>
      <c r="L15" s="10"/>
      <c r="M15" s="8" t="s">
        <v>7</v>
      </c>
      <c r="N15" s="9"/>
      <c r="O15" s="10"/>
      <c r="P15" s="8" t="s">
        <v>8</v>
      </c>
      <c r="Q15" s="9"/>
      <c r="R15" s="10"/>
      <c r="S15" s="8" t="s">
        <v>9</v>
      </c>
      <c r="T15" s="9"/>
      <c r="U15" s="10"/>
      <c r="V15" s="11" t="s">
        <v>12</v>
      </c>
    </row>
    <row r="16" ht="12.75" customHeight="1">
      <c r="C16" s="12"/>
      <c r="D16" s="13"/>
      <c r="E16" s="13"/>
      <c r="F16" s="14"/>
      <c r="G16" s="15" t="s">
        <v>13</v>
      </c>
      <c r="H16" s="15" t="s">
        <v>14</v>
      </c>
      <c r="I16" s="15" t="s">
        <v>15</v>
      </c>
      <c r="J16" s="15" t="s">
        <v>13</v>
      </c>
      <c r="K16" s="15" t="s">
        <v>14</v>
      </c>
      <c r="L16" s="15" t="s">
        <v>15</v>
      </c>
      <c r="M16" s="15" t="s">
        <v>13</v>
      </c>
      <c r="N16" s="15" t="s">
        <v>14</v>
      </c>
      <c r="O16" s="15" t="s">
        <v>15</v>
      </c>
      <c r="P16" s="15" t="s">
        <v>13</v>
      </c>
      <c r="Q16" s="15" t="s">
        <v>14</v>
      </c>
      <c r="R16" s="15" t="s">
        <v>15</v>
      </c>
      <c r="S16" s="15" t="s">
        <v>13</v>
      </c>
      <c r="T16" s="15" t="s">
        <v>14</v>
      </c>
      <c r="U16" s="15" t="s">
        <v>15</v>
      </c>
      <c r="V16" s="16"/>
    </row>
    <row r="17" ht="12.75" customHeight="1">
      <c r="C17" s="17" t="s">
        <v>16</v>
      </c>
      <c r="D17" s="9"/>
      <c r="E17" s="9"/>
      <c r="F17" s="10"/>
      <c r="G17" s="18">
        <v>4.0</v>
      </c>
      <c r="H17" s="18">
        <v>0.0</v>
      </c>
      <c r="I17" s="18">
        <v>2.0</v>
      </c>
      <c r="J17" s="18">
        <v>1.0</v>
      </c>
      <c r="K17" s="18">
        <v>0.0</v>
      </c>
      <c r="L17" s="18">
        <v>0.0</v>
      </c>
      <c r="M17" s="18">
        <v>4.0</v>
      </c>
      <c r="N17" s="18">
        <v>0.0</v>
      </c>
      <c r="O17" s="18">
        <v>2.0</v>
      </c>
      <c r="P17" s="18">
        <v>0.0</v>
      </c>
      <c r="Q17" s="18">
        <v>1.0</v>
      </c>
      <c r="R17" s="19">
        <v>0.0</v>
      </c>
      <c r="S17" s="18">
        <v>0.0</v>
      </c>
      <c r="T17" s="18">
        <v>0.0</v>
      </c>
      <c r="U17" s="18">
        <v>0.0</v>
      </c>
      <c r="V17" s="16"/>
    </row>
    <row r="18" ht="12.75" customHeight="1">
      <c r="C18" s="17" t="s">
        <v>17</v>
      </c>
      <c r="D18" s="9"/>
      <c r="E18" s="9"/>
      <c r="F18" s="10"/>
      <c r="G18" s="18">
        <v>1.0</v>
      </c>
      <c r="H18" s="18">
        <v>0.0</v>
      </c>
      <c r="I18" s="18">
        <v>3.0</v>
      </c>
      <c r="J18" s="18">
        <v>0.0</v>
      </c>
      <c r="K18" s="18">
        <v>0.0</v>
      </c>
      <c r="L18" s="18">
        <v>0.0</v>
      </c>
      <c r="M18" s="18">
        <v>1.0</v>
      </c>
      <c r="N18" s="18">
        <v>0.0</v>
      </c>
      <c r="O18" s="18">
        <v>3.0</v>
      </c>
      <c r="P18" s="18">
        <v>0.0</v>
      </c>
      <c r="Q18" s="18">
        <v>0.0</v>
      </c>
      <c r="R18" s="18">
        <v>2.0</v>
      </c>
      <c r="S18" s="18">
        <v>0.0</v>
      </c>
      <c r="T18" s="18">
        <v>0.0</v>
      </c>
      <c r="U18" s="18">
        <v>0.0</v>
      </c>
      <c r="V18" s="16"/>
    </row>
    <row r="19" ht="12.75" customHeight="1">
      <c r="C19" s="17" t="s">
        <v>18</v>
      </c>
      <c r="D19" s="9"/>
      <c r="E19" s="9"/>
      <c r="F19" s="10"/>
      <c r="G19" s="18">
        <v>0.0</v>
      </c>
      <c r="H19" s="18">
        <v>0.0</v>
      </c>
      <c r="I19" s="18">
        <v>2.0</v>
      </c>
      <c r="J19" s="18">
        <v>0.0</v>
      </c>
      <c r="K19" s="18">
        <v>1.0</v>
      </c>
      <c r="L19" s="18">
        <v>0.0</v>
      </c>
      <c r="M19" s="18">
        <v>0.0</v>
      </c>
      <c r="N19" s="18">
        <v>2.0</v>
      </c>
      <c r="O19" s="18">
        <v>0.0</v>
      </c>
      <c r="P19" s="18">
        <v>0.0</v>
      </c>
      <c r="Q19" s="18">
        <v>0.0</v>
      </c>
      <c r="R19" s="18">
        <v>2.0</v>
      </c>
      <c r="S19" s="18">
        <v>0.0</v>
      </c>
      <c r="T19" s="18">
        <v>0.0</v>
      </c>
      <c r="U19" s="18">
        <v>0.0</v>
      </c>
      <c r="V19" s="16"/>
    </row>
    <row r="20" ht="12.75" customHeight="1">
      <c r="C20" s="17" t="s">
        <v>19</v>
      </c>
      <c r="D20" s="9"/>
      <c r="E20" s="9"/>
      <c r="F20" s="10"/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1.0</v>
      </c>
      <c r="Q20" s="18">
        <v>1.0</v>
      </c>
      <c r="R20" s="18">
        <v>1.0</v>
      </c>
      <c r="S20" s="18">
        <v>0.0</v>
      </c>
      <c r="T20" s="18">
        <v>0.0</v>
      </c>
      <c r="U20" s="18">
        <v>0.0</v>
      </c>
      <c r="V20" s="16"/>
    </row>
    <row r="21" ht="12.75" customHeight="1">
      <c r="C21" s="17" t="s">
        <v>20</v>
      </c>
      <c r="D21" s="9"/>
      <c r="E21" s="9"/>
      <c r="F21" s="10"/>
      <c r="G21" s="18">
        <v>1.0</v>
      </c>
      <c r="H21" s="18">
        <v>0.0</v>
      </c>
      <c r="I21" s="18">
        <v>0.0</v>
      </c>
      <c r="J21" s="18">
        <v>0.0</v>
      </c>
      <c r="K21" s="18">
        <v>1.0</v>
      </c>
      <c r="L21" s="18">
        <v>2.0</v>
      </c>
      <c r="M21" s="18">
        <v>2.0</v>
      </c>
      <c r="N21" s="18">
        <v>1.0</v>
      </c>
      <c r="O21" s="18">
        <v>2.0</v>
      </c>
      <c r="P21" s="18">
        <v>0.0</v>
      </c>
      <c r="Q21" s="18">
        <v>0.0</v>
      </c>
      <c r="R21" s="18">
        <v>0.0</v>
      </c>
      <c r="S21" s="18">
        <v>0.0</v>
      </c>
      <c r="T21" s="18">
        <v>0.0</v>
      </c>
      <c r="U21" s="18">
        <v>0.0</v>
      </c>
      <c r="V21" s="20"/>
    </row>
    <row r="22" ht="12.75" customHeight="1">
      <c r="C22" s="8" t="s">
        <v>21</v>
      </c>
      <c r="D22" s="9"/>
      <c r="E22" s="9"/>
      <c r="F22" s="10"/>
      <c r="G22" s="21">
        <f>SUM(G17:G21)*$D$6+SUM(H17:H21)*$E$6+SUM(I17:I21)*$F$6</f>
        <v>60</v>
      </c>
      <c r="H22" s="9"/>
      <c r="I22" s="10"/>
      <c r="J22" s="21">
        <f>SUM(J17:J21)*$D$7+SUM(K17:K21)*$E$7+SUM(L17:L21)*$F$7</f>
        <v>28</v>
      </c>
      <c r="K22" s="9"/>
      <c r="L22" s="10"/>
      <c r="M22" s="21">
        <f>SUM(M17:M21)*$D$8+SUM(N17:N21)*$E$8+SUM(O17:O21)*$F$8</f>
        <v>82</v>
      </c>
      <c r="N22" s="9"/>
      <c r="O22" s="10"/>
      <c r="P22" s="21">
        <f>SUM(P17:P21)*$D$9+SUM(Q17:Q21)*$E$9+SUM(R17:R21)*$F$9</f>
        <v>102</v>
      </c>
      <c r="Q22" s="9"/>
      <c r="R22" s="10"/>
      <c r="S22" s="21">
        <f>SUM(S17:S21)*$D$10+SUM(T17:T21)*$E$10+SUM(U17:U21)*$F$10</f>
        <v>0</v>
      </c>
      <c r="T22" s="9"/>
      <c r="U22" s="10"/>
      <c r="V22" s="18">
        <f>SUM(G22:S22)</f>
        <v>272</v>
      </c>
    </row>
    <row r="23" ht="12.75" customHeight="1"/>
    <row r="24" ht="12.75" customHeight="1"/>
    <row r="25" ht="12.75" customHeight="1">
      <c r="E25" s="22" t="s">
        <v>22</v>
      </c>
      <c r="G25" s="23">
        <v>1.0</v>
      </c>
      <c r="I25" s="24"/>
    </row>
    <row r="26" ht="12.75" customHeight="1"/>
    <row r="27" ht="12.75" customHeight="1"/>
    <row r="28" ht="12.75" customHeight="1">
      <c r="C28" s="1" t="s">
        <v>10</v>
      </c>
    </row>
    <row r="29" ht="12.75" customHeight="1"/>
    <row r="30" ht="12.75" customHeight="1">
      <c r="C30" s="5" t="s">
        <v>11</v>
      </c>
      <c r="D30" s="6"/>
      <c r="E30" s="6"/>
      <c r="F30" s="7"/>
      <c r="G30" s="8" t="s">
        <v>5</v>
      </c>
      <c r="H30" s="9"/>
      <c r="I30" s="10"/>
      <c r="J30" s="8" t="s">
        <v>6</v>
      </c>
      <c r="K30" s="9"/>
      <c r="L30" s="10"/>
      <c r="M30" s="8" t="s">
        <v>7</v>
      </c>
      <c r="N30" s="9"/>
      <c r="O30" s="10"/>
      <c r="P30" s="8" t="s">
        <v>8</v>
      </c>
      <c r="Q30" s="9"/>
      <c r="R30" s="10"/>
      <c r="S30" s="8" t="s">
        <v>9</v>
      </c>
      <c r="T30" s="9"/>
      <c r="U30" s="10"/>
      <c r="V30" s="11" t="s">
        <v>23</v>
      </c>
    </row>
    <row r="31" ht="12.75" customHeight="1">
      <c r="C31" s="12"/>
      <c r="D31" s="13"/>
      <c r="E31" s="13"/>
      <c r="F31" s="14"/>
      <c r="G31" s="15" t="s">
        <v>13</v>
      </c>
      <c r="H31" s="15" t="s">
        <v>14</v>
      </c>
      <c r="I31" s="15" t="s">
        <v>15</v>
      </c>
      <c r="J31" s="15" t="s">
        <v>13</v>
      </c>
      <c r="K31" s="15" t="s">
        <v>14</v>
      </c>
      <c r="L31" s="15" t="s">
        <v>15</v>
      </c>
      <c r="M31" s="15" t="s">
        <v>13</v>
      </c>
      <c r="N31" s="15" t="s">
        <v>14</v>
      </c>
      <c r="O31" s="15" t="s">
        <v>15</v>
      </c>
      <c r="P31" s="15" t="s">
        <v>13</v>
      </c>
      <c r="Q31" s="15" t="s">
        <v>14</v>
      </c>
      <c r="R31" s="15" t="s">
        <v>15</v>
      </c>
      <c r="S31" s="15" t="s">
        <v>13</v>
      </c>
      <c r="T31" s="15" t="s">
        <v>14</v>
      </c>
      <c r="U31" s="15" t="s">
        <v>15</v>
      </c>
      <c r="V31" s="16"/>
    </row>
    <row r="32" ht="12.75" customHeight="1">
      <c r="C32" s="17" t="s">
        <v>16</v>
      </c>
      <c r="D32" s="9"/>
      <c r="E32" s="9"/>
      <c r="F32" s="10"/>
      <c r="G32" s="18">
        <f t="shared" ref="G32:I32" si="1">G17*$G$25*D$6</f>
        <v>12</v>
      </c>
      <c r="H32" s="18">
        <f t="shared" si="1"/>
        <v>0</v>
      </c>
      <c r="I32" s="18">
        <f t="shared" si="1"/>
        <v>12</v>
      </c>
      <c r="J32" s="18">
        <f t="shared" ref="J32:L32" si="2">J17*$G$25*D$7</f>
        <v>4</v>
      </c>
      <c r="K32" s="18">
        <f t="shared" si="2"/>
        <v>0</v>
      </c>
      <c r="L32" s="18">
        <f t="shared" si="2"/>
        <v>0</v>
      </c>
      <c r="M32" s="18">
        <f t="shared" ref="M32:O32" si="3">M17*$G$25*D$8</f>
        <v>16</v>
      </c>
      <c r="N32" s="18">
        <f t="shared" si="3"/>
        <v>0</v>
      </c>
      <c r="O32" s="18">
        <f t="shared" si="3"/>
        <v>12</v>
      </c>
      <c r="P32" s="18">
        <f t="shared" ref="P32:R32" si="4">P17*$G$25*D$9</f>
        <v>0</v>
      </c>
      <c r="Q32" s="18">
        <f t="shared" si="4"/>
        <v>10</v>
      </c>
      <c r="R32" s="18">
        <f t="shared" si="4"/>
        <v>0</v>
      </c>
      <c r="S32" s="18">
        <f t="shared" ref="S32:U32" si="5">S17*$G$25*D$10</f>
        <v>0</v>
      </c>
      <c r="T32" s="18">
        <f t="shared" si="5"/>
        <v>0</v>
      </c>
      <c r="U32" s="18">
        <f t="shared" si="5"/>
        <v>0</v>
      </c>
      <c r="V32" s="16"/>
    </row>
    <row r="33" ht="12.75" customHeight="1">
      <c r="C33" s="17" t="s">
        <v>17</v>
      </c>
      <c r="D33" s="9"/>
      <c r="E33" s="9"/>
      <c r="F33" s="10"/>
      <c r="G33" s="18">
        <f t="shared" ref="G33:G36" si="10">G18*$G$25*D$6</f>
        <v>3</v>
      </c>
      <c r="H33" s="18">
        <f t="shared" ref="H33:H36" si="11">H18*$G$25</f>
        <v>0</v>
      </c>
      <c r="I33" s="18">
        <f t="shared" ref="I33:I36" si="12">I18*$G$25*F$6</f>
        <v>18</v>
      </c>
      <c r="J33" s="18">
        <f t="shared" ref="J33:L33" si="6">J18*$G$25*D$7</f>
        <v>0</v>
      </c>
      <c r="K33" s="18">
        <f t="shared" si="6"/>
        <v>0</v>
      </c>
      <c r="L33" s="18">
        <f t="shared" si="6"/>
        <v>0</v>
      </c>
      <c r="M33" s="18">
        <f t="shared" ref="M33:O33" si="7">M18*$G$25*D$8</f>
        <v>4</v>
      </c>
      <c r="N33" s="18">
        <f t="shared" si="7"/>
        <v>0</v>
      </c>
      <c r="O33" s="18">
        <f t="shared" si="7"/>
        <v>18</v>
      </c>
      <c r="P33" s="18">
        <f t="shared" ref="P33:R33" si="8">P18*$G$25*D$9</f>
        <v>0</v>
      </c>
      <c r="Q33" s="18">
        <f t="shared" si="8"/>
        <v>0</v>
      </c>
      <c r="R33" s="18">
        <f t="shared" si="8"/>
        <v>30</v>
      </c>
      <c r="S33" s="18">
        <f t="shared" ref="S33:U33" si="9">S18*$G$25*D$10</f>
        <v>0</v>
      </c>
      <c r="T33" s="18">
        <f t="shared" si="9"/>
        <v>0</v>
      </c>
      <c r="U33" s="18">
        <f t="shared" si="9"/>
        <v>0</v>
      </c>
      <c r="V33" s="16"/>
    </row>
    <row r="34" ht="12.75" customHeight="1">
      <c r="C34" s="17" t="s">
        <v>18</v>
      </c>
      <c r="D34" s="9"/>
      <c r="E34" s="9"/>
      <c r="F34" s="10"/>
      <c r="G34" s="18">
        <f t="shared" si="10"/>
        <v>0</v>
      </c>
      <c r="H34" s="18">
        <f t="shared" si="11"/>
        <v>0</v>
      </c>
      <c r="I34" s="18">
        <f t="shared" si="12"/>
        <v>12</v>
      </c>
      <c r="J34" s="18">
        <f t="shared" ref="J34:L34" si="13">J19*$G$25*D$7</f>
        <v>0</v>
      </c>
      <c r="K34" s="18">
        <f t="shared" si="13"/>
        <v>5</v>
      </c>
      <c r="L34" s="18">
        <f t="shared" si="13"/>
        <v>0</v>
      </c>
      <c r="M34" s="18">
        <f t="shared" ref="M34:O34" si="14">M19*$G$25*D$8</f>
        <v>0</v>
      </c>
      <c r="N34" s="18">
        <f t="shared" si="14"/>
        <v>8</v>
      </c>
      <c r="O34" s="18">
        <f t="shared" si="14"/>
        <v>0</v>
      </c>
      <c r="P34" s="18">
        <f t="shared" ref="P34:R34" si="15">P19*$G$25*D$9</f>
        <v>0</v>
      </c>
      <c r="Q34" s="18">
        <f t="shared" si="15"/>
        <v>0</v>
      </c>
      <c r="R34" s="18">
        <f t="shared" si="15"/>
        <v>30</v>
      </c>
      <c r="S34" s="18">
        <f t="shared" ref="S34:U34" si="16">S19*$G$25*D$10</f>
        <v>0</v>
      </c>
      <c r="T34" s="18">
        <f t="shared" si="16"/>
        <v>0</v>
      </c>
      <c r="U34" s="18">
        <f t="shared" si="16"/>
        <v>0</v>
      </c>
      <c r="V34" s="16"/>
    </row>
    <row r="35" ht="12.75" customHeight="1">
      <c r="C35" s="17" t="s">
        <v>19</v>
      </c>
      <c r="D35" s="9"/>
      <c r="E35" s="9"/>
      <c r="F35" s="10"/>
      <c r="G35" s="18">
        <f t="shared" si="10"/>
        <v>0</v>
      </c>
      <c r="H35" s="18">
        <f t="shared" si="11"/>
        <v>0</v>
      </c>
      <c r="I35" s="18">
        <f t="shared" si="12"/>
        <v>0</v>
      </c>
      <c r="J35" s="18">
        <f t="shared" ref="J35:L35" si="17">J20*$G$25*D$7</f>
        <v>0</v>
      </c>
      <c r="K35" s="18">
        <f t="shared" si="17"/>
        <v>0</v>
      </c>
      <c r="L35" s="18">
        <f t="shared" si="17"/>
        <v>0</v>
      </c>
      <c r="M35" s="18">
        <f t="shared" ref="M35:O35" si="18">M20*$G$25*D$8</f>
        <v>0</v>
      </c>
      <c r="N35" s="18">
        <f t="shared" si="18"/>
        <v>0</v>
      </c>
      <c r="O35" s="18">
        <f t="shared" si="18"/>
        <v>0</v>
      </c>
      <c r="P35" s="18">
        <f t="shared" ref="P35:R35" si="19">P20*$G$25*D$9</f>
        <v>7</v>
      </c>
      <c r="Q35" s="18">
        <f t="shared" si="19"/>
        <v>10</v>
      </c>
      <c r="R35" s="18">
        <f t="shared" si="19"/>
        <v>15</v>
      </c>
      <c r="S35" s="18">
        <f t="shared" ref="S35:U35" si="20">S20*$G$25*D$10</f>
        <v>0</v>
      </c>
      <c r="T35" s="18">
        <f t="shared" si="20"/>
        <v>0</v>
      </c>
      <c r="U35" s="18">
        <f t="shared" si="20"/>
        <v>0</v>
      </c>
      <c r="V35" s="16"/>
    </row>
    <row r="36" ht="12.75" customHeight="1">
      <c r="C36" s="17" t="s">
        <v>20</v>
      </c>
      <c r="D36" s="9"/>
      <c r="E36" s="9"/>
      <c r="F36" s="10"/>
      <c r="G36" s="18">
        <f t="shared" si="10"/>
        <v>3</v>
      </c>
      <c r="H36" s="18">
        <f t="shared" si="11"/>
        <v>0</v>
      </c>
      <c r="I36" s="18">
        <f t="shared" si="12"/>
        <v>0</v>
      </c>
      <c r="J36" s="18">
        <f t="shared" ref="J36:L36" si="21">J21*$G$25*D$7</f>
        <v>0</v>
      </c>
      <c r="K36" s="18">
        <f t="shared" si="21"/>
        <v>5</v>
      </c>
      <c r="L36" s="18">
        <f t="shared" si="21"/>
        <v>14</v>
      </c>
      <c r="M36" s="18">
        <f t="shared" ref="M36:O36" si="22">M21*$G$25*D$8</f>
        <v>8</v>
      </c>
      <c r="N36" s="18">
        <f t="shared" si="22"/>
        <v>4</v>
      </c>
      <c r="O36" s="18">
        <f t="shared" si="22"/>
        <v>12</v>
      </c>
      <c r="P36" s="18">
        <f t="shared" ref="P36:R36" si="23">P21*$G$25*D$9</f>
        <v>0</v>
      </c>
      <c r="Q36" s="18">
        <f t="shared" si="23"/>
        <v>0</v>
      </c>
      <c r="R36" s="18">
        <f t="shared" si="23"/>
        <v>0</v>
      </c>
      <c r="S36" s="18">
        <f t="shared" ref="S36:U36" si="24">S21*$G$25*D$10</f>
        <v>0</v>
      </c>
      <c r="T36" s="18">
        <f t="shared" si="24"/>
        <v>0</v>
      </c>
      <c r="U36" s="18">
        <f t="shared" si="24"/>
        <v>0</v>
      </c>
      <c r="V36" s="20"/>
    </row>
    <row r="37" ht="12.75" customHeight="1">
      <c r="C37" s="8" t="s">
        <v>24</v>
      </c>
      <c r="D37" s="9"/>
      <c r="E37" s="9"/>
      <c r="F37" s="10"/>
      <c r="G37" s="21">
        <f>SUM(G32:G36)*$D$6+SUM(H32:H36)*$E$6+SUM(I32:I36)*$F$6</f>
        <v>306</v>
      </c>
      <c r="H37" s="9"/>
      <c r="I37" s="10"/>
      <c r="J37" s="21">
        <f>SUM(J32:J36)*$D$7+SUM(K32:K36)*$E$7+SUM(L32:L36)*$F$7</f>
        <v>164</v>
      </c>
      <c r="K37" s="9"/>
      <c r="L37" s="10"/>
      <c r="M37" s="21">
        <f>SUM(M32:M36)*$D$8+SUM(N32:N36)*$E$8+SUM(O32:O36)*$F$8</f>
        <v>412</v>
      </c>
      <c r="N37" s="9"/>
      <c r="O37" s="10"/>
      <c r="P37" s="21">
        <f>SUM(P32:P36)*$D$9+SUM(Q32:Q36)*$E$9+SUM(R32:R36)*$F$9</f>
        <v>1374</v>
      </c>
      <c r="Q37" s="9"/>
      <c r="R37" s="10"/>
      <c r="S37" s="21">
        <f>SUM(S32:S36)*$D$10+SUM(T32:T36)*$E$10+SUM(U32:U36)*$F$10</f>
        <v>0</v>
      </c>
      <c r="T37" s="9"/>
      <c r="U37" s="10"/>
      <c r="V37" s="18">
        <f>SUM(G37:S37)</f>
        <v>2256</v>
      </c>
    </row>
    <row r="38" ht="12.75" customHeight="1"/>
    <row r="39" ht="12.75" customHeight="1">
      <c r="F39" s="24" t="s">
        <v>25</v>
      </c>
    </row>
    <row r="40" ht="12.75" customHeight="1"/>
    <row r="41" ht="12.75" customHeight="1">
      <c r="C41" s="1" t="s">
        <v>26</v>
      </c>
      <c r="H41" s="1" t="s">
        <v>27</v>
      </c>
    </row>
    <row r="42" ht="12.75" customHeight="1"/>
    <row r="43" ht="12.75" customHeight="1">
      <c r="C43" s="25" t="s">
        <v>28</v>
      </c>
      <c r="D43" s="9"/>
      <c r="E43" s="10"/>
      <c r="F43" s="4">
        <f>V22</f>
        <v>272</v>
      </c>
      <c r="I43" s="26" t="s">
        <v>11</v>
      </c>
      <c r="J43" s="9"/>
      <c r="K43" s="9"/>
      <c r="L43" s="9"/>
      <c r="M43" s="9"/>
      <c r="N43" s="10"/>
      <c r="O43" s="26" t="s">
        <v>29</v>
      </c>
      <c r="P43" s="10"/>
    </row>
    <row r="44" ht="12.75" customHeight="1">
      <c r="C44" s="25" t="s">
        <v>30</v>
      </c>
      <c r="D44" s="9"/>
      <c r="E44" s="10"/>
      <c r="F44" s="27">
        <f>0.65+0.01*SUM(O44:O57)</f>
        <v>1.07</v>
      </c>
      <c r="H44" s="28" t="s">
        <v>31</v>
      </c>
      <c r="I44" s="29" t="s">
        <v>32</v>
      </c>
      <c r="J44" s="9"/>
      <c r="K44" s="9"/>
      <c r="L44" s="9"/>
      <c r="M44" s="9"/>
      <c r="N44" s="10"/>
      <c r="O44" s="30">
        <v>4.0</v>
      </c>
      <c r="P44" s="10"/>
    </row>
    <row r="45" ht="12.75" customHeight="1">
      <c r="C45" s="25" t="s">
        <v>33</v>
      </c>
      <c r="D45" s="9"/>
      <c r="E45" s="10"/>
      <c r="F45" s="27">
        <f>F43*F44</f>
        <v>291.04</v>
      </c>
      <c r="H45" s="28" t="s">
        <v>34</v>
      </c>
      <c r="I45" s="29" t="s">
        <v>35</v>
      </c>
      <c r="J45" s="9"/>
      <c r="K45" s="9"/>
      <c r="L45" s="9"/>
      <c r="M45" s="9"/>
      <c r="N45" s="10"/>
      <c r="O45" s="30">
        <v>4.0</v>
      </c>
      <c r="P45" s="10"/>
    </row>
    <row r="46" ht="12.75" customHeight="1">
      <c r="H46" s="28" t="s">
        <v>36</v>
      </c>
      <c r="I46" s="29" t="s">
        <v>37</v>
      </c>
      <c r="J46" s="9"/>
      <c r="K46" s="9"/>
      <c r="L46" s="9"/>
      <c r="M46" s="9"/>
      <c r="N46" s="10"/>
      <c r="O46" s="30">
        <v>5.0</v>
      </c>
      <c r="P46" s="10"/>
    </row>
    <row r="47" ht="12.75" customHeight="1">
      <c r="H47" s="28" t="s">
        <v>38</v>
      </c>
      <c r="I47" s="29" t="s">
        <v>39</v>
      </c>
      <c r="J47" s="9"/>
      <c r="K47" s="9"/>
      <c r="L47" s="9"/>
      <c r="M47" s="9"/>
      <c r="N47" s="10"/>
      <c r="O47" s="30">
        <v>3.0</v>
      </c>
      <c r="P47" s="10"/>
    </row>
    <row r="48" ht="12.75" customHeight="1">
      <c r="H48" s="28" t="s">
        <v>40</v>
      </c>
      <c r="I48" s="29" t="s">
        <v>41</v>
      </c>
      <c r="J48" s="9"/>
      <c r="K48" s="9"/>
      <c r="L48" s="9"/>
      <c r="M48" s="9"/>
      <c r="N48" s="10"/>
      <c r="O48" s="30">
        <v>2.0</v>
      </c>
      <c r="P48" s="10"/>
    </row>
    <row r="49" ht="12.75" customHeight="1">
      <c r="H49" s="28" t="s">
        <v>42</v>
      </c>
      <c r="I49" s="29" t="s">
        <v>43</v>
      </c>
      <c r="J49" s="9"/>
      <c r="K49" s="9"/>
      <c r="L49" s="9"/>
      <c r="M49" s="9"/>
      <c r="N49" s="10"/>
      <c r="O49" s="30">
        <v>5.0</v>
      </c>
      <c r="P49" s="10"/>
    </row>
    <row r="50" ht="12.75" customHeight="1">
      <c r="H50" s="28" t="s">
        <v>44</v>
      </c>
      <c r="I50" s="29" t="s">
        <v>45</v>
      </c>
      <c r="J50" s="9"/>
      <c r="K50" s="9"/>
      <c r="L50" s="9"/>
      <c r="M50" s="9"/>
      <c r="N50" s="10"/>
      <c r="O50" s="30">
        <v>5.0</v>
      </c>
      <c r="P50" s="10"/>
    </row>
    <row r="51" ht="12.75" customHeight="1">
      <c r="H51" s="28" t="s">
        <v>46</v>
      </c>
      <c r="I51" s="29" t="s">
        <v>47</v>
      </c>
      <c r="J51" s="9"/>
      <c r="K51" s="9"/>
      <c r="L51" s="9"/>
      <c r="M51" s="9"/>
      <c r="N51" s="10"/>
      <c r="O51" s="30">
        <v>5.0</v>
      </c>
      <c r="P51" s="10"/>
    </row>
    <row r="52" ht="12.75" customHeight="1">
      <c r="H52" s="28" t="s">
        <v>48</v>
      </c>
      <c r="I52" s="29" t="s">
        <v>49</v>
      </c>
      <c r="J52" s="9"/>
      <c r="K52" s="9"/>
      <c r="L52" s="9"/>
      <c r="M52" s="9"/>
      <c r="N52" s="10"/>
      <c r="O52" s="30">
        <v>1.0</v>
      </c>
      <c r="P52" s="10"/>
    </row>
    <row r="53" ht="12.75" customHeight="1">
      <c r="H53" s="28" t="s">
        <v>50</v>
      </c>
      <c r="I53" s="29" t="s">
        <v>51</v>
      </c>
      <c r="J53" s="9"/>
      <c r="K53" s="9"/>
      <c r="L53" s="9"/>
      <c r="M53" s="9"/>
      <c r="N53" s="10"/>
      <c r="O53" s="30">
        <v>1.0</v>
      </c>
      <c r="P53" s="10"/>
    </row>
    <row r="54" ht="12.75" customHeight="1">
      <c r="H54" s="28" t="s">
        <v>52</v>
      </c>
      <c r="I54" s="29" t="s">
        <v>53</v>
      </c>
      <c r="J54" s="9"/>
      <c r="K54" s="9"/>
      <c r="L54" s="9"/>
      <c r="M54" s="9"/>
      <c r="N54" s="10"/>
      <c r="O54" s="30">
        <v>0.0</v>
      </c>
      <c r="P54" s="10"/>
    </row>
    <row r="55" ht="12.75" customHeight="1">
      <c r="H55" s="28" t="s">
        <v>54</v>
      </c>
      <c r="I55" s="29" t="s">
        <v>55</v>
      </c>
      <c r="J55" s="9"/>
      <c r="K55" s="9"/>
      <c r="L55" s="9"/>
      <c r="M55" s="9"/>
      <c r="N55" s="10"/>
      <c r="O55" s="30">
        <v>5.0</v>
      </c>
      <c r="P55" s="10"/>
    </row>
    <row r="56" ht="12.75" customHeight="1">
      <c r="H56" s="28" t="s">
        <v>56</v>
      </c>
      <c r="I56" s="29" t="s">
        <v>57</v>
      </c>
      <c r="J56" s="9"/>
      <c r="K56" s="9"/>
      <c r="L56" s="9"/>
      <c r="M56" s="9"/>
      <c r="N56" s="10"/>
      <c r="O56" s="30">
        <v>0.0</v>
      </c>
      <c r="P56" s="10"/>
    </row>
    <row r="57" ht="12.75" customHeight="1">
      <c r="H57" s="28" t="s">
        <v>58</v>
      </c>
      <c r="I57" s="29" t="s">
        <v>59</v>
      </c>
      <c r="J57" s="9"/>
      <c r="K57" s="9"/>
      <c r="L57" s="9"/>
      <c r="M57" s="9"/>
      <c r="N57" s="10"/>
      <c r="O57" s="30">
        <v>2.0</v>
      </c>
      <c r="P57" s="10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6">
    <mergeCell ref="J30:L30"/>
    <mergeCell ref="M30:O30"/>
    <mergeCell ref="G30:I30"/>
    <mergeCell ref="C30:F31"/>
    <mergeCell ref="C32:F32"/>
    <mergeCell ref="C33:F33"/>
    <mergeCell ref="C34:F34"/>
    <mergeCell ref="E25:F25"/>
    <mergeCell ref="C28:D28"/>
    <mergeCell ref="C3:D3"/>
    <mergeCell ref="C13:D13"/>
    <mergeCell ref="C15:F16"/>
    <mergeCell ref="C17:F17"/>
    <mergeCell ref="C18:F18"/>
    <mergeCell ref="C19:F19"/>
    <mergeCell ref="C37:F37"/>
    <mergeCell ref="C41:D41"/>
    <mergeCell ref="C43:E43"/>
    <mergeCell ref="I43:N43"/>
    <mergeCell ref="C44:E44"/>
    <mergeCell ref="C45:E45"/>
    <mergeCell ref="H41:M41"/>
    <mergeCell ref="C35:F35"/>
    <mergeCell ref="C36:F36"/>
    <mergeCell ref="C20:F20"/>
    <mergeCell ref="C21:F21"/>
    <mergeCell ref="C22:F22"/>
    <mergeCell ref="G22:I22"/>
    <mergeCell ref="G37:I37"/>
    <mergeCell ref="G15:I15"/>
    <mergeCell ref="I53:N53"/>
    <mergeCell ref="O53:P53"/>
    <mergeCell ref="I54:N54"/>
    <mergeCell ref="O54:P54"/>
    <mergeCell ref="I49:N49"/>
    <mergeCell ref="O49:P49"/>
    <mergeCell ref="I50:N50"/>
    <mergeCell ref="O50:P50"/>
    <mergeCell ref="I51:N51"/>
    <mergeCell ref="O51:P51"/>
    <mergeCell ref="I55:N55"/>
    <mergeCell ref="O55:P55"/>
    <mergeCell ref="I48:N48"/>
    <mergeCell ref="I56:N56"/>
    <mergeCell ref="O56:P56"/>
    <mergeCell ref="I57:N57"/>
    <mergeCell ref="O57:P57"/>
    <mergeCell ref="I52:N52"/>
    <mergeCell ref="O52:P52"/>
    <mergeCell ref="P15:R15"/>
    <mergeCell ref="H3:I3"/>
    <mergeCell ref="J15:L15"/>
    <mergeCell ref="M15:O15"/>
    <mergeCell ref="J22:L22"/>
    <mergeCell ref="M22:O22"/>
    <mergeCell ref="P22:R22"/>
    <mergeCell ref="S22:U22"/>
    <mergeCell ref="P30:R30"/>
    <mergeCell ref="S30:U30"/>
    <mergeCell ref="J37:L37"/>
    <mergeCell ref="M37:O37"/>
    <mergeCell ref="P37:R37"/>
    <mergeCell ref="S37:U37"/>
    <mergeCell ref="O44:P44"/>
    <mergeCell ref="I44:N44"/>
    <mergeCell ref="S15:U15"/>
    <mergeCell ref="V15:V21"/>
    <mergeCell ref="V30:V36"/>
    <mergeCell ref="O43:P43"/>
    <mergeCell ref="I45:N45"/>
    <mergeCell ref="I46:N46"/>
    <mergeCell ref="O46:P46"/>
    <mergeCell ref="I47:N47"/>
    <mergeCell ref="O47:P47"/>
    <mergeCell ref="O48:P48"/>
    <mergeCell ref="O45:P45"/>
  </mergeCells>
  <drawing r:id="rId2"/>
  <legacyDrawing r:id="rId3"/>
</worksheet>
</file>