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1" documentId="11_83076A5CC4CCACF7128F0ED1A697BB2BD9B21B8B" xr6:coauthVersionLast="46" xr6:coauthVersionMax="46" xr10:uidLastSave="{3520F1D8-D36F-4A35-9422-FBB58B38CE7F}"/>
  <bookViews>
    <workbookView xWindow="-108" yWindow="-108" windowWidth="23256" windowHeight="12720" tabRatio="900" xr2:uid="{00000000-000D-0000-FFFF-FFFF00000000}"/>
  </bookViews>
  <sheets>
    <sheet name="INDICE" sheetId="14" r:id="rId1"/>
    <sheet name="Enteros" sheetId="15" r:id="rId2"/>
    <sheet name="Decimal" sheetId="16" r:id="rId3"/>
    <sheet name="Departmentos" sheetId="1" r:id="rId4"/>
    <sheet name="Cost centers " sheetId="3" r:id="rId5"/>
    <sheet name="Presupuesto" sheetId="2" r:id="rId6"/>
    <sheet name="Fecha" sheetId="17" r:id="rId7"/>
    <sheet name="Hora" sheetId="4" r:id="rId8"/>
    <sheet name="Longitud de texto" sheetId="5" r:id="rId9"/>
    <sheet name="Importes" sheetId="7" r:id="rId10"/>
    <sheet name="Productos" sheetId="10" r:id="rId11"/>
    <sheet name="Edad" sheetId="11" r:id="rId12"/>
    <sheet name="Clientes" sheetId="12" r:id="rId13"/>
    <sheet name="E-Mail" sheetId="13" r:id="rId14"/>
  </sheets>
  <definedNames>
    <definedName name="Departamentos">Departmentos!$A$5:$A$11</definedName>
    <definedName name="DepartmentList">Departmentos!$A$5:$A$11</definedName>
    <definedName name="DeptID">Departmentos!$B$5:$B$11</definedName>
    <definedName name="lst_CostCenter">tbl_CostCenters[Cost Center]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B7" i="11" l="1"/>
  <c r="B5" i="11" l="1"/>
  <c r="A23" i="10"/>
  <c r="A22" i="10"/>
  <c r="A5" i="17" l="1"/>
  <c r="B5" i="17" s="1"/>
  <c r="B6" i="16" l="1"/>
  <c r="E25" i="2" l="1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E17" i="2"/>
  <c r="B17" i="2"/>
  <c r="E15" i="7" l="1"/>
  <c r="B15" i="7"/>
  <c r="E14" i="7"/>
  <c r="B14" i="7"/>
  <c r="E13" i="7"/>
  <c r="B13" i="7"/>
  <c r="E12" i="7"/>
  <c r="B12" i="7"/>
  <c r="E11" i="7"/>
  <c r="B11" i="7"/>
  <c r="E10" i="7"/>
  <c r="B10" i="7"/>
  <c r="E9" i="7"/>
  <c r="B9" i="7"/>
  <c r="E8" i="7"/>
  <c r="B8" i="7"/>
  <c r="E7" i="7"/>
  <c r="B7" i="7"/>
  <c r="E4" i="2"/>
  <c r="E5" i="2"/>
  <c r="E6" i="2"/>
  <c r="E7" i="2"/>
  <c r="E8" i="2"/>
  <c r="E9" i="2"/>
  <c r="E10" i="2"/>
  <c r="E11" i="2"/>
  <c r="E12" i="2"/>
  <c r="B4" i="2"/>
  <c r="B5" i="2"/>
  <c r="B6" i="2"/>
  <c r="B7" i="2"/>
  <c r="B8" i="2"/>
  <c r="B9" i="2"/>
  <c r="B10" i="2"/>
  <c r="B11" i="2"/>
  <c r="B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5" authorId="0" shapeId="0" xr:uid="{00000000-0006-0000-0100-000001000000}">
      <text>
        <r>
          <rPr>
            <b/>
            <sz val="11"/>
            <color indexed="81"/>
            <rFont val="Verdana"/>
            <family val="2"/>
          </rPr>
          <t xml:space="preserve">Ranking
</t>
        </r>
        <r>
          <rPr>
            <sz val="11"/>
            <color indexed="81"/>
            <rFont val="Verdana"/>
            <family val="2"/>
          </rPr>
          <t xml:space="preserve">
Este ejemplo permite ingresar sólo valores enteros entre 1 y 10. </t>
        </r>
      </text>
    </comment>
    <comment ref="H5" authorId="0" shapeId="0" xr:uid="{00000000-0006-0000-0100-000002000000}">
      <text>
        <r>
          <rPr>
            <b/>
            <sz val="11"/>
            <color indexed="81"/>
            <rFont val="Verdana"/>
            <family val="2"/>
          </rPr>
          <t>Dependientes</t>
        </r>
        <r>
          <rPr>
            <sz val="11"/>
            <color indexed="81"/>
            <rFont val="Verdan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00000000-0006-0000-0200-000001000000}">
      <text>
        <r>
          <rPr>
            <b/>
            <sz val="11"/>
            <color indexed="81"/>
            <rFont val="Verdana"/>
            <family val="2"/>
          </rPr>
          <t xml:space="preserve">Incremento anual
</t>
        </r>
        <r>
          <rPr>
            <sz val="11"/>
            <color indexed="81"/>
            <rFont val="Verdana"/>
            <family val="2"/>
          </rPr>
          <t xml:space="preserve">
Este ejemplo limita los valores de la celda a valores porcentuales menores o iguales a 3%. </t>
        </r>
      </text>
    </comment>
  </commentList>
</comments>
</file>

<file path=xl/sharedStrings.xml><?xml version="1.0" encoding="utf-8"?>
<sst xmlns="http://schemas.openxmlformats.org/spreadsheetml/2006/main" count="150" uniqueCount="117">
  <si>
    <t>Marketing</t>
  </si>
  <si>
    <t>Cost Center</t>
  </si>
  <si>
    <t>Category</t>
  </si>
  <si>
    <t>Current Year Projected</t>
  </si>
  <si>
    <t>Future Year Budget</t>
  </si>
  <si>
    <t>Variance</t>
  </si>
  <si>
    <t>Salary - Regular Wages</t>
  </si>
  <si>
    <t>Salary - Hourly Wages</t>
  </si>
  <si>
    <t>Salary - Commission</t>
  </si>
  <si>
    <t>Salary - Bonus</t>
  </si>
  <si>
    <t>Salary - Vacation</t>
  </si>
  <si>
    <t>Salary - Sick Time</t>
  </si>
  <si>
    <t>Tax - Fed</t>
  </si>
  <si>
    <t>Tax - State</t>
  </si>
  <si>
    <t>Tax - SDI</t>
  </si>
  <si>
    <t>Start Time</t>
  </si>
  <si>
    <t>End Time</t>
  </si>
  <si>
    <t>Meeting Time</t>
  </si>
  <si>
    <t>Budget Maximum</t>
  </si>
  <si>
    <t>Product ID</t>
  </si>
  <si>
    <t>Product Name</t>
  </si>
  <si>
    <t>ID-1234567</t>
  </si>
  <si>
    <t>Widget</t>
  </si>
  <si>
    <t>ID-29876534</t>
  </si>
  <si>
    <t>Fetzer Valve</t>
  </si>
  <si>
    <t>Unique List</t>
  </si>
  <si>
    <t>E-Mail Address</t>
  </si>
  <si>
    <t>bob@msn.com</t>
  </si>
  <si>
    <t>See more online: Apply Data Validation to cells</t>
  </si>
  <si>
    <t>• Limit users to entries between 100-999</t>
  </si>
  <si>
    <t>• Use the Cost Center list instead</t>
  </si>
  <si>
    <t>Data Validation - Use the Cost Center list</t>
  </si>
  <si>
    <t>Data Validation - Limit entries to a certain text length</t>
  </si>
  <si>
    <t>• Text Length Settings</t>
  </si>
  <si>
    <t>• Allow a whole number entry limited to a set value</t>
  </si>
  <si>
    <t>E-Mail</t>
  </si>
  <si>
    <t>Data Validation - Limit entries to a set value</t>
  </si>
  <si>
    <t>• Custom Number format</t>
  </si>
  <si>
    <t>Custom Number Format</t>
  </si>
  <si>
    <t>Data Validation - Custom format to verify age requirement</t>
  </si>
  <si>
    <t>Data Validation - Custom option to ensure Unique entries only</t>
  </si>
  <si>
    <t>• Custom option to ensure Unique entries only</t>
  </si>
  <si>
    <t>• Custom option to verify age requirement</t>
  </si>
  <si>
    <t>• Custom option for Product ID entry</t>
  </si>
  <si>
    <t>• Custom option to ensure a Text (non-numeric only) entry</t>
  </si>
  <si>
    <t>• Custom option for e-mail address validation</t>
  </si>
  <si>
    <t>Data Validation - Custom option for e-mail address validation</t>
  </si>
  <si>
    <t>• Use the Name Manger to create and manage Defined Names</t>
  </si>
  <si>
    <t>• Use the Start &amp; End Time options to limit Time entries</t>
  </si>
  <si>
    <t>Ranking</t>
  </si>
  <si>
    <t>Start Date</t>
  </si>
  <si>
    <t>End Date</t>
  </si>
  <si>
    <t>Time Off Request</t>
  </si>
  <si>
    <t>• Use the Date option to limit the Start Date</t>
  </si>
  <si>
    <t>• Use the Date option to limit the End Date</t>
  </si>
  <si>
    <t>Enter text up to 25 characters</t>
  </si>
  <si>
    <t>Enter a brief description</t>
  </si>
  <si>
    <t>Decimal</t>
  </si>
  <si>
    <t>Excel Table that can be used for a Data Validation List source</t>
  </si>
  <si>
    <t>Data Validation - Limit a list to certain entries</t>
  </si>
  <si>
    <t>Data Validation - Limit users to time entries only</t>
  </si>
  <si>
    <t>Data Validation - Limit users to date entries only</t>
  </si>
  <si>
    <t>Must be born before:</t>
  </si>
  <si>
    <t>Age Limit:</t>
  </si>
  <si>
    <t>Birthday:</t>
  </si>
  <si>
    <t>Current Age:</t>
  </si>
  <si>
    <t>Does a participant meet an age requirement?</t>
  </si>
  <si>
    <t>Input here</t>
  </si>
  <si>
    <t>• Cells highlighted like this are for input:</t>
  </si>
  <si>
    <t>Data Validation - Custom option with a formula to restrict a text entry</t>
  </si>
  <si>
    <t>Data Validation - Custom option with a formula to ensure a text entry</t>
  </si>
  <si>
    <t>Budget Input -- Human Resources</t>
  </si>
  <si>
    <t>Excel ejemplos de Validación de Datos</t>
  </si>
  <si>
    <t>Las siguientes hojas de cálculo muestran diferentes ejemplos de validación de datos</t>
  </si>
  <si>
    <t xml:space="preserve">Las opciones de validación de datos se encuentran en la ficha DATOS </t>
  </si>
  <si>
    <t>y presentan las opciones siguientes:</t>
  </si>
  <si>
    <t>Hoja</t>
  </si>
  <si>
    <t>Limita el valor a números enteros</t>
  </si>
  <si>
    <t>Departamentos</t>
  </si>
  <si>
    <t>Limita el valor a números decimales (porcentajes)</t>
  </si>
  <si>
    <t>Limita la selección a opciones de lista</t>
  </si>
  <si>
    <t>Cost center</t>
  </si>
  <si>
    <t>Presupuesto</t>
  </si>
  <si>
    <t>Fecha</t>
  </si>
  <si>
    <t>Hora</t>
  </si>
  <si>
    <t>Limita el valor a rangos de horas</t>
  </si>
  <si>
    <t>Limita el valor a rangos de fecha</t>
  </si>
  <si>
    <t>Limita el valor a un cierto número de caracteres</t>
  </si>
  <si>
    <t>Limita el valor a un importe máximo</t>
  </si>
  <si>
    <t>Requiere un patrón de datos específico</t>
  </si>
  <si>
    <t>Limita el valor a un rango de edades</t>
  </si>
  <si>
    <t>Limita la entrada a valores únicos</t>
  </si>
  <si>
    <t xml:space="preserve">Requiere valores que contengan el símbolo @ </t>
  </si>
  <si>
    <t>Clientes</t>
  </si>
  <si>
    <t>Edad</t>
  </si>
  <si>
    <t>Productos</t>
  </si>
  <si>
    <t>Longitud de texto</t>
  </si>
  <si>
    <t>Importes</t>
  </si>
  <si>
    <t>Tipo de validación</t>
  </si>
  <si>
    <t>Enteros</t>
  </si>
  <si>
    <t>Dependientes</t>
  </si>
  <si>
    <t>Deducciones</t>
  </si>
  <si>
    <t>números enteros</t>
  </si>
  <si>
    <t>VALIDACIÓN DE DATOS</t>
  </si>
  <si>
    <t>números decimales</t>
  </si>
  <si>
    <t>Incremento anual</t>
  </si>
  <si>
    <t>Salario Actual</t>
  </si>
  <si>
    <t>Nuevo Salario</t>
  </si>
  <si>
    <t>Departamento</t>
  </si>
  <si>
    <t>Listas</t>
  </si>
  <si>
    <t>ID</t>
  </si>
  <si>
    <t>Contabilidad</t>
  </si>
  <si>
    <t>Nómina</t>
  </si>
  <si>
    <t>Recursos Humanos</t>
  </si>
  <si>
    <t>Ventas</t>
  </si>
  <si>
    <t>Producción</t>
  </si>
  <si>
    <t>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</si>
</sst>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mm/dd/yy;@"/>
    <numFmt numFmtId="165" formatCode="&quot;ID-&quot;#######"/>
    <numFmt numFmtId="166" formatCode="0.0%"/>
  </numFmts>
  <fonts count="22" x14ac:knownFonts="1">
    <font>
      <sz val="11"/>
      <color theme="1"/>
      <name val="Segoe UI Light"/>
      <family val="2"/>
    </font>
    <font>
      <b/>
      <sz val="11"/>
      <color theme="0"/>
      <name val="Segoe UI Light"/>
      <family val="2"/>
    </font>
    <font>
      <sz val="18"/>
      <color rgb="FF227447"/>
      <name val="Calibri Light"/>
      <family val="2"/>
      <scheme val="major"/>
    </font>
    <font>
      <u/>
      <sz val="11"/>
      <color theme="10"/>
      <name val="Segoe UI Light"/>
      <family val="2"/>
    </font>
    <font>
      <sz val="11"/>
      <color rgb="FF3F3F76"/>
      <name val="Segoe UI Light"/>
      <family val="2"/>
    </font>
    <font>
      <b/>
      <sz val="11"/>
      <color rgb="FF227447"/>
      <name val="Segoe UI Light"/>
      <family val="2"/>
    </font>
    <font>
      <sz val="11"/>
      <color theme="1"/>
      <name val="Segoe UI Light"/>
      <family val="2"/>
    </font>
    <font>
      <sz val="11"/>
      <color theme="1"/>
      <name val="Verdana"/>
      <family val="2"/>
    </font>
    <font>
      <sz val="18"/>
      <color rgb="FF227447"/>
      <name val="Verdana"/>
      <family val="2"/>
    </font>
    <font>
      <b/>
      <sz val="11"/>
      <color theme="0"/>
      <name val="Verdana"/>
      <family val="2"/>
    </font>
    <font>
      <b/>
      <sz val="11"/>
      <color rgb="FF227447"/>
      <name val="Verdana"/>
      <family val="2"/>
    </font>
    <font>
      <sz val="11"/>
      <color rgb="FF3F3F76"/>
      <name val="Verdana"/>
      <family val="2"/>
    </font>
    <font>
      <b/>
      <sz val="11"/>
      <color indexed="81"/>
      <name val="Verdana"/>
      <family val="2"/>
    </font>
    <font>
      <sz val="11"/>
      <color indexed="81"/>
      <name val="Verdana"/>
      <family val="2"/>
    </font>
    <font>
      <b/>
      <sz val="11"/>
      <color rgb="FF3F3F76"/>
      <name val="Verdana"/>
      <family val="2"/>
    </font>
    <font>
      <b/>
      <sz val="14"/>
      <color theme="0"/>
      <name val="Verdana"/>
      <family val="2"/>
    </font>
    <font>
      <sz val="14"/>
      <color theme="0"/>
      <name val="Verdana"/>
      <family val="2"/>
    </font>
    <font>
      <b/>
      <sz val="16"/>
      <color theme="9" tint="-0.499984740745262"/>
      <name val="Verdana"/>
      <family val="2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sz val="12"/>
      <color theme="9" tint="-0.499984740745262"/>
      <name val="Verdana"/>
      <family val="2"/>
    </font>
    <font>
      <b/>
      <sz val="14"/>
      <color rgb="FF227447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227447"/>
        <bgColor theme="9"/>
      </patternFill>
    </fill>
    <fill>
      <patternFill patternType="solid">
        <fgColor rgb="FFFFCC99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227447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4" borderId="4" applyNumberFormat="0" applyAlignment="0" applyProtection="0"/>
    <xf numFmtId="44" fontId="6" fillId="0" borderId="0" applyFont="0" applyFill="0" applyBorder="0" applyAlignment="0" applyProtection="0"/>
  </cellStyleXfs>
  <cellXfs count="82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/>
    <xf numFmtId="38" fontId="0" fillId="0" borderId="0" xfId="0" applyNumberFormat="1"/>
    <xf numFmtId="0" fontId="2" fillId="0" borderId="0" xfId="1"/>
    <xf numFmtId="0" fontId="0" fillId="0" borderId="0" xfId="0" applyFont="1"/>
    <xf numFmtId="0" fontId="0" fillId="2" borderId="2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3" fontId="1" fillId="3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/>
    <xf numFmtId="0" fontId="5" fillId="0" borderId="0" xfId="3"/>
    <xf numFmtId="0" fontId="3" fillId="0" borderId="0" xfId="2" applyAlignment="1">
      <alignment horizontal="left" indent="1"/>
    </xf>
    <xf numFmtId="3" fontId="4" fillId="4" borderId="4" xfId="4" applyNumberFormat="1"/>
    <xf numFmtId="0" fontId="1" fillId="3" borderId="0" xfId="0" applyFont="1" applyFill="1" applyBorder="1"/>
    <xf numFmtId="0" fontId="0" fillId="0" borderId="0" xfId="0" applyFont="1" applyBorder="1"/>
    <xf numFmtId="164" fontId="5" fillId="0" borderId="0" xfId="3" applyNumberFormat="1"/>
    <xf numFmtId="0" fontId="2" fillId="0" borderId="0" xfId="1" applyAlignment="1">
      <alignment horizontal="left"/>
    </xf>
    <xf numFmtId="0" fontId="1" fillId="3" borderId="0" xfId="0" applyFont="1" applyFill="1" applyBorder="1" applyAlignment="1">
      <alignment horizontal="center" vertical="center" wrapText="1"/>
    </xf>
    <xf numFmtId="18" fontId="0" fillId="2" borderId="3" xfId="0" applyNumberFormat="1" applyFont="1" applyFill="1" applyBorder="1" applyAlignment="1">
      <alignment horizontal="center" vertical="center" wrapText="1"/>
    </xf>
    <xf numFmtId="0" fontId="4" fillId="4" borderId="4" xfId="4" applyAlignment="1">
      <alignment horizontal="center"/>
    </xf>
    <xf numFmtId="0" fontId="0" fillId="0" borderId="0" xfId="0" applyAlignment="1">
      <alignment horizontal="left"/>
    </xf>
    <xf numFmtId="0" fontId="1" fillId="3" borderId="5" xfId="0" applyFont="1" applyFill="1" applyBorder="1" applyAlignment="1">
      <alignment horizontal="centerContinuous" vertical="center" wrapText="1"/>
    </xf>
    <xf numFmtId="0" fontId="4" fillId="4" borderId="4" xfId="4"/>
    <xf numFmtId="0" fontId="0" fillId="0" borderId="0" xfId="0" applyNumberFormat="1"/>
    <xf numFmtId="0" fontId="0" fillId="0" borderId="2" xfId="0" applyFont="1" applyBorder="1"/>
    <xf numFmtId="2" fontId="0" fillId="0" borderId="2" xfId="0" applyNumberFormat="1" applyFont="1" applyBorder="1"/>
    <xf numFmtId="164" fontId="0" fillId="0" borderId="0" xfId="0" applyNumberFormat="1" applyFont="1"/>
    <xf numFmtId="164" fontId="4" fillId="4" borderId="4" xfId="4" applyNumberFormat="1"/>
    <xf numFmtId="4" fontId="0" fillId="0" borderId="0" xfId="0" applyNumberFormat="1"/>
    <xf numFmtId="164" fontId="4" fillId="4" borderId="4" xfId="4" applyNumberFormat="1" applyAlignment="1">
      <alignment horizontal="center" vertical="center" wrapText="1"/>
    </xf>
    <xf numFmtId="18" fontId="4" fillId="4" borderId="4" xfId="4" applyNumberFormat="1" applyAlignment="1">
      <alignment horizontal="center" vertical="center" wrapText="1"/>
    </xf>
    <xf numFmtId="165" fontId="4" fillId="4" borderId="4" xfId="4" applyNumberFormat="1" applyAlignment="1">
      <alignment horizontal="left"/>
    </xf>
    <xf numFmtId="0" fontId="7" fillId="0" borderId="0" xfId="0" applyFont="1"/>
    <xf numFmtId="0" fontId="8" fillId="0" borderId="0" xfId="1" applyFont="1"/>
    <xf numFmtId="0" fontId="9" fillId="3" borderId="3" xfId="0" applyFont="1" applyFill="1" applyBorder="1"/>
    <xf numFmtId="0" fontId="7" fillId="2" borderId="0" xfId="0" applyFont="1" applyFill="1" applyBorder="1"/>
    <xf numFmtId="0" fontId="7" fillId="5" borderId="0" xfId="0" applyFont="1" applyFill="1" applyBorder="1"/>
    <xf numFmtId="0" fontId="7" fillId="2" borderId="0" xfId="0" applyFont="1" applyFill="1"/>
    <xf numFmtId="0" fontId="7" fillId="2" borderId="2" xfId="0" applyFont="1" applyFill="1" applyBorder="1"/>
    <xf numFmtId="0" fontId="10" fillId="0" borderId="0" xfId="3" applyFont="1"/>
    <xf numFmtId="0" fontId="11" fillId="4" borderId="4" xfId="4" applyFont="1"/>
    <xf numFmtId="0" fontId="7" fillId="2" borderId="3" xfId="0" applyFont="1" applyFill="1" applyBorder="1" applyAlignment="1">
      <alignment horizontal="left" indent="1"/>
    </xf>
    <xf numFmtId="0" fontId="7" fillId="0" borderId="0" xfId="0" applyFont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2" borderId="2" xfId="0" applyFont="1" applyFill="1" applyBorder="1" applyAlignment="1">
      <alignment horizontal="left" indent="1"/>
    </xf>
    <xf numFmtId="0" fontId="7" fillId="0" borderId="0" xfId="0" applyFont="1" applyAlignment="1">
      <alignment vertical="center"/>
    </xf>
    <xf numFmtId="0" fontId="15" fillId="6" borderId="0" xfId="1" applyFont="1" applyFill="1"/>
    <xf numFmtId="0" fontId="16" fillId="6" borderId="0" xfId="0" applyFont="1" applyFill="1"/>
    <xf numFmtId="0" fontId="16" fillId="0" borderId="0" xfId="0" applyFont="1" applyFill="1"/>
    <xf numFmtId="0" fontId="0" fillId="0" borderId="0" xfId="0" applyFill="1"/>
    <xf numFmtId="0" fontId="17" fillId="0" borderId="0" xfId="1" applyFont="1"/>
    <xf numFmtId="0" fontId="14" fillId="7" borderId="8" xfId="4" applyFont="1" applyFill="1" applyBorder="1" applyAlignment="1">
      <alignment horizontal="center" vertical="center"/>
    </xf>
    <xf numFmtId="0" fontId="11" fillId="7" borderId="11" xfId="4" applyFont="1" applyFill="1" applyBorder="1" applyAlignment="1">
      <alignment horizontal="center" vertical="center"/>
    </xf>
    <xf numFmtId="0" fontId="11" fillId="7" borderId="12" xfId="4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8" fontId="14" fillId="7" borderId="6" xfId="5" applyNumberFormat="1" applyFont="1" applyFill="1" applyBorder="1" applyAlignment="1">
      <alignment horizontal="center"/>
    </xf>
    <xf numFmtId="8" fontId="18" fillId="9" borderId="6" xfId="5" applyNumberFormat="1" applyFont="1" applyFill="1" applyBorder="1" applyAlignment="1">
      <alignment horizontal="center"/>
    </xf>
    <xf numFmtId="166" fontId="19" fillId="8" borderId="6" xfId="4" applyNumberFormat="1" applyFont="1" applyFill="1" applyBorder="1" applyAlignment="1">
      <alignment horizontal="center"/>
    </xf>
    <xf numFmtId="0" fontId="20" fillId="10" borderId="6" xfId="0" applyFont="1" applyFill="1" applyBorder="1" applyAlignment="1">
      <alignment horizontal="left" indent="1"/>
    </xf>
    <xf numFmtId="0" fontId="9" fillId="3" borderId="1" xfId="0" applyFont="1" applyFill="1" applyBorder="1"/>
    <xf numFmtId="0" fontId="7" fillId="9" borderId="3" xfId="0" applyFont="1" applyFill="1" applyBorder="1" applyAlignment="1">
      <alignment horizontal="left" indent="1"/>
    </xf>
    <xf numFmtId="0" fontId="7" fillId="9" borderId="0" xfId="0" applyFont="1" applyFill="1" applyAlignment="1">
      <alignment horizontal="left" indent="1"/>
    </xf>
    <xf numFmtId="0" fontId="7" fillId="9" borderId="2" xfId="0" applyFont="1" applyFill="1" applyBorder="1" applyAlignment="1">
      <alignment horizontal="left" indent="1"/>
    </xf>
    <xf numFmtId="0" fontId="9" fillId="3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15" fillId="3" borderId="3" xfId="0" applyFont="1" applyFill="1" applyBorder="1"/>
    <xf numFmtId="0" fontId="21" fillId="0" borderId="0" xfId="1" applyFont="1"/>
    <xf numFmtId="0" fontId="18" fillId="7" borderId="4" xfId="4" applyFont="1" applyFill="1"/>
    <xf numFmtId="0" fontId="1" fillId="3" borderId="3" xfId="0" applyFont="1" applyFill="1" applyBorder="1" applyAlignment="1">
      <alignment horizontal="center" wrapText="1"/>
    </xf>
  </cellXfs>
  <cellStyles count="6">
    <cellStyle name="Encabezado 4" xfId="3" builtinId="19" customBuiltin="1"/>
    <cellStyle name="Entrada" xfId="4" builtinId="20"/>
    <cellStyle name="Hipervínculo" xfId="2" builtinId="8"/>
    <cellStyle name="Moneda" xfId="5" builtinId="4"/>
    <cellStyle name="Normal" xfId="0" builtinId="0"/>
    <cellStyle name="Título" xfId="1" builtinId="15" customBuiltin="1"/>
  </cellStyles>
  <dxfs count="61"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 Light"/>
        <scheme val="none"/>
      </font>
      <fill>
        <patternFill patternType="solid">
          <fgColor theme="9"/>
          <bgColor rgb="FF227447"/>
        </patternFill>
      </fill>
    </dxf>
    <dxf>
      <numFmt numFmtId="167" formatCode="&quot;ID-&quot;"/>
      <alignment horizontal="left" vertical="bottom" textRotation="0" wrapText="0" indent="0" justifyLastLine="0" shrinkToFit="0" readingOrder="0"/>
    </dxf>
    <dxf>
      <border outline="0">
        <top style="medium">
          <color theme="1"/>
        </top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 Light"/>
        <scheme val="none"/>
      </font>
      <fill>
        <patternFill patternType="solid">
          <fgColor theme="9"/>
          <bgColor rgb="FF227447"/>
        </patternFill>
      </fill>
    </dxf>
    <dxf>
      <border outline="0">
        <top style="medium">
          <color theme="1"/>
        </top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 Light"/>
        <scheme val="none"/>
      </font>
      <fill>
        <patternFill patternType="solid">
          <fgColor theme="9"/>
          <bgColor rgb="FF227447"/>
        </patternFill>
      </fill>
    </dxf>
    <dxf>
      <numFmt numFmtId="168" formatCode="#,##0_);[Red]\(#,##0\)"/>
    </dxf>
    <dxf>
      <numFmt numFmtId="3" formatCode="#,##0"/>
    </dxf>
    <dxf>
      <numFmt numFmtId="3" formatCode="#,##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 Light"/>
        <scheme val="none"/>
      </font>
      <fill>
        <patternFill patternType="solid">
          <fgColor theme="9"/>
          <bgColor rgb="FF227447"/>
        </patternFill>
      </fill>
    </dxf>
    <dxf>
      <numFmt numFmtId="23" formatCode="h:mm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23" formatCode="h:mm\ AM/PM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23" formatCode="h:mm\ AM/PM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theme="1"/>
        </top>
        <bottom/>
        <vertical/>
        <horizontal/>
      </border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 Light"/>
        <scheme val="none"/>
      </font>
      <fill>
        <patternFill patternType="solid">
          <fgColor theme="9"/>
          <bgColor rgb="FF227447"/>
        </patternFill>
      </fill>
      <alignment horizontal="center" vertical="center" textRotation="0" wrapText="1" indent="0" justifyLastLine="0" shrinkToFit="0" readingOrder="0"/>
    </dxf>
    <dxf>
      <numFmt numFmtId="164" formatCode="mm/dd/yy;@"/>
      <alignment horizontal="center" vertical="center" textRotation="0" wrapText="1" indent="0" justifyLastLine="0" shrinkToFit="0" readingOrder="0"/>
    </dxf>
    <dxf>
      <numFmt numFmtId="164" formatCode="mm/dd/yy;@"/>
      <alignment horizontal="center" vertical="center" textRotation="0" wrapText="1" indent="0" justifyLastLine="0" shrinkToFit="0" readingOrder="0"/>
    </dxf>
    <dxf>
      <border outline="0">
        <top style="medium">
          <color rgb="FF000000"/>
        </top>
        <bottom style="medium">
          <color rgb="FF000000"/>
        </bottom>
      </border>
    </dxf>
    <dxf>
      <numFmt numFmtId="164" formatCode="mm/dd/yy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 Light"/>
        <scheme val="none"/>
      </font>
      <fill>
        <patternFill patternType="solid">
          <fgColor theme="9"/>
          <bgColor rgb="FF227447"/>
        </patternFill>
      </fill>
      <alignment horizontal="center" vertical="center" textRotation="0" wrapText="1" indent="0" justifyLastLine="0" shrinkToFit="0" readingOrder="0"/>
    </dxf>
    <dxf>
      <numFmt numFmtId="168" formatCode="#,##0_);[Red]\(#,##0\)"/>
    </dxf>
    <dxf>
      <numFmt numFmtId="3" formatCode="#,##0"/>
    </dxf>
    <dxf>
      <numFmt numFmtId="3" formatCode="#,##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8" formatCode="#,##0_);[Red]\(#,##0\)"/>
    </dxf>
    <dxf>
      <numFmt numFmtId="3" formatCode="#,##0"/>
    </dxf>
    <dxf>
      <numFmt numFmtId="3" formatCode="#,##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strike val="0"/>
        <outline val="0"/>
        <shadow val="0"/>
        <vertAlign val="baseline"/>
        <name val="Verdana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Verdana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Verdan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name val="Verdana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vertAlign val="baseline"/>
        <name val="Verdana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name val="Verdana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name val="Verdana"/>
        <scheme val="none"/>
      </font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9"/>
          <bgColor rgb="FF227447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2" defaultTableStyle="TableStyleMedium2" defaultPivotStyle="PivotStyleLight16">
    <tableStyle name="Excel UI" pivot="0" count="7" xr9:uid="{00000000-0011-0000-FFFF-FFFF00000000}">
      <tableStyleElement type="wholeTable" dxfId="60"/>
      <tableStyleElement type="headerRow" dxfId="59"/>
      <tableStyleElement type="totalRow" dxfId="58"/>
      <tableStyleElement type="firstColumn" dxfId="57"/>
      <tableStyleElement type="lastColumn" dxfId="56"/>
      <tableStyleElement type="firstRowStripe" dxfId="55"/>
      <tableStyleElement type="firstColumnStripe" dxfId="54"/>
    </tableStyle>
    <tableStyle name="Invisible" pivot="0" table="0" count="0" xr9:uid="{B4B5203A-FC81-451A-96FC-29A2396B15D6}"/>
  </tableStyles>
  <colors>
    <mruColors>
      <color rgb="FF227447"/>
      <color rgb="FFFFFFCC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VLOOKUP-function-0BBC8083-26FE-4963-8AB8-93A18AD188A1" TargetMode="External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2</xdr:col>
      <xdr:colOff>1295400</xdr:colOff>
      <xdr:row>36</xdr:row>
      <xdr:rowOff>0</xdr:rowOff>
    </xdr:to>
    <xdr:pic>
      <xdr:nvPicPr>
        <xdr:cNvPr id="3" name="Picture 2" descr="C:\Users\chrsm\Pictures\Microsoft 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00875"/>
          <a:ext cx="2857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5</xdr:row>
      <xdr:rowOff>19050</xdr:rowOff>
    </xdr:from>
    <xdr:to>
      <xdr:col>11</xdr:col>
      <xdr:colOff>533400</xdr:colOff>
      <xdr:row>24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1019175"/>
          <a:ext cx="4572000" cy="414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7</xdr:row>
      <xdr:rowOff>114299</xdr:rowOff>
    </xdr:from>
    <xdr:to>
      <xdr:col>14</xdr:col>
      <xdr:colOff>190500</xdr:colOff>
      <xdr:row>16</xdr:row>
      <xdr:rowOff>76199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305925" y="1304924"/>
          <a:ext cx="2324100" cy="1590675"/>
        </a:xfrm>
        <a:prstGeom prst="wedgeRectCallout">
          <a:avLst>
            <a:gd name="adj1" fmla="val -58130"/>
            <a:gd name="adj2" fmla="val -20259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Dependents</a:t>
          </a:r>
          <a:endParaRPr lang="en-US" sz="1400" b="1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algn="l"/>
          <a:endParaRPr lang="en-US" sz="11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algn="l"/>
          <a:r>
            <a:rPr lang="en-US" sz="11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This </a:t>
          </a:r>
          <a:r>
            <a:rPr lang="en-US" sz="1100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example</a:t>
          </a:r>
          <a:r>
            <a:rPr lang="en-US" sz="11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limits users to entries greater than or equal to 2 times the value in cell A14. The</a:t>
          </a:r>
          <a:r>
            <a:rPr lang="en-US" sz="11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Minimum value is determined by a formula: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=2*A14</a:t>
          </a:r>
          <a:endParaRPr lang="en-US" sz="1100"/>
        </a:p>
      </xdr:txBody>
    </xdr:sp>
    <xdr:clientData/>
  </xdr:twoCellAnchor>
  <xdr:twoCellAnchor editAs="oneCell">
    <xdr:from>
      <xdr:col>0</xdr:col>
      <xdr:colOff>266700</xdr:colOff>
      <xdr:row>9</xdr:row>
      <xdr:rowOff>142875</xdr:rowOff>
    </xdr:from>
    <xdr:to>
      <xdr:col>4</xdr:col>
      <xdr:colOff>532898</xdr:colOff>
      <xdr:row>25</xdr:row>
      <xdr:rowOff>180601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914525"/>
          <a:ext cx="4019048" cy="29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9</xdr:row>
      <xdr:rowOff>142875</xdr:rowOff>
    </xdr:from>
    <xdr:to>
      <xdr:col>10</xdr:col>
      <xdr:colOff>47123</xdr:colOff>
      <xdr:row>25</xdr:row>
      <xdr:rowOff>180601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0" y="1914525"/>
          <a:ext cx="4019048" cy="29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11</xdr:col>
      <xdr:colOff>361448</xdr:colOff>
      <xdr:row>13</xdr:row>
      <xdr:rowOff>104401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0"/>
          <a:ext cx="4019048" cy="29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20</xdr:row>
      <xdr:rowOff>28575</xdr:rowOff>
    </xdr:from>
    <xdr:to>
      <xdr:col>21</xdr:col>
      <xdr:colOff>361476</xdr:colOff>
      <xdr:row>34</xdr:row>
      <xdr:rowOff>180589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44575" y="4114800"/>
          <a:ext cx="3790476" cy="3085714"/>
        </a:xfrm>
        <a:prstGeom prst="rect">
          <a:avLst/>
        </a:prstGeom>
      </xdr:spPr>
    </xdr:pic>
    <xdr:clientData/>
  </xdr:twoCellAnchor>
  <xdr:twoCellAnchor>
    <xdr:from>
      <xdr:col>13</xdr:col>
      <xdr:colOff>38100</xdr:colOff>
      <xdr:row>0</xdr:row>
      <xdr:rowOff>0</xdr:rowOff>
    </xdr:from>
    <xdr:to>
      <xdr:col>16</xdr:col>
      <xdr:colOff>0</xdr:colOff>
      <xdr:row>23</xdr:row>
      <xdr:rowOff>95251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0801350" y="0"/>
          <a:ext cx="2105025" cy="5000626"/>
        </a:xfrm>
        <a:prstGeom prst="wedgeRectCallout">
          <a:avLst>
            <a:gd name="adj1" fmla="val -58130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Steps</a:t>
          </a:r>
        </a:p>
        <a:p>
          <a:pPr algn="ctr"/>
          <a:endParaRPr lang="en-US" sz="1400" b="1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Add your list data and format it as a Table (Home tab &gt; Styles &gt; Format as Table).</a:t>
          </a:r>
          <a:endParaRPr lang="en-US" sz="1400">
            <a:effectLst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It's not necessary, but you can name your table from the Table tools tab - this one is named "DepartmentTable".  This will help you keep track of multiple tables.</a:t>
          </a:r>
          <a:endParaRPr lang="en-US" sz="1400">
            <a:effectLst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Add a Named Range for your list, by selecting the list range (A4:A10 in this case), then from the Formulas tab select Name Manager, and input an appropriate name.  This one is named "DepartmentList".</a:t>
          </a:r>
          <a:endParaRPr lang="en-US" sz="1400">
            <a:effectLst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Select the cell where you want your Data Validation list (D4 in this case), and go to the Data tab &gt; Data Validation &gt; Allow List &gt; Source &gt; "=DepartmentList".</a:t>
          </a:r>
          <a:endParaRPr lang="en-US" sz="1400">
            <a:effectLst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Add Input and Error Messages as needed.</a:t>
          </a:r>
          <a:endParaRPr lang="en-US" sz="1400">
            <a:effectLst/>
          </a:endParaRPr>
        </a:p>
      </xdr:txBody>
    </xdr:sp>
    <xdr:clientData/>
  </xdr:twoCellAnchor>
  <xdr:twoCellAnchor editAs="oneCell">
    <xdr:from>
      <xdr:col>6</xdr:col>
      <xdr:colOff>190500</xdr:colOff>
      <xdr:row>0</xdr:row>
      <xdr:rowOff>0</xdr:rowOff>
    </xdr:from>
    <xdr:to>
      <xdr:col>12</xdr:col>
      <xdr:colOff>447173</xdr:colOff>
      <xdr:row>13</xdr:row>
      <xdr:rowOff>180601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5575" y="0"/>
          <a:ext cx="4019048" cy="2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7</xdr:row>
      <xdr:rowOff>190500</xdr:rowOff>
    </xdr:from>
    <xdr:to>
      <xdr:col>6</xdr:col>
      <xdr:colOff>247650</xdr:colOff>
      <xdr:row>22</xdr:row>
      <xdr:rowOff>47625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733550"/>
          <a:ext cx="2800350" cy="3009900"/>
        </a:xfrm>
        <a:prstGeom prst="rect">
          <a:avLst/>
        </a:prstGeom>
        <a:noFill/>
        <a:ln>
          <a:solidFill>
            <a:schemeClr val="bg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2</xdr:row>
      <xdr:rowOff>209549</xdr:rowOff>
    </xdr:from>
    <xdr:to>
      <xdr:col>5</xdr:col>
      <xdr:colOff>533400</xdr:colOff>
      <xdr:row>11</xdr:row>
      <xdr:rowOff>47625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743200" y="714374"/>
          <a:ext cx="2295525" cy="1733551"/>
        </a:xfrm>
        <a:prstGeom prst="wedgeRectCallout">
          <a:avLst>
            <a:gd name="adj1" fmla="val -58130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Cost Centers </a:t>
          </a:r>
        </a:p>
        <a:p>
          <a:pPr algn="l"/>
          <a:endParaRPr lang="en-US" sz="1100"/>
        </a:p>
        <a:p>
          <a:pPr algn="l"/>
          <a:r>
            <a:rPr lang="en-US" sz="1100"/>
            <a:t>• This list is used in the second example in the next worksheet (Cost Center</a:t>
          </a:r>
          <a:r>
            <a:rPr lang="en-US" sz="1100" baseline="0"/>
            <a:t> Budget).</a:t>
          </a:r>
          <a:r>
            <a:rPr lang="en-US" sz="1100"/>
            <a:t> </a:t>
          </a:r>
        </a:p>
        <a:p>
          <a:pPr algn="l"/>
          <a:endParaRPr lang="en-US" sz="1100"/>
        </a:p>
        <a:p>
          <a:pPr algn="l"/>
          <a:r>
            <a:rPr lang="en-US" sz="1100"/>
            <a:t>• It's named "lst_CostCenter" in the Name Manager</a:t>
          </a:r>
          <a:r>
            <a:rPr lang="en-US" sz="1100" baseline="0"/>
            <a:t> (Formulas &gt; Name Manager).</a:t>
          </a:r>
          <a:endParaRPr lang="en-US" sz="1100"/>
        </a:p>
      </xdr:txBody>
    </xdr:sp>
    <xdr:clientData/>
  </xdr:twoCellAnchor>
  <xdr:twoCellAnchor editAs="oneCell">
    <xdr:from>
      <xdr:col>6</xdr:col>
      <xdr:colOff>19050</xdr:colOff>
      <xdr:row>2</xdr:row>
      <xdr:rowOff>200025</xdr:rowOff>
    </xdr:from>
    <xdr:to>
      <xdr:col>13</xdr:col>
      <xdr:colOff>513688</xdr:colOff>
      <xdr:row>22</xdr:row>
      <xdr:rowOff>151881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200025"/>
          <a:ext cx="5295238" cy="4152381"/>
        </a:xfrm>
        <a:prstGeom prst="rect">
          <a:avLst/>
        </a:prstGeom>
      </xdr:spPr>
    </xdr:pic>
    <xdr:clientData/>
  </xdr:twoCellAnchor>
  <xdr:twoCellAnchor>
    <xdr:from>
      <xdr:col>14</xdr:col>
      <xdr:colOff>219075</xdr:colOff>
      <xdr:row>2</xdr:row>
      <xdr:rowOff>209550</xdr:rowOff>
    </xdr:from>
    <xdr:to>
      <xdr:col>17</xdr:col>
      <xdr:colOff>619125</xdr:colOff>
      <xdr:row>9</xdr:row>
      <xdr:rowOff>152400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896600" y="714375"/>
          <a:ext cx="2457450" cy="1419225"/>
        </a:xfrm>
        <a:prstGeom prst="wedgeRectCallout">
          <a:avLst>
            <a:gd name="adj1" fmla="val -58130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DID YOU KNOW?</a:t>
          </a:r>
        </a:p>
        <a:p>
          <a:pPr algn="ctr"/>
          <a:endParaRPr lang="en-US" sz="1100"/>
        </a:p>
        <a:p>
          <a:pPr algn="ctr"/>
          <a:r>
            <a:rPr lang="en-US" sz="1100"/>
            <a:t>• If you use Excel Tables for your Data Validation List source, then your lists will be dynamic - that is, they will automatically adjust themselves as you add or remove items!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104774</xdr:rowOff>
    </xdr:from>
    <xdr:to>
      <xdr:col>9</xdr:col>
      <xdr:colOff>133350</xdr:colOff>
      <xdr:row>9</xdr:row>
      <xdr:rowOff>209549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553075" y="609599"/>
          <a:ext cx="2533650" cy="1781175"/>
        </a:xfrm>
        <a:prstGeom prst="wedgeRectCallout">
          <a:avLst>
            <a:gd name="adj1" fmla="val -58130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Cost Centers</a:t>
          </a:r>
        </a:p>
        <a:p>
          <a:pPr algn="l"/>
          <a:endParaRPr lang="en-US" sz="1100"/>
        </a:p>
        <a:p>
          <a:pPr algn="l"/>
          <a:r>
            <a:rPr lang="en-US" sz="1100"/>
            <a:t>• This example limits users to Cost</a:t>
          </a:r>
          <a:r>
            <a:rPr lang="en-US" sz="1100" baseline="0"/>
            <a:t> Center </a:t>
          </a:r>
          <a:r>
            <a:rPr lang="en-US" sz="1100"/>
            <a:t>entries from 100-999 in range A4:A12.</a:t>
          </a:r>
        </a:p>
        <a:p>
          <a:pPr algn="l"/>
          <a:endParaRPr lang="en-US" sz="1100"/>
        </a:p>
        <a:p>
          <a:pPr algn="l"/>
          <a:r>
            <a:rPr lang="en-US" sz="1100"/>
            <a:t>• Or look at the next example if you want to use the list</a:t>
          </a:r>
          <a:r>
            <a:rPr lang="en-US" sz="1100" baseline="0"/>
            <a:t> from the Cost Centers worksheet to set up a list selection. </a:t>
          </a:r>
          <a:endParaRPr lang="en-US" sz="1100"/>
        </a:p>
      </xdr:txBody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15</xdr:col>
      <xdr:colOff>371000</xdr:colOff>
      <xdr:row>15</xdr:row>
      <xdr:rowOff>85337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9175" y="504825"/>
          <a:ext cx="3800000" cy="31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15</xdr:col>
      <xdr:colOff>361476</xdr:colOff>
      <xdr:row>31</xdr:row>
      <xdr:rowOff>152014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4152900"/>
          <a:ext cx="3790476" cy="3085714"/>
        </a:xfrm>
        <a:prstGeom prst="rect">
          <a:avLst/>
        </a:prstGeom>
      </xdr:spPr>
    </xdr:pic>
    <xdr:clientData/>
  </xdr:twoCellAnchor>
  <xdr:twoCellAnchor>
    <xdr:from>
      <xdr:col>5</xdr:col>
      <xdr:colOff>333375</xdr:colOff>
      <xdr:row>15</xdr:row>
      <xdr:rowOff>85724</xdr:rowOff>
    </xdr:from>
    <xdr:to>
      <xdr:col>9</xdr:col>
      <xdr:colOff>123825</xdr:colOff>
      <xdr:row>23</xdr:row>
      <xdr:rowOff>190500</xdr:rowOff>
    </xdr:to>
    <xdr:sp macro="" textlink="">
      <xdr:nvSpPr>
        <xdr:cNvPr id="5" name="Speech Bubble: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543550" y="3609974"/>
          <a:ext cx="2533650" cy="1990726"/>
        </a:xfrm>
        <a:prstGeom prst="wedgeRectCallout">
          <a:avLst>
            <a:gd name="adj1" fmla="val -58130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Use VLOOKUP to return the Category name</a:t>
          </a:r>
        </a:p>
        <a:p>
          <a:pPr algn="l"/>
          <a:endParaRPr lang="en-US" sz="1100"/>
        </a:p>
        <a:p>
          <a:pPr algn="l"/>
          <a:r>
            <a:rPr lang="en-US" sz="1100"/>
            <a:t>• Note the VLOOKUP formula example in both tables that returns</a:t>
          </a:r>
          <a:r>
            <a:rPr lang="en-US" sz="1100" baseline="0"/>
            <a:t> the Category name based on the Cost Center entry/selection.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You can click this to learn more about VLOOKUP.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2</xdr:row>
      <xdr:rowOff>190500</xdr:rowOff>
    </xdr:from>
    <xdr:to>
      <xdr:col>5</xdr:col>
      <xdr:colOff>190500</xdr:colOff>
      <xdr:row>8</xdr:row>
      <xdr:rowOff>104776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181225" y="704850"/>
          <a:ext cx="2390775" cy="1190626"/>
        </a:xfrm>
        <a:prstGeom prst="wedgeRectCallout">
          <a:avLst>
            <a:gd name="adj1" fmla="val -55341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Date Entries</a:t>
          </a:r>
        </a:p>
        <a:p>
          <a:pPr algn="l"/>
          <a:endParaRPr lang="en-US" sz="1100"/>
        </a:p>
        <a:p>
          <a:pPr algn="l"/>
          <a:r>
            <a:rPr lang="en-US" sz="1100"/>
            <a:t>• This example limits</a:t>
          </a:r>
          <a:r>
            <a:rPr lang="en-US" sz="1100" baseline="0"/>
            <a:t> users to entering a start date after today by using the TODAY() function, and an end date after the start date.  </a:t>
          </a:r>
          <a:endParaRPr lang="en-US" sz="1100"/>
        </a:p>
      </xdr:txBody>
    </xdr:sp>
    <xdr:clientData/>
  </xdr:twoCellAnchor>
  <xdr:twoCellAnchor editAs="oneCell">
    <xdr:from>
      <xdr:col>6</xdr:col>
      <xdr:colOff>19050</xdr:colOff>
      <xdr:row>2</xdr:row>
      <xdr:rowOff>0</xdr:rowOff>
    </xdr:from>
    <xdr:to>
      <xdr:col>11</xdr:col>
      <xdr:colOff>256701</xdr:colOff>
      <xdr:row>16</xdr:row>
      <xdr:rowOff>142489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581025"/>
          <a:ext cx="3790476" cy="30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781050</xdr:colOff>
      <xdr:row>18</xdr:row>
      <xdr:rowOff>28575</xdr:rowOff>
    </xdr:from>
    <xdr:to>
      <xdr:col>11</xdr:col>
      <xdr:colOff>228124</xdr:colOff>
      <xdr:row>32</xdr:row>
      <xdr:rowOff>209161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4124325"/>
          <a:ext cx="3809524" cy="31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209550</xdr:rowOff>
    </xdr:from>
    <xdr:to>
      <xdr:col>13</xdr:col>
      <xdr:colOff>371001</xdr:colOff>
      <xdr:row>16</xdr:row>
      <xdr:rowOff>142489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504825"/>
          <a:ext cx="3790476" cy="308571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6</xdr:col>
      <xdr:colOff>771525</xdr:colOff>
      <xdr:row>12</xdr:row>
      <xdr:rowOff>171450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571875" y="504825"/>
          <a:ext cx="2390775" cy="2276475"/>
        </a:xfrm>
        <a:prstGeom prst="wedgeRectCallout">
          <a:avLst>
            <a:gd name="adj1" fmla="val -55341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Time Entries</a:t>
          </a:r>
        </a:p>
        <a:p>
          <a:pPr algn="l"/>
          <a:endParaRPr lang="en-US" sz="1100"/>
        </a:p>
        <a:p>
          <a:pPr algn="l"/>
          <a:r>
            <a:rPr lang="en-US" sz="1100"/>
            <a:t>• This example (cell C4) limits users to entering time values between cells A4 &amp; B4 (8:00 AM and 5:00 PM).</a:t>
          </a:r>
        </a:p>
        <a:p>
          <a:pPr algn="l"/>
          <a:endParaRPr lang="en-US" sz="1100"/>
        </a:p>
        <a:p>
          <a:pPr algn="l"/>
          <a:r>
            <a:rPr lang="en-US" sz="1100"/>
            <a:t>•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 that this example uses  references to the values in cells A4 &amp; B4 instead of inputting the values into the Data Validation dialog.  It's much easier to update those values when they're in cells.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10</xdr:col>
      <xdr:colOff>361476</xdr:colOff>
      <xdr:row>16</xdr:row>
      <xdr:rowOff>123443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2775" y="514350"/>
          <a:ext cx="3790476" cy="3057143"/>
        </a:xfrm>
        <a:prstGeom prst="rect">
          <a:avLst/>
        </a:prstGeom>
      </xdr:spPr>
    </xdr:pic>
    <xdr:clientData/>
  </xdr:twoCellAnchor>
  <xdr:twoCellAnchor>
    <xdr:from>
      <xdr:col>1</xdr:col>
      <xdr:colOff>371475</xdr:colOff>
      <xdr:row>1</xdr:row>
      <xdr:rowOff>200026</xdr:rowOff>
    </xdr:from>
    <xdr:to>
      <xdr:col>4</xdr:col>
      <xdr:colOff>276225</xdr:colOff>
      <xdr:row>7</xdr:row>
      <xdr:rowOff>133350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2581275" y="495301"/>
          <a:ext cx="2390775" cy="1190624"/>
        </a:xfrm>
        <a:prstGeom prst="wedgeRectCallout">
          <a:avLst>
            <a:gd name="adj1" fmla="val -55341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Limit Text Length</a:t>
          </a:r>
        </a:p>
        <a:p>
          <a:pPr algn="l"/>
          <a:endParaRPr lang="en-US" sz="1100"/>
        </a:p>
        <a:p>
          <a:pPr algn="l"/>
          <a:r>
            <a:rPr lang="en-US" sz="1100"/>
            <a:t>• This example (cell A4) limits users to text entries less than 25 characters by using the "less than or equal</a:t>
          </a:r>
          <a:r>
            <a:rPr lang="en-US" sz="1100" baseline="0"/>
            <a:t> to" Data option.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</xdr:row>
      <xdr:rowOff>0</xdr:rowOff>
    </xdr:from>
    <xdr:to>
      <xdr:col>9</xdr:col>
      <xdr:colOff>247650</xdr:colOff>
      <xdr:row>11</xdr:row>
      <xdr:rowOff>161925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5857875" y="723900"/>
          <a:ext cx="2390775" cy="2266950"/>
        </a:xfrm>
        <a:prstGeom prst="wedgeRectCallout">
          <a:avLst>
            <a:gd name="adj1" fmla="val -55341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Limit entries</a:t>
          </a:r>
          <a:r>
            <a:rPr lang="en-US" sz="1400" b="1" baseline="0"/>
            <a:t> to a set value</a:t>
          </a:r>
          <a:endParaRPr lang="en-US" sz="1400" b="1"/>
        </a:p>
        <a:p>
          <a:pPr algn="l"/>
          <a:endParaRPr lang="en-US" sz="1100"/>
        </a:p>
        <a:p>
          <a:pPr algn="l"/>
          <a:r>
            <a:rPr lang="en-US" sz="1100"/>
            <a:t>• This example (cell D10) limits users to a whole</a:t>
          </a:r>
          <a:r>
            <a:rPr lang="en-US" sz="1100" baseline="0"/>
            <a:t> number entry less than or equal to the value in cell E4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Note that this example uses a reference to the value in cell E4 instead of inputting the value into the Data Validation dialog.  It's much easier to update that value when it's in a cell.</a:t>
          </a:r>
        </a:p>
      </xdr:txBody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15</xdr:col>
      <xdr:colOff>399571</xdr:colOff>
      <xdr:row>15</xdr:row>
      <xdr:rowOff>171061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0" y="723900"/>
          <a:ext cx="3828571" cy="311428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2</xdr:row>
      <xdr:rowOff>0</xdr:rowOff>
    </xdr:from>
    <xdr:to>
      <xdr:col>14</xdr:col>
      <xdr:colOff>380527</xdr:colOff>
      <xdr:row>16</xdr:row>
      <xdr:rowOff>152013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514350"/>
          <a:ext cx="3780952" cy="309523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1</xdr:rowOff>
    </xdr:from>
    <xdr:to>
      <xdr:col>7</xdr:col>
      <xdr:colOff>400050</xdr:colOff>
      <xdr:row>14</xdr:row>
      <xdr:rowOff>142876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2790825" y="504826"/>
          <a:ext cx="3143250" cy="2667000"/>
        </a:xfrm>
        <a:prstGeom prst="wedgeRectCallout">
          <a:avLst>
            <a:gd name="adj1" fmla="val -55341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Custom Option to restrict a Text entry</a:t>
          </a:r>
        </a:p>
        <a:p>
          <a:pPr algn="ctr"/>
          <a:endParaRPr lang="en-US" sz="1100"/>
        </a:p>
        <a:p>
          <a:pPr algn="l"/>
          <a:r>
            <a:rPr lang="en-US" sz="1100"/>
            <a:t>• This example uses</a:t>
          </a:r>
          <a:r>
            <a:rPr lang="en-US" sz="1100" baseline="0"/>
            <a:t> the Custom option in cells A4:A5.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In this case the user can only enter a Product ID beginning with the text "ID-" and 9 or more  total characters by using the formula: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=AND(LEFT(A4,3)="ID-",LEN(A4)&gt;9)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Another option would be to use a Custom Number Format from the Format Cells dialog (Ctrl+1) - See the example below.</a:t>
          </a:r>
        </a:p>
      </xdr:txBody>
    </xdr:sp>
    <xdr:clientData/>
  </xdr:twoCellAnchor>
  <xdr:twoCellAnchor editAs="oneCell">
    <xdr:from>
      <xdr:col>8</xdr:col>
      <xdr:colOff>682307</xdr:colOff>
      <xdr:row>37</xdr:row>
      <xdr:rowOff>9526</xdr:rowOff>
    </xdr:from>
    <xdr:to>
      <xdr:col>14</xdr:col>
      <xdr:colOff>341966</xdr:colOff>
      <xdr:row>52</xdr:row>
      <xdr:rowOff>200026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2132" y="4086226"/>
          <a:ext cx="3774459" cy="3333750"/>
        </a:xfrm>
        <a:prstGeom prst="rect">
          <a:avLst/>
        </a:prstGeom>
      </xdr:spPr>
    </xdr:pic>
    <xdr:clientData/>
  </xdr:twoCellAnchor>
  <xdr:twoCellAnchor>
    <xdr:from>
      <xdr:col>3</xdr:col>
      <xdr:colOff>19049</xdr:colOff>
      <xdr:row>36</xdr:row>
      <xdr:rowOff>295274</xdr:rowOff>
    </xdr:from>
    <xdr:to>
      <xdr:col>7</xdr:col>
      <xdr:colOff>371474</xdr:colOff>
      <xdr:row>49</xdr:row>
      <xdr:rowOff>57150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2809874" y="8029574"/>
          <a:ext cx="3095625" cy="2571751"/>
        </a:xfrm>
        <a:prstGeom prst="wedgeRectCallout">
          <a:avLst>
            <a:gd name="adj1" fmla="val -55341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Custom Number Format</a:t>
          </a:r>
        </a:p>
        <a:p>
          <a:pPr algn="ctr"/>
          <a:endParaRPr lang="en-US" sz="1100"/>
        </a:p>
        <a:p>
          <a:pPr algn="l"/>
          <a:r>
            <a:rPr lang="en-US" sz="1100" baseline="0"/>
            <a:t>• Another option for the Product ID would be to use a Custom Number Format from the Format Cells dialog (Ctrl+1) to automatically display the "ID-" text, and allow the user to only enter the actual Product ID numbers. Note that the text "ID-" isn't actually part of the Product ID, it's just displayed for you.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Custom Format - "ID-"#######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You could still use Data Validation to limit the overall Text entry length however.</a:t>
          </a:r>
        </a:p>
      </xdr:txBody>
    </xdr:sp>
    <xdr:clientData/>
  </xdr:twoCellAnchor>
  <xdr:twoCellAnchor editAs="oneCell">
    <xdr:from>
      <xdr:col>9</xdr:col>
      <xdr:colOff>0</xdr:colOff>
      <xdr:row>19</xdr:row>
      <xdr:rowOff>190500</xdr:rowOff>
    </xdr:from>
    <xdr:to>
      <xdr:col>14</xdr:col>
      <xdr:colOff>399571</xdr:colOff>
      <xdr:row>34</xdr:row>
      <xdr:rowOff>161534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4352925"/>
          <a:ext cx="3828571" cy="312380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1</xdr:rowOff>
    </xdr:from>
    <xdr:to>
      <xdr:col>7</xdr:col>
      <xdr:colOff>381000</xdr:colOff>
      <xdr:row>28</xdr:row>
      <xdr:rowOff>57151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2790825" y="4371976"/>
          <a:ext cx="3124200" cy="1752600"/>
        </a:xfrm>
        <a:prstGeom prst="wedgeRectCallout">
          <a:avLst>
            <a:gd name="adj1" fmla="val -55341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Custom Option to  ensure a Text entry</a:t>
          </a:r>
        </a:p>
        <a:p>
          <a:pPr algn="ctr"/>
          <a:endParaRPr lang="en-US" sz="1100"/>
        </a:p>
        <a:p>
          <a:pPr algn="l"/>
          <a:r>
            <a:rPr lang="en-US" sz="1100"/>
            <a:t>• This example uses</a:t>
          </a:r>
          <a:r>
            <a:rPr lang="en-US" sz="1100" baseline="0"/>
            <a:t> the Custom option in cells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B22:B23.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• In this case the user can only enter a Product Name that is text, so it can't be just numeric: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=ISTEXT(B22)</a:t>
          </a:r>
        </a:p>
        <a:p>
          <a:pPr algn="l"/>
          <a:endParaRPr lang="en-US" sz="1100" baseline="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1</xdr:row>
      <xdr:rowOff>209550</xdr:rowOff>
    </xdr:from>
    <xdr:to>
      <xdr:col>6</xdr:col>
      <xdr:colOff>657224</xdr:colOff>
      <xdr:row>15</xdr:row>
      <xdr:rowOff>190500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3790949" y="504825"/>
          <a:ext cx="2733675" cy="3152775"/>
        </a:xfrm>
        <a:prstGeom prst="wedgeRectCallout">
          <a:avLst>
            <a:gd name="adj1" fmla="val -55341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Custom Option</a:t>
          </a:r>
        </a:p>
        <a:p>
          <a:pPr algn="ctr"/>
          <a:endParaRPr lang="en-US" sz="1100"/>
        </a:p>
        <a:p>
          <a:pPr algn="l"/>
          <a:r>
            <a:rPr lang="en-US" sz="1100"/>
            <a:t>• This example uses</a:t>
          </a:r>
          <a:r>
            <a:rPr lang="en-US" sz="1100" baseline="0"/>
            <a:t> the Custom option in cell B6 to determine if a participant meets a set age requirement.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In this case the user can only enter an employee age that is greater than 18 (this can be changed in cell B4).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=IF(B6&lt;=(TODAY()-(365*B4)),TRUE,FALSE)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This formula uses TRUE/FALSE arguments to evaluate the entries.  If the condition is TRUE, then Data Validation will allow the entry to be confirmed, otherwise it will be rejected.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 editAs="oneCell">
    <xdr:from>
      <xdr:col>7</xdr:col>
      <xdr:colOff>676275</xdr:colOff>
      <xdr:row>2</xdr:row>
      <xdr:rowOff>28575</xdr:rowOff>
    </xdr:from>
    <xdr:to>
      <xdr:col>13</xdr:col>
      <xdr:colOff>370999</xdr:colOff>
      <xdr:row>15</xdr:row>
      <xdr:rowOff>180587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542925"/>
          <a:ext cx="3809524" cy="31047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19050</xdr:rowOff>
    </xdr:from>
    <xdr:to>
      <xdr:col>12</xdr:col>
      <xdr:colOff>380524</xdr:colOff>
      <xdr:row>17</xdr:row>
      <xdr:rowOff>190111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666750"/>
          <a:ext cx="3809524" cy="3114286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2</xdr:row>
      <xdr:rowOff>19050</xdr:rowOff>
    </xdr:from>
    <xdr:to>
      <xdr:col>6</xdr:col>
      <xdr:colOff>9525</xdr:colOff>
      <xdr:row>14</xdr:row>
      <xdr:rowOff>66675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571625" y="533400"/>
          <a:ext cx="3000375" cy="2581275"/>
        </a:xfrm>
        <a:prstGeom prst="wedgeRectCallout">
          <a:avLst>
            <a:gd name="adj1" fmla="val -55341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Custom Option - Unique Entries</a:t>
          </a:r>
          <a:r>
            <a:rPr lang="en-US" sz="1400" b="1" baseline="0"/>
            <a:t> Only</a:t>
          </a:r>
          <a:endParaRPr lang="en-US" sz="1400" b="1"/>
        </a:p>
        <a:p>
          <a:pPr algn="ctr"/>
          <a:endParaRPr lang="en-US" sz="1100"/>
        </a:p>
        <a:p>
          <a:pPr algn="l"/>
          <a:r>
            <a:rPr lang="en-US" sz="1100"/>
            <a:t>• This example uses</a:t>
          </a:r>
          <a:r>
            <a:rPr lang="en-US" sz="1100" baseline="0"/>
            <a:t> the Custom option for cells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A4:A12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In this case the user can only enter a value that has not already been entered in the range.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=COUNTIF($A$4:$A$12,A4)=1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This formula counts the number of times each entry has been made and will only allow it if it's been entered once (unique), otherwise Data Validation will reject it.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3</xdr:row>
      <xdr:rowOff>9525</xdr:rowOff>
    </xdr:from>
    <xdr:to>
      <xdr:col>11</xdr:col>
      <xdr:colOff>399573</xdr:colOff>
      <xdr:row>17</xdr:row>
      <xdr:rowOff>180587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742950"/>
          <a:ext cx="3819048" cy="3104762"/>
        </a:xfrm>
        <a:prstGeom prst="rect">
          <a:avLst/>
        </a:prstGeom>
      </xdr:spPr>
    </xdr:pic>
    <xdr:clientData/>
  </xdr:twoCellAnchor>
  <xdr:twoCellAnchor>
    <xdr:from>
      <xdr:col>1</xdr:col>
      <xdr:colOff>419100</xdr:colOff>
      <xdr:row>1</xdr:row>
      <xdr:rowOff>209550</xdr:rowOff>
    </xdr:from>
    <xdr:to>
      <xdr:col>5</xdr:col>
      <xdr:colOff>0</xdr:colOff>
      <xdr:row>19</xdr:row>
      <xdr:rowOff>1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1714500" y="504825"/>
          <a:ext cx="2733675" cy="3590926"/>
        </a:xfrm>
        <a:prstGeom prst="wedgeRectCallout">
          <a:avLst>
            <a:gd name="adj1" fmla="val -55341"/>
            <a:gd name="adj2" fmla="val -20259"/>
          </a:avLst>
        </a:prstGeom>
        <a:solidFill>
          <a:srgbClr val="2274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Custom Option - E-Mail validation</a:t>
          </a:r>
        </a:p>
        <a:p>
          <a:pPr algn="ctr"/>
          <a:endParaRPr lang="en-US" sz="1100"/>
        </a:p>
        <a:p>
          <a:pPr algn="l"/>
          <a:r>
            <a:rPr lang="en-US" sz="1100"/>
            <a:t>• This example (cell A4) uses</a:t>
          </a:r>
          <a:r>
            <a:rPr lang="en-US" sz="1100" baseline="0"/>
            <a:t> the Custom option to validate an e-mail address entry.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In this case the user can only enter a value that includes the @ symbol for an e-mail address.  It's not a perfect validation method, but it should work for most cases.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=ISNUMBER(FIND("@",A4))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• This formula uses the FIND function to look for the @ symbol in the text entry. If it exists, then FIND will return a number, which is the @ symbol's position in the text string and allow the entry to pass.  If the @ symbol isn't found, then the fomula will return an error, which ISNUMBER will force Data Validation to reject.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bl_Rank" displayName="tbl_Rank" ref="A4:A5" totalsRowShown="0" headerRowDxfId="53" dataDxfId="51" headerRowBorderDxfId="52" tableBorderDxfId="50" totalsRowBorderDxfId="49">
  <tableColumns count="1">
    <tableColumn id="1" xr3:uid="{00000000-0010-0000-0000-000001000000}" name="Ranking" dataDxfId="48"/>
  </tableColumns>
  <tableStyleInfo name="Excel U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bl_Dependents" displayName="tbl_Dependents" ref="G4:H5" totalsRowShown="0" headerRowDxfId="47" dataDxfId="45" headerRowBorderDxfId="46" tableBorderDxfId="44" totalsRowBorderDxfId="43">
  <tableColumns count="2">
    <tableColumn id="1" xr3:uid="{00000000-0010-0000-0100-000001000000}" name="Dependientes" dataDxfId="42"/>
    <tableColumn id="2" xr3:uid="{00000000-0010-0000-0100-000002000000}" name="Deducciones" dataDxfId="41"/>
  </tableColumns>
  <tableStyleInfo name="Excel U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CostCenters" displayName="tbl_CostCenters" ref="A3:B12" totalsRowShown="0" headerRowBorderDxfId="40" tableBorderDxfId="39">
  <tableColumns count="2">
    <tableColumn id="1" xr3:uid="{00000000-0010-0000-0200-000001000000}" name="Cost Center" dataDxfId="38"/>
    <tableColumn id="2" xr3:uid="{00000000-0010-0000-0200-000002000000}" name="Category"/>
  </tableColumns>
  <tableStyleInfo name="Excel U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bl_Budget1" displayName="tbl_Budget1" ref="A3:E12" totalsRowShown="0" headerRowDxfId="37">
  <tableColumns count="5">
    <tableColumn id="1" xr3:uid="{00000000-0010-0000-0300-000001000000}" name="Cost Center" dataDxfId="36"/>
    <tableColumn id="2" xr3:uid="{00000000-0010-0000-0300-000002000000}" name="Category" dataDxfId="35">
      <calculatedColumnFormula>VLOOKUP(tbl_Budget1[[#This Row],[Cost Center]],tbl_CostCenters[],2,FALSE)</calculatedColumnFormula>
    </tableColumn>
    <tableColumn id="3" xr3:uid="{00000000-0010-0000-0300-000003000000}" name="Current Year Projected" dataDxfId="34"/>
    <tableColumn id="4" xr3:uid="{00000000-0010-0000-0300-000004000000}" name="Future Year Budget" dataDxfId="33"/>
    <tableColumn id="5" xr3:uid="{00000000-0010-0000-0300-000005000000}" name="Variance" dataDxfId="32">
      <calculatedColumnFormula>IF(tbl_Budget1[[#This Row],[Future Year Budget]]="","",tbl_Budget1[[#This Row],[Future Year Budget]]-tbl_Budget1[[#This Row],[Current Year Projected]])</calculatedColumnFormula>
    </tableColumn>
  </tableColumns>
  <tableStyleInfo name="Excel U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bl_Budget2" displayName="tbl_Budget2" ref="A16:E25" totalsRowShown="0" headerRowDxfId="31">
  <tableColumns count="5">
    <tableColumn id="1" xr3:uid="{00000000-0010-0000-0400-000001000000}" name="Cost Center" dataDxfId="30"/>
    <tableColumn id="2" xr3:uid="{00000000-0010-0000-0400-000002000000}" name="Category" dataDxfId="29">
      <calculatedColumnFormula>VLOOKUP(tbl_Budget2[[#This Row],[Cost Center]],tbl_CostCenters[],2,FALSE)</calculatedColumnFormula>
    </tableColumn>
    <tableColumn id="3" xr3:uid="{00000000-0010-0000-0400-000003000000}" name="Current Year Projected" dataDxfId="28"/>
    <tableColumn id="4" xr3:uid="{00000000-0010-0000-0400-000004000000}" name="Future Year Budget" dataDxfId="27"/>
    <tableColumn id="5" xr3:uid="{00000000-0010-0000-0400-000005000000}" name="Variance" dataDxfId="26">
      <calculatedColumnFormula>IF(tbl_Budget2[[#This Row],[Future Year Budget]]="","",tbl_Budget2[[#This Row],[Future Year Budget]]-tbl_Budget2[[#This Row],[Current Year Projected]])</calculatedColumnFormula>
    </tableColumn>
  </tableColumns>
  <tableStyleInfo name="Excel U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5000000}" name="tbl_Date" displayName="tbl_Date" ref="A4:B5" totalsRowShown="0" headerRowDxfId="25" dataDxfId="24" tableBorderDxfId="23">
  <tableColumns count="2">
    <tableColumn id="1" xr3:uid="{00000000-0010-0000-0500-000001000000}" name="Start Date" dataDxfId="22">
      <calculatedColumnFormula>TODAY()+1</calculatedColumnFormula>
    </tableColumn>
    <tableColumn id="2" xr3:uid="{00000000-0010-0000-0500-000002000000}" name="End Date" dataDxfId="21">
      <calculatedColumnFormula>tbl_Date[Start Date]+5</calculatedColumnFormula>
    </tableColumn>
  </tableColumns>
  <tableStyleInfo name="Excel U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bl_Time" displayName="tbl_Time" ref="A3:C4" totalsRowShown="0" headerRowDxfId="20" dataDxfId="19" tableBorderDxfId="18">
  <tableColumns count="3">
    <tableColumn id="1" xr3:uid="{00000000-0010-0000-0600-000001000000}" name="Start Time" dataDxfId="17"/>
    <tableColumn id="2" xr3:uid="{00000000-0010-0000-0600-000002000000}" name="End Time" dataDxfId="16"/>
    <tableColumn id="3" xr3:uid="{00000000-0010-0000-0600-000003000000}" name="Meeting Time" dataDxfId="15"/>
  </tableColumns>
  <tableStyleInfo name="Excel U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7000000}" name="tbl_TextLength" displayName="tbl_TextLength" ref="A3:A4" totalsRowShown="0" headerRowDxfId="14" tableBorderDxfId="13">
  <autoFilter ref="A3:A4" xr:uid="{00000000-0009-0000-0100-00000C000000}"/>
  <tableColumns count="1">
    <tableColumn id="1" xr3:uid="{00000000-0010-0000-0700-000001000000}" name="Enter text up to 25 characters"/>
  </tableColumns>
  <tableStyleInfo name="Excel U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8000000}" name="tbl_BudgetMax" displayName="tbl_BudgetMax" ref="A6:E15" totalsRowShown="0" headerRowDxfId="12">
  <tableColumns count="5">
    <tableColumn id="1" xr3:uid="{00000000-0010-0000-0800-000001000000}" name="Cost Center" dataDxfId="11"/>
    <tableColumn id="2" xr3:uid="{00000000-0010-0000-0800-000002000000}" name="Category" dataDxfId="10">
      <calculatedColumnFormula>VLOOKUP(tbl_BudgetMax[[#This Row],[Cost Center]],tbl_CostCenters[],2,FALSE)</calculatedColumnFormula>
    </tableColumn>
    <tableColumn id="3" xr3:uid="{00000000-0010-0000-0800-000003000000}" name="Current Year Projected" dataDxfId="9"/>
    <tableColumn id="4" xr3:uid="{00000000-0010-0000-0800-000004000000}" name="Future Year Budget" dataDxfId="8"/>
    <tableColumn id="5" xr3:uid="{00000000-0010-0000-0800-000005000000}" name="Variance" dataDxfId="7">
      <calculatedColumnFormula>IF(tbl_BudgetMax[[#This Row],[Future Year Budget]]="","",tbl_BudgetMax[[#This Row],[Future Year Budget]]-tbl_BudgetMax[[#This Row],[Current Year Projected]])</calculatedColumnFormula>
    </tableColumn>
  </tableColumns>
  <tableStyleInfo name="Excel U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bl_Products1" displayName="tbl_Products1" ref="A3:B5" totalsRowShown="0" headerRowDxfId="6" tableBorderDxfId="5">
  <tableColumns count="2">
    <tableColumn id="1" xr3:uid="{00000000-0010-0000-0900-000001000000}" name="Product ID"/>
    <tableColumn id="2" xr3:uid="{00000000-0010-0000-0900-000002000000}" name="Product Name"/>
  </tableColumns>
  <tableStyleInfo name="Excel U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A000000}" name="tbl_Products3" displayName="tbl_Products3" ref="A39:B41" totalsRowShown="0" headerRowDxfId="4" tableBorderDxfId="3" dataCellStyle="Normal">
  <tableColumns count="2">
    <tableColumn id="1" xr3:uid="{00000000-0010-0000-0A00-000001000000}" name="Product ID" dataDxfId="2"/>
    <tableColumn id="2" xr3:uid="{00000000-0010-0000-0A00-000002000000}" name="Product Name" dataCellStyle="Normal"/>
  </tableColumns>
  <tableStyleInfo name="Excel U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bl_Products2" displayName="tbl_Products2" ref="A21:B23" totalsRowShown="0" headerRowDxfId="1" tableBorderDxfId="0">
  <tableColumns count="2">
    <tableColumn id="1" xr3:uid="{00000000-0010-0000-0B00-000001000000}" name="Product ID"/>
    <tableColumn id="2" xr3:uid="{00000000-0010-0000-0B00-000002000000}" name="Product Name"/>
  </tableColumns>
  <tableStyleInfo name="Excel UI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upport.office.com/en-us/article/Apply-data-validation-to-cells-29fecbcc-d1b9-42c1-9d76-eff3ce5f7249" TargetMode="Externa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support.office.com/en-us/article/Apply-data-validation-to-cells-29fecbcc-d1b9-42c1-9d76-eff3ce5f7249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upport.office.com/en-us/article/Apply-data-validation-to-cells-29fecbcc-d1b9-42c1-9d76-eff3ce5f7249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support.office.com/en-us/article/Apply-data-validation-to-cells-29fecbcc-d1b9-42c1-9d76-eff3ce5f7249" TargetMode="External"/><Relationship Id="rId4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support.office.com/en-us/article/Apply-data-validation-to-cells-29fecbcc-d1b9-42c1-9d76-eff3ce5f7249" TargetMode="External"/><Relationship Id="rId4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upport.office.com/en-us/article/Apply-data-validation-to-cells-29fecbcc-d1b9-42c1-9d76-eff3ce5f7249" TargetMode="Externa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support.office.com/en-us/article/Apply-data-validation-to-cells-29fecbcc-d1b9-42c1-9d76-eff3ce5f724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support.office.com/en-us/article/Apply-data-validation-to-cells-29fecbcc-d1b9-42c1-9d76-eff3ce5f724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support.office.com/en-us/article/Apply-data-validation-to-cells-29fecbcc-d1b9-42c1-9d76-eff3ce5f7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B1:F25"/>
  <sheetViews>
    <sheetView showGridLines="0" tabSelected="1" topLeftCell="A13" workbookViewId="0">
      <selection activeCell="B7" sqref="B7"/>
    </sheetView>
  </sheetViews>
  <sheetFormatPr baseColWidth="10" defaultColWidth="9" defaultRowHeight="16.8" x14ac:dyDescent="0.4"/>
  <cols>
    <col min="1" max="1" width="3.19921875" customWidth="1"/>
    <col min="2" max="2" width="20.5" style="38" customWidth="1"/>
    <col min="3" max="3" width="55.5" style="38" customWidth="1"/>
  </cols>
  <sheetData>
    <row r="1" spans="2:6" ht="6.75" customHeight="1" x14ac:dyDescent="0.4"/>
    <row r="2" spans="2:6" ht="22.8" x14ac:dyDescent="0.4">
      <c r="B2" s="39" t="s">
        <v>72</v>
      </c>
    </row>
    <row r="3" spans="2:6" x14ac:dyDescent="0.4">
      <c r="F3" s="16" t="s">
        <v>74</v>
      </c>
    </row>
    <row r="4" spans="2:6" x14ac:dyDescent="0.4">
      <c r="B4" s="38" t="s">
        <v>73</v>
      </c>
      <c r="F4" s="16" t="s">
        <v>75</v>
      </c>
    </row>
    <row r="5" spans="2:6" ht="17.399999999999999" thickBot="1" x14ac:dyDescent="0.45">
      <c r="F5" s="16"/>
    </row>
    <row r="6" spans="2:6" ht="17.399999999999999" thickBot="1" x14ac:dyDescent="0.45">
      <c r="B6" s="40" t="s">
        <v>76</v>
      </c>
      <c r="C6" s="40" t="s">
        <v>98</v>
      </c>
    </row>
    <row r="7" spans="2:6" x14ac:dyDescent="0.4">
      <c r="B7" s="47" t="s">
        <v>99</v>
      </c>
      <c r="C7" s="41" t="s">
        <v>77</v>
      </c>
    </row>
    <row r="8" spans="2:6" x14ac:dyDescent="0.4">
      <c r="B8" s="48" t="s">
        <v>57</v>
      </c>
      <c r="C8" s="42" t="s">
        <v>79</v>
      </c>
    </row>
    <row r="9" spans="2:6" x14ac:dyDescent="0.4">
      <c r="B9" s="49" t="s">
        <v>78</v>
      </c>
      <c r="C9" s="43" t="s">
        <v>80</v>
      </c>
    </row>
    <row r="10" spans="2:6" x14ac:dyDescent="0.4">
      <c r="B10" s="48" t="s">
        <v>81</v>
      </c>
      <c r="C10" s="38" t="s">
        <v>80</v>
      </c>
    </row>
    <row r="11" spans="2:6" x14ac:dyDescent="0.4">
      <c r="B11" s="49" t="s">
        <v>82</v>
      </c>
      <c r="C11" s="43" t="s">
        <v>80</v>
      </c>
    </row>
    <row r="12" spans="2:6" x14ac:dyDescent="0.4">
      <c r="B12" s="48" t="s">
        <v>83</v>
      </c>
      <c r="C12" s="42" t="s">
        <v>86</v>
      </c>
    </row>
    <row r="13" spans="2:6" x14ac:dyDescent="0.4">
      <c r="B13" s="49" t="s">
        <v>84</v>
      </c>
      <c r="C13" s="43" t="s">
        <v>85</v>
      </c>
    </row>
    <row r="14" spans="2:6" x14ac:dyDescent="0.4">
      <c r="B14" s="48" t="s">
        <v>96</v>
      </c>
      <c r="C14" s="38" t="s">
        <v>87</v>
      </c>
    </row>
    <row r="15" spans="2:6" x14ac:dyDescent="0.4">
      <c r="B15" s="49" t="s">
        <v>97</v>
      </c>
      <c r="C15" s="43" t="s">
        <v>88</v>
      </c>
    </row>
    <row r="16" spans="2:6" x14ac:dyDescent="0.4">
      <c r="B16" s="48" t="s">
        <v>95</v>
      </c>
      <c r="C16" s="38" t="s">
        <v>89</v>
      </c>
    </row>
    <row r="17" spans="2:3" x14ac:dyDescent="0.4">
      <c r="B17" s="49" t="s">
        <v>94</v>
      </c>
      <c r="C17" s="43" t="s">
        <v>90</v>
      </c>
    </row>
    <row r="18" spans="2:3" x14ac:dyDescent="0.4">
      <c r="B18" s="48" t="s">
        <v>93</v>
      </c>
      <c r="C18" s="38" t="s">
        <v>91</v>
      </c>
    </row>
    <row r="19" spans="2:3" ht="17.399999999999999" thickBot="1" x14ac:dyDescent="0.45">
      <c r="B19" s="50" t="s">
        <v>35</v>
      </c>
      <c r="C19" s="44" t="s">
        <v>92</v>
      </c>
    </row>
    <row r="24" spans="2:3" x14ac:dyDescent="0.4">
      <c r="B24" s="45" t="s">
        <v>68</v>
      </c>
    </row>
    <row r="25" spans="2:3" x14ac:dyDescent="0.4">
      <c r="B25" s="46" t="s">
        <v>67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H26"/>
  <sheetViews>
    <sheetView showGridLines="0" workbookViewId="0">
      <selection activeCell="A5" sqref="A5"/>
    </sheetView>
  </sheetViews>
  <sheetFormatPr baseColWidth="10" defaultColWidth="9" defaultRowHeight="13.8" x14ac:dyDescent="0.25"/>
  <cols>
    <col min="1" max="2" width="15.59765625" style="38" customWidth="1"/>
    <col min="3" max="6" width="9" style="38"/>
    <col min="7" max="7" width="17.3984375" style="38" customWidth="1"/>
    <col min="8" max="8" width="17" style="38" customWidth="1"/>
    <col min="9" max="16384" width="9" style="38"/>
  </cols>
  <sheetData>
    <row r="1" spans="1:8" ht="17.399999999999999" x14ac:dyDescent="0.3">
      <c r="A1" s="52" t="s">
        <v>103</v>
      </c>
      <c r="B1" s="53"/>
      <c r="C1" s="53"/>
      <c r="D1" s="53"/>
      <c r="E1" s="53"/>
    </row>
    <row r="2" spans="1:8" ht="19.8" x14ac:dyDescent="0.3">
      <c r="A2" s="56" t="s">
        <v>102</v>
      </c>
    </row>
    <row r="3" spans="1:8" x14ac:dyDescent="0.25">
      <c r="H3" s="45"/>
    </row>
    <row r="4" spans="1:8" ht="15" customHeight="1" x14ac:dyDescent="0.25">
      <c r="A4" s="60" t="s">
        <v>49</v>
      </c>
      <c r="G4" s="61" t="s">
        <v>100</v>
      </c>
      <c r="H4" s="62" t="s">
        <v>101</v>
      </c>
    </row>
    <row r="5" spans="1:8" s="51" customFormat="1" ht="15.75" customHeight="1" x14ac:dyDescent="0.4">
      <c r="A5" s="57">
        <v>7</v>
      </c>
      <c r="G5" s="58">
        <v>2</v>
      </c>
      <c r="H5" s="59">
        <v>4</v>
      </c>
    </row>
    <row r="20" spans="1:8" x14ac:dyDescent="0.25">
      <c r="H20" s="45"/>
    </row>
    <row r="24" spans="1:8" ht="16.8" x14ac:dyDescent="0.4">
      <c r="A24"/>
    </row>
    <row r="25" spans="1:8" ht="16.8" x14ac:dyDescent="0.4">
      <c r="A25"/>
    </row>
    <row r="26" spans="1:8" ht="16.8" x14ac:dyDescent="0.4">
      <c r="A26"/>
    </row>
  </sheetData>
  <dataValidations xWindow="35" yWindow="374" count="2">
    <dataValidation type="whole" allowBlank="1" showInputMessage="1" showErrorMessage="1" promptTitle="Ranking" prompt="_x000a_Por favor indique _x000a_un número entre 1 y 10 _x000a_donde _x000a_1 es NO SATISFECHO_x000a_y 10 es COMPLETAMENTE SATISFECHO" sqref="A5" xr:uid="{00000000-0002-0000-0100-000000000000}">
      <formula1>1</formula1>
      <formula2>10</formula2>
    </dataValidation>
    <dataValidation type="whole" operator="greaterThanOrEqual" allowBlank="1" showInputMessage="1" showErrorMessage="1" errorTitle="Too few deductions!" error="You need to enter a value that is greater than or equal to 2 times the number of dependents you're claiming" promptTitle="Dependent Deductions" prompt="Please enter a value that is greater than or equal to 2 times the number of dependents you're claiming" sqref="H5" xr:uid="{00000000-0002-0000-0100-000001000000}">
      <formula1>2*G5</formula1>
    </dataValidation>
  </dataValidations>
  <pageMargins left="0.7" right="0.7" top="0.75" bottom="0.75" header="0.3" footer="0.3"/>
  <pageSetup orientation="portrait" r:id="rId1"/>
  <drawing r:id="rId2"/>
  <legacy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H19"/>
  <sheetViews>
    <sheetView showGridLines="0" workbookViewId="0">
      <selection sqref="A1:A2"/>
    </sheetView>
  </sheetViews>
  <sheetFormatPr baseColWidth="10" defaultColWidth="9" defaultRowHeight="16.8" x14ac:dyDescent="0.4"/>
  <cols>
    <col min="1" max="1" width="33.8984375" bestFit="1" customWidth="1"/>
    <col min="2" max="2" width="19.59765625" customWidth="1"/>
    <col min="3" max="3" width="15.59765625" customWidth="1"/>
  </cols>
  <sheetData>
    <row r="1" spans="1:5" ht="18.600000000000001" x14ac:dyDescent="0.4">
      <c r="A1" s="52" t="s">
        <v>103</v>
      </c>
      <c r="B1" s="53"/>
      <c r="C1" s="53"/>
      <c r="D1" s="53"/>
      <c r="E1" s="53"/>
    </row>
    <row r="2" spans="1:5" s="55" customFormat="1" ht="21" x14ac:dyDescent="0.4">
      <c r="A2" s="56" t="s">
        <v>104</v>
      </c>
      <c r="B2" s="54"/>
      <c r="C2" s="54"/>
      <c r="D2" s="54"/>
      <c r="E2" s="54"/>
    </row>
    <row r="4" spans="1:5" ht="18.75" customHeight="1" x14ac:dyDescent="0.4">
      <c r="A4" s="66" t="s">
        <v>106</v>
      </c>
      <c r="B4" s="63">
        <v>50000</v>
      </c>
    </row>
    <row r="5" spans="1:5" ht="18.75" customHeight="1" x14ac:dyDescent="0.4">
      <c r="A5" s="66" t="s">
        <v>105</v>
      </c>
      <c r="B5" s="65">
        <v>0.03</v>
      </c>
    </row>
    <row r="6" spans="1:5" ht="18.75" customHeight="1" x14ac:dyDescent="0.4">
      <c r="A6" s="66" t="s">
        <v>107</v>
      </c>
      <c r="B6" s="64">
        <f>B4*(1+B5)</f>
        <v>51500</v>
      </c>
    </row>
    <row r="8" spans="1:5" x14ac:dyDescent="0.4">
      <c r="A8" s="26"/>
    </row>
    <row r="13" spans="1:5" x14ac:dyDescent="0.4">
      <c r="A13" s="6"/>
      <c r="B13" s="6"/>
    </row>
    <row r="14" spans="1:5" x14ac:dyDescent="0.4">
      <c r="A14" s="6"/>
      <c r="B14" s="6"/>
    </row>
    <row r="19" spans="8:8" x14ac:dyDescent="0.4">
      <c r="H19" s="16"/>
    </row>
  </sheetData>
  <dataValidations xWindow="296" yWindow="416" count="1">
    <dataValidation type="decimal" allowBlank="1" showInputMessage="1" showErrorMessage="1" errorTitle="Invalid Amount" error="Merit Increases greater than 3% need prior management approval" promptTitle="Merit Increase" prompt="Please enter a Merit Increase amount less than or equal to 3%" sqref="B5" xr:uid="{00000000-0002-0000-0200-000000000000}">
      <formula1>0</formula1>
      <formula2>3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F12"/>
  <sheetViews>
    <sheetView showGridLines="0" workbookViewId="0">
      <selection activeCell="E5" sqref="E5"/>
    </sheetView>
  </sheetViews>
  <sheetFormatPr baseColWidth="10" defaultColWidth="9" defaultRowHeight="16.8" x14ac:dyDescent="0.4"/>
  <cols>
    <col min="1" max="1" width="23.09765625" customWidth="1"/>
    <col min="2" max="2" width="9.5" style="6" bestFit="1" customWidth="1"/>
    <col min="4" max="4" width="23.19921875" customWidth="1"/>
    <col min="9" max="9" width="4.3984375" customWidth="1"/>
  </cols>
  <sheetData>
    <row r="1" spans="1:6" ht="18.600000000000001" x14ac:dyDescent="0.4">
      <c r="A1" s="78" t="s">
        <v>103</v>
      </c>
      <c r="B1" s="76"/>
      <c r="C1" s="77"/>
      <c r="D1" s="77"/>
      <c r="E1" s="77"/>
      <c r="F1" s="77"/>
    </row>
    <row r="2" spans="1:6" ht="18.600000000000001" x14ac:dyDescent="0.4">
      <c r="A2" s="79" t="s">
        <v>109</v>
      </c>
    </row>
    <row r="3" spans="1:6" ht="17.399999999999999" thickBot="1" x14ac:dyDescent="0.45"/>
    <row r="4" spans="1:6" ht="17.399999999999999" thickBot="1" x14ac:dyDescent="0.45">
      <c r="A4" s="40" t="s">
        <v>108</v>
      </c>
      <c r="B4" s="71" t="s">
        <v>110</v>
      </c>
      <c r="D4" s="67" t="str">
        <f>+A4</f>
        <v>Departamento</v>
      </c>
    </row>
    <row r="5" spans="1:6" x14ac:dyDescent="0.4">
      <c r="A5" s="68" t="s">
        <v>111</v>
      </c>
      <c r="B5" s="72">
        <v>401</v>
      </c>
      <c r="C5" s="38"/>
      <c r="D5" s="80" t="s">
        <v>113</v>
      </c>
    </row>
    <row r="6" spans="1:6" x14ac:dyDescent="0.4">
      <c r="A6" s="48" t="s">
        <v>112</v>
      </c>
      <c r="B6" s="73">
        <v>501</v>
      </c>
      <c r="C6" s="38"/>
    </row>
    <row r="7" spans="1:6" x14ac:dyDescent="0.4">
      <c r="A7" s="69" t="s">
        <v>113</v>
      </c>
      <c r="B7" s="74">
        <v>301</v>
      </c>
      <c r="C7" s="38"/>
      <c r="D7" s="38"/>
    </row>
    <row r="8" spans="1:6" x14ac:dyDescent="0.4">
      <c r="A8" s="48" t="s">
        <v>114</v>
      </c>
      <c r="B8" s="73">
        <v>201</v>
      </c>
      <c r="C8" s="38"/>
      <c r="D8" s="38"/>
    </row>
    <row r="9" spans="1:6" x14ac:dyDescent="0.4">
      <c r="A9" s="69" t="s">
        <v>0</v>
      </c>
      <c r="B9" s="74">
        <v>601</v>
      </c>
      <c r="C9" s="38"/>
      <c r="D9" s="38"/>
    </row>
    <row r="10" spans="1:6" x14ac:dyDescent="0.4">
      <c r="A10" s="48" t="s">
        <v>116</v>
      </c>
      <c r="B10" s="73">
        <v>701</v>
      </c>
      <c r="C10" s="38"/>
      <c r="D10" s="38"/>
    </row>
    <row r="11" spans="1:6" ht="17.399999999999999" thickBot="1" x14ac:dyDescent="0.45">
      <c r="A11" s="70" t="s">
        <v>115</v>
      </c>
      <c r="B11" s="75">
        <v>101</v>
      </c>
      <c r="C11" s="38"/>
      <c r="D11" s="38"/>
    </row>
    <row r="12" spans="1:6" x14ac:dyDescent="0.4">
      <c r="C12" s="38"/>
      <c r="D12" s="38"/>
    </row>
  </sheetData>
  <dataValidations xWindow="298" yWindow="331" count="1">
    <dataValidation type="list" allowBlank="1" showInputMessage="1" showErrorMessage="1" errorTitle="Invalid Entry!" error="Please select a Department Name from the list.  No other entries can be accepted." promptTitle="Departments" prompt="Please select a Department Name from the list" sqref="D5" xr:uid="{00000000-0002-0000-0300-000000000000}">
      <formula1>Departamentos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G12"/>
  <sheetViews>
    <sheetView showGridLines="0" workbookViewId="0">
      <selection activeCell="B17" sqref="B17"/>
    </sheetView>
  </sheetViews>
  <sheetFormatPr baseColWidth="10" defaultColWidth="9" defaultRowHeight="16.8" x14ac:dyDescent="0.4"/>
  <cols>
    <col min="1" max="1" width="13.09765625" style="6" customWidth="1"/>
    <col min="2" max="2" width="22.59765625" customWidth="1"/>
  </cols>
  <sheetData>
    <row r="1" spans="1:7" ht="23.4" x14ac:dyDescent="0.45">
      <c r="A1" s="22" t="s">
        <v>58</v>
      </c>
    </row>
    <row r="3" spans="1:7" ht="17.399999999999999" thickBot="1" x14ac:dyDescent="0.45">
      <c r="A3" s="4" t="s">
        <v>1</v>
      </c>
      <c r="B3" s="5" t="s">
        <v>2</v>
      </c>
      <c r="G3" s="16" t="s">
        <v>47</v>
      </c>
    </row>
    <row r="4" spans="1:7" x14ac:dyDescent="0.4">
      <c r="A4" s="6">
        <v>110</v>
      </c>
      <c r="B4" t="s">
        <v>6</v>
      </c>
    </row>
    <row r="5" spans="1:7" x14ac:dyDescent="0.4">
      <c r="A5" s="6">
        <v>120</v>
      </c>
      <c r="B5" t="s">
        <v>7</v>
      </c>
    </row>
    <row r="6" spans="1:7" x14ac:dyDescent="0.4">
      <c r="A6" s="6">
        <v>130</v>
      </c>
      <c r="B6" t="s">
        <v>8</v>
      </c>
    </row>
    <row r="7" spans="1:7" x14ac:dyDescent="0.4">
      <c r="A7" s="6">
        <v>140</v>
      </c>
      <c r="B7" t="s">
        <v>9</v>
      </c>
    </row>
    <row r="8" spans="1:7" x14ac:dyDescent="0.4">
      <c r="A8" s="6">
        <v>150</v>
      </c>
      <c r="B8" t="s">
        <v>10</v>
      </c>
    </row>
    <row r="9" spans="1:7" x14ac:dyDescent="0.4">
      <c r="A9" s="6">
        <v>160</v>
      </c>
      <c r="B9" t="s">
        <v>11</v>
      </c>
    </row>
    <row r="10" spans="1:7" x14ac:dyDescent="0.4">
      <c r="A10" s="6">
        <v>170</v>
      </c>
      <c r="B10" t="s">
        <v>12</v>
      </c>
    </row>
    <row r="11" spans="1:7" x14ac:dyDescent="0.4">
      <c r="A11" s="6">
        <v>180</v>
      </c>
      <c r="B11" t="s">
        <v>13</v>
      </c>
    </row>
    <row r="12" spans="1:7" x14ac:dyDescent="0.4">
      <c r="A12" s="6">
        <v>190</v>
      </c>
      <c r="B12" t="s"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K28"/>
  <sheetViews>
    <sheetView showGridLines="0" topLeftCell="A16" workbookViewId="0">
      <selection activeCell="B9" sqref="B9"/>
    </sheetView>
  </sheetViews>
  <sheetFormatPr baseColWidth="10" defaultColWidth="9" defaultRowHeight="16.8" x14ac:dyDescent="0.4"/>
  <cols>
    <col min="1" max="1" width="10" customWidth="1"/>
    <col min="2" max="2" width="19" bestFit="1" customWidth="1"/>
    <col min="3" max="5" width="13.09765625" customWidth="1"/>
  </cols>
  <sheetData>
    <row r="1" spans="1:11" ht="23.4" x14ac:dyDescent="0.45">
      <c r="A1" s="9" t="s">
        <v>59</v>
      </c>
    </row>
    <row r="2" spans="1:11" x14ac:dyDescent="0.4">
      <c r="K2" s="16" t="s">
        <v>29</v>
      </c>
    </row>
    <row r="3" spans="1:11" ht="33.6" x14ac:dyDescent="0.4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</row>
    <row r="4" spans="1:11" x14ac:dyDescent="0.4">
      <c r="A4" s="25">
        <v>110</v>
      </c>
      <c r="B4" t="str">
        <f>VLOOKUP(tbl_Budget1[[#This Row],[Cost Center]],tbl_CostCenters[],2,FALSE)</f>
        <v>Salary - Regular Wages</v>
      </c>
      <c r="C4" s="7">
        <v>63578</v>
      </c>
      <c r="D4" s="7">
        <v>60000</v>
      </c>
      <c r="E4" s="8">
        <f>IF(tbl_Budget1[[#This Row],[Future Year Budget]]="","",tbl_Budget1[[#This Row],[Future Year Budget]]-tbl_Budget1[[#This Row],[Current Year Projected]])</f>
        <v>-3578</v>
      </c>
    </row>
    <row r="5" spans="1:11" x14ac:dyDescent="0.4">
      <c r="A5" s="25">
        <v>120</v>
      </c>
      <c r="B5" t="str">
        <f>VLOOKUP(tbl_Budget1[[#This Row],[Cost Center]],tbl_CostCenters[],2,FALSE)</f>
        <v>Salary - Hourly Wages</v>
      </c>
      <c r="C5" s="7">
        <v>19721</v>
      </c>
      <c r="D5" s="7">
        <v>25000</v>
      </c>
      <c r="E5" s="8">
        <f>IF(tbl_Budget1[[#This Row],[Future Year Budget]]="","",tbl_Budget1[[#This Row],[Future Year Budget]]-tbl_Budget1[[#This Row],[Current Year Projected]])</f>
        <v>5279</v>
      </c>
    </row>
    <row r="6" spans="1:11" x14ac:dyDescent="0.4">
      <c r="A6" s="25">
        <v>130</v>
      </c>
      <c r="B6" t="str">
        <f>VLOOKUP(tbl_Budget1[[#This Row],[Cost Center]],tbl_CostCenters[],2,FALSE)</f>
        <v>Salary - Commission</v>
      </c>
      <c r="C6" s="7">
        <v>37500</v>
      </c>
      <c r="D6" s="7">
        <v>40000</v>
      </c>
      <c r="E6" s="8">
        <f>IF(tbl_Budget1[[#This Row],[Future Year Budget]]="","",tbl_Budget1[[#This Row],[Future Year Budget]]-tbl_Budget1[[#This Row],[Current Year Projected]])</f>
        <v>2500</v>
      </c>
    </row>
    <row r="7" spans="1:11" x14ac:dyDescent="0.4">
      <c r="A7" s="25">
        <v>140</v>
      </c>
      <c r="B7" t="str">
        <f>VLOOKUP(tbl_Budget1[[#This Row],[Cost Center]],tbl_CostCenters[],2,FALSE)</f>
        <v>Salary - Bonus</v>
      </c>
      <c r="C7" s="7">
        <v>12605</v>
      </c>
      <c r="D7" s="7"/>
      <c r="E7" s="8" t="str">
        <f>IF(tbl_Budget1[[#This Row],[Future Year Budget]]="","",tbl_Budget1[[#This Row],[Future Year Budget]]-tbl_Budget1[[#This Row],[Current Year Projected]])</f>
        <v/>
      </c>
    </row>
    <row r="8" spans="1:11" x14ac:dyDescent="0.4">
      <c r="A8" s="25">
        <v>150</v>
      </c>
      <c r="B8" t="str">
        <f>VLOOKUP(tbl_Budget1[[#This Row],[Cost Center]],tbl_CostCenters[],2,FALSE)</f>
        <v>Salary - Vacation</v>
      </c>
      <c r="C8" s="7">
        <v>28391</v>
      </c>
      <c r="D8" s="7">
        <v>30000</v>
      </c>
      <c r="E8" s="8">
        <f>IF(tbl_Budget1[[#This Row],[Future Year Budget]]="","",tbl_Budget1[[#This Row],[Future Year Budget]]-tbl_Budget1[[#This Row],[Current Year Projected]])</f>
        <v>1609</v>
      </c>
    </row>
    <row r="9" spans="1:11" x14ac:dyDescent="0.4">
      <c r="A9" s="25">
        <v>160</v>
      </c>
      <c r="B9" t="str">
        <f>VLOOKUP(tbl_Budget1[[#This Row],[Cost Center]],tbl_CostCenters[],2,FALSE)</f>
        <v>Salary - Sick Time</v>
      </c>
      <c r="C9" s="7">
        <v>7303</v>
      </c>
      <c r="D9" s="7">
        <v>8500</v>
      </c>
      <c r="E9" s="8">
        <f>IF(tbl_Budget1[[#This Row],[Future Year Budget]]="","",tbl_Budget1[[#This Row],[Future Year Budget]]-tbl_Budget1[[#This Row],[Current Year Projected]])</f>
        <v>1197</v>
      </c>
    </row>
    <row r="10" spans="1:11" x14ac:dyDescent="0.4">
      <c r="A10" s="25">
        <v>170</v>
      </c>
      <c r="B10" t="str">
        <f>VLOOKUP(tbl_Budget1[[#This Row],[Cost Center]],tbl_CostCenters[],2,FALSE)</f>
        <v>Tax - Fed</v>
      </c>
      <c r="C10" s="7">
        <v>44985</v>
      </c>
      <c r="D10" s="7">
        <v>50000</v>
      </c>
      <c r="E10" s="8">
        <f>IF(tbl_Budget1[[#This Row],[Future Year Budget]]="","",tbl_Budget1[[#This Row],[Future Year Budget]]-tbl_Budget1[[#This Row],[Current Year Projected]])</f>
        <v>5015</v>
      </c>
    </row>
    <row r="11" spans="1:11" x14ac:dyDescent="0.4">
      <c r="A11" s="25">
        <v>180</v>
      </c>
      <c r="B11" t="str">
        <f>VLOOKUP(tbl_Budget1[[#This Row],[Cost Center]],tbl_CostCenters[],2,FALSE)</f>
        <v>Tax - State</v>
      </c>
      <c r="C11" s="7">
        <v>20287</v>
      </c>
      <c r="D11" s="7">
        <v>21000</v>
      </c>
      <c r="E11" s="8">
        <f>IF(tbl_Budget1[[#This Row],[Future Year Budget]]="","",tbl_Budget1[[#This Row],[Future Year Budget]]-tbl_Budget1[[#This Row],[Current Year Projected]])</f>
        <v>713</v>
      </c>
    </row>
    <row r="12" spans="1:11" x14ac:dyDescent="0.4">
      <c r="A12" s="25">
        <v>190</v>
      </c>
      <c r="B12" t="str">
        <f>VLOOKUP(tbl_Budget1[[#This Row],[Cost Center]],tbl_CostCenters[],2,FALSE)</f>
        <v>Tax - SDI</v>
      </c>
      <c r="C12" s="7">
        <v>1470</v>
      </c>
      <c r="D12" s="7">
        <v>1500</v>
      </c>
      <c r="E12" s="8">
        <f>IF(tbl_Budget1[[#This Row],[Future Year Budget]]="","",tbl_Budget1[[#This Row],[Future Year Budget]]-tbl_Budget1[[#This Row],[Current Year Projected]])</f>
        <v>30</v>
      </c>
    </row>
    <row r="14" spans="1:11" ht="23.4" x14ac:dyDescent="0.45">
      <c r="A14" s="9" t="s">
        <v>31</v>
      </c>
    </row>
    <row r="16" spans="1:11" ht="33.6" x14ac:dyDescent="0.4">
      <c r="A16" s="2" t="s">
        <v>1</v>
      </c>
      <c r="B16" s="3" t="s">
        <v>2</v>
      </c>
      <c r="C16" s="2" t="s">
        <v>3</v>
      </c>
      <c r="D16" s="2" t="s">
        <v>4</v>
      </c>
      <c r="E16" s="2" t="s">
        <v>5</v>
      </c>
    </row>
    <row r="17" spans="1:11" x14ac:dyDescent="0.4">
      <c r="A17" s="25">
        <v>110</v>
      </c>
      <c r="B17" t="str">
        <f>VLOOKUP(tbl_Budget2[[#This Row],[Cost Center]],tbl_CostCenters[],2,FALSE)</f>
        <v>Salary - Regular Wages</v>
      </c>
      <c r="C17" s="7">
        <v>63578</v>
      </c>
      <c r="D17" s="7">
        <v>60000</v>
      </c>
      <c r="E17" s="8">
        <f>IF(tbl_Budget2[[#This Row],[Future Year Budget]]="","",tbl_Budget2[[#This Row],[Future Year Budget]]-tbl_Budget2[[#This Row],[Current Year Projected]])</f>
        <v>-3578</v>
      </c>
      <c r="K17" s="16" t="s">
        <v>30</v>
      </c>
    </row>
    <row r="18" spans="1:11" x14ac:dyDescent="0.4">
      <c r="A18" s="25">
        <v>120</v>
      </c>
      <c r="B18" t="str">
        <f>VLOOKUP(tbl_Budget2[[#This Row],[Cost Center]],tbl_CostCenters[],2,FALSE)</f>
        <v>Salary - Hourly Wages</v>
      </c>
      <c r="C18" s="7">
        <v>19721</v>
      </c>
      <c r="D18" s="7">
        <v>25000</v>
      </c>
      <c r="E18" s="8">
        <f>IF(tbl_Budget2[[#This Row],[Future Year Budget]]="","",tbl_Budget2[[#This Row],[Future Year Budget]]-tbl_Budget2[[#This Row],[Current Year Projected]])</f>
        <v>5279</v>
      </c>
    </row>
    <row r="19" spans="1:11" x14ac:dyDescent="0.4">
      <c r="A19" s="25">
        <v>130</v>
      </c>
      <c r="B19" t="str">
        <f>VLOOKUP(tbl_Budget2[[#This Row],[Cost Center]],tbl_CostCenters[],2,FALSE)</f>
        <v>Salary - Commission</v>
      </c>
      <c r="C19" s="7">
        <v>37500</v>
      </c>
      <c r="D19" s="7">
        <v>40000</v>
      </c>
      <c r="E19" s="8">
        <f>IF(tbl_Budget2[[#This Row],[Future Year Budget]]="","",tbl_Budget2[[#This Row],[Future Year Budget]]-tbl_Budget2[[#This Row],[Current Year Projected]])</f>
        <v>2500</v>
      </c>
    </row>
    <row r="20" spans="1:11" x14ac:dyDescent="0.4">
      <c r="A20" s="25">
        <v>140</v>
      </c>
      <c r="B20" t="str">
        <f>VLOOKUP(tbl_Budget2[[#This Row],[Cost Center]],tbl_CostCenters[],2,FALSE)</f>
        <v>Salary - Bonus</v>
      </c>
      <c r="C20" s="7">
        <v>12605</v>
      </c>
      <c r="D20" s="7"/>
      <c r="E20" s="8" t="str">
        <f>IF(tbl_Budget2[[#This Row],[Future Year Budget]]="","",tbl_Budget2[[#This Row],[Future Year Budget]]-tbl_Budget2[[#This Row],[Current Year Projected]])</f>
        <v/>
      </c>
    </row>
    <row r="21" spans="1:11" x14ac:dyDescent="0.4">
      <c r="A21" s="25">
        <v>150</v>
      </c>
      <c r="B21" t="str">
        <f>VLOOKUP(tbl_Budget2[[#This Row],[Cost Center]],tbl_CostCenters[],2,FALSE)</f>
        <v>Salary - Vacation</v>
      </c>
      <c r="C21" s="7">
        <v>28391</v>
      </c>
      <c r="D21" s="7">
        <v>30000</v>
      </c>
      <c r="E21" s="8">
        <f>IF(tbl_Budget2[[#This Row],[Future Year Budget]]="","",tbl_Budget2[[#This Row],[Future Year Budget]]-tbl_Budget2[[#This Row],[Current Year Projected]])</f>
        <v>1609</v>
      </c>
    </row>
    <row r="22" spans="1:11" x14ac:dyDescent="0.4">
      <c r="A22" s="25">
        <v>160</v>
      </c>
      <c r="B22" t="str">
        <f>VLOOKUP(tbl_Budget2[[#This Row],[Cost Center]],tbl_CostCenters[],2,FALSE)</f>
        <v>Salary - Sick Time</v>
      </c>
      <c r="C22" s="7">
        <v>7303</v>
      </c>
      <c r="D22" s="7">
        <v>8500</v>
      </c>
      <c r="E22" s="8">
        <f>IF(tbl_Budget2[[#This Row],[Future Year Budget]]="","",tbl_Budget2[[#This Row],[Future Year Budget]]-tbl_Budget2[[#This Row],[Current Year Projected]])</f>
        <v>1197</v>
      </c>
    </row>
    <row r="23" spans="1:11" x14ac:dyDescent="0.4">
      <c r="A23" s="25">
        <v>170</v>
      </c>
      <c r="B23" t="str">
        <f>VLOOKUP(tbl_Budget2[[#This Row],[Cost Center]],tbl_CostCenters[],2,FALSE)</f>
        <v>Tax - Fed</v>
      </c>
      <c r="C23" s="7">
        <v>44985</v>
      </c>
      <c r="D23" s="7">
        <v>50000</v>
      </c>
      <c r="E23" s="8">
        <f>IF(tbl_Budget2[[#This Row],[Future Year Budget]]="","",tbl_Budget2[[#This Row],[Future Year Budget]]-tbl_Budget2[[#This Row],[Current Year Projected]])</f>
        <v>5015</v>
      </c>
    </row>
    <row r="24" spans="1:11" x14ac:dyDescent="0.4">
      <c r="A24" s="25">
        <v>180</v>
      </c>
      <c r="B24" t="str">
        <f>VLOOKUP(tbl_Budget2[[#This Row],[Cost Center]],tbl_CostCenters[],2,FALSE)</f>
        <v>Tax - State</v>
      </c>
      <c r="C24" s="7">
        <v>20287</v>
      </c>
      <c r="D24" s="7">
        <v>21000</v>
      </c>
      <c r="E24" s="8">
        <f>IF(tbl_Budget2[[#This Row],[Future Year Budget]]="","",tbl_Budget2[[#This Row],[Future Year Budget]]-tbl_Budget2[[#This Row],[Current Year Projected]])</f>
        <v>713</v>
      </c>
    </row>
    <row r="25" spans="1:11" x14ac:dyDescent="0.4">
      <c r="A25" s="25">
        <v>190</v>
      </c>
      <c r="B25" t="str">
        <f>VLOOKUP(tbl_Budget2[[#This Row],[Cost Center]],tbl_CostCenters[],2,FALSE)</f>
        <v>Tax - SDI</v>
      </c>
      <c r="C25" s="7">
        <v>1470</v>
      </c>
      <c r="D25" s="7">
        <v>1500</v>
      </c>
      <c r="E25" s="8">
        <f>IF(tbl_Budget2[[#This Row],[Future Year Budget]]="","",tbl_Budget2[[#This Row],[Future Year Budget]]-tbl_Budget2[[#This Row],[Current Year Projected]])</f>
        <v>30</v>
      </c>
    </row>
    <row r="28" spans="1:11" x14ac:dyDescent="0.4">
      <c r="A28" s="17" t="s">
        <v>28</v>
      </c>
    </row>
  </sheetData>
  <dataValidations count="2">
    <dataValidation type="whole" allowBlank="1" showInputMessage="1" showErrorMessage="1" errorTitle="Invalid Cost Center Input" error="Please enter a 3-digit Cost Center code from 100-999!" promptTitle="Cost Center" prompt="Please enter a 3-digit Cost Center code from 100-999" sqref="A4:A12" xr:uid="{00000000-0002-0000-0500-000000000000}">
      <formula1>100</formula1>
      <formula2>999</formula2>
    </dataValidation>
    <dataValidation type="list" allowBlank="1" showInputMessage="1" showErrorMessage="1" promptTitle="Cost Center " prompt="Please select a Cost Center from the list" sqref="A17:A25" xr:uid="{00000000-0002-0000-0500-000001000000}">
      <formula1>lst_CostCenter</formula1>
    </dataValidation>
  </dataValidations>
  <hyperlinks>
    <hyperlink ref="A28" r:id="rId1" xr:uid="{00000000-0004-0000-0500-000000000000}"/>
  </hyperlinks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/>
  <dimension ref="A1:I20"/>
  <sheetViews>
    <sheetView showGridLines="0" workbookViewId="0">
      <selection activeCell="E11" sqref="E11"/>
    </sheetView>
  </sheetViews>
  <sheetFormatPr baseColWidth="10" defaultColWidth="9" defaultRowHeight="16.8" x14ac:dyDescent="0.4"/>
  <cols>
    <col min="1" max="1" width="11.69921875" customWidth="1"/>
    <col min="2" max="2" width="11.09765625" customWidth="1"/>
    <col min="3" max="3" width="15" customWidth="1"/>
    <col min="5" max="7" width="10.59765625" customWidth="1"/>
  </cols>
  <sheetData>
    <row r="1" spans="1:9" ht="23.4" x14ac:dyDescent="0.45">
      <c r="A1" s="9" t="s">
        <v>61</v>
      </c>
    </row>
    <row r="2" spans="1:9" ht="17.399999999999999" thickBot="1" x14ac:dyDescent="0.45">
      <c r="G2" s="16" t="s">
        <v>53</v>
      </c>
    </row>
    <row r="3" spans="1:9" ht="17.399999999999999" thickBot="1" x14ac:dyDescent="0.45">
      <c r="A3" s="27" t="s">
        <v>52</v>
      </c>
      <c r="B3" s="27"/>
      <c r="I3" s="16"/>
    </row>
    <row r="4" spans="1:9" x14ac:dyDescent="0.4">
      <c r="A4" s="23" t="s">
        <v>50</v>
      </c>
      <c r="B4" s="23" t="s">
        <v>51</v>
      </c>
    </row>
    <row r="5" spans="1:9" x14ac:dyDescent="0.4">
      <c r="A5" s="35">
        <f ca="1">TODAY()+1</f>
        <v>44507</v>
      </c>
      <c r="B5" s="35">
        <f ca="1">tbl_Date[Start Date]+5</f>
        <v>44512</v>
      </c>
    </row>
    <row r="18" spans="1:7" x14ac:dyDescent="0.4">
      <c r="G18" s="16" t="s">
        <v>54</v>
      </c>
    </row>
    <row r="20" spans="1:7" x14ac:dyDescent="0.4">
      <c r="A20" s="17" t="s">
        <v>28</v>
      </c>
    </row>
  </sheetData>
  <dataValidations xWindow="121" yWindow="368" count="2">
    <dataValidation type="date" operator="greaterThan" allowBlank="1" showInputMessage="1" showErrorMessage="1" errorTitle="Invalid Date" error="You can't enter a date before today" promptTitle="Start Date" prompt="Please enter a date after today" sqref="A5" xr:uid="{00000000-0002-0000-0600-000000000000}">
      <formula1>TODAY()</formula1>
    </dataValidation>
    <dataValidation type="date" operator="greaterThan" allowBlank="1" showInputMessage="1" showErrorMessage="1" errorTitle="Invalid Date" error="Please enter a date after your start date" promptTitle="End Date" prompt="Please enter an end date after your start date" sqref="B5" xr:uid="{00000000-0002-0000-0600-000001000000}">
      <formula1>A5</formula1>
    </dataValidation>
  </dataValidations>
  <hyperlinks>
    <hyperlink ref="A20" r:id="rId1" xr:uid="{00000000-0004-0000-0600-00000000000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I19"/>
  <sheetViews>
    <sheetView showGridLines="0" workbookViewId="0">
      <selection activeCell="D17" sqref="D17"/>
    </sheetView>
  </sheetViews>
  <sheetFormatPr baseColWidth="10" defaultColWidth="9" defaultRowHeight="16.8" x14ac:dyDescent="0.4"/>
  <cols>
    <col min="1" max="1" width="11.69921875" customWidth="1"/>
    <col min="2" max="2" width="11.09765625" customWidth="1"/>
    <col min="3" max="3" width="15" customWidth="1"/>
    <col min="5" max="7" width="10.59765625" customWidth="1"/>
  </cols>
  <sheetData>
    <row r="1" spans="1:9" ht="23.4" x14ac:dyDescent="0.45">
      <c r="A1" s="9" t="s">
        <v>60</v>
      </c>
    </row>
    <row r="2" spans="1:9" x14ac:dyDescent="0.4">
      <c r="I2" s="16" t="s">
        <v>48</v>
      </c>
    </row>
    <row r="3" spans="1:9" ht="17.399999999999999" thickBot="1" x14ac:dyDescent="0.45">
      <c r="A3" s="23" t="s">
        <v>15</v>
      </c>
      <c r="B3" s="23" t="s">
        <v>16</v>
      </c>
      <c r="C3" s="23" t="s">
        <v>17</v>
      </c>
    </row>
    <row r="4" spans="1:9" x14ac:dyDescent="0.4">
      <c r="A4" s="24">
        <v>0.33333333333333331</v>
      </c>
      <c r="B4" s="24">
        <v>0.70833333333333337</v>
      </c>
      <c r="C4" s="36">
        <v>0.39583333333333331</v>
      </c>
    </row>
    <row r="19" spans="1:1" x14ac:dyDescent="0.4">
      <c r="A19" s="17" t="s">
        <v>28</v>
      </c>
    </row>
  </sheetData>
  <dataValidations xWindow="169" yWindow="363" count="1">
    <dataValidation type="time" allowBlank="1" showInputMessage="1" showErrorMessage="1" promptTitle="Please enter a Meeting time" prompt="Please enter a meeting time in between the Start and End Times" sqref="C4" xr:uid="{00000000-0002-0000-0700-000000000000}">
      <formula1>A4</formula1>
      <formula2>B4</formula2>
    </dataValidation>
  </dataValidations>
  <hyperlinks>
    <hyperlink ref="A19" r:id="rId1" xr:uid="{00000000-0004-0000-0700-00000000000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L29"/>
  <sheetViews>
    <sheetView showGridLines="0" workbookViewId="0">
      <selection activeCell="A4" sqref="A4"/>
    </sheetView>
  </sheetViews>
  <sheetFormatPr baseColWidth="10" defaultColWidth="9" defaultRowHeight="16.8" x14ac:dyDescent="0.4"/>
  <cols>
    <col min="1" max="1" width="29" customWidth="1"/>
    <col min="2" max="2" width="10.5" bestFit="1" customWidth="1"/>
    <col min="3" max="3" width="11.09765625" customWidth="1"/>
    <col min="4" max="4" width="11" customWidth="1"/>
    <col min="5" max="5" width="8.09765625" customWidth="1"/>
  </cols>
  <sheetData>
    <row r="1" spans="1:12" ht="23.4" x14ac:dyDescent="0.45">
      <c r="A1" s="9" t="s">
        <v>32</v>
      </c>
    </row>
    <row r="2" spans="1:12" x14ac:dyDescent="0.4">
      <c r="F2" s="16" t="s">
        <v>33</v>
      </c>
      <c r="L2" s="16"/>
    </row>
    <row r="3" spans="1:12" x14ac:dyDescent="0.4">
      <c r="A3" s="19" t="s">
        <v>55</v>
      </c>
    </row>
    <row r="4" spans="1:12" x14ac:dyDescent="0.4">
      <c r="A4" s="28" t="s">
        <v>56</v>
      </c>
    </row>
    <row r="29" spans="1:1" x14ac:dyDescent="0.4">
      <c r="A29" s="17" t="s">
        <v>28</v>
      </c>
    </row>
  </sheetData>
  <dataValidations count="1">
    <dataValidation type="textLength" operator="lessThanOrEqual" allowBlank="1" showInputMessage="1" showErrorMessage="1" promptTitle="Text Entry" prompt="Please input no more than 25 characters" sqref="A4" xr:uid="{00000000-0002-0000-0800-000000000000}">
      <formula1>25</formula1>
    </dataValidation>
  </dataValidations>
  <hyperlinks>
    <hyperlink ref="A29" r:id="rId1" xr:uid="{00000000-0004-0000-0800-00000000000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K18"/>
  <sheetViews>
    <sheetView showGridLines="0" workbookViewId="0">
      <selection activeCell="D7" sqref="D7"/>
    </sheetView>
  </sheetViews>
  <sheetFormatPr baseColWidth="10" defaultColWidth="9" defaultRowHeight="16.8" x14ac:dyDescent="0.4"/>
  <cols>
    <col min="1" max="1" width="10" customWidth="1"/>
    <col min="2" max="2" width="19" customWidth="1"/>
    <col min="3" max="3" width="13.09765625" customWidth="1"/>
    <col min="4" max="4" width="13.69921875" customWidth="1"/>
    <col min="5" max="5" width="13.09765625" customWidth="1"/>
  </cols>
  <sheetData>
    <row r="1" spans="1:11" ht="23.4" x14ac:dyDescent="0.45">
      <c r="A1" s="9" t="s">
        <v>36</v>
      </c>
    </row>
    <row r="3" spans="1:11" ht="17.399999999999999" thickBot="1" x14ac:dyDescent="0.45">
      <c r="K3" s="16" t="s">
        <v>34</v>
      </c>
    </row>
    <row r="4" spans="1:11" ht="34.200000000000003" thickBot="1" x14ac:dyDescent="0.5">
      <c r="A4" s="9" t="s">
        <v>71</v>
      </c>
      <c r="D4" s="12" t="s">
        <v>18</v>
      </c>
      <c r="E4" s="14">
        <v>65000</v>
      </c>
    </row>
    <row r="6" spans="1:11" ht="33.6" x14ac:dyDescent="0.4">
      <c r="A6" s="2" t="s">
        <v>1</v>
      </c>
      <c r="B6" s="3" t="s">
        <v>2</v>
      </c>
      <c r="C6" s="2" t="s">
        <v>3</v>
      </c>
      <c r="D6" s="2" t="s">
        <v>4</v>
      </c>
      <c r="E6" s="2" t="s">
        <v>5</v>
      </c>
    </row>
    <row r="7" spans="1:11" x14ac:dyDescent="0.4">
      <c r="A7" s="6">
        <v>110</v>
      </c>
      <c r="B7" t="str">
        <f>VLOOKUP(tbl_BudgetMax[[#This Row],[Cost Center]],tbl_CostCenters[],2,FALSE)</f>
        <v>Salary - Regular Wages</v>
      </c>
      <c r="C7" s="7">
        <v>63578</v>
      </c>
      <c r="D7" s="7">
        <v>60000</v>
      </c>
      <c r="E7" s="8">
        <f>IF(tbl_BudgetMax[[#This Row],[Future Year Budget]]="","",tbl_BudgetMax[[#This Row],[Future Year Budget]]-tbl_BudgetMax[[#This Row],[Current Year Projected]])</f>
        <v>-3578</v>
      </c>
    </row>
    <row r="8" spans="1:11" x14ac:dyDescent="0.4">
      <c r="A8" s="6">
        <v>120</v>
      </c>
      <c r="B8" t="str">
        <f>VLOOKUP(tbl_BudgetMax[[#This Row],[Cost Center]],tbl_CostCenters[],2,FALSE)</f>
        <v>Salary - Hourly Wages</v>
      </c>
      <c r="C8" s="7">
        <v>19721</v>
      </c>
      <c r="D8" s="7">
        <v>25000</v>
      </c>
      <c r="E8" s="8">
        <f>IF(tbl_BudgetMax[[#This Row],[Future Year Budget]]="","",tbl_BudgetMax[[#This Row],[Future Year Budget]]-tbl_BudgetMax[[#This Row],[Current Year Projected]])</f>
        <v>5279</v>
      </c>
    </row>
    <row r="9" spans="1:11" x14ac:dyDescent="0.4">
      <c r="A9" s="6">
        <v>130</v>
      </c>
      <c r="B9" t="str">
        <f>VLOOKUP(tbl_BudgetMax[[#This Row],[Cost Center]],tbl_CostCenters[],2,FALSE)</f>
        <v>Salary - Commission</v>
      </c>
      <c r="C9" s="7">
        <v>37500</v>
      </c>
      <c r="D9" s="7">
        <v>40000</v>
      </c>
      <c r="E9" s="8">
        <f>IF(tbl_BudgetMax[[#This Row],[Future Year Budget]]="","",tbl_BudgetMax[[#This Row],[Future Year Budget]]-tbl_BudgetMax[[#This Row],[Current Year Projected]])</f>
        <v>2500</v>
      </c>
    </row>
    <row r="10" spans="1:11" x14ac:dyDescent="0.4">
      <c r="A10" s="6">
        <v>140</v>
      </c>
      <c r="B10" t="str">
        <f>VLOOKUP(tbl_BudgetMax[[#This Row],[Cost Center]],tbl_CostCenters[],2,FALSE)</f>
        <v>Salary - Bonus</v>
      </c>
      <c r="C10" s="7">
        <v>12605</v>
      </c>
      <c r="D10" s="18">
        <v>25000</v>
      </c>
      <c r="E10" s="8">
        <f>IF(tbl_BudgetMax[[#This Row],[Future Year Budget]]="","",tbl_BudgetMax[[#This Row],[Future Year Budget]]-tbl_BudgetMax[[#This Row],[Current Year Projected]])</f>
        <v>12395</v>
      </c>
    </row>
    <row r="11" spans="1:11" x14ac:dyDescent="0.4">
      <c r="A11" s="6">
        <v>150</v>
      </c>
      <c r="B11" t="str">
        <f>VLOOKUP(tbl_BudgetMax[[#This Row],[Cost Center]],tbl_CostCenters[],2,FALSE)</f>
        <v>Salary - Vacation</v>
      </c>
      <c r="C11" s="7">
        <v>28391</v>
      </c>
      <c r="D11" s="7">
        <v>30000</v>
      </c>
      <c r="E11" s="8">
        <f>IF(tbl_BudgetMax[[#This Row],[Future Year Budget]]="","",tbl_BudgetMax[[#This Row],[Future Year Budget]]-tbl_BudgetMax[[#This Row],[Current Year Projected]])</f>
        <v>1609</v>
      </c>
    </row>
    <row r="12" spans="1:11" x14ac:dyDescent="0.4">
      <c r="A12" s="6">
        <v>160</v>
      </c>
      <c r="B12" t="str">
        <f>VLOOKUP(tbl_BudgetMax[[#This Row],[Cost Center]],tbl_CostCenters[],2,FALSE)</f>
        <v>Salary - Sick Time</v>
      </c>
      <c r="C12" s="7">
        <v>7303</v>
      </c>
      <c r="D12" s="7">
        <v>8500</v>
      </c>
      <c r="E12" s="8">
        <f>IF(tbl_BudgetMax[[#This Row],[Future Year Budget]]="","",tbl_BudgetMax[[#This Row],[Future Year Budget]]-tbl_BudgetMax[[#This Row],[Current Year Projected]])</f>
        <v>1197</v>
      </c>
    </row>
    <row r="13" spans="1:11" x14ac:dyDescent="0.4">
      <c r="A13" s="6">
        <v>170</v>
      </c>
      <c r="B13" t="str">
        <f>VLOOKUP(tbl_BudgetMax[[#This Row],[Cost Center]],tbl_CostCenters[],2,FALSE)</f>
        <v>Tax - Fed</v>
      </c>
      <c r="C13" s="7">
        <v>44985</v>
      </c>
      <c r="D13" s="7">
        <v>50000</v>
      </c>
      <c r="E13" s="8">
        <f>IF(tbl_BudgetMax[[#This Row],[Future Year Budget]]="","",tbl_BudgetMax[[#This Row],[Future Year Budget]]-tbl_BudgetMax[[#This Row],[Current Year Projected]])</f>
        <v>5015</v>
      </c>
    </row>
    <row r="14" spans="1:11" x14ac:dyDescent="0.4">
      <c r="A14" s="6">
        <v>180</v>
      </c>
      <c r="B14" t="str">
        <f>VLOOKUP(tbl_BudgetMax[[#This Row],[Cost Center]],tbl_CostCenters[],2,FALSE)</f>
        <v>Tax - State</v>
      </c>
      <c r="C14" s="7">
        <v>20287</v>
      </c>
      <c r="D14" s="7">
        <v>21000</v>
      </c>
      <c r="E14" s="8">
        <f>IF(tbl_BudgetMax[[#This Row],[Future Year Budget]]="","",tbl_BudgetMax[[#This Row],[Future Year Budget]]-tbl_BudgetMax[[#This Row],[Current Year Projected]])</f>
        <v>713</v>
      </c>
    </row>
    <row r="15" spans="1:11" x14ac:dyDescent="0.4">
      <c r="A15" s="6">
        <v>190</v>
      </c>
      <c r="B15" t="str">
        <f>VLOOKUP(tbl_BudgetMax[[#This Row],[Cost Center]],tbl_CostCenters[],2,FALSE)</f>
        <v>Tax - SDI</v>
      </c>
      <c r="C15" s="7">
        <v>1470</v>
      </c>
      <c r="D15" s="7">
        <v>1500</v>
      </c>
      <c r="E15" s="8">
        <f>IF(tbl_BudgetMax[[#This Row],[Future Year Budget]]="","",tbl_BudgetMax[[#This Row],[Future Year Budget]]-tbl_BudgetMax[[#This Row],[Current Year Projected]])</f>
        <v>30</v>
      </c>
    </row>
    <row r="18" spans="1:1" x14ac:dyDescent="0.4">
      <c r="A18" s="17" t="s">
        <v>28</v>
      </c>
    </row>
  </sheetData>
  <dataConsolidate/>
  <dataValidations count="3">
    <dataValidation type="list" allowBlank="1" showInputMessage="1" showErrorMessage="1" sqref="A7:A15" xr:uid="{00000000-0002-0000-0900-000000000000}">
      <formula1>lst_CostCenter</formula1>
    </dataValidation>
    <dataValidation type="whole" operator="lessThanOrEqual" allowBlank="1" showInputMessage="1" showErrorMessage="1" sqref="D7:D9 D11:D15" xr:uid="{00000000-0002-0000-0900-000001000000}">
      <formula1>E4</formula1>
    </dataValidation>
    <dataValidation type="whole" operator="lessThanOrEqual" allowBlank="1" showInputMessage="1" showErrorMessage="1" errorTitle="Invalid Amount" error="Please enter a value no greater than the Maximum Budget Amount" promptTitle="Bonus Input" prompt="Please enter a value no greater than the Maximum Budget Amount" sqref="D10" xr:uid="{00000000-0002-0000-0900-000002000000}">
      <formula1>E4</formula1>
    </dataValidation>
  </dataValidations>
  <hyperlinks>
    <hyperlink ref="A18" r:id="rId1" xr:uid="{00000000-0004-0000-0900-00000000000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J52"/>
  <sheetViews>
    <sheetView showGridLines="0" workbookViewId="0">
      <selection activeCell="A4" sqref="A4"/>
    </sheetView>
  </sheetViews>
  <sheetFormatPr baseColWidth="10" defaultColWidth="9" defaultRowHeight="16.8" x14ac:dyDescent="0.4"/>
  <cols>
    <col min="1" max="1" width="12.09765625" customWidth="1"/>
    <col min="2" max="2" width="15.5" customWidth="1"/>
    <col min="3" max="4" width="9" customWidth="1"/>
    <col min="16" max="16" width="9" customWidth="1"/>
  </cols>
  <sheetData>
    <row r="1" spans="1:10" ht="23.4" x14ac:dyDescent="0.45">
      <c r="A1" s="9" t="s">
        <v>69</v>
      </c>
    </row>
    <row r="2" spans="1:10" x14ac:dyDescent="0.4">
      <c r="J2" s="16" t="s">
        <v>43</v>
      </c>
    </row>
    <row r="3" spans="1:10" ht="17.399999999999999" thickBot="1" x14ac:dyDescent="0.45">
      <c r="A3" s="19" t="s">
        <v>19</v>
      </c>
      <c r="B3" s="19" t="s">
        <v>20</v>
      </c>
    </row>
    <row r="4" spans="1:10" x14ac:dyDescent="0.4">
      <c r="A4" s="28" t="s">
        <v>21</v>
      </c>
      <c r="B4" s="15" t="s">
        <v>22</v>
      </c>
    </row>
    <row r="5" spans="1:10" x14ac:dyDescent="0.4">
      <c r="A5" s="28" t="s">
        <v>23</v>
      </c>
      <c r="B5" s="20" t="s">
        <v>24</v>
      </c>
    </row>
    <row r="19" spans="1:10" ht="23.4" x14ac:dyDescent="0.45">
      <c r="A19" s="9" t="s">
        <v>70</v>
      </c>
    </row>
    <row r="20" spans="1:10" x14ac:dyDescent="0.4">
      <c r="J20" s="16" t="s">
        <v>44</v>
      </c>
    </row>
    <row r="21" spans="1:10" ht="17.399999999999999" thickBot="1" x14ac:dyDescent="0.45">
      <c r="A21" s="19" t="s">
        <v>19</v>
      </c>
      <c r="B21" s="19" t="s">
        <v>20</v>
      </c>
    </row>
    <row r="22" spans="1:10" x14ac:dyDescent="0.4">
      <c r="A22" s="15" t="str">
        <f>A4</f>
        <v>ID-1234567</v>
      </c>
      <c r="B22" s="28" t="s">
        <v>22</v>
      </c>
    </row>
    <row r="23" spans="1:10" x14ac:dyDescent="0.4">
      <c r="A23" s="20" t="str">
        <f>A5</f>
        <v>ID-29876534</v>
      </c>
      <c r="B23" s="28" t="s">
        <v>24</v>
      </c>
    </row>
    <row r="37" spans="1:10" ht="23.4" x14ac:dyDescent="0.45">
      <c r="A37" s="9" t="s">
        <v>38</v>
      </c>
      <c r="J37" s="16" t="s">
        <v>37</v>
      </c>
    </row>
    <row r="39" spans="1:10" x14ac:dyDescent="0.4">
      <c r="A39" s="19" t="s">
        <v>19</v>
      </c>
      <c r="B39" s="19" t="s">
        <v>20</v>
      </c>
    </row>
    <row r="40" spans="1:10" x14ac:dyDescent="0.4">
      <c r="A40" s="37">
        <v>1234567</v>
      </c>
      <c r="B40" t="s">
        <v>22</v>
      </c>
    </row>
    <row r="41" spans="1:10" x14ac:dyDescent="0.4">
      <c r="A41" s="37">
        <v>29876534</v>
      </c>
      <c r="B41" t="s">
        <v>24</v>
      </c>
    </row>
    <row r="52" spans="1:1" x14ac:dyDescent="0.4">
      <c r="A52" s="17" t="s">
        <v>28</v>
      </c>
    </row>
  </sheetData>
  <dataValidations xWindow="43" yWindow="371" count="4">
    <dataValidation type="custom" allowBlank="1" showInputMessage="1" showErrorMessage="1" sqref="B4:B5 B40:B41" xr:uid="{00000000-0002-0000-0A00-000000000000}">
      <formula1>ISTEXT(B4)</formula1>
    </dataValidation>
    <dataValidation type="custom" allowBlank="1" showInputMessage="1" showErrorMessage="1" sqref="A5" xr:uid="{00000000-0002-0000-0A00-000001000000}">
      <formula1>AND(LEFT(A5,3)="ID-",LEN(A5)&gt;9)</formula1>
    </dataValidation>
    <dataValidation type="custom" allowBlank="1" showInputMessage="1" showErrorMessage="1" promptTitle="Product ID" prompt="Please enter &quot;ID-&quot; followed by a valid ID number.  There must be at least 9 characters total." sqref="A4" xr:uid="{00000000-0002-0000-0A00-000002000000}">
      <formula1>AND(LEFT(A4,3)="ID-",LEN(A4)&gt;9)</formula1>
    </dataValidation>
    <dataValidation type="custom" allowBlank="1" showInputMessage="1" showErrorMessage="1" errorTitle="Invalid Entry" error="Product names must be text, not numerics" promptTitle="Product Name" prompt="Please enter a product name" sqref="B22:B23" xr:uid="{00000000-0002-0000-0A00-000003000000}">
      <formula1>ISTEXT(B22)</formula1>
    </dataValidation>
  </dataValidations>
  <hyperlinks>
    <hyperlink ref="A52" r:id="rId1" xr:uid="{00000000-0004-0000-0A00-000000000000}"/>
  </hyperlinks>
  <pageMargins left="0.7" right="0.7" top="0.75" bottom="0.75" header="0.3" footer="0.3"/>
  <pageSetup orientation="portrait" r:id="rId2"/>
  <drawing r:id="rId3"/>
  <tableParts count="3"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J27"/>
  <sheetViews>
    <sheetView showGridLines="0" workbookViewId="0">
      <selection activeCell="B6" sqref="B6"/>
    </sheetView>
  </sheetViews>
  <sheetFormatPr baseColWidth="10" defaultColWidth="9" defaultRowHeight="16.8" x14ac:dyDescent="0.4"/>
  <cols>
    <col min="1" max="1" width="17.69921875" customWidth="1"/>
    <col min="2" max="2" width="14.19921875" customWidth="1"/>
    <col min="3" max="4" width="9" customWidth="1"/>
    <col min="8" max="8" width="9" customWidth="1"/>
  </cols>
  <sheetData>
    <row r="1" spans="1:9" ht="23.4" x14ac:dyDescent="0.45">
      <c r="A1" s="9" t="s">
        <v>39</v>
      </c>
    </row>
    <row r="2" spans="1:9" ht="17.399999999999999" thickBot="1" x14ac:dyDescent="0.45">
      <c r="I2" s="16" t="s">
        <v>42</v>
      </c>
    </row>
    <row r="3" spans="1:9" ht="33.75" customHeight="1" thickBot="1" x14ac:dyDescent="0.45">
      <c r="A3" s="81" t="s">
        <v>66</v>
      </c>
      <c r="B3" s="81"/>
      <c r="I3" s="16"/>
    </row>
    <row r="4" spans="1:9" x14ac:dyDescent="0.4">
      <c r="A4" s="15" t="s">
        <v>63</v>
      </c>
      <c r="B4" s="28">
        <v>18</v>
      </c>
    </row>
    <row r="5" spans="1:9" x14ac:dyDescent="0.4">
      <c r="A5" s="10" t="s">
        <v>62</v>
      </c>
      <c r="B5" s="32">
        <f ca="1">TODAY()-(365*B4)</f>
        <v>37936</v>
      </c>
    </row>
    <row r="6" spans="1:9" x14ac:dyDescent="0.4">
      <c r="A6" s="1" t="s">
        <v>64</v>
      </c>
      <c r="B6" s="33">
        <v>35079</v>
      </c>
    </row>
    <row r="7" spans="1:9" ht="17.399999999999999" thickBot="1" x14ac:dyDescent="0.45">
      <c r="A7" s="30" t="s">
        <v>65</v>
      </c>
      <c r="B7" s="31">
        <f ca="1">(TODAY()-B6)/365</f>
        <v>25.827397260273973</v>
      </c>
    </row>
    <row r="9" spans="1:9" x14ac:dyDescent="0.4">
      <c r="B9" s="34"/>
    </row>
    <row r="21" spans="1:10" x14ac:dyDescent="0.4">
      <c r="A21" s="17" t="s">
        <v>28</v>
      </c>
    </row>
    <row r="27" spans="1:10" x14ac:dyDescent="0.4">
      <c r="J27" s="29"/>
    </row>
  </sheetData>
  <mergeCells count="1">
    <mergeCell ref="A3:B3"/>
  </mergeCells>
  <dataValidations xWindow="184" yWindow="426" count="1">
    <dataValidation type="custom" operator="lessThanOrEqual" allowBlank="1" showInputMessage="1" showErrorMessage="1" errorTitle="Invalid Entry" error="The birthday you entered doesn't meet the age limit!" promptTitle="Birthday" prompt="Please enter the participant's birthday" sqref="B6" xr:uid="{00000000-0002-0000-0B00-000000000000}">
      <formula1>IF(B6&lt;=(TODAY()-(365*B4)),TRUE,FALSE)</formula1>
    </dataValidation>
  </dataValidations>
  <hyperlinks>
    <hyperlink ref="A21" r:id="rId1" xr:uid="{00000000-0004-0000-0B00-000000000000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H22"/>
  <sheetViews>
    <sheetView showGridLines="0" workbookViewId="0">
      <selection activeCell="R31" sqref="R31"/>
    </sheetView>
  </sheetViews>
  <sheetFormatPr baseColWidth="10" defaultColWidth="9" defaultRowHeight="16.8" x14ac:dyDescent="0.4"/>
  <cols>
    <col min="1" max="1" width="11.09765625" bestFit="1" customWidth="1"/>
    <col min="4" max="4" width="12.69921875" customWidth="1"/>
  </cols>
  <sheetData>
    <row r="1" spans="1:8" ht="23.4" x14ac:dyDescent="0.45">
      <c r="A1" s="9" t="s">
        <v>40</v>
      </c>
    </row>
    <row r="2" spans="1:8" ht="17.399999999999999" thickBot="1" x14ac:dyDescent="0.45"/>
    <row r="3" spans="1:8" ht="17.399999999999999" thickBot="1" x14ac:dyDescent="0.45">
      <c r="A3" s="13" t="s">
        <v>25</v>
      </c>
      <c r="H3" s="16" t="s">
        <v>41</v>
      </c>
    </row>
    <row r="4" spans="1:8" x14ac:dyDescent="0.4">
      <c r="A4" s="15">
        <v>1</v>
      </c>
    </row>
    <row r="5" spans="1:8" x14ac:dyDescent="0.4">
      <c r="A5" s="10">
        <v>2</v>
      </c>
    </row>
    <row r="6" spans="1:8" x14ac:dyDescent="0.4">
      <c r="A6" s="1">
        <v>3</v>
      </c>
    </row>
    <row r="7" spans="1:8" x14ac:dyDescent="0.4">
      <c r="A7" s="10">
        <v>4</v>
      </c>
    </row>
    <row r="8" spans="1:8" x14ac:dyDescent="0.4">
      <c r="A8" s="1">
        <v>5</v>
      </c>
    </row>
    <row r="9" spans="1:8" x14ac:dyDescent="0.4">
      <c r="A9" s="10">
        <v>6</v>
      </c>
    </row>
    <row r="10" spans="1:8" x14ac:dyDescent="0.4">
      <c r="A10" s="1">
        <v>7</v>
      </c>
    </row>
    <row r="11" spans="1:8" x14ac:dyDescent="0.4">
      <c r="A11" s="10">
        <v>8</v>
      </c>
    </row>
    <row r="12" spans="1:8" ht="17.399999999999999" thickBot="1" x14ac:dyDescent="0.45">
      <c r="A12" s="11">
        <v>9</v>
      </c>
    </row>
    <row r="22" spans="1:1" x14ac:dyDescent="0.4">
      <c r="A22" s="17" t="s">
        <v>28</v>
      </c>
    </row>
  </sheetData>
  <dataValidations count="1">
    <dataValidation type="custom" allowBlank="1" showInputMessage="1" showErrorMessage="1" sqref="A4:A12" xr:uid="{00000000-0002-0000-0C00-000000000000}">
      <formula1>COUNTIF($A$4:$A$12,A4)=1</formula1>
    </dataValidation>
  </dataValidations>
  <hyperlinks>
    <hyperlink ref="A22" r:id="rId1" xr:uid="{00000000-0004-0000-0C00-000000000000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G22"/>
  <sheetViews>
    <sheetView showGridLines="0" workbookViewId="0">
      <selection activeCell="A4" sqref="A4"/>
    </sheetView>
  </sheetViews>
  <sheetFormatPr baseColWidth="10" defaultColWidth="9" defaultRowHeight="16.8" x14ac:dyDescent="0.4"/>
  <cols>
    <col min="1" max="1" width="17" customWidth="1"/>
    <col min="4" max="4" width="14.3984375" customWidth="1"/>
  </cols>
  <sheetData>
    <row r="1" spans="1:7" ht="23.4" x14ac:dyDescent="0.45">
      <c r="A1" s="9" t="s">
        <v>46</v>
      </c>
    </row>
    <row r="2" spans="1:7" ht="17.399999999999999" thickBot="1" x14ac:dyDescent="0.45"/>
    <row r="3" spans="1:7" x14ac:dyDescent="0.4">
      <c r="A3" s="13" t="s">
        <v>26</v>
      </c>
      <c r="G3" s="21" t="s">
        <v>45</v>
      </c>
    </row>
    <row r="4" spans="1:7" x14ac:dyDescent="0.4">
      <c r="A4" s="28" t="s">
        <v>27</v>
      </c>
    </row>
    <row r="22" spans="1:1" x14ac:dyDescent="0.4">
      <c r="A22" s="17" t="s">
        <v>28</v>
      </c>
    </row>
  </sheetData>
  <dataValidations xWindow="63" yWindow="341" count="1">
    <dataValidation type="custom" allowBlank="1" showInputMessage="1" showErrorMessage="1" errorTitle="E-Mail" error="E-Mail address must contain the @ symbol" promptTitle="E-Mail Address" prompt="Please enter a valid e-mail address" sqref="A4" xr:uid="{00000000-0002-0000-0D00-000000000000}">
      <formula1>ISNUMBER(FIND("@",A4))</formula1>
    </dataValidation>
  </dataValidations>
  <hyperlinks>
    <hyperlink ref="A22" r:id="rId1" xr:uid="{00000000-0004-0000-0D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4</vt:i4>
      </vt:variant>
    </vt:vector>
  </HeadingPairs>
  <TitlesOfParts>
    <vt:vector size="18" baseType="lpstr">
      <vt:lpstr>INDICE</vt:lpstr>
      <vt:lpstr>Enteros</vt:lpstr>
      <vt:lpstr>Decimal</vt:lpstr>
      <vt:lpstr>Departmentos</vt:lpstr>
      <vt:lpstr>Cost centers </vt:lpstr>
      <vt:lpstr>Presupuesto</vt:lpstr>
      <vt:lpstr>Fecha</vt:lpstr>
      <vt:lpstr>Hora</vt:lpstr>
      <vt:lpstr>Longitud de texto</vt:lpstr>
      <vt:lpstr>Importes</vt:lpstr>
      <vt:lpstr>Productos</vt:lpstr>
      <vt:lpstr>Edad</vt:lpstr>
      <vt:lpstr>Clientes</vt:lpstr>
      <vt:lpstr>E-Mail</vt:lpstr>
      <vt:lpstr>Departamentos</vt:lpstr>
      <vt:lpstr>DepartmentList</vt:lpstr>
      <vt:lpstr>DeptID</vt:lpstr>
      <vt:lpstr>lst_CostCenter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2016-08-23T23:24:50Z</dcterms:created>
  <dcterms:modified xsi:type="dcterms:W3CDTF">2021-11-06T09:02:25Z</dcterms:modified>
  <cp:category/>
</cp:coreProperties>
</file>