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VALIDACIONES/"/>
    </mc:Choice>
  </mc:AlternateContent>
  <xr:revisionPtr revIDLastSave="1" documentId="8_{77C9439D-896A-424B-AAC4-83D0C35D7FD0}" xr6:coauthVersionLast="46" xr6:coauthVersionMax="46" xr10:uidLastSave="{AE51D221-1F92-45EB-A72F-09F1D9DCCFC2}"/>
  <bookViews>
    <workbookView xWindow="-108" yWindow="-108" windowWidth="23256" windowHeight="12720" xr2:uid="{3E205900-A0D9-4B62-8A25-3C4B6B9A02F6}"/>
  </bookViews>
  <sheets>
    <sheet name="Ejercicio" sheetId="2" r:id="rId1"/>
    <sheet name="Soluc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3" l="1"/>
  <c r="H19" i="3"/>
  <c r="D19" i="3"/>
  <c r="F19" i="3"/>
  <c r="E19" i="3"/>
  <c r="C19" i="3"/>
  <c r="G4" i="3"/>
  <c r="G5" i="3"/>
  <c r="G6" i="3"/>
  <c r="G7" i="3"/>
  <c r="G8" i="3"/>
  <c r="G9" i="3"/>
  <c r="G10" i="3"/>
  <c r="G11" i="3"/>
  <c r="G12" i="3"/>
  <c r="G13" i="3"/>
  <c r="G14" i="3"/>
  <c r="G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tc={CB2DC773-DBC4-4248-932C-ECA50FF8E858}</author>
    <author>tc={F721CF22-D065-4E13-B65A-963A3BAD6554}</author>
    <author>tc={BE91F27C-39BF-467D-BD68-1D8E39E2E512}</author>
    <author>tc={7CC6FAB6-2FFE-4B98-B226-6D113CC42FF2}</author>
    <author>tc={3A017A9B-E15F-486B-91BC-A267C66558D9}</author>
  </authors>
  <commentList>
    <comment ref="B19" authorId="0" shapeId="0" xr:uid="{CB2DC773-DBC4-4248-932C-ECA50FF8E8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Crea un desplegable para poder seleccionar a los comerciales</t>
      </text>
    </comment>
    <comment ref="C19" authorId="1" shapeId="0" xr:uid="{F721CF22-D065-4E13-B65A-963A3BAD65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nº de pedidos</t>
      </text>
    </comment>
    <comment ref="D19" authorId="2" shapeId="0" xr:uid="{BE91F27C-39BF-467D-BD68-1D8E39E2E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total de unidades vendidas de cada producto</t>
      </text>
    </comment>
    <comment ref="G19" authorId="3" shapeId="0" xr:uid="{7CC6FAB6-2FFE-4B98-B226-6D113CC42F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total facturado</t>
      </text>
    </comment>
    <comment ref="H19" authorId="4" shapeId="0" xr:uid="{3A017A9B-E15F-486B-91BC-A267C66558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Comisión que ganará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tc={2540D42A-B61F-4FA0-AB9F-487E662609D3}</author>
    <author>tc={AFD36D35-3669-4AD4-A0DC-690E53AD93E0}</author>
    <author>tc={01D7A175-6C3B-4E48-A31C-B740A9D8F7B6}</author>
    <author>tc={7A411D8B-0719-475B-8D8E-70917EF4E3B5}</author>
    <author>tc={DD91C67C-B3CB-4502-B6EC-88FBB9EBB467}</author>
  </authors>
  <commentList>
    <comment ref="B19" authorId="0" shapeId="0" xr:uid="{2540D42A-B61F-4FA0-AB9F-487E662609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Crea un desplegable para poder seleccionar a los comerciales</t>
      </text>
    </comment>
    <comment ref="C19" authorId="1" shapeId="0" xr:uid="{AFD36D35-3669-4AD4-A0DC-690E53AD93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nº de pedidos</t>
      </text>
    </comment>
    <comment ref="D19" authorId="2" shapeId="0" xr:uid="{01D7A175-6C3B-4E48-A31C-B740A9D8F7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total de unidades vendidas de cada producto</t>
      </text>
    </comment>
    <comment ref="G19" authorId="3" shapeId="0" xr:uid="{7A411D8B-0719-475B-8D8E-70917EF4E3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total facturado</t>
      </text>
    </comment>
    <comment ref="H19" authorId="4" shapeId="0" xr:uid="{DD91C67C-B3CB-4502-B6EC-88FBB9EBB4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Comisión que ganará</t>
      </text>
    </comment>
  </commentList>
</comments>
</file>

<file path=xl/sharedStrings.xml><?xml version="1.0" encoding="utf-8"?>
<sst xmlns="http://schemas.openxmlformats.org/spreadsheetml/2006/main" count="63" uniqueCount="19">
  <si>
    <t>VENDEDOR</t>
  </si>
  <si>
    <t>FECHA</t>
  </si>
  <si>
    <t>CAMISAS</t>
  </si>
  <si>
    <t>PANTALONES</t>
  </si>
  <si>
    <t>JERSEYS</t>
  </si>
  <si>
    <t>TOTAL</t>
  </si>
  <si>
    <t>ANA LÓPEZ</t>
  </si>
  <si>
    <t>JUAN GARCÍA</t>
  </si>
  <si>
    <t>PEDRO GÓMEZ</t>
  </si>
  <si>
    <t>Nº PED</t>
  </si>
  <si>
    <t>FACTURADO</t>
  </si>
  <si>
    <t>COMISION</t>
  </si>
  <si>
    <t>CAMISA:</t>
  </si>
  <si>
    <t>PANTALON:</t>
  </si>
  <si>
    <t>JERSEY:</t>
  </si>
  <si>
    <t>COMISION:</t>
  </si>
  <si>
    <t>UND CAM</t>
  </si>
  <si>
    <t>UND PAN</t>
  </si>
  <si>
    <t>UND 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</si>
</sst>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FD722D7D-08EF-420A-AC4E-59910B424A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io Jurado" id="{E85D6696-11BC-4A64-BD1C-3F4C8228D751}" userId="f61481d82086241f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FA5EF-4046-4B59-BA14-C011EFF46D5F}" name="tblVenta" displayName="tblVenta" ref="B3:G15" totalsRowShown="0">
  <autoFilter ref="B3:G15" xr:uid="{3D87D39E-2D20-4D55-8C55-E1678CD219B5}"/>
  <tableColumns count="6">
    <tableColumn id="1" xr3:uid="{B6642E0B-ED8D-4E62-93AE-06E8231A17DD}" name="VENDEDOR"/>
    <tableColumn id="2" xr3:uid="{B2A95AF5-7537-4F00-A2B1-95B90D08A349}" name="FECHA" dataDxfId="1"/>
    <tableColumn id="3" xr3:uid="{52D3C566-AB5F-4BDB-A5D4-60D00468E04A}" name="CAMISAS"/>
    <tableColumn id="4" xr3:uid="{8390FD5C-4943-4993-A6E8-23C4B1C2DFF1}" name="PANTALONES"/>
    <tableColumn id="5" xr3:uid="{39E40FCA-96F9-4C75-919E-76EB7C6FEF73}" name="JERSEYS"/>
    <tableColumn id="6" xr3:uid="{C227C737-56C6-4FFD-8221-FC15465251A6}" name="TOTAL" dataDxfId="0">
      <calculatedColumnFormula>SUM(tblVenta[[#This Row],[CAMISAS]:[JERSEYS]])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AFDA2-C21F-4C63-8EBA-0305193F2A5A}" name="Tabla5" displayName="Tabla5" ref="M1:M4" totalsRowShown="0">
  <autoFilter ref="M1:M4" xr:uid="{AF42710C-57D4-4B9E-8EA1-D4160B79ED34}"/>
  <tableColumns count="1">
    <tableColumn id="1" xr3:uid="{B6BCDFBE-51E0-449C-9172-4F0DB1723767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19-10-02T06:21:16.79" personId="{E85D6696-11BC-4A64-BD1C-3F4C8228D751}" id="{CB2DC773-DBC4-4248-932C-ECA50FF8E858}">
    <text>Crea un desplegable para poder seleccionar a los comerciales</text>
  </threadedComment>
  <threadedComment ref="C19" dT="2019-10-02T06:21:37.53" personId="{E85D6696-11BC-4A64-BD1C-3F4C8228D751}" id="{F721CF22-D065-4E13-B65A-963A3BAD6554}">
    <text>Calcula el nº de pedidos</text>
  </threadedComment>
  <threadedComment ref="D19" dT="2019-10-02T06:22:02.33" personId="{E85D6696-11BC-4A64-BD1C-3F4C8228D751}" id="{BE91F27C-39BF-467D-BD68-1D8E39E2E512}">
    <text>Calcula el total de unidades vendidas de cada producto</text>
  </threadedComment>
  <threadedComment ref="G19" dT="2019-10-02T06:22:16.31" personId="{E85D6696-11BC-4A64-BD1C-3F4C8228D751}" id="{7CC6FAB6-2FFE-4B98-B226-6D113CC42FF2}">
    <text>Importe total facturado</text>
  </threadedComment>
  <threadedComment ref="H19" dT="2019-10-02T06:22:31.91" personId="{E85D6696-11BC-4A64-BD1C-3F4C8228D751}" id="{3A017A9B-E15F-486B-91BC-A267C66558D9}">
    <text>Comisión que ganará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9" dT="2019-10-02T06:21:16.79" personId="{E85D6696-11BC-4A64-BD1C-3F4C8228D751}" id="{2540D42A-B61F-4FA0-AB9F-487E662609D3}">
    <text>Crea un desplegable para poder seleccionar a los comerciales</text>
  </threadedComment>
  <threadedComment ref="C19" dT="2019-10-02T06:21:37.53" personId="{E85D6696-11BC-4A64-BD1C-3F4C8228D751}" id="{AFD36D35-3669-4AD4-A0DC-690E53AD93E0}">
    <text>Calcula el nº de pedidos</text>
  </threadedComment>
  <threadedComment ref="D19" dT="2019-10-02T06:22:02.33" personId="{E85D6696-11BC-4A64-BD1C-3F4C8228D751}" id="{01D7A175-6C3B-4E48-A31C-B740A9D8F7B6}">
    <text>Calcula el total de unidades vendidas de cada producto</text>
  </threadedComment>
  <threadedComment ref="G19" dT="2019-10-02T06:22:16.31" personId="{E85D6696-11BC-4A64-BD1C-3F4C8228D751}" id="{7A411D8B-0719-475B-8D8E-70917EF4E3B5}">
    <text>Importe total facturado</text>
  </threadedComment>
  <threadedComment ref="H19" dT="2019-10-02T06:22:31.91" personId="{E85D6696-11BC-4A64-BD1C-3F4C8228D751}" id="{DD91C67C-B3CB-4502-B6EC-88FBB9EBB467}">
    <text>Comisión que ganará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4F7E-5419-495E-A7F1-7790787764CA}">
  <dimension ref="B1:J19"/>
  <sheetViews>
    <sheetView tabSelected="1" workbookViewId="0">
      <selection activeCell="C29" sqref="C29"/>
    </sheetView>
  </sheetViews>
  <sheetFormatPr baseColWidth="10" defaultRowHeight="14.4" x14ac:dyDescent="0.3"/>
  <cols>
    <col min="2" max="2" width="16.33203125" customWidth="1"/>
  </cols>
  <sheetData>
    <row r="1" spans="2:10" x14ac:dyDescent="0.3">
      <c r="I1" t="s">
        <v>15</v>
      </c>
      <c r="J1" s="2">
        <v>0.08</v>
      </c>
    </row>
    <row r="3" spans="2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12</v>
      </c>
      <c r="J3" s="3">
        <v>35</v>
      </c>
    </row>
    <row r="4" spans="2:10" x14ac:dyDescent="0.3">
      <c r="B4" t="s">
        <v>7</v>
      </c>
      <c r="C4" s="1">
        <v>43586</v>
      </c>
      <c r="D4">
        <v>2</v>
      </c>
      <c r="E4">
        <v>18</v>
      </c>
      <c r="F4">
        <v>11</v>
      </c>
      <c r="I4" t="s">
        <v>13</v>
      </c>
      <c r="J4" s="3">
        <v>55</v>
      </c>
    </row>
    <row r="5" spans="2:10" x14ac:dyDescent="0.3">
      <c r="B5" t="s">
        <v>6</v>
      </c>
      <c r="C5" s="1">
        <v>43656</v>
      </c>
      <c r="D5">
        <v>12</v>
      </c>
      <c r="E5">
        <v>2</v>
      </c>
      <c r="F5">
        <v>15</v>
      </c>
      <c r="I5" t="s">
        <v>14</v>
      </c>
      <c r="J5" s="3">
        <v>40</v>
      </c>
    </row>
    <row r="6" spans="2:10" x14ac:dyDescent="0.3">
      <c r="B6" t="s">
        <v>8</v>
      </c>
      <c r="C6" s="1">
        <v>43727</v>
      </c>
      <c r="D6">
        <v>14</v>
      </c>
      <c r="E6">
        <v>2</v>
      </c>
      <c r="F6">
        <v>2</v>
      </c>
    </row>
    <row r="7" spans="2:10" x14ac:dyDescent="0.3">
      <c r="B7" t="s">
        <v>6</v>
      </c>
      <c r="C7" s="1">
        <v>43664</v>
      </c>
      <c r="D7">
        <v>15</v>
      </c>
      <c r="E7">
        <v>4</v>
      </c>
      <c r="F7">
        <v>8</v>
      </c>
    </row>
    <row r="8" spans="2:10" x14ac:dyDescent="0.3">
      <c r="B8" t="s">
        <v>8</v>
      </c>
      <c r="C8" s="1">
        <v>43504</v>
      </c>
      <c r="D8">
        <v>5</v>
      </c>
      <c r="E8">
        <v>18</v>
      </c>
      <c r="F8">
        <v>18</v>
      </c>
    </row>
    <row r="9" spans="2:10" x14ac:dyDescent="0.3">
      <c r="B9" t="s">
        <v>8</v>
      </c>
      <c r="C9" s="1">
        <v>43649</v>
      </c>
      <c r="D9">
        <v>18</v>
      </c>
      <c r="E9">
        <v>3</v>
      </c>
      <c r="F9">
        <v>18</v>
      </c>
    </row>
    <row r="10" spans="2:10" x14ac:dyDescent="0.3">
      <c r="B10" t="s">
        <v>6</v>
      </c>
      <c r="C10" s="1">
        <v>43592</v>
      </c>
      <c r="D10">
        <v>5</v>
      </c>
      <c r="E10">
        <v>5</v>
      </c>
      <c r="F10">
        <v>19</v>
      </c>
    </row>
    <row r="11" spans="2:10" x14ac:dyDescent="0.3">
      <c r="B11" t="s">
        <v>7</v>
      </c>
      <c r="C11" s="1">
        <v>43728</v>
      </c>
      <c r="D11">
        <v>8</v>
      </c>
      <c r="E11">
        <v>17</v>
      </c>
      <c r="F11">
        <v>16</v>
      </c>
    </row>
    <row r="12" spans="2:10" x14ac:dyDescent="0.3">
      <c r="B12" t="s">
        <v>7</v>
      </c>
      <c r="C12" s="1">
        <v>43657</v>
      </c>
      <c r="D12">
        <v>8</v>
      </c>
      <c r="E12">
        <v>11</v>
      </c>
      <c r="F12">
        <v>4</v>
      </c>
    </row>
    <row r="13" spans="2:10" x14ac:dyDescent="0.3">
      <c r="B13" t="s">
        <v>6</v>
      </c>
      <c r="C13" s="1">
        <v>43630</v>
      </c>
      <c r="D13">
        <v>10</v>
      </c>
      <c r="E13">
        <v>11</v>
      </c>
      <c r="F13">
        <v>5</v>
      </c>
    </row>
    <row r="14" spans="2:10" x14ac:dyDescent="0.3">
      <c r="B14" t="s">
        <v>8</v>
      </c>
      <c r="C14" s="1">
        <v>43516</v>
      </c>
      <c r="D14">
        <v>9</v>
      </c>
      <c r="E14">
        <v>9</v>
      </c>
      <c r="F14">
        <v>15</v>
      </c>
    </row>
    <row r="15" spans="2:10" x14ac:dyDescent="0.3">
      <c r="B15" t="s">
        <v>7</v>
      </c>
      <c r="C15" s="1">
        <v>43706</v>
      </c>
      <c r="D15">
        <v>17</v>
      </c>
      <c r="E15">
        <v>7</v>
      </c>
      <c r="F15">
        <v>16</v>
      </c>
    </row>
    <row r="18" spans="2:8" x14ac:dyDescent="0.3">
      <c r="B18" t="s">
        <v>0</v>
      </c>
      <c r="C18" t="s">
        <v>9</v>
      </c>
      <c r="D18" t="s">
        <v>16</v>
      </c>
      <c r="E18" t="s">
        <v>17</v>
      </c>
      <c r="F18" t="s">
        <v>18</v>
      </c>
      <c r="G18" t="s">
        <v>10</v>
      </c>
      <c r="H18" t="s">
        <v>11</v>
      </c>
    </row>
    <row r="19" spans="2:8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35E5-1805-4B87-8BB7-0E63AEF70DB3}">
  <dimension ref="B1:M19"/>
  <sheetViews>
    <sheetView workbookViewId="0">
      <selection activeCell="C9" sqref="C9"/>
    </sheetView>
  </sheetViews>
  <sheetFormatPr baseColWidth="10" defaultRowHeight="14.4" x14ac:dyDescent="0.3"/>
  <cols>
    <col min="2" max="2" width="16.33203125" customWidth="1"/>
    <col min="5" max="5" width="14.33203125" customWidth="1"/>
    <col min="13" max="13" width="12.33203125" customWidth="1"/>
  </cols>
  <sheetData>
    <row r="1" spans="2:13" x14ac:dyDescent="0.3">
      <c r="I1" t="s">
        <v>15</v>
      </c>
      <c r="J1" s="2">
        <v>0.08</v>
      </c>
      <c r="M1" t="s">
        <v>0</v>
      </c>
    </row>
    <row r="2" spans="2:13" x14ac:dyDescent="0.3">
      <c r="M2" t="s">
        <v>7</v>
      </c>
    </row>
    <row r="3" spans="2:13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12</v>
      </c>
      <c r="J3" s="3">
        <v>35</v>
      </c>
      <c r="M3" t="s">
        <v>6</v>
      </c>
    </row>
    <row r="4" spans="2:13" x14ac:dyDescent="0.3">
      <c r="B4" t="s">
        <v>7</v>
      </c>
      <c r="C4" s="1">
        <v>43586</v>
      </c>
      <c r="D4">
        <v>2</v>
      </c>
      <c r="E4">
        <v>18</v>
      </c>
      <c r="F4">
        <v>11</v>
      </c>
      <c r="G4">
        <f>SUM(tblVenta[[#This Row],[CAMISAS]:[JERSEYS]])</f>
        <v>31</v>
      </c>
      <c r="I4" t="s">
        <v>13</v>
      </c>
      <c r="J4" s="3">
        <v>55</v>
      </c>
      <c r="M4" t="s">
        <v>8</v>
      </c>
    </row>
    <row r="5" spans="2:13" x14ac:dyDescent="0.3">
      <c r="B5" t="s">
        <v>6</v>
      </c>
      <c r="C5" s="1">
        <v>43656</v>
      </c>
      <c r="D5">
        <v>12</v>
      </c>
      <c r="E5">
        <v>2</v>
      </c>
      <c r="F5">
        <v>15</v>
      </c>
      <c r="G5">
        <f>SUM(tblVenta[[#This Row],[CAMISAS]:[JERSEYS]])</f>
        <v>29</v>
      </c>
      <c r="I5" t="s">
        <v>14</v>
      </c>
      <c r="J5" s="3">
        <v>40</v>
      </c>
    </row>
    <row r="6" spans="2:13" x14ac:dyDescent="0.3">
      <c r="B6" t="s">
        <v>8</v>
      </c>
      <c r="C6" s="1">
        <v>43727</v>
      </c>
      <c r="D6">
        <v>14</v>
      </c>
      <c r="E6">
        <v>2</v>
      </c>
      <c r="F6">
        <v>2</v>
      </c>
      <c r="G6">
        <f>SUM(tblVenta[[#This Row],[CAMISAS]:[JERSEYS]])</f>
        <v>18</v>
      </c>
    </row>
    <row r="7" spans="2:13" x14ac:dyDescent="0.3">
      <c r="B7" t="s">
        <v>6</v>
      </c>
      <c r="C7" s="1">
        <v>43664</v>
      </c>
      <c r="D7">
        <v>15</v>
      </c>
      <c r="E7">
        <v>4</v>
      </c>
      <c r="F7">
        <v>8</v>
      </c>
      <c r="G7">
        <f>SUM(tblVenta[[#This Row],[CAMISAS]:[JERSEYS]])</f>
        <v>27</v>
      </c>
    </row>
    <row r="8" spans="2:13" x14ac:dyDescent="0.3">
      <c r="B8" t="s">
        <v>8</v>
      </c>
      <c r="C8" s="1">
        <v>43504</v>
      </c>
      <c r="D8">
        <v>5</v>
      </c>
      <c r="E8">
        <v>18</v>
      </c>
      <c r="F8">
        <v>18</v>
      </c>
      <c r="G8">
        <f>SUM(tblVenta[[#This Row],[CAMISAS]:[JERSEYS]])</f>
        <v>41</v>
      </c>
    </row>
    <row r="9" spans="2:13" x14ac:dyDescent="0.3">
      <c r="B9" t="s">
        <v>8</v>
      </c>
      <c r="C9" s="1">
        <v>43649</v>
      </c>
      <c r="D9">
        <v>18</v>
      </c>
      <c r="E9">
        <v>3</v>
      </c>
      <c r="F9">
        <v>18</v>
      </c>
      <c r="G9">
        <f>SUM(tblVenta[[#This Row],[CAMISAS]:[JERSEYS]])</f>
        <v>39</v>
      </c>
    </row>
    <row r="10" spans="2:13" x14ac:dyDescent="0.3">
      <c r="B10" t="s">
        <v>6</v>
      </c>
      <c r="C10" s="1">
        <v>43592</v>
      </c>
      <c r="D10">
        <v>5</v>
      </c>
      <c r="E10">
        <v>5</v>
      </c>
      <c r="F10">
        <v>19</v>
      </c>
      <c r="G10">
        <f>SUM(tblVenta[[#This Row],[CAMISAS]:[JERSEYS]])</f>
        <v>29</v>
      </c>
    </row>
    <row r="11" spans="2:13" x14ac:dyDescent="0.3">
      <c r="B11" t="s">
        <v>7</v>
      </c>
      <c r="C11" s="1">
        <v>43728</v>
      </c>
      <c r="D11">
        <v>8</v>
      </c>
      <c r="E11">
        <v>17</v>
      </c>
      <c r="F11">
        <v>16</v>
      </c>
      <c r="G11">
        <f>SUM(tblVenta[[#This Row],[CAMISAS]:[JERSEYS]])</f>
        <v>41</v>
      </c>
    </row>
    <row r="12" spans="2:13" x14ac:dyDescent="0.3">
      <c r="B12" t="s">
        <v>7</v>
      </c>
      <c r="C12" s="1">
        <v>43657</v>
      </c>
      <c r="D12">
        <v>8</v>
      </c>
      <c r="E12">
        <v>11</v>
      </c>
      <c r="F12">
        <v>4</v>
      </c>
      <c r="G12">
        <f>SUM(tblVenta[[#This Row],[CAMISAS]:[JERSEYS]])</f>
        <v>23</v>
      </c>
    </row>
    <row r="13" spans="2:13" x14ac:dyDescent="0.3">
      <c r="B13" t="s">
        <v>6</v>
      </c>
      <c r="C13" s="1">
        <v>43630</v>
      </c>
      <c r="D13">
        <v>10</v>
      </c>
      <c r="E13">
        <v>11</v>
      </c>
      <c r="F13">
        <v>5</v>
      </c>
      <c r="G13">
        <f>SUM(tblVenta[[#This Row],[CAMISAS]:[JERSEYS]])</f>
        <v>26</v>
      </c>
    </row>
    <row r="14" spans="2:13" x14ac:dyDescent="0.3">
      <c r="B14" t="s">
        <v>8</v>
      </c>
      <c r="C14" s="1">
        <v>43516</v>
      </c>
      <c r="D14">
        <v>9</v>
      </c>
      <c r="E14">
        <v>9</v>
      </c>
      <c r="F14">
        <v>15</v>
      </c>
      <c r="G14">
        <f>SUM(tblVenta[[#This Row],[CAMISAS]:[JERSEYS]])</f>
        <v>33</v>
      </c>
    </row>
    <row r="15" spans="2:13" x14ac:dyDescent="0.3">
      <c r="B15" t="s">
        <v>7</v>
      </c>
      <c r="C15" s="1">
        <v>43706</v>
      </c>
      <c r="D15">
        <v>17</v>
      </c>
      <c r="E15">
        <v>7</v>
      </c>
      <c r="F15">
        <v>16</v>
      </c>
      <c r="G15">
        <f>SUM(tblVenta[[#This Row],[CAMISAS]:[JERSEYS]])</f>
        <v>40</v>
      </c>
    </row>
    <row r="18" spans="2:8" x14ac:dyDescent="0.3">
      <c r="B18" t="s">
        <v>0</v>
      </c>
      <c r="C18" t="s">
        <v>9</v>
      </c>
      <c r="D18" t="s">
        <v>16</v>
      </c>
      <c r="E18" t="s">
        <v>17</v>
      </c>
      <c r="F18" t="s">
        <v>18</v>
      </c>
      <c r="G18" t="s">
        <v>10</v>
      </c>
      <c r="H18" t="s">
        <v>11</v>
      </c>
    </row>
    <row r="19" spans="2:8" x14ac:dyDescent="0.3">
      <c r="B19" t="s">
        <v>7</v>
      </c>
      <c r="C19">
        <f>COUNTIF(tblVenta[VENDEDOR],B19)</f>
        <v>4</v>
      </c>
      <c r="D19">
        <f>SUMIF(tblVenta[VENDEDOR],$B19,tblVenta[CAMISAS])</f>
        <v>35</v>
      </c>
      <c r="E19">
        <f>SUMIF(tblVenta[VENDEDOR],$B19,tblVenta[PANTALONES])</f>
        <v>53</v>
      </c>
      <c r="F19">
        <f>SUMIF(tblVenta[VENDEDOR],$B19,tblVenta[JERSEYS])</f>
        <v>47</v>
      </c>
      <c r="G19" s="3">
        <f>D19*J3+E19*J4+F19*J5</f>
        <v>6020</v>
      </c>
      <c r="H19" s="3">
        <f>G19*J1</f>
        <v>481.6</v>
      </c>
    </row>
  </sheetData>
  <dataValidations count="1">
    <dataValidation type="list" allowBlank="1" showInputMessage="1" showErrorMessage="1" sqref="B19" xr:uid="{304B23F9-1592-4FBD-A86D-E243C26E6A81}">
      <formula1>$M$2:$M$4</formula1>
    </dataValidation>
  </dataValidations>
  <pageMargins left="0.7" right="0.7" top="0.75" bottom="0.75" header="0.3" footer="0.3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A52F1-DDCF-4076-A0D0-DCB31E11970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Jurado</dc:creator>
  <cp:lastModifiedBy>Arnau Riera Badia</cp:lastModifiedBy>
  <dcterms:created xsi:type="dcterms:W3CDTF">2019-10-02T05:44:55Z</dcterms:created>
  <dcterms:modified xsi:type="dcterms:W3CDTF">2021-10-22T08:50:51Z</dcterms:modified>
</cp:coreProperties>
</file>