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CONDICIONALES/"/>
    </mc:Choice>
  </mc:AlternateContent>
  <xr:revisionPtr revIDLastSave="2" documentId="11_E856AA4269EBF1AAB203E85F440FEA26103D29C5" xr6:coauthVersionLast="46" xr6:coauthVersionMax="46" xr10:uidLastSave="{2BFE4E95-367A-403E-A463-61FB3E20C90B}"/>
  <bookViews>
    <workbookView xWindow="-108" yWindow="-108" windowWidth="23256" windowHeight="12720" xr2:uid="{00000000-000D-0000-FFFF-FFFF00000000}"/>
  </bookViews>
  <sheets>
    <sheet name="Productos" sheetId="1" r:id="rId1"/>
  </sheets>
  <externalReferences>
    <externalReference r:id="rId2"/>
  </externalReferences>
  <definedNames>
    <definedName name="aaaaa" hidden="1">#REF!</definedName>
    <definedName name="Año">[1]MENU!$D$4</definedName>
    <definedName name="Detalles" hidden="1">#REF!</definedName>
    <definedName name="FPago">[1]FormasDePago!$B$8:$B$12</definedName>
    <definedName name="Fragancia">[1]AnalisisProducto!$B$6</definedName>
    <definedName name="Fragancias">Productos[[#All],[Código]:[Observaciones]]</definedName>
    <definedName name="IVA">Productos!$I$3</definedName>
    <definedName name="MESES">[1]MENU!$Z$5:$Z$15</definedName>
    <definedName name="Reporte" hidden="1">#REF!</definedName>
    <definedName name="TipoF">[1]TipoFragancia!$B$8:$B$16</definedName>
    <definedName name="tipoPrv">[1]TiposProveedor!$B$8:$B$11</definedName>
    <definedName name="tProveedores">[1]Proveedores!$A$8:$B$22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8" i="1" l="1"/>
  <c r="I144" i="1"/>
  <c r="A144" i="1"/>
  <c r="I143" i="1"/>
  <c r="A143" i="1"/>
  <c r="I142" i="1"/>
  <c r="A142" i="1"/>
  <c r="I141" i="1"/>
  <c r="A141" i="1"/>
  <c r="I140" i="1"/>
  <c r="A140" i="1"/>
  <c r="I139" i="1"/>
  <c r="A139" i="1"/>
  <c r="I138" i="1"/>
  <c r="I137" i="1"/>
  <c r="A137" i="1"/>
  <c r="I136" i="1"/>
  <c r="A136" i="1"/>
  <c r="I135" i="1"/>
  <c r="A135" i="1"/>
  <c r="I134" i="1"/>
  <c r="A134" i="1"/>
  <c r="I133" i="1"/>
  <c r="A133" i="1"/>
  <c r="I132" i="1"/>
  <c r="A132" i="1"/>
  <c r="I131" i="1"/>
  <c r="A131" i="1"/>
  <c r="I130" i="1"/>
  <c r="A130" i="1"/>
  <c r="I129" i="1"/>
  <c r="A129" i="1"/>
  <c r="I128" i="1"/>
  <c r="A128" i="1"/>
  <c r="I127" i="1"/>
  <c r="A127" i="1"/>
  <c r="I126" i="1"/>
  <c r="A126" i="1"/>
  <c r="I125" i="1"/>
  <c r="A125" i="1"/>
  <c r="I124" i="1"/>
  <c r="A124" i="1"/>
  <c r="I123" i="1"/>
  <c r="A123" i="1"/>
  <c r="I122" i="1"/>
  <c r="A122" i="1"/>
  <c r="I121" i="1"/>
  <c r="A121" i="1"/>
  <c r="I120" i="1"/>
  <c r="A120" i="1"/>
  <c r="I119" i="1"/>
  <c r="A119" i="1"/>
  <c r="I118" i="1"/>
  <c r="A118" i="1"/>
  <c r="I117" i="1"/>
  <c r="A117" i="1"/>
  <c r="I116" i="1"/>
  <c r="A116" i="1"/>
  <c r="I115" i="1"/>
  <c r="A115" i="1"/>
  <c r="I114" i="1"/>
  <c r="A114" i="1"/>
  <c r="I113" i="1"/>
  <c r="A113" i="1"/>
  <c r="I112" i="1"/>
  <c r="A112" i="1"/>
  <c r="I111" i="1"/>
  <c r="A111" i="1"/>
  <c r="I110" i="1"/>
  <c r="A110" i="1"/>
  <c r="I109" i="1"/>
  <c r="A109" i="1"/>
  <c r="I108" i="1"/>
  <c r="A108" i="1"/>
  <c r="I107" i="1"/>
  <c r="A107" i="1"/>
  <c r="I106" i="1"/>
  <c r="A106" i="1"/>
  <c r="I105" i="1"/>
  <c r="A105" i="1"/>
  <c r="I104" i="1"/>
  <c r="A104" i="1"/>
  <c r="I103" i="1"/>
  <c r="A103" i="1"/>
  <c r="I102" i="1"/>
  <c r="A102" i="1"/>
  <c r="I101" i="1"/>
  <c r="A101" i="1"/>
  <c r="I100" i="1"/>
  <c r="A100" i="1"/>
  <c r="I99" i="1"/>
  <c r="A99" i="1"/>
  <c r="I98" i="1"/>
  <c r="A98" i="1"/>
  <c r="I97" i="1"/>
  <c r="A97" i="1"/>
  <c r="I96" i="1"/>
  <c r="A96" i="1"/>
  <c r="I95" i="1"/>
  <c r="A95" i="1"/>
  <c r="I94" i="1"/>
  <c r="A94" i="1"/>
  <c r="I93" i="1"/>
  <c r="A93" i="1"/>
  <c r="I92" i="1"/>
  <c r="A92" i="1"/>
  <c r="I91" i="1"/>
  <c r="A91" i="1"/>
  <c r="I90" i="1"/>
  <c r="A90" i="1"/>
  <c r="I89" i="1"/>
  <c r="A89" i="1"/>
  <c r="I88" i="1"/>
  <c r="A88" i="1"/>
  <c r="I87" i="1"/>
  <c r="A87" i="1"/>
  <c r="I86" i="1"/>
  <c r="A86" i="1"/>
  <c r="I85" i="1"/>
  <c r="A85" i="1"/>
  <c r="I84" i="1"/>
  <c r="A84" i="1"/>
  <c r="I83" i="1"/>
  <c r="A83" i="1"/>
  <c r="I82" i="1"/>
  <c r="A82" i="1"/>
  <c r="I81" i="1"/>
  <c r="A81" i="1"/>
  <c r="I80" i="1"/>
  <c r="A80" i="1"/>
  <c r="I79" i="1"/>
  <c r="A79" i="1"/>
  <c r="I78" i="1"/>
  <c r="A78" i="1"/>
  <c r="I77" i="1"/>
  <c r="A77" i="1"/>
  <c r="I76" i="1"/>
  <c r="A76" i="1"/>
  <c r="I75" i="1"/>
  <c r="A75" i="1"/>
  <c r="I74" i="1"/>
  <c r="A74" i="1"/>
  <c r="I73" i="1"/>
  <c r="A73" i="1"/>
  <c r="I72" i="1"/>
  <c r="A72" i="1"/>
  <c r="I71" i="1"/>
  <c r="A71" i="1"/>
  <c r="I70" i="1"/>
  <c r="A70" i="1"/>
  <c r="I69" i="1"/>
  <c r="A69" i="1"/>
  <c r="I68" i="1"/>
  <c r="A68" i="1"/>
  <c r="I67" i="1"/>
  <c r="A67" i="1"/>
  <c r="I66" i="1"/>
  <c r="A66" i="1"/>
  <c r="I65" i="1"/>
  <c r="A65" i="1"/>
  <c r="I64" i="1"/>
  <c r="A64" i="1"/>
  <c r="I63" i="1"/>
  <c r="A63" i="1"/>
  <c r="I62" i="1"/>
  <c r="A62" i="1"/>
  <c r="I61" i="1"/>
  <c r="A61" i="1"/>
  <c r="I60" i="1"/>
  <c r="A60" i="1"/>
  <c r="I59" i="1"/>
  <c r="A59" i="1"/>
  <c r="I58" i="1"/>
  <c r="A58" i="1"/>
  <c r="I57" i="1"/>
  <c r="A57" i="1"/>
  <c r="I56" i="1"/>
  <c r="A56" i="1"/>
  <c r="I55" i="1"/>
  <c r="A55" i="1"/>
  <c r="I54" i="1"/>
  <c r="A54" i="1"/>
  <c r="I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I41" i="1"/>
  <c r="A41" i="1"/>
  <c r="I40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</calcChain>
</file>

<file path=xl/sharedStrings.xml><?xml version="1.0" encoding="utf-8"?>
<sst xmlns="http://schemas.openxmlformats.org/spreadsheetml/2006/main" count="708" uniqueCount="199">
  <si>
    <t>Productos en Inventario</t>
  </si>
  <si>
    <t>IVA</t>
  </si>
  <si>
    <t>CódigoNombre</t>
  </si>
  <si>
    <t>Código</t>
  </si>
  <si>
    <t>Nombre</t>
  </si>
  <si>
    <t>Fem/Masc</t>
  </si>
  <si>
    <t>Casa</t>
  </si>
  <si>
    <t>onzas</t>
  </si>
  <si>
    <t>Tipo Fragancia</t>
  </si>
  <si>
    <t>Precio coste</t>
  </si>
  <si>
    <t>Precio con IVA</t>
  </si>
  <si>
    <t>Stock Minimo</t>
  </si>
  <si>
    <t>Observaciones</t>
  </si>
  <si>
    <t>Armani (3,3 oz. )</t>
  </si>
  <si>
    <t>Masculina</t>
  </si>
  <si>
    <t>Armani</t>
  </si>
  <si>
    <t>Agua de Colonia</t>
  </si>
  <si>
    <t/>
  </si>
  <si>
    <t>Emporio (3,3 oz. )</t>
  </si>
  <si>
    <t>Femenina</t>
  </si>
  <si>
    <t>Perfume</t>
  </si>
  <si>
    <t>Gio (3,3 oz. )</t>
  </si>
  <si>
    <t>Demo Pk.</t>
  </si>
  <si>
    <t>Mania (3,3 oz. )</t>
  </si>
  <si>
    <t>Ocean Dream (3 oz. )</t>
  </si>
  <si>
    <t>Azzaro 9 (1 oz. )</t>
  </si>
  <si>
    <t>Azzaro</t>
  </si>
  <si>
    <t>Extracto</t>
  </si>
  <si>
    <t>Chrome (3,3 oz. )</t>
  </si>
  <si>
    <t>Pure Lavender (5 oz. )</t>
  </si>
  <si>
    <t>Le Dix (1,65 oz. )</t>
  </si>
  <si>
    <t>Balenciaga</t>
  </si>
  <si>
    <t>Prelude (1 oz. )</t>
  </si>
  <si>
    <t>Rumba (3,3 oz. )</t>
  </si>
  <si>
    <t>Talisman (4,2 oz. )</t>
  </si>
  <si>
    <t>Colors (3,3 oz. )</t>
  </si>
  <si>
    <t>Benetton</t>
  </si>
  <si>
    <t>Colonia</t>
  </si>
  <si>
    <t>Funtastic (3,3 oz. )</t>
  </si>
  <si>
    <t>Paradiso Inferno for man (3,3 oz. )</t>
  </si>
  <si>
    <t>Paradiso Inferno for woman (3,3 oz. )</t>
  </si>
  <si>
    <t>Tribu (3,3 oz. )</t>
  </si>
  <si>
    <t>Amazing (3,3 oz. )</t>
  </si>
  <si>
    <t>Bill Blass</t>
  </si>
  <si>
    <t>Hot (1,65 oz. )</t>
  </si>
  <si>
    <t>Nude (1 oz. )</t>
  </si>
  <si>
    <t>Initial (3,3 oz. )</t>
  </si>
  <si>
    <t>Boucheron</t>
  </si>
  <si>
    <t>Jaipur (4 oz. )</t>
  </si>
  <si>
    <t>Jaipur (6,5 oz. )</t>
  </si>
  <si>
    <t>Loción</t>
  </si>
  <si>
    <t>Jaipur Saphir (3,3 oz. )</t>
  </si>
  <si>
    <t>Jaipur Saphir (6,5 oz. )</t>
  </si>
  <si>
    <t>Anais Anais (3,3 oz. )</t>
  </si>
  <si>
    <t>Cacharel</t>
  </si>
  <si>
    <t>Eau de Eden (3,3 oz. )</t>
  </si>
  <si>
    <t>Demo Pk</t>
  </si>
  <si>
    <t>Eden (3,3 oz. )</t>
  </si>
  <si>
    <t>Lou Lou Blue (3,3 oz. )</t>
  </si>
  <si>
    <t>Nemo (3,3 oz. )</t>
  </si>
  <si>
    <t>Noa (3,3 oz. )</t>
  </si>
  <si>
    <t>Calvin (3,3 oz. )</t>
  </si>
  <si>
    <t>Calvin Klein</t>
  </si>
  <si>
    <t>CK one (6,5 oz. )</t>
  </si>
  <si>
    <t>Contradiction (1,65 oz. )</t>
  </si>
  <si>
    <t>Contradiction (6,5 oz. )</t>
  </si>
  <si>
    <t>Escape (1,65 oz. )</t>
  </si>
  <si>
    <t>Escape (6,5 oz. )</t>
  </si>
  <si>
    <t>Eternity (1,65 oz. )</t>
  </si>
  <si>
    <t>Eternity (3,3 oz. )</t>
  </si>
  <si>
    <t>After Shave</t>
  </si>
  <si>
    <t>Obsession (1,65 oz. )</t>
  </si>
  <si>
    <t>Obsession (5 oz. )</t>
  </si>
  <si>
    <t>Truth (3,3 oz. )</t>
  </si>
  <si>
    <t>Declaration (3,3 oz. )</t>
  </si>
  <si>
    <t>Cartier</t>
  </si>
  <si>
    <t>Panthere (1,65 oz. )</t>
  </si>
  <si>
    <t>Pasha (3,3 oz. )</t>
  </si>
  <si>
    <t>Santos (3,3 oz. )</t>
  </si>
  <si>
    <t>So Pretty (3,3 oz. )</t>
  </si>
  <si>
    <t>Narcisse (4 oz. )</t>
  </si>
  <si>
    <t>Chloe</t>
  </si>
  <si>
    <t>Diorella (3,3 oz. )</t>
  </si>
  <si>
    <t>Christian Dior</t>
  </si>
  <si>
    <t>Diorissimo (3,3 oz. )</t>
  </si>
  <si>
    <t>Dolce Vita (3,3 oz. )</t>
  </si>
  <si>
    <t>Dune (5 oz. )</t>
  </si>
  <si>
    <t>Eau Sauvage (3,3 oz. )</t>
  </si>
  <si>
    <t>Eau Svelte (6,5 oz. )</t>
  </si>
  <si>
    <t>Hypnotic Poisson (1 oz. )</t>
  </si>
  <si>
    <t>J'adore (3,3 oz. )</t>
  </si>
  <si>
    <t>Cool Water (5,9 oz. )</t>
  </si>
  <si>
    <t>Davidoff</t>
  </si>
  <si>
    <t>Cool Water (6,5 oz. )</t>
  </si>
  <si>
    <t>Crema</t>
  </si>
  <si>
    <t>BY (6,5 oz. )</t>
  </si>
  <si>
    <t>Dolce &amp; Gabanna</t>
  </si>
  <si>
    <t>Leche Corporal</t>
  </si>
  <si>
    <t>Feminine (5 oz. )</t>
  </si>
  <si>
    <t>Demo Pk. No Cap</t>
  </si>
  <si>
    <t>Light Blue (4,2 oz. )</t>
  </si>
  <si>
    <t>Masculine (3,3 oz. )</t>
  </si>
  <si>
    <t>5th Avenue (4,2 oz. )</t>
  </si>
  <si>
    <t>Elizabeth Arden</t>
  </si>
  <si>
    <t>Blue Grass (3,3 oz. )</t>
  </si>
  <si>
    <t>Green Tea (3,3 oz. )</t>
  </si>
  <si>
    <t>Red door (6,5 oz. )</t>
  </si>
  <si>
    <t>Sandalwood (3,3 oz. )</t>
  </si>
  <si>
    <t>Splendor (2,5 oz. )</t>
  </si>
  <si>
    <t>Casual Friday (1,33 oz. )</t>
  </si>
  <si>
    <t>Escada</t>
  </si>
  <si>
    <t>Jardin de Soleil (3,3 oz. )</t>
  </si>
  <si>
    <t>Life Essence (3,3 oz. )</t>
  </si>
  <si>
    <t>Fendi</t>
  </si>
  <si>
    <t>THEOREMA (1,65 oz. )</t>
  </si>
  <si>
    <t>20 (3,3 oz. )</t>
  </si>
  <si>
    <t>Gianfranco Ferre</t>
  </si>
  <si>
    <t>Ferre (3,3 oz. )</t>
  </si>
  <si>
    <t>G (3 oz. )</t>
  </si>
  <si>
    <t>Giorgio Beverly Hills</t>
  </si>
  <si>
    <t>Red 2 (3 oz. )</t>
  </si>
  <si>
    <t>Wings (1,65 oz. )</t>
  </si>
  <si>
    <t>Amarige (3,3 oz. )</t>
  </si>
  <si>
    <t>Givenchy</t>
  </si>
  <si>
    <t>Hot Couture (3,3 oz. )</t>
  </si>
  <si>
    <t>Indecence (1,65 oz. )</t>
  </si>
  <si>
    <t>Insense (3,3 oz. )</t>
  </si>
  <si>
    <t>Monsieur (3,3 oz. )</t>
  </si>
  <si>
    <t>Organza (4,2 oz. )</t>
  </si>
  <si>
    <t>PI (1,65 oz. )</t>
  </si>
  <si>
    <t>Xeryus Rouge (1,65 oz. )</t>
  </si>
  <si>
    <t>Ysatis (4 oz. )</t>
  </si>
  <si>
    <t>Envy (3,3 oz. )</t>
  </si>
  <si>
    <t>Gucci</t>
  </si>
  <si>
    <t>Champs-Elysées (5 oz. )</t>
  </si>
  <si>
    <t>Guerlain</t>
  </si>
  <si>
    <t>Coriolan (3,3 oz. )</t>
  </si>
  <si>
    <t>Habit Rouge (6,5 oz. )</t>
  </si>
  <si>
    <t>Heritage (3,3 oz. )</t>
  </si>
  <si>
    <t>Imperial (3,3 oz. )</t>
  </si>
  <si>
    <t>Mahora (2,5 oz. )</t>
  </si>
  <si>
    <t>Mitsouko (2,5 oz. )</t>
  </si>
  <si>
    <t>Petit (3,3 oz. )</t>
  </si>
  <si>
    <t>Samsara (6,5 oz. )</t>
  </si>
  <si>
    <t>Shalimar (3,3 oz. )</t>
  </si>
  <si>
    <t>Vetiver (5 oz. )</t>
  </si>
  <si>
    <t>Catalyst (3,3 oz. )</t>
  </si>
  <si>
    <t>Halston</t>
  </si>
  <si>
    <t>Z (2,5 oz. )</t>
  </si>
  <si>
    <t>Boss Element (3,3 oz. )</t>
  </si>
  <si>
    <t>Hugo Boss</t>
  </si>
  <si>
    <t>Hugo (3,3 oz. )</t>
  </si>
  <si>
    <t>Hugo (5 oz. )</t>
  </si>
  <si>
    <t>Hugo Women (5 oz. )</t>
  </si>
  <si>
    <t>Gel de Baño</t>
  </si>
  <si>
    <t>Flower (1 oz. )</t>
  </si>
  <si>
    <t>Kenzo</t>
  </si>
  <si>
    <t>L'eau Par Kenzo (4,2 oz. )</t>
  </si>
  <si>
    <t>Time For Peace (3,3 oz. )</t>
  </si>
  <si>
    <t>New Item</t>
  </si>
  <si>
    <t>Booster (2,5 oz. )</t>
  </si>
  <si>
    <t>Lacoste</t>
  </si>
  <si>
    <t>Junior (4,2 oz. )</t>
  </si>
  <si>
    <t>Jako (2,5 oz. )</t>
  </si>
  <si>
    <t>Lagerfeld</t>
  </si>
  <si>
    <t>K L (8 oz. )</t>
  </si>
  <si>
    <t>Deci Dela (3,3 oz. )</t>
  </si>
  <si>
    <t>Nina Ricci</t>
  </si>
  <si>
    <t>Refillable</t>
  </si>
  <si>
    <t>Fleur de Fleurs (1,65 oz. )</t>
  </si>
  <si>
    <t>L'air du Temps(5 oz. )</t>
  </si>
  <si>
    <t>L'air du Temps(6,5 oz. )</t>
  </si>
  <si>
    <t>Image (3,3 oz. )</t>
  </si>
  <si>
    <t>Nino Cerruti</t>
  </si>
  <si>
    <t>Pour Lui (1,65 oz. )</t>
  </si>
  <si>
    <t>Oscar de la Renta</t>
  </si>
  <si>
    <t>Volupte (3,3 oz. )</t>
  </si>
  <si>
    <t>Energy (3,3 oz. )</t>
  </si>
  <si>
    <t>Paco Rabanne</t>
  </si>
  <si>
    <t>XS (3,3 oz. )</t>
  </si>
  <si>
    <t>Polo Crest (4 oz. )</t>
  </si>
  <si>
    <t>Ralph Lauren</t>
  </si>
  <si>
    <t>Polo Sport (5 oz. )</t>
  </si>
  <si>
    <t>Polo Sport Extreme (3,3 oz. )</t>
  </si>
  <si>
    <t>Ralph (3,3 oz. )</t>
  </si>
  <si>
    <t>Romance (3,3 oz. )</t>
  </si>
  <si>
    <t>Moustache (3,3 oz. )</t>
  </si>
  <si>
    <t>Rochas</t>
  </si>
  <si>
    <t>Mystere (3,3 oz. )</t>
  </si>
  <si>
    <t>Tocade (3,3 oz. )</t>
  </si>
  <si>
    <t>Yellow Jean (2,5 oz. )</t>
  </si>
  <si>
    <t>Versace</t>
  </si>
  <si>
    <t>Jazz (3,3 oz. )</t>
  </si>
  <si>
    <t>YSL</t>
  </si>
  <si>
    <t>Kouros (3,3 oz. )</t>
  </si>
  <si>
    <t>Live Jazz (3,3 oz. )</t>
  </si>
  <si>
    <t>Opium (5 oz. )</t>
  </si>
  <si>
    <t>Y (3,3 oz. )</t>
  </si>
  <si>
    <t>Y (6,5 oz.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</si>
</sst>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\ _€_-;\-* #,##0.00\ _€_-;_-* &quot;-&quot;??\ _€_-;_-@_-"/>
    <numFmt numFmtId="165" formatCode="0000"/>
    <numFmt numFmtId="166" formatCode="_-[$€-2]\ * #,##0.00_-;\-[$€-2]\ * #,##0.00_-;_-[$€-2]\ * &quot;-&quot;??_-;_-@_-"/>
    <numFmt numFmtId="167" formatCode="_-* #,##0.00\ [$€-C0A]_-;\-* #,##0.00\ [$€-C0A]_-;_-* &quot;-&quot;??\ [$€-C0A]_-;_-@_-"/>
  </numFmts>
  <fonts count="7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2"/>
      <color rgb="FFFF0000"/>
      <name val="Arial Black"/>
      <family val="2"/>
    </font>
    <font>
      <sz val="12"/>
      <color indexed="8"/>
      <name val="Calibri"/>
      <family val="2"/>
    </font>
    <font>
      <sz val="8"/>
      <color theme="1" tint="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1" tint="0.24994659260841701"/>
      </right>
      <top style="thin">
        <color theme="0" tint="-0.34998626667073579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3" fillId="2" borderId="0" xfId="0" applyNumberFormat="1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indent="2"/>
    </xf>
    <xf numFmtId="164" fontId="0" fillId="3" borderId="0" xfId="1" applyFont="1" applyFill="1" applyAlignment="1">
      <alignment horizontal="right" indent="1"/>
    </xf>
    <xf numFmtId="0" fontId="0" fillId="3" borderId="0" xfId="0" applyFill="1" applyAlignment="1">
      <alignment horizontal="left" indent="1"/>
    </xf>
    <xf numFmtId="0" fontId="0" fillId="3" borderId="0" xfId="0" applyFill="1"/>
    <xf numFmtId="0" fontId="4" fillId="4" borderId="0" xfId="0" applyNumberFormat="1" applyFont="1" applyFill="1" applyBorder="1" applyAlignment="1">
      <alignment horizontal="center" vertical="center"/>
    </xf>
    <xf numFmtId="0" fontId="0" fillId="4" borderId="0" xfId="0" applyFill="1"/>
    <xf numFmtId="165" fontId="0" fillId="3" borderId="0" xfId="0" applyNumberFormat="1" applyFill="1" applyAlignment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 indent="2"/>
    </xf>
    <xf numFmtId="0" fontId="2" fillId="5" borderId="1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wrapText="1"/>
    </xf>
    <xf numFmtId="166" fontId="0" fillId="3" borderId="0" xfId="1" applyNumberFormat="1" applyFont="1" applyFill="1"/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165" fontId="6" fillId="3" borderId="0" xfId="0" applyNumberFormat="1" applyFont="1" applyFill="1" applyAlignment="1">
      <alignment vertic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167" fontId="0" fillId="0" borderId="0" xfId="0" applyNumberFormat="1"/>
    <xf numFmtId="3" fontId="0" fillId="0" borderId="0" xfId="0" applyNumberForma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3">
    <dxf>
      <alignment horizontal="left" textRotation="0" wrapText="0" relativeIndent="1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7" formatCode="_-* #,##0.00\ [$€-C0A]_-;\-* #,##0.00\ [$€-C0A]_-;_-* &quot;-&quot;??\ [$€-C0A]_-;_-@_-"/>
    </dxf>
    <dxf>
      <numFmt numFmtId="167" formatCode="_-* #,##0.00\ [$€-C0A]_-;\-* #,##0.00\ [$€-C0A]_-;_-* &quot;-&quot;??\ [$€-C0A]_-;_-@_-"/>
    </dxf>
    <dxf>
      <alignment horizontal="left" vertical="bottom" textRotation="0" wrapText="0" relative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textRotation="0" wrapText="0" relative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textRotation="0" wrapText="0" relativeIndent="1" justifyLastLine="0" shrinkToFit="0" readingOrder="0"/>
    </dxf>
    <dxf>
      <numFmt numFmtId="165" formatCode="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 tint="0.499984740745262"/>
        <name val="Verdana"/>
        <scheme val="none"/>
      </font>
      <numFmt numFmtId="165" formatCode="000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25962B1D-ABA8-4668-91C5-6E69E069EE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00MATERIAL/EXCEL/GestionAlmac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ipoFragancia"/>
      <sheetName val="TiposProveedor"/>
      <sheetName val="FormasDePago"/>
      <sheetName val="Proveedores"/>
      <sheetName val="Productos"/>
      <sheetName val="Entradas"/>
      <sheetName val="Salidas"/>
      <sheetName val="AnalisisProducto"/>
      <sheetName val="Ex. TD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</sheetNames>
    <sheetDataSet>
      <sheetData sheetId="0">
        <row r="4">
          <cell r="D4">
            <v>2015</v>
          </cell>
        </row>
        <row r="5">
          <cell r="Z5" t="str">
            <v>ENE</v>
          </cell>
        </row>
        <row r="6">
          <cell r="Z6" t="str">
            <v>FEB</v>
          </cell>
        </row>
        <row r="7">
          <cell r="Z7" t="str">
            <v>MAR</v>
          </cell>
        </row>
        <row r="8">
          <cell r="Z8" t="str">
            <v>ABR</v>
          </cell>
        </row>
        <row r="9">
          <cell r="Z9" t="str">
            <v>MAY</v>
          </cell>
        </row>
        <row r="10">
          <cell r="Z10" t="str">
            <v>JUN</v>
          </cell>
        </row>
        <row r="11">
          <cell r="Z11" t="str">
            <v>JUL</v>
          </cell>
        </row>
        <row r="12">
          <cell r="Z12" t="str">
            <v>AGO</v>
          </cell>
        </row>
        <row r="13">
          <cell r="Z13" t="str">
            <v>SEP</v>
          </cell>
        </row>
        <row r="14">
          <cell r="Z14" t="str">
            <v>OCT</v>
          </cell>
        </row>
        <row r="15">
          <cell r="Z15" t="str">
            <v>NOV</v>
          </cell>
        </row>
      </sheetData>
      <sheetData sheetId="1">
        <row r="8">
          <cell r="B8" t="str">
            <v>After Shave</v>
          </cell>
        </row>
        <row r="9">
          <cell r="B9" t="str">
            <v>Agua de Colonia</v>
          </cell>
        </row>
        <row r="10">
          <cell r="B10" t="str">
            <v>Colonia</v>
          </cell>
        </row>
        <row r="11">
          <cell r="B11" t="str">
            <v>Crema</v>
          </cell>
        </row>
        <row r="12">
          <cell r="B12" t="str">
            <v>Extracto</v>
          </cell>
        </row>
        <row r="13">
          <cell r="B13" t="str">
            <v>Gel de Baño</v>
          </cell>
        </row>
        <row r="14">
          <cell r="B14" t="str">
            <v>Leche Corporal</v>
          </cell>
        </row>
        <row r="15">
          <cell r="B15" t="str">
            <v>Loción</v>
          </cell>
        </row>
        <row r="16">
          <cell r="B16" t="str">
            <v>Perfume</v>
          </cell>
        </row>
      </sheetData>
      <sheetData sheetId="2">
        <row r="8">
          <cell r="B8" t="str">
            <v>Estratégico</v>
          </cell>
        </row>
        <row r="9">
          <cell r="B9" t="str">
            <v>Crítico</v>
          </cell>
        </row>
        <row r="10">
          <cell r="B10" t="str">
            <v>Básicos</v>
          </cell>
        </row>
        <row r="11">
          <cell r="B11" t="str">
            <v>No significativo</v>
          </cell>
        </row>
      </sheetData>
      <sheetData sheetId="3">
        <row r="8">
          <cell r="B8" t="str">
            <v>Contado</v>
          </cell>
        </row>
        <row r="9">
          <cell r="B9" t="str">
            <v>30 Días</v>
          </cell>
        </row>
        <row r="10">
          <cell r="B10" t="str">
            <v>30/60 días</v>
          </cell>
        </row>
        <row r="11">
          <cell r="B11" t="str">
            <v xml:space="preserve">30/60/90 días </v>
          </cell>
        </row>
        <row r="12">
          <cell r="B12" t="str">
            <v>50%Anticipo, 50%Entrega</v>
          </cell>
        </row>
      </sheetData>
      <sheetData sheetId="4">
        <row r="8">
          <cell r="A8">
            <v>1</v>
          </cell>
          <cell r="B8" t="str">
            <v>Colores y Estilo</v>
          </cell>
        </row>
        <row r="9">
          <cell r="A9">
            <v>2</v>
          </cell>
          <cell r="B9" t="str">
            <v>Cosméticos Stock GMZ</v>
          </cell>
        </row>
        <row r="10">
          <cell r="A10">
            <v>3</v>
          </cell>
          <cell r="B10" t="str">
            <v>Comercial Global DGC</v>
          </cell>
        </row>
        <row r="11">
          <cell r="A11">
            <v>4</v>
          </cell>
          <cell r="B11" t="str">
            <v>Eurofragances</v>
          </cell>
        </row>
        <row r="12">
          <cell r="A12">
            <v>5</v>
          </cell>
          <cell r="B12" t="str">
            <v>De Ruy</v>
          </cell>
        </row>
        <row r="13">
          <cell r="A13">
            <v>6</v>
          </cell>
          <cell r="B13" t="str">
            <v>LR Health &amp; Beauty Systems</v>
          </cell>
        </row>
        <row r="14">
          <cell r="A14">
            <v>7</v>
          </cell>
          <cell r="B14" t="str">
            <v>Barri Perfumes</v>
          </cell>
        </row>
        <row r="15">
          <cell r="A15">
            <v>8</v>
          </cell>
          <cell r="B15" t="str">
            <v>La Reina Mariquita</v>
          </cell>
        </row>
        <row r="16">
          <cell r="A16">
            <v>9</v>
          </cell>
          <cell r="B16" t="str">
            <v>Estomola.com</v>
          </cell>
        </row>
        <row r="17">
          <cell r="A17">
            <v>10</v>
          </cell>
          <cell r="B17" t="str">
            <v>El Arte del Perfume</v>
          </cell>
        </row>
        <row r="18">
          <cell r="A18">
            <v>11</v>
          </cell>
          <cell r="B18" t="str">
            <v>Perfumes Auras</v>
          </cell>
        </row>
        <row r="19">
          <cell r="A19">
            <v>12</v>
          </cell>
          <cell r="B19" t="str">
            <v>A.C.H.</v>
          </cell>
        </row>
        <row r="20">
          <cell r="A20">
            <v>13</v>
          </cell>
          <cell r="B20" t="str">
            <v>Perfumes y Colonias</v>
          </cell>
        </row>
        <row r="21">
          <cell r="A21">
            <v>14</v>
          </cell>
          <cell r="B21" t="str">
            <v>Luxana</v>
          </cell>
        </row>
        <row r="22">
          <cell r="A22">
            <v>15</v>
          </cell>
          <cell r="B22" t="str">
            <v>BigBuy</v>
          </cell>
        </row>
      </sheetData>
      <sheetData sheetId="5"/>
      <sheetData sheetId="6"/>
      <sheetData sheetId="7"/>
      <sheetData sheetId="8">
        <row r="6">
          <cell r="B6" t="str">
            <v>0005 Ocean Dream (3 oz. 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os" displayName="Productos" ref="A5:K144" totalsRowShown="0" headerRowDxfId="11">
  <autoFilter ref="A5:K144" xr:uid="{00000000-0009-0000-0100-000001000000}"/>
  <sortState xmlns:xlrd2="http://schemas.microsoft.com/office/spreadsheetml/2017/richdata2" ref="A6:P465">
    <sortCondition ref="E6:E465"/>
    <sortCondition ref="C6:C465"/>
  </sortState>
  <tableColumns count="11">
    <tableColumn id="1" xr3:uid="{00000000-0010-0000-0000-000001000000}" name="CódigoNombre" dataDxfId="10">
      <calculatedColumnFormula>TEXT(Productos[[#This Row],[Código]],"0000") &amp; " " &amp;Productos[[#This Row],[Nombre]]</calculatedColumnFormula>
    </tableColumn>
    <tableColumn id="18" xr3:uid="{00000000-0010-0000-0000-000012000000}" name="Código" dataDxfId="9"/>
    <tableColumn id="3" xr3:uid="{00000000-0010-0000-0000-000003000000}" name="Nombre" dataDxfId="8"/>
    <tableColumn id="17" xr3:uid="{00000000-0010-0000-0000-000011000000}" name="Fem/Masc" dataDxfId="7"/>
    <tableColumn id="4" xr3:uid="{00000000-0010-0000-0000-000004000000}" name="Casa" dataDxfId="6"/>
    <tableColumn id="5" xr3:uid="{00000000-0010-0000-0000-000005000000}" name="onzas" dataDxfId="5"/>
    <tableColumn id="6" xr3:uid="{00000000-0010-0000-0000-000006000000}" name="Tipo Fragancia" dataDxfId="4"/>
    <tableColumn id="7" xr3:uid="{00000000-0010-0000-0000-000007000000}" name="Precio coste" dataDxfId="3"/>
    <tableColumn id="8" xr3:uid="{00000000-0010-0000-0000-000008000000}" name="Precio con IVA" dataDxfId="2">
      <calculatedColumnFormula>+H6*(1+IVA)</calculatedColumnFormula>
    </tableColumn>
    <tableColumn id="9" xr3:uid="{00000000-0010-0000-0000-000009000000}" name="Stock Minimo" dataDxfId="1"/>
    <tableColumn id="14" xr3:uid="{00000000-0010-0000-0000-00000E000000}" name="Observacion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tabSelected="1" topLeftCell="D1" workbookViewId="0">
      <selection activeCell="K8" sqref="K8"/>
    </sheetView>
  </sheetViews>
  <sheetFormatPr baseColWidth="10" defaultColWidth="11" defaultRowHeight="12.6" x14ac:dyDescent="0.2"/>
  <cols>
    <col min="1" max="1" width="23.26953125" style="9" customWidth="1"/>
    <col min="2" max="2" width="11.90625" style="10" customWidth="1"/>
    <col min="3" max="3" width="25.90625" style="11" customWidth="1"/>
    <col min="4" max="4" width="16" style="5" customWidth="1"/>
    <col min="5" max="5" width="25.453125" style="11" customWidth="1"/>
    <col min="6" max="6" width="8.08984375" style="4" customWidth="1"/>
    <col min="7" max="7" width="21.26953125" style="5" customWidth="1"/>
    <col min="8" max="8" width="16" style="14" bestFit="1" customWidth="1"/>
    <col min="9" max="9" width="18" style="6" bestFit="1" customWidth="1"/>
    <col min="10" max="10" width="14.7265625" style="6" customWidth="1"/>
    <col min="11" max="11" width="26" style="5" customWidth="1"/>
    <col min="12" max="12" width="14.7265625" style="6" customWidth="1"/>
    <col min="13" max="16384" width="11" style="6"/>
  </cols>
  <sheetData>
    <row r="1" spans="1:11" ht="23.25" customHeight="1" x14ac:dyDescent="0.2">
      <c r="A1" s="1" t="s">
        <v>0</v>
      </c>
      <c r="B1" s="2"/>
      <c r="C1" s="3"/>
      <c r="D1" s="3"/>
      <c r="E1" s="3"/>
      <c r="H1" s="6"/>
    </row>
    <row r="2" spans="1:11" s="8" customFormat="1" ht="18.600000000000001" x14ac:dyDescent="0.2">
      <c r="A2" s="7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</row>
    <row r="3" spans="1:11" ht="15.6" x14ac:dyDescent="0.3">
      <c r="H3" s="12" t="s">
        <v>1</v>
      </c>
      <c r="I3" s="13">
        <v>0.21</v>
      </c>
    </row>
    <row r="4" spans="1:11" ht="3" customHeight="1" x14ac:dyDescent="0.2"/>
    <row r="5" spans="1:11" s="21" customFormat="1" ht="19.5" customHeight="1" x14ac:dyDescent="0.2">
      <c r="A5" s="15" t="s">
        <v>2</v>
      </c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8" t="s">
        <v>9</v>
      </c>
      <c r="I5" s="18" t="s">
        <v>10</v>
      </c>
      <c r="J5" s="19" t="s">
        <v>11</v>
      </c>
      <c r="K5" s="20" t="s">
        <v>12</v>
      </c>
    </row>
    <row r="6" spans="1:11" x14ac:dyDescent="0.2">
      <c r="A6" s="22" t="str">
        <f>TEXT(Productos[[#This Row],[Código]],"0000") &amp; " " &amp;Productos[[#This Row],[Nombre]]</f>
        <v>0001 Armani (3,3 oz. )</v>
      </c>
      <c r="B6" s="23">
        <v>1</v>
      </c>
      <c r="C6" s="24" t="s">
        <v>13</v>
      </c>
      <c r="D6" s="24" t="s">
        <v>14</v>
      </c>
      <c r="E6" s="24" t="s">
        <v>15</v>
      </c>
      <c r="F6" s="25">
        <v>3.3</v>
      </c>
      <c r="G6" s="24" t="s">
        <v>16</v>
      </c>
      <c r="H6" s="26">
        <v>49.5</v>
      </c>
      <c r="I6" s="26">
        <f t="shared" ref="I6:I37" si="0">+H6*(1+IVA)</f>
        <v>59.894999999999996</v>
      </c>
      <c r="J6" s="27">
        <v>33</v>
      </c>
      <c r="K6" s="24" t="s">
        <v>17</v>
      </c>
    </row>
    <row r="7" spans="1:11" x14ac:dyDescent="0.2">
      <c r="A7" s="22" t="str">
        <f>TEXT(Productos[[#This Row],[Código]],"0000") &amp; " " &amp;Productos[[#This Row],[Nombre]]</f>
        <v>0002 Emporio (3,3 oz. )</v>
      </c>
      <c r="B7" s="23">
        <v>2</v>
      </c>
      <c r="C7" s="24" t="s">
        <v>18</v>
      </c>
      <c r="D7" s="24" t="s">
        <v>19</v>
      </c>
      <c r="E7" s="24" t="s">
        <v>15</v>
      </c>
      <c r="F7" s="25">
        <v>3.3</v>
      </c>
      <c r="G7" s="24" t="s">
        <v>20</v>
      </c>
      <c r="H7" s="26">
        <v>52.5</v>
      </c>
      <c r="I7" s="26">
        <f t="shared" si="0"/>
        <v>63.524999999999999</v>
      </c>
      <c r="J7" s="27">
        <v>34</v>
      </c>
      <c r="K7" s="24" t="s">
        <v>17</v>
      </c>
    </row>
    <row r="8" spans="1:11" x14ac:dyDescent="0.2">
      <c r="A8" s="22" t="str">
        <f>TEXT(Productos[[#This Row],[Código]],"0000") &amp; " " &amp;Productos[[#This Row],[Nombre]]</f>
        <v>0003 Gio (3,3 oz. )</v>
      </c>
      <c r="B8" s="23">
        <v>3</v>
      </c>
      <c r="C8" s="24" t="s">
        <v>21</v>
      </c>
      <c r="D8" s="24" t="s">
        <v>19</v>
      </c>
      <c r="E8" s="24" t="s">
        <v>15</v>
      </c>
      <c r="F8" s="25">
        <v>3.3</v>
      </c>
      <c r="G8" s="24" t="s">
        <v>20</v>
      </c>
      <c r="H8" s="26">
        <v>67.5</v>
      </c>
      <c r="I8" s="26">
        <f t="shared" si="0"/>
        <v>81.674999999999997</v>
      </c>
      <c r="J8" s="27">
        <v>37</v>
      </c>
      <c r="K8" s="24" t="s">
        <v>22</v>
      </c>
    </row>
    <row r="9" spans="1:11" x14ac:dyDescent="0.2">
      <c r="A9" s="22" t="str">
        <f>TEXT(Productos[[#This Row],[Código]],"0000") &amp; " " &amp;Productos[[#This Row],[Nombre]]</f>
        <v>0004 Mania (3,3 oz. )</v>
      </c>
      <c r="B9" s="23">
        <v>4</v>
      </c>
      <c r="C9" s="24" t="s">
        <v>23</v>
      </c>
      <c r="D9" s="24" t="s">
        <v>19</v>
      </c>
      <c r="E9" s="24" t="s">
        <v>15</v>
      </c>
      <c r="F9" s="25">
        <v>3.3</v>
      </c>
      <c r="G9" s="24" t="s">
        <v>20</v>
      </c>
      <c r="H9" s="26">
        <v>48.75</v>
      </c>
      <c r="I9" s="26">
        <f t="shared" si="0"/>
        <v>58.987499999999997</v>
      </c>
      <c r="J9" s="27">
        <v>22</v>
      </c>
      <c r="K9" s="24" t="s">
        <v>17</v>
      </c>
    </row>
    <row r="10" spans="1:11" x14ac:dyDescent="0.2">
      <c r="A10" s="22" t="str">
        <f>TEXT(Productos[[#This Row],[Código]],"0000") &amp; " " &amp;Productos[[#This Row],[Nombre]]</f>
        <v>0005 Ocean Dream (3 oz. )</v>
      </c>
      <c r="B10" s="23">
        <v>5</v>
      </c>
      <c r="C10" s="24" t="s">
        <v>24</v>
      </c>
      <c r="D10" s="24" t="s">
        <v>19</v>
      </c>
      <c r="E10" s="24" t="s">
        <v>15</v>
      </c>
      <c r="F10" s="25">
        <v>3</v>
      </c>
      <c r="G10" s="24" t="s">
        <v>16</v>
      </c>
      <c r="H10" s="26">
        <v>49.5</v>
      </c>
      <c r="I10" s="26">
        <f t="shared" si="0"/>
        <v>59.894999999999996</v>
      </c>
      <c r="J10" s="27">
        <v>48</v>
      </c>
      <c r="K10" s="24" t="s">
        <v>17</v>
      </c>
    </row>
    <row r="11" spans="1:11" x14ac:dyDescent="0.2">
      <c r="A11" s="22" t="str">
        <f>TEXT(Productos[[#This Row],[Código]],"0000") &amp; " " &amp;Productos[[#This Row],[Nombre]]</f>
        <v>0006 Azzaro 9 (1 oz. )</v>
      </c>
      <c r="B11" s="23">
        <v>6</v>
      </c>
      <c r="C11" s="24" t="s">
        <v>25</v>
      </c>
      <c r="D11" s="24" t="s">
        <v>19</v>
      </c>
      <c r="E11" s="24" t="s">
        <v>26</v>
      </c>
      <c r="F11" s="25">
        <v>1</v>
      </c>
      <c r="G11" s="24" t="s">
        <v>27</v>
      </c>
      <c r="H11" s="26">
        <v>65</v>
      </c>
      <c r="I11" s="26">
        <f t="shared" si="0"/>
        <v>78.649999999999991</v>
      </c>
      <c r="J11" s="27">
        <v>40</v>
      </c>
      <c r="K11" s="24" t="s">
        <v>17</v>
      </c>
    </row>
    <row r="12" spans="1:11" x14ac:dyDescent="0.2">
      <c r="A12" s="22" t="str">
        <f>TEXT(Productos[[#This Row],[Código]],"0000") &amp; " " &amp;Productos[[#This Row],[Nombre]]</f>
        <v>0007 Chrome (3,3 oz. )</v>
      </c>
      <c r="B12" s="23">
        <v>7</v>
      </c>
      <c r="C12" s="24" t="s">
        <v>28</v>
      </c>
      <c r="D12" s="24" t="s">
        <v>14</v>
      </c>
      <c r="E12" s="24" t="s">
        <v>26</v>
      </c>
      <c r="F12" s="25">
        <v>3.3</v>
      </c>
      <c r="G12" s="24" t="s">
        <v>16</v>
      </c>
      <c r="H12" s="26">
        <v>33.75</v>
      </c>
      <c r="I12" s="26">
        <f t="shared" si="0"/>
        <v>40.837499999999999</v>
      </c>
      <c r="J12" s="27">
        <v>17</v>
      </c>
      <c r="K12" s="24" t="s">
        <v>17</v>
      </c>
    </row>
    <row r="13" spans="1:11" x14ac:dyDescent="0.2">
      <c r="A13" s="22" t="str">
        <f>TEXT(Productos[[#This Row],[Código]],"0000") &amp; " " &amp;Productos[[#This Row],[Nombre]]</f>
        <v>0008 Pure Lavender (5 oz. )</v>
      </c>
      <c r="B13" s="23">
        <v>8</v>
      </c>
      <c r="C13" s="24" t="s">
        <v>29</v>
      </c>
      <c r="D13" s="24" t="s">
        <v>14</v>
      </c>
      <c r="E13" s="24" t="s">
        <v>26</v>
      </c>
      <c r="F13" s="25">
        <v>5</v>
      </c>
      <c r="G13" s="24" t="s">
        <v>16</v>
      </c>
      <c r="H13" s="26">
        <v>44.5</v>
      </c>
      <c r="I13" s="26">
        <f t="shared" si="0"/>
        <v>53.844999999999999</v>
      </c>
      <c r="J13" s="27">
        <v>39</v>
      </c>
      <c r="K13" s="24" t="s">
        <v>17</v>
      </c>
    </row>
    <row r="14" spans="1:11" x14ac:dyDescent="0.2">
      <c r="A14" s="22" t="str">
        <f>TEXT(Productos[[#This Row],[Código]],"0000") &amp; " " &amp;Productos[[#This Row],[Nombre]]</f>
        <v>0009 Le Dix (1,65 oz. )</v>
      </c>
      <c r="B14" s="23">
        <v>9</v>
      </c>
      <c r="C14" s="24" t="s">
        <v>30</v>
      </c>
      <c r="D14" s="24" t="s">
        <v>19</v>
      </c>
      <c r="E14" s="24" t="s">
        <v>31</v>
      </c>
      <c r="F14" s="25">
        <v>1.65</v>
      </c>
      <c r="G14" s="24" t="s">
        <v>16</v>
      </c>
      <c r="H14" s="26">
        <v>34.5</v>
      </c>
      <c r="I14" s="26">
        <f t="shared" si="0"/>
        <v>41.744999999999997</v>
      </c>
      <c r="J14" s="27">
        <v>38</v>
      </c>
      <c r="K14" s="24" t="s">
        <v>17</v>
      </c>
    </row>
    <row r="15" spans="1:11" x14ac:dyDescent="0.2">
      <c r="A15" s="22" t="str">
        <f>TEXT(Productos[[#This Row],[Código]],"0000") &amp; " " &amp;Productos[[#This Row],[Nombre]]</f>
        <v>0010 Prelude (1 oz. )</v>
      </c>
      <c r="B15" s="23">
        <v>10</v>
      </c>
      <c r="C15" s="24" t="s">
        <v>32</v>
      </c>
      <c r="D15" s="24" t="s">
        <v>19</v>
      </c>
      <c r="E15" s="24" t="s">
        <v>31</v>
      </c>
      <c r="F15" s="25">
        <v>1</v>
      </c>
      <c r="G15" s="24" t="s">
        <v>16</v>
      </c>
      <c r="H15" s="26">
        <v>19.5</v>
      </c>
      <c r="I15" s="26">
        <f t="shared" si="0"/>
        <v>23.594999999999999</v>
      </c>
      <c r="J15" s="27">
        <v>11</v>
      </c>
      <c r="K15" s="24" t="s">
        <v>17</v>
      </c>
    </row>
    <row r="16" spans="1:11" x14ac:dyDescent="0.2">
      <c r="A16" s="22" t="str">
        <f>TEXT(Productos[[#This Row],[Código]],"0000") &amp; " " &amp;Productos[[#This Row],[Nombre]]</f>
        <v>0011 Rumba (3,3 oz. )</v>
      </c>
      <c r="B16" s="23">
        <v>11</v>
      </c>
      <c r="C16" s="24" t="s">
        <v>33</v>
      </c>
      <c r="D16" s="24" t="s">
        <v>19</v>
      </c>
      <c r="E16" s="24" t="s">
        <v>31</v>
      </c>
      <c r="F16" s="25">
        <v>3.3</v>
      </c>
      <c r="G16" s="24" t="s">
        <v>16</v>
      </c>
      <c r="H16" s="26">
        <v>29.5</v>
      </c>
      <c r="I16" s="26">
        <f t="shared" si="0"/>
        <v>35.695</v>
      </c>
      <c r="J16" s="27">
        <v>25</v>
      </c>
      <c r="K16" s="24" t="s">
        <v>17</v>
      </c>
    </row>
    <row r="17" spans="1:11" x14ac:dyDescent="0.2">
      <c r="A17" s="22" t="str">
        <f>TEXT(Productos[[#This Row],[Código]],"0000") &amp; " " &amp;Productos[[#This Row],[Nombre]]</f>
        <v>0012 Talisman (4,2 oz. )</v>
      </c>
      <c r="B17" s="23">
        <v>12</v>
      </c>
      <c r="C17" s="24" t="s">
        <v>34</v>
      </c>
      <c r="D17" s="24" t="s">
        <v>19</v>
      </c>
      <c r="E17" s="24" t="s">
        <v>31</v>
      </c>
      <c r="F17" s="25">
        <v>4.2</v>
      </c>
      <c r="G17" s="24" t="s">
        <v>20</v>
      </c>
      <c r="H17" s="26">
        <v>37.5</v>
      </c>
      <c r="I17" s="26">
        <f t="shared" si="0"/>
        <v>45.375</v>
      </c>
      <c r="J17" s="27">
        <v>35</v>
      </c>
      <c r="K17" s="24" t="s">
        <v>17</v>
      </c>
    </row>
    <row r="18" spans="1:11" x14ac:dyDescent="0.2">
      <c r="A18" s="22" t="str">
        <f>TEXT(Productos[[#This Row],[Código]],"0000") &amp; " " &amp;Productos[[#This Row],[Nombre]]</f>
        <v>0013 Colors (3,3 oz. )</v>
      </c>
      <c r="B18" s="23">
        <v>13</v>
      </c>
      <c r="C18" s="24" t="s">
        <v>35</v>
      </c>
      <c r="D18" s="24" t="s">
        <v>19</v>
      </c>
      <c r="E18" s="24" t="s">
        <v>36</v>
      </c>
      <c r="F18" s="25">
        <v>3.3</v>
      </c>
      <c r="G18" s="24" t="s">
        <v>37</v>
      </c>
      <c r="H18" s="26">
        <v>26</v>
      </c>
      <c r="I18" s="26">
        <f t="shared" si="0"/>
        <v>31.46</v>
      </c>
      <c r="J18" s="27">
        <v>43</v>
      </c>
      <c r="K18" s="24" t="s">
        <v>17</v>
      </c>
    </row>
    <row r="19" spans="1:11" x14ac:dyDescent="0.2">
      <c r="A19" s="22" t="str">
        <f>TEXT(Productos[[#This Row],[Código]],"0000") &amp; " " &amp;Productos[[#This Row],[Nombre]]</f>
        <v>0014 Funtastic (3,3 oz. )</v>
      </c>
      <c r="B19" s="23">
        <v>14</v>
      </c>
      <c r="C19" s="24" t="s">
        <v>38</v>
      </c>
      <c r="D19" s="24" t="s">
        <v>19</v>
      </c>
      <c r="E19" s="24" t="s">
        <v>36</v>
      </c>
      <c r="F19" s="25">
        <v>3.3</v>
      </c>
      <c r="G19" s="24" t="s">
        <v>16</v>
      </c>
      <c r="H19" s="26">
        <v>29.5</v>
      </c>
      <c r="I19" s="26">
        <f t="shared" si="0"/>
        <v>35.695</v>
      </c>
      <c r="J19" s="27">
        <v>48</v>
      </c>
      <c r="K19" s="24" t="s">
        <v>17</v>
      </c>
    </row>
    <row r="20" spans="1:11" x14ac:dyDescent="0.2">
      <c r="A20" s="22" t="str">
        <f>TEXT(Productos[[#This Row],[Código]],"0000") &amp; " " &amp;Productos[[#This Row],[Nombre]]</f>
        <v>0015 Paradiso Inferno for man (3,3 oz. )</v>
      </c>
      <c r="B20" s="23">
        <v>15</v>
      </c>
      <c r="C20" s="24" t="s">
        <v>39</v>
      </c>
      <c r="D20" s="24" t="s">
        <v>14</v>
      </c>
      <c r="E20" s="24" t="s">
        <v>36</v>
      </c>
      <c r="F20" s="25">
        <v>3.3</v>
      </c>
      <c r="G20" s="24" t="s">
        <v>16</v>
      </c>
      <c r="H20" s="26">
        <v>27.5</v>
      </c>
      <c r="I20" s="26">
        <f t="shared" si="0"/>
        <v>33.274999999999999</v>
      </c>
      <c r="J20" s="27">
        <v>49</v>
      </c>
      <c r="K20" s="24" t="s">
        <v>17</v>
      </c>
    </row>
    <row r="21" spans="1:11" x14ac:dyDescent="0.2">
      <c r="A21" s="22" t="str">
        <f>TEXT(Productos[[#This Row],[Código]],"0000") &amp; " " &amp;Productos[[#This Row],[Nombre]]</f>
        <v>0016 Paradiso Inferno for woman (3,3 oz. )</v>
      </c>
      <c r="B21" s="23">
        <v>16</v>
      </c>
      <c r="C21" s="24" t="s">
        <v>40</v>
      </c>
      <c r="D21" s="24" t="s">
        <v>19</v>
      </c>
      <c r="E21" s="24" t="s">
        <v>36</v>
      </c>
      <c r="F21" s="25">
        <v>3.3</v>
      </c>
      <c r="G21" s="24" t="s">
        <v>16</v>
      </c>
      <c r="H21" s="26">
        <v>27.5</v>
      </c>
      <c r="I21" s="26">
        <f t="shared" si="0"/>
        <v>33.274999999999999</v>
      </c>
      <c r="J21" s="27">
        <v>33</v>
      </c>
      <c r="K21" s="24" t="s">
        <v>17</v>
      </c>
    </row>
    <row r="22" spans="1:11" x14ac:dyDescent="0.2">
      <c r="A22" s="22" t="str">
        <f>TEXT(Productos[[#This Row],[Código]],"0000") &amp; " " &amp;Productos[[#This Row],[Nombre]]</f>
        <v>0017 Tribu (3,3 oz. )</v>
      </c>
      <c r="B22" s="23">
        <v>17</v>
      </c>
      <c r="C22" s="24" t="s">
        <v>41</v>
      </c>
      <c r="D22" s="24" t="s">
        <v>19</v>
      </c>
      <c r="E22" s="24" t="s">
        <v>36</v>
      </c>
      <c r="F22" s="25">
        <v>3.3</v>
      </c>
      <c r="G22" s="24" t="s">
        <v>16</v>
      </c>
      <c r="H22" s="26">
        <v>32</v>
      </c>
      <c r="I22" s="26">
        <f t="shared" si="0"/>
        <v>38.72</v>
      </c>
      <c r="J22" s="27">
        <v>19</v>
      </c>
      <c r="K22" s="24" t="s">
        <v>17</v>
      </c>
    </row>
    <row r="23" spans="1:11" x14ac:dyDescent="0.2">
      <c r="A23" s="22" t="str">
        <f>TEXT(Productos[[#This Row],[Código]],"0000") &amp; " " &amp;Productos[[#This Row],[Nombre]]</f>
        <v>0018 Amazing (3,3 oz. )</v>
      </c>
      <c r="B23" s="23">
        <v>18</v>
      </c>
      <c r="C23" s="24" t="s">
        <v>42</v>
      </c>
      <c r="D23" s="24" t="s">
        <v>19</v>
      </c>
      <c r="E23" s="24" t="s">
        <v>43</v>
      </c>
      <c r="F23" s="25">
        <v>3.3</v>
      </c>
      <c r="G23" s="24" t="s">
        <v>16</v>
      </c>
      <c r="H23" s="26">
        <v>32.5</v>
      </c>
      <c r="I23" s="26">
        <f t="shared" si="0"/>
        <v>39.324999999999996</v>
      </c>
      <c r="J23" s="27">
        <v>22</v>
      </c>
      <c r="K23" s="24" t="s">
        <v>17</v>
      </c>
    </row>
    <row r="24" spans="1:11" x14ac:dyDescent="0.2">
      <c r="A24" s="22" t="str">
        <f>TEXT(Productos[[#This Row],[Código]],"0000") &amp; " " &amp;Productos[[#This Row],[Nombre]]</f>
        <v>0019 Hot (1,65 oz. )</v>
      </c>
      <c r="B24" s="23">
        <v>19</v>
      </c>
      <c r="C24" s="24" t="s">
        <v>44</v>
      </c>
      <c r="D24" s="24" t="s">
        <v>19</v>
      </c>
      <c r="E24" s="24" t="s">
        <v>43</v>
      </c>
      <c r="F24" s="25">
        <v>1.65</v>
      </c>
      <c r="G24" s="24" t="s">
        <v>16</v>
      </c>
      <c r="H24" s="26">
        <v>29.5</v>
      </c>
      <c r="I24" s="26">
        <f t="shared" si="0"/>
        <v>35.695</v>
      </c>
      <c r="J24" s="27">
        <v>29</v>
      </c>
      <c r="K24" s="24" t="s">
        <v>17</v>
      </c>
    </row>
    <row r="25" spans="1:11" x14ac:dyDescent="0.2">
      <c r="A25" s="22" t="str">
        <f>TEXT(Productos[[#This Row],[Código]],"0000") &amp; " " &amp;Productos[[#This Row],[Nombre]]</f>
        <v>0020 Nude (1 oz. )</v>
      </c>
      <c r="B25" s="23">
        <v>20</v>
      </c>
      <c r="C25" s="24" t="s">
        <v>45</v>
      </c>
      <c r="D25" s="24" t="s">
        <v>19</v>
      </c>
      <c r="E25" s="24" t="s">
        <v>43</v>
      </c>
      <c r="F25" s="25">
        <v>1</v>
      </c>
      <c r="G25" s="24" t="s">
        <v>16</v>
      </c>
      <c r="H25" s="26">
        <v>18</v>
      </c>
      <c r="I25" s="26">
        <f t="shared" si="0"/>
        <v>21.78</v>
      </c>
      <c r="J25" s="27">
        <v>51</v>
      </c>
      <c r="K25" s="24" t="s">
        <v>17</v>
      </c>
    </row>
    <row r="26" spans="1:11" x14ac:dyDescent="0.2">
      <c r="A26" s="22" t="str">
        <f>TEXT(Productos[[#This Row],[Código]],"0000") &amp; " " &amp;Productos[[#This Row],[Nombre]]</f>
        <v>0021 Initial (3,3 oz. )</v>
      </c>
      <c r="B26" s="23">
        <v>21</v>
      </c>
      <c r="C26" s="24" t="s">
        <v>46</v>
      </c>
      <c r="D26" s="24" t="s">
        <v>19</v>
      </c>
      <c r="E26" s="24" t="s">
        <v>47</v>
      </c>
      <c r="F26" s="25">
        <v>3.3</v>
      </c>
      <c r="G26" s="24" t="s">
        <v>20</v>
      </c>
      <c r="H26" s="26">
        <v>69.5</v>
      </c>
      <c r="I26" s="26">
        <f t="shared" si="0"/>
        <v>84.094999999999999</v>
      </c>
      <c r="J26" s="27">
        <v>44</v>
      </c>
      <c r="K26" s="24" t="s">
        <v>17</v>
      </c>
    </row>
    <row r="27" spans="1:11" x14ac:dyDescent="0.2">
      <c r="A27" s="22" t="str">
        <f>TEXT(Productos[[#This Row],[Código]],"0000") &amp; " " &amp;Productos[[#This Row],[Nombre]]</f>
        <v>0022 Jaipur (4 oz. )</v>
      </c>
      <c r="B27" s="23">
        <v>22</v>
      </c>
      <c r="C27" s="24" t="s">
        <v>48</v>
      </c>
      <c r="D27" s="24" t="s">
        <v>19</v>
      </c>
      <c r="E27" s="24" t="s">
        <v>47</v>
      </c>
      <c r="F27" s="25">
        <v>4</v>
      </c>
      <c r="G27" s="24" t="s">
        <v>20</v>
      </c>
      <c r="H27" s="26">
        <v>59.5</v>
      </c>
      <c r="I27" s="26">
        <f t="shared" si="0"/>
        <v>71.995000000000005</v>
      </c>
      <c r="J27" s="27">
        <v>29</v>
      </c>
      <c r="K27" s="24" t="s">
        <v>17</v>
      </c>
    </row>
    <row r="28" spans="1:11" x14ac:dyDescent="0.2">
      <c r="A28" s="22" t="str">
        <f>TEXT(Productos[[#This Row],[Código]],"0000") &amp; " " &amp;Productos[[#This Row],[Nombre]]</f>
        <v>0023 Jaipur (6,5 oz. )</v>
      </c>
      <c r="B28" s="23">
        <v>23</v>
      </c>
      <c r="C28" s="24" t="s">
        <v>49</v>
      </c>
      <c r="D28" s="24" t="s">
        <v>19</v>
      </c>
      <c r="E28" s="24" t="s">
        <v>47</v>
      </c>
      <c r="F28" s="25">
        <v>6.5</v>
      </c>
      <c r="G28" s="24" t="s">
        <v>50</v>
      </c>
      <c r="H28" s="26">
        <v>39.5</v>
      </c>
      <c r="I28" s="26">
        <f t="shared" si="0"/>
        <v>47.795000000000002</v>
      </c>
      <c r="J28" s="27">
        <v>30</v>
      </c>
      <c r="K28" s="24" t="s">
        <v>17</v>
      </c>
    </row>
    <row r="29" spans="1:11" x14ac:dyDescent="0.2">
      <c r="A29" s="22" t="str">
        <f>TEXT(Productos[[#This Row],[Código]],"0000") &amp; " " &amp;Productos[[#This Row],[Nombre]]</f>
        <v>0024 Jaipur Saphir (3,3 oz. )</v>
      </c>
      <c r="B29" s="23">
        <v>24</v>
      </c>
      <c r="C29" s="24" t="s">
        <v>51</v>
      </c>
      <c r="D29" s="24" t="s">
        <v>19</v>
      </c>
      <c r="E29" s="24" t="s">
        <v>47</v>
      </c>
      <c r="F29" s="25">
        <v>3.3</v>
      </c>
      <c r="G29" s="24" t="s">
        <v>16</v>
      </c>
      <c r="H29" s="26">
        <v>55</v>
      </c>
      <c r="I29" s="26">
        <f t="shared" si="0"/>
        <v>66.55</v>
      </c>
      <c r="J29" s="27">
        <v>26</v>
      </c>
      <c r="K29" s="24" t="s">
        <v>17</v>
      </c>
    </row>
    <row r="30" spans="1:11" x14ac:dyDescent="0.2">
      <c r="A30" s="22" t="str">
        <f>TEXT(Productos[[#This Row],[Código]],"0000") &amp; " " &amp;Productos[[#This Row],[Nombre]]</f>
        <v>0025 Jaipur Saphir (6,5 oz. )</v>
      </c>
      <c r="B30" s="23">
        <v>25</v>
      </c>
      <c r="C30" s="24" t="s">
        <v>52</v>
      </c>
      <c r="D30" s="24" t="s">
        <v>19</v>
      </c>
      <c r="E30" s="24" t="s">
        <v>47</v>
      </c>
      <c r="F30" s="25">
        <v>6.5</v>
      </c>
      <c r="G30" s="24" t="s">
        <v>50</v>
      </c>
      <c r="H30" s="26">
        <v>39.75</v>
      </c>
      <c r="I30" s="26">
        <f t="shared" si="0"/>
        <v>48.097499999999997</v>
      </c>
      <c r="J30" s="27">
        <v>13</v>
      </c>
      <c r="K30" s="24" t="s">
        <v>17</v>
      </c>
    </row>
    <row r="31" spans="1:11" x14ac:dyDescent="0.2">
      <c r="A31" s="22" t="str">
        <f>TEXT(Productos[[#This Row],[Código]],"0000") &amp; " " &amp;Productos[[#This Row],[Nombre]]</f>
        <v>0026 Anais Anais (3,3 oz. )</v>
      </c>
      <c r="B31" s="23">
        <v>26</v>
      </c>
      <c r="C31" s="24" t="s">
        <v>53</v>
      </c>
      <c r="D31" s="24" t="s">
        <v>19</v>
      </c>
      <c r="E31" s="24" t="s">
        <v>54</v>
      </c>
      <c r="F31" s="25">
        <v>3.3</v>
      </c>
      <c r="G31" s="24" t="s">
        <v>16</v>
      </c>
      <c r="H31" s="26">
        <v>43.5</v>
      </c>
      <c r="I31" s="26">
        <f t="shared" si="0"/>
        <v>52.634999999999998</v>
      </c>
      <c r="J31" s="27">
        <v>23</v>
      </c>
      <c r="K31" s="24" t="s">
        <v>17</v>
      </c>
    </row>
    <row r="32" spans="1:11" x14ac:dyDescent="0.2">
      <c r="A32" s="22" t="str">
        <f>TEXT(Productos[[#This Row],[Código]],"0000") &amp; " " &amp;Productos[[#This Row],[Nombre]]</f>
        <v>0027 Eau de Eden (3,3 oz. )</v>
      </c>
      <c r="B32" s="23">
        <v>27</v>
      </c>
      <c r="C32" s="24" t="s">
        <v>55</v>
      </c>
      <c r="D32" s="24" t="s">
        <v>19</v>
      </c>
      <c r="E32" s="24" t="s">
        <v>54</v>
      </c>
      <c r="F32" s="25">
        <v>3.3</v>
      </c>
      <c r="G32" s="24" t="s">
        <v>16</v>
      </c>
      <c r="H32" s="26">
        <v>45</v>
      </c>
      <c r="I32" s="26">
        <f t="shared" si="0"/>
        <v>54.449999999999996</v>
      </c>
      <c r="J32" s="27">
        <v>11</v>
      </c>
      <c r="K32" s="24" t="s">
        <v>56</v>
      </c>
    </row>
    <row r="33" spans="1:11" x14ac:dyDescent="0.2">
      <c r="A33" s="22" t="str">
        <f>TEXT(Productos[[#This Row],[Código]],"0000") &amp; " " &amp;Productos[[#This Row],[Nombre]]</f>
        <v>0028 Eden (3,3 oz. )</v>
      </c>
      <c r="B33" s="23">
        <v>28</v>
      </c>
      <c r="C33" s="24" t="s">
        <v>57</v>
      </c>
      <c r="D33" s="24" t="s">
        <v>19</v>
      </c>
      <c r="E33" s="24" t="s">
        <v>54</v>
      </c>
      <c r="F33" s="25">
        <v>3.3</v>
      </c>
      <c r="G33" s="24" t="s">
        <v>20</v>
      </c>
      <c r="H33" s="26">
        <v>55</v>
      </c>
      <c r="I33" s="26">
        <f t="shared" si="0"/>
        <v>66.55</v>
      </c>
      <c r="J33" s="27">
        <v>44</v>
      </c>
      <c r="K33" s="24" t="s">
        <v>17</v>
      </c>
    </row>
    <row r="34" spans="1:11" x14ac:dyDescent="0.2">
      <c r="A34" s="22" t="str">
        <f>TEXT(Productos[[#This Row],[Código]],"0000") &amp; " " &amp;Productos[[#This Row],[Nombre]]</f>
        <v>0029 Lou Lou Blue (3,3 oz. )</v>
      </c>
      <c r="B34" s="23">
        <v>29</v>
      </c>
      <c r="C34" s="24" t="s">
        <v>58</v>
      </c>
      <c r="D34" s="24" t="s">
        <v>19</v>
      </c>
      <c r="E34" s="24" t="s">
        <v>54</v>
      </c>
      <c r="F34" s="25">
        <v>3.3</v>
      </c>
      <c r="G34" s="24" t="s">
        <v>16</v>
      </c>
      <c r="H34" s="26">
        <v>49.5</v>
      </c>
      <c r="I34" s="26">
        <f t="shared" si="0"/>
        <v>59.894999999999996</v>
      </c>
      <c r="J34" s="27">
        <v>16</v>
      </c>
      <c r="K34" s="24" t="s">
        <v>17</v>
      </c>
    </row>
    <row r="35" spans="1:11" x14ac:dyDescent="0.2">
      <c r="A35" s="22" t="str">
        <f>TEXT(Productos[[#This Row],[Código]],"0000") &amp; " " &amp;Productos[[#This Row],[Nombre]]</f>
        <v>0030 Nemo (3,3 oz. )</v>
      </c>
      <c r="B35" s="23">
        <v>30</v>
      </c>
      <c r="C35" s="24" t="s">
        <v>59</v>
      </c>
      <c r="D35" s="24" t="s">
        <v>14</v>
      </c>
      <c r="E35" s="24" t="s">
        <v>54</v>
      </c>
      <c r="F35" s="25">
        <v>3.3</v>
      </c>
      <c r="G35" s="24" t="s">
        <v>16</v>
      </c>
      <c r="H35" s="26">
        <v>45</v>
      </c>
      <c r="I35" s="26">
        <f t="shared" si="0"/>
        <v>54.449999999999996</v>
      </c>
      <c r="J35" s="27">
        <v>47</v>
      </c>
      <c r="K35" s="24" t="s">
        <v>17</v>
      </c>
    </row>
    <row r="36" spans="1:11" x14ac:dyDescent="0.2">
      <c r="A36" s="22" t="str">
        <f>TEXT(Productos[[#This Row],[Código]],"0000") &amp; " " &amp;Productos[[#This Row],[Nombre]]</f>
        <v>0031 Noa (3,3 oz. )</v>
      </c>
      <c r="B36" s="23">
        <v>31</v>
      </c>
      <c r="C36" s="24" t="s">
        <v>60</v>
      </c>
      <c r="D36" s="24" t="s">
        <v>19</v>
      </c>
      <c r="E36" s="24" t="s">
        <v>54</v>
      </c>
      <c r="F36" s="25">
        <v>3.3</v>
      </c>
      <c r="G36" s="24" t="s">
        <v>16</v>
      </c>
      <c r="H36" s="26">
        <v>49.75</v>
      </c>
      <c r="I36" s="26">
        <f t="shared" si="0"/>
        <v>60.197499999999998</v>
      </c>
      <c r="J36" s="27">
        <v>45</v>
      </c>
      <c r="K36" s="24" t="s">
        <v>17</v>
      </c>
    </row>
    <row r="37" spans="1:11" x14ac:dyDescent="0.2">
      <c r="A37" s="22" t="str">
        <f>TEXT(Productos[[#This Row],[Código]],"0000") &amp; " " &amp;Productos[[#This Row],[Nombre]]</f>
        <v>0032 Calvin (3,3 oz. )</v>
      </c>
      <c r="B37" s="23">
        <v>32</v>
      </c>
      <c r="C37" s="24" t="s">
        <v>61</v>
      </c>
      <c r="D37" s="24" t="s">
        <v>14</v>
      </c>
      <c r="E37" s="24" t="s">
        <v>62</v>
      </c>
      <c r="F37" s="25">
        <v>3.3</v>
      </c>
      <c r="G37" s="24" t="s">
        <v>16</v>
      </c>
      <c r="H37" s="26">
        <v>32.5</v>
      </c>
      <c r="I37" s="26">
        <f t="shared" si="0"/>
        <v>39.324999999999996</v>
      </c>
      <c r="J37" s="27">
        <v>12</v>
      </c>
      <c r="K37" s="24" t="s">
        <v>17</v>
      </c>
    </row>
    <row r="38" spans="1:11" x14ac:dyDescent="0.2">
      <c r="A38" s="22" t="str">
        <f>TEXT(Productos[[#This Row],[Código]],"0000") &amp; " " &amp;Productos[[#This Row],[Nombre]]</f>
        <v>0033 CK one (6,5 oz. )</v>
      </c>
      <c r="B38" s="23">
        <v>33</v>
      </c>
      <c r="C38" s="24" t="s">
        <v>63</v>
      </c>
      <c r="D38" s="24" t="s">
        <v>19</v>
      </c>
      <c r="E38" s="24" t="s">
        <v>62</v>
      </c>
      <c r="F38" s="25">
        <v>6.5</v>
      </c>
      <c r="G38" s="24" t="s">
        <v>16</v>
      </c>
      <c r="H38" s="26">
        <v>45</v>
      </c>
      <c r="I38" s="26">
        <f t="shared" ref="I38:I69" si="1">+H38*(1+IVA)</f>
        <v>54.449999999999996</v>
      </c>
      <c r="J38" s="27">
        <v>10</v>
      </c>
      <c r="K38" s="24" t="s">
        <v>17</v>
      </c>
    </row>
    <row r="39" spans="1:11" x14ac:dyDescent="0.2">
      <c r="A39" s="22" t="str">
        <f>TEXT(Productos[[#This Row],[Código]],"0000") &amp; " " &amp;Productos[[#This Row],[Nombre]]</f>
        <v>0034 Contradiction (1,65 oz. )</v>
      </c>
      <c r="B39" s="23">
        <v>34</v>
      </c>
      <c r="C39" s="24" t="s">
        <v>64</v>
      </c>
      <c r="D39" s="24" t="s">
        <v>19</v>
      </c>
      <c r="E39" s="24" t="s">
        <v>62</v>
      </c>
      <c r="F39" s="25">
        <v>1.65</v>
      </c>
      <c r="G39" s="24" t="s">
        <v>20</v>
      </c>
      <c r="H39" s="26">
        <v>39.5</v>
      </c>
      <c r="I39" s="26">
        <f t="shared" si="1"/>
        <v>47.795000000000002</v>
      </c>
      <c r="J39" s="27">
        <v>23</v>
      </c>
      <c r="K39" s="24" t="s">
        <v>17</v>
      </c>
    </row>
    <row r="40" spans="1:11" x14ac:dyDescent="0.2">
      <c r="A40" s="22" t="str">
        <f>TEXT(Productos[[#This Row],[Código]],"0000") &amp; " " &amp;Productos[[#This Row],[Nombre]]</f>
        <v>0035 Contradiction (6,5 oz. )</v>
      </c>
      <c r="B40" s="23">
        <v>35</v>
      </c>
      <c r="C40" s="24" t="s">
        <v>65</v>
      </c>
      <c r="D40" s="24" t="s">
        <v>19</v>
      </c>
      <c r="E40" s="24" t="s">
        <v>62</v>
      </c>
      <c r="F40" s="25">
        <v>6.5</v>
      </c>
      <c r="G40" s="24" t="s">
        <v>50</v>
      </c>
      <c r="H40" s="26">
        <v>26.5</v>
      </c>
      <c r="I40" s="26">
        <f t="shared" si="1"/>
        <v>32.064999999999998</v>
      </c>
      <c r="J40" s="27">
        <v>35</v>
      </c>
      <c r="K40" s="24" t="s">
        <v>17</v>
      </c>
    </row>
    <row r="41" spans="1:11" x14ac:dyDescent="0.2">
      <c r="A41" s="22" t="str">
        <f>TEXT(Productos[[#This Row],[Código]],"0000") &amp; " " &amp;Productos[[#This Row],[Nombre]]</f>
        <v>0036 Escape (1,65 oz. )</v>
      </c>
      <c r="B41" s="23">
        <v>36</v>
      </c>
      <c r="C41" s="24" t="s">
        <v>66</v>
      </c>
      <c r="D41" s="24" t="s">
        <v>19</v>
      </c>
      <c r="E41" s="24" t="s">
        <v>62</v>
      </c>
      <c r="F41" s="25">
        <v>1.65</v>
      </c>
      <c r="G41" s="24" t="s">
        <v>20</v>
      </c>
      <c r="H41" s="26">
        <v>39.75</v>
      </c>
      <c r="I41" s="26">
        <f t="shared" si="1"/>
        <v>48.097499999999997</v>
      </c>
      <c r="J41" s="27">
        <v>28</v>
      </c>
      <c r="K41" s="24" t="s">
        <v>17</v>
      </c>
    </row>
    <row r="42" spans="1:11" x14ac:dyDescent="0.2">
      <c r="A42" s="22" t="str">
        <f>TEXT(Productos[[#This Row],[Código]],"0000") &amp; " " &amp;Productos[[#This Row],[Nombre]]</f>
        <v>0037 Escape (6,5 oz. )</v>
      </c>
      <c r="B42" s="23">
        <v>37</v>
      </c>
      <c r="C42" s="24" t="s">
        <v>67</v>
      </c>
      <c r="D42" s="24" t="s">
        <v>19</v>
      </c>
      <c r="E42" s="24" t="s">
        <v>62</v>
      </c>
      <c r="F42" s="25">
        <v>6.5</v>
      </c>
      <c r="G42" s="24" t="s">
        <v>50</v>
      </c>
      <c r="H42" s="26">
        <v>29.75</v>
      </c>
      <c r="I42" s="26">
        <f t="shared" si="1"/>
        <v>35.997500000000002</v>
      </c>
      <c r="J42" s="27">
        <v>10</v>
      </c>
      <c r="K42" s="24" t="s">
        <v>17</v>
      </c>
    </row>
    <row r="43" spans="1:11" x14ac:dyDescent="0.2">
      <c r="A43" s="22" t="str">
        <f>TEXT(Productos[[#This Row],[Código]],"0000") &amp; " " &amp;Productos[[#This Row],[Nombre]]</f>
        <v>0038 Eternity (1,65 oz. )</v>
      </c>
      <c r="B43" s="23">
        <v>38</v>
      </c>
      <c r="C43" s="24" t="s">
        <v>68</v>
      </c>
      <c r="D43" s="24" t="s">
        <v>19</v>
      </c>
      <c r="E43" s="24" t="s">
        <v>62</v>
      </c>
      <c r="F43" s="25">
        <v>1.65</v>
      </c>
      <c r="G43" s="24" t="s">
        <v>20</v>
      </c>
      <c r="H43" s="26">
        <v>39.75</v>
      </c>
      <c r="I43" s="26">
        <f t="shared" si="1"/>
        <v>48.097499999999997</v>
      </c>
      <c r="J43" s="27">
        <v>23</v>
      </c>
      <c r="K43" s="24" t="s">
        <v>17</v>
      </c>
    </row>
    <row r="44" spans="1:11" x14ac:dyDescent="0.2">
      <c r="A44" s="22" t="str">
        <f>TEXT(Productos[[#This Row],[Código]],"0000") &amp; " " &amp;Productos[[#This Row],[Nombre]]</f>
        <v>0039 Eternity (1,65 oz. )</v>
      </c>
      <c r="B44" s="23">
        <v>39</v>
      </c>
      <c r="C44" s="24" t="s">
        <v>68</v>
      </c>
      <c r="D44" s="24" t="s">
        <v>19</v>
      </c>
      <c r="E44" s="24" t="s">
        <v>62</v>
      </c>
      <c r="F44" s="25">
        <v>1.65</v>
      </c>
      <c r="G44" s="24" t="s">
        <v>16</v>
      </c>
      <c r="H44" s="26">
        <v>33.5</v>
      </c>
      <c r="I44" s="26">
        <f t="shared" si="1"/>
        <v>40.534999999999997</v>
      </c>
      <c r="J44" s="27">
        <v>15</v>
      </c>
      <c r="K44" s="24" t="s">
        <v>17</v>
      </c>
    </row>
    <row r="45" spans="1:11" x14ac:dyDescent="0.2">
      <c r="A45" s="22" t="str">
        <f>TEXT(Productos[[#This Row],[Código]],"0000") &amp; " " &amp;Productos[[#This Row],[Nombre]]</f>
        <v>0040 Eternity (3,3 oz. )</v>
      </c>
      <c r="B45" s="23">
        <v>40</v>
      </c>
      <c r="C45" s="24" t="s">
        <v>69</v>
      </c>
      <c r="D45" s="24" t="s">
        <v>14</v>
      </c>
      <c r="E45" s="24" t="s">
        <v>62</v>
      </c>
      <c r="F45" s="25">
        <v>3.3</v>
      </c>
      <c r="G45" s="24" t="s">
        <v>70</v>
      </c>
      <c r="H45" s="26">
        <v>18.75</v>
      </c>
      <c r="I45" s="26">
        <f t="shared" si="1"/>
        <v>22.6875</v>
      </c>
      <c r="J45" s="27">
        <v>20</v>
      </c>
      <c r="K45" s="24" t="s">
        <v>17</v>
      </c>
    </row>
    <row r="46" spans="1:11" x14ac:dyDescent="0.2">
      <c r="A46" s="22" t="str">
        <f>TEXT(Productos[[#This Row],[Código]],"0000") &amp; " " &amp;Productos[[#This Row],[Nombre]]</f>
        <v>0041 Obsession (1,65 oz. )</v>
      </c>
      <c r="B46" s="23">
        <v>41</v>
      </c>
      <c r="C46" s="24" t="s">
        <v>71</v>
      </c>
      <c r="D46" s="24" t="s">
        <v>19</v>
      </c>
      <c r="E46" s="24" t="s">
        <v>62</v>
      </c>
      <c r="F46" s="25">
        <v>1.65</v>
      </c>
      <c r="G46" s="24" t="s">
        <v>20</v>
      </c>
      <c r="H46" s="26">
        <v>39.75</v>
      </c>
      <c r="I46" s="26">
        <f t="shared" si="1"/>
        <v>48.097499999999997</v>
      </c>
      <c r="J46" s="27">
        <v>14</v>
      </c>
      <c r="K46" s="24" t="s">
        <v>17</v>
      </c>
    </row>
    <row r="47" spans="1:11" x14ac:dyDescent="0.2">
      <c r="A47" s="22" t="str">
        <f>TEXT(Productos[[#This Row],[Código]],"0000") &amp; " " &amp;Productos[[#This Row],[Nombre]]</f>
        <v>0042 Obsession (5 oz. )</v>
      </c>
      <c r="B47" s="23">
        <v>42</v>
      </c>
      <c r="C47" s="24" t="s">
        <v>72</v>
      </c>
      <c r="D47" s="24" t="s">
        <v>14</v>
      </c>
      <c r="E47" s="24" t="s">
        <v>62</v>
      </c>
      <c r="F47" s="25">
        <v>5</v>
      </c>
      <c r="G47" s="24" t="s">
        <v>16</v>
      </c>
      <c r="H47" s="26">
        <v>45</v>
      </c>
      <c r="I47" s="26">
        <f t="shared" si="1"/>
        <v>54.449999999999996</v>
      </c>
      <c r="J47" s="27">
        <v>26</v>
      </c>
      <c r="K47" s="24" t="s">
        <v>17</v>
      </c>
    </row>
    <row r="48" spans="1:11" x14ac:dyDescent="0.2">
      <c r="A48" s="22" t="str">
        <f>TEXT(Productos[[#This Row],[Código]],"0000") &amp; " " &amp;Productos[[#This Row],[Nombre]]</f>
        <v>0043 Truth (3,3 oz. )</v>
      </c>
      <c r="B48" s="23">
        <v>43</v>
      </c>
      <c r="C48" s="24" t="s">
        <v>73</v>
      </c>
      <c r="D48" s="24" t="s">
        <v>19</v>
      </c>
      <c r="E48" s="24" t="s">
        <v>62</v>
      </c>
      <c r="F48" s="25">
        <v>3.3</v>
      </c>
      <c r="G48" s="24" t="s">
        <v>20</v>
      </c>
      <c r="H48" s="26">
        <v>45</v>
      </c>
      <c r="I48" s="26">
        <f t="shared" si="1"/>
        <v>54.449999999999996</v>
      </c>
      <c r="J48" s="27">
        <v>37</v>
      </c>
      <c r="K48" s="24" t="s">
        <v>22</v>
      </c>
    </row>
    <row r="49" spans="1:11" x14ac:dyDescent="0.2">
      <c r="A49" s="22" t="str">
        <f>TEXT(Productos[[#This Row],[Código]],"0000") &amp; " " &amp;Productos[[#This Row],[Nombre]]</f>
        <v>0044 Declaration (3,3 oz. )</v>
      </c>
      <c r="B49" s="23">
        <v>44</v>
      </c>
      <c r="C49" s="24" t="s">
        <v>74</v>
      </c>
      <c r="D49" s="24" t="s">
        <v>14</v>
      </c>
      <c r="E49" s="24" t="s">
        <v>75</v>
      </c>
      <c r="F49" s="25">
        <v>3.3</v>
      </c>
      <c r="G49" s="24" t="s">
        <v>16</v>
      </c>
      <c r="H49" s="26">
        <v>55</v>
      </c>
      <c r="I49" s="26">
        <f t="shared" si="1"/>
        <v>66.55</v>
      </c>
      <c r="J49" s="27">
        <v>39</v>
      </c>
      <c r="K49" s="24" t="s">
        <v>17</v>
      </c>
    </row>
    <row r="50" spans="1:11" x14ac:dyDescent="0.2">
      <c r="A50" s="22" t="str">
        <f>TEXT(Productos[[#This Row],[Código]],"0000") &amp; " " &amp;Productos[[#This Row],[Nombre]]</f>
        <v>0045 Panthere (1,65 oz. )</v>
      </c>
      <c r="B50" s="23">
        <v>45</v>
      </c>
      <c r="C50" s="24" t="s">
        <v>76</v>
      </c>
      <c r="D50" s="24" t="s">
        <v>19</v>
      </c>
      <c r="E50" s="24" t="s">
        <v>75</v>
      </c>
      <c r="F50" s="25">
        <v>1.65</v>
      </c>
      <c r="G50" s="24" t="s">
        <v>16</v>
      </c>
      <c r="H50" s="26">
        <v>37.5</v>
      </c>
      <c r="I50" s="26">
        <f t="shared" si="1"/>
        <v>45.375</v>
      </c>
      <c r="J50" s="27">
        <v>29</v>
      </c>
      <c r="K50" s="24" t="s">
        <v>56</v>
      </c>
    </row>
    <row r="51" spans="1:11" x14ac:dyDescent="0.2">
      <c r="A51" s="22" t="str">
        <f>TEXT(Productos[[#This Row],[Código]],"0000") &amp; " " &amp;Productos[[#This Row],[Nombre]]</f>
        <v>0046 Pasha (3,3 oz. )</v>
      </c>
      <c r="B51" s="23">
        <v>46</v>
      </c>
      <c r="C51" s="24" t="s">
        <v>77</v>
      </c>
      <c r="D51" s="24" t="s">
        <v>14</v>
      </c>
      <c r="E51" s="24" t="s">
        <v>75</v>
      </c>
      <c r="F51" s="25">
        <v>3.3</v>
      </c>
      <c r="G51" s="24" t="s">
        <v>16</v>
      </c>
      <c r="H51" s="26">
        <v>49.75</v>
      </c>
      <c r="I51" s="26">
        <f t="shared" si="1"/>
        <v>60.197499999999998</v>
      </c>
      <c r="J51" s="27">
        <v>41</v>
      </c>
      <c r="K51" s="24" t="s">
        <v>17</v>
      </c>
    </row>
    <row r="52" spans="1:11" x14ac:dyDescent="0.2">
      <c r="A52" s="22" t="str">
        <f>TEXT(Productos[[#This Row],[Código]],"0000") &amp; " " &amp;Productos[[#This Row],[Nombre]]</f>
        <v>0047 Santos (3,3 oz. )</v>
      </c>
      <c r="B52" s="23">
        <v>47</v>
      </c>
      <c r="C52" s="24" t="s">
        <v>78</v>
      </c>
      <c r="D52" s="24" t="s">
        <v>14</v>
      </c>
      <c r="E52" s="24" t="s">
        <v>75</v>
      </c>
      <c r="F52" s="25">
        <v>3.3</v>
      </c>
      <c r="G52" s="24" t="s">
        <v>70</v>
      </c>
      <c r="H52" s="26">
        <v>37.75</v>
      </c>
      <c r="I52" s="26">
        <f t="shared" si="1"/>
        <v>45.677500000000002</v>
      </c>
      <c r="J52" s="27">
        <v>42</v>
      </c>
      <c r="K52" s="24" t="s">
        <v>17</v>
      </c>
    </row>
    <row r="53" spans="1:11" x14ac:dyDescent="0.2">
      <c r="A53" s="22" t="str">
        <f>TEXT(Productos[[#This Row],[Código]],"0000") &amp; " " &amp;Productos[[#This Row],[Nombre]]</f>
        <v>0048 Santos (3,3 oz. )</v>
      </c>
      <c r="B53" s="23">
        <v>48</v>
      </c>
      <c r="C53" s="24" t="s">
        <v>78</v>
      </c>
      <c r="D53" s="24" t="s">
        <v>14</v>
      </c>
      <c r="E53" s="24" t="s">
        <v>75</v>
      </c>
      <c r="F53" s="25">
        <v>3.3</v>
      </c>
      <c r="G53" s="24" t="s">
        <v>16</v>
      </c>
      <c r="H53" s="26">
        <v>49.75</v>
      </c>
      <c r="I53" s="26">
        <f t="shared" si="1"/>
        <v>60.197499999999998</v>
      </c>
      <c r="J53" s="27">
        <v>12</v>
      </c>
      <c r="K53" s="24" t="s">
        <v>17</v>
      </c>
    </row>
    <row r="54" spans="1:11" x14ac:dyDescent="0.2">
      <c r="A54" s="22" t="str">
        <f>TEXT(Productos[[#This Row],[Código]],"0000") &amp; " " &amp;Productos[[#This Row],[Nombre]]</f>
        <v>0049 So Pretty (3,3 oz. )</v>
      </c>
      <c r="B54" s="23">
        <v>49</v>
      </c>
      <c r="C54" s="24" t="s">
        <v>79</v>
      </c>
      <c r="D54" s="24" t="s">
        <v>19</v>
      </c>
      <c r="E54" s="24" t="s">
        <v>75</v>
      </c>
      <c r="F54" s="25">
        <v>3.3</v>
      </c>
      <c r="G54" s="24" t="s">
        <v>16</v>
      </c>
      <c r="H54" s="26">
        <v>60</v>
      </c>
      <c r="I54" s="26">
        <f t="shared" si="1"/>
        <v>72.599999999999994</v>
      </c>
      <c r="J54" s="27">
        <v>24</v>
      </c>
      <c r="K54" s="24" t="s">
        <v>17</v>
      </c>
    </row>
    <row r="55" spans="1:11" x14ac:dyDescent="0.2">
      <c r="A55" s="22" t="str">
        <f>TEXT(Productos[[#This Row],[Código]],"0000") &amp; " " &amp;Productos[[#This Row],[Nombre]]</f>
        <v>0050 Narcisse (4 oz. )</v>
      </c>
      <c r="B55" s="23">
        <v>50</v>
      </c>
      <c r="C55" s="24" t="s">
        <v>80</v>
      </c>
      <c r="D55" s="24" t="s">
        <v>19</v>
      </c>
      <c r="E55" s="24" t="s">
        <v>81</v>
      </c>
      <c r="F55" s="25">
        <v>4</v>
      </c>
      <c r="G55" s="24" t="s">
        <v>16</v>
      </c>
      <c r="H55" s="26">
        <v>39.5</v>
      </c>
      <c r="I55" s="26">
        <f t="shared" si="1"/>
        <v>47.795000000000002</v>
      </c>
      <c r="J55" s="27">
        <v>19</v>
      </c>
      <c r="K55" s="24" t="s">
        <v>17</v>
      </c>
    </row>
    <row r="56" spans="1:11" x14ac:dyDescent="0.2">
      <c r="A56" s="22" t="str">
        <f>TEXT(Productos[[#This Row],[Código]],"0000") &amp; " " &amp;Productos[[#This Row],[Nombre]]</f>
        <v>0051 Diorella (3,3 oz. )</v>
      </c>
      <c r="B56" s="23">
        <v>51</v>
      </c>
      <c r="C56" s="24" t="s">
        <v>82</v>
      </c>
      <c r="D56" s="24" t="s">
        <v>19</v>
      </c>
      <c r="E56" s="24" t="s">
        <v>83</v>
      </c>
      <c r="F56" s="25">
        <v>3.3</v>
      </c>
      <c r="G56" s="24" t="s">
        <v>16</v>
      </c>
      <c r="H56" s="26">
        <v>47.5</v>
      </c>
      <c r="I56" s="26">
        <f t="shared" si="1"/>
        <v>57.475000000000001</v>
      </c>
      <c r="J56" s="27">
        <v>22</v>
      </c>
      <c r="K56" s="24" t="s">
        <v>17</v>
      </c>
    </row>
    <row r="57" spans="1:11" x14ac:dyDescent="0.2">
      <c r="A57" s="22" t="str">
        <f>TEXT(Productos[[#This Row],[Código]],"0000") &amp; " " &amp;Productos[[#This Row],[Nombre]]</f>
        <v>0052 Diorissimo (3,3 oz. )</v>
      </c>
      <c r="B57" s="23">
        <v>52</v>
      </c>
      <c r="C57" s="24" t="s">
        <v>84</v>
      </c>
      <c r="D57" s="24" t="s">
        <v>19</v>
      </c>
      <c r="E57" s="24" t="s">
        <v>83</v>
      </c>
      <c r="F57" s="25">
        <v>3.3</v>
      </c>
      <c r="G57" s="24" t="s">
        <v>16</v>
      </c>
      <c r="H57" s="26">
        <v>52.75</v>
      </c>
      <c r="I57" s="26">
        <f t="shared" si="1"/>
        <v>63.827500000000001</v>
      </c>
      <c r="J57" s="27">
        <v>29</v>
      </c>
      <c r="K57" s="24" t="s">
        <v>17</v>
      </c>
    </row>
    <row r="58" spans="1:11" x14ac:dyDescent="0.2">
      <c r="A58" s="22" t="str">
        <f>TEXT(Productos[[#This Row],[Código]],"0000") &amp; " " &amp;Productos[[#This Row],[Nombre]]</f>
        <v>0053 Dolce Vita (3,3 oz. )</v>
      </c>
      <c r="B58" s="23">
        <v>53</v>
      </c>
      <c r="C58" s="24" t="s">
        <v>85</v>
      </c>
      <c r="D58" s="24" t="s">
        <v>19</v>
      </c>
      <c r="E58" s="24" t="s">
        <v>83</v>
      </c>
      <c r="F58" s="25">
        <v>3.3</v>
      </c>
      <c r="G58" s="24" t="s">
        <v>16</v>
      </c>
      <c r="H58" s="26">
        <v>55</v>
      </c>
      <c r="I58" s="26">
        <f t="shared" si="1"/>
        <v>66.55</v>
      </c>
      <c r="J58" s="27">
        <v>23</v>
      </c>
      <c r="K58" s="24" t="s">
        <v>17</v>
      </c>
    </row>
    <row r="59" spans="1:11" x14ac:dyDescent="0.2">
      <c r="A59" s="22" t="str">
        <f>TEXT(Productos[[#This Row],[Código]],"0000") &amp; " " &amp;Productos[[#This Row],[Nombre]]</f>
        <v>0054 Dune (5 oz. )</v>
      </c>
      <c r="B59" s="23">
        <v>54</v>
      </c>
      <c r="C59" s="24" t="s">
        <v>86</v>
      </c>
      <c r="D59" s="24" t="s">
        <v>19</v>
      </c>
      <c r="E59" s="24" t="s">
        <v>83</v>
      </c>
      <c r="F59" s="25">
        <v>5</v>
      </c>
      <c r="G59" s="24" t="s">
        <v>16</v>
      </c>
      <c r="H59" s="26">
        <v>52.5</v>
      </c>
      <c r="I59" s="26">
        <f t="shared" si="1"/>
        <v>63.524999999999999</v>
      </c>
      <c r="J59" s="27">
        <v>36</v>
      </c>
      <c r="K59" s="24" t="s">
        <v>17</v>
      </c>
    </row>
    <row r="60" spans="1:11" x14ac:dyDescent="0.2">
      <c r="A60" s="22" t="str">
        <f>TEXT(Productos[[#This Row],[Código]],"0000") &amp; " " &amp;Productos[[#This Row],[Nombre]]</f>
        <v>0055 Eau Sauvage (3,3 oz. )</v>
      </c>
      <c r="B60" s="23">
        <v>55</v>
      </c>
      <c r="C60" s="24" t="s">
        <v>87</v>
      </c>
      <c r="D60" s="24" t="s">
        <v>14</v>
      </c>
      <c r="E60" s="24" t="s">
        <v>83</v>
      </c>
      <c r="F60" s="25">
        <v>3.3</v>
      </c>
      <c r="G60" s="24" t="s">
        <v>70</v>
      </c>
      <c r="H60" s="26">
        <v>34.5</v>
      </c>
      <c r="I60" s="26">
        <f t="shared" si="1"/>
        <v>41.744999999999997</v>
      </c>
      <c r="J60" s="27">
        <v>21</v>
      </c>
      <c r="K60" s="24" t="s">
        <v>17</v>
      </c>
    </row>
    <row r="61" spans="1:11" x14ac:dyDescent="0.2">
      <c r="A61" s="22" t="str">
        <f>TEXT(Productos[[#This Row],[Código]],"0000") &amp; " " &amp;Productos[[#This Row],[Nombre]]</f>
        <v>0056 Eau Svelte (6,5 oz. )</v>
      </c>
      <c r="B61" s="23">
        <v>56</v>
      </c>
      <c r="C61" s="24" t="s">
        <v>88</v>
      </c>
      <c r="D61" s="24" t="s">
        <v>19</v>
      </c>
      <c r="E61" s="24" t="s">
        <v>83</v>
      </c>
      <c r="F61" s="25">
        <v>6.5</v>
      </c>
      <c r="G61" s="24" t="s">
        <v>50</v>
      </c>
      <c r="H61" s="26">
        <v>42</v>
      </c>
      <c r="I61" s="26">
        <f t="shared" si="1"/>
        <v>50.82</v>
      </c>
      <c r="J61" s="27">
        <v>38</v>
      </c>
      <c r="K61" s="24" t="s">
        <v>17</v>
      </c>
    </row>
    <row r="62" spans="1:11" x14ac:dyDescent="0.2">
      <c r="A62" s="22" t="str">
        <f>TEXT(Productos[[#This Row],[Código]],"0000") &amp; " " &amp;Productos[[#This Row],[Nombre]]</f>
        <v>0057 Hypnotic Poisson (1 oz. )</v>
      </c>
      <c r="B62" s="23">
        <v>57</v>
      </c>
      <c r="C62" s="24" t="s">
        <v>89</v>
      </c>
      <c r="D62" s="24" t="s">
        <v>19</v>
      </c>
      <c r="E62" s="24" t="s">
        <v>83</v>
      </c>
      <c r="F62" s="25">
        <v>1</v>
      </c>
      <c r="G62" s="24" t="s">
        <v>16</v>
      </c>
      <c r="H62" s="26">
        <v>34.5</v>
      </c>
      <c r="I62" s="26">
        <f t="shared" si="1"/>
        <v>41.744999999999997</v>
      </c>
      <c r="J62" s="27">
        <v>34</v>
      </c>
      <c r="K62" s="24" t="s">
        <v>17</v>
      </c>
    </row>
    <row r="63" spans="1:11" x14ac:dyDescent="0.2">
      <c r="A63" s="22" t="str">
        <f>TEXT(Productos[[#This Row],[Código]],"0000") &amp; " " &amp;Productos[[#This Row],[Nombre]]</f>
        <v>0058 J'adore (3,3 oz. )</v>
      </c>
      <c r="B63" s="23">
        <v>58</v>
      </c>
      <c r="C63" s="24" t="s">
        <v>90</v>
      </c>
      <c r="D63" s="24" t="s">
        <v>19</v>
      </c>
      <c r="E63" s="24" t="s">
        <v>83</v>
      </c>
      <c r="F63" s="25">
        <v>3.3</v>
      </c>
      <c r="G63" s="24" t="s">
        <v>20</v>
      </c>
      <c r="H63" s="26">
        <v>54.75</v>
      </c>
      <c r="I63" s="26">
        <f t="shared" si="1"/>
        <v>66.247500000000002</v>
      </c>
      <c r="J63" s="27">
        <v>34</v>
      </c>
      <c r="K63" s="24" t="s">
        <v>17</v>
      </c>
    </row>
    <row r="64" spans="1:11" x14ac:dyDescent="0.2">
      <c r="A64" s="22" t="str">
        <f>TEXT(Productos[[#This Row],[Código]],"0000") &amp; " " &amp;Productos[[#This Row],[Nombre]]</f>
        <v>0059 Cool Water (5,9 oz. )</v>
      </c>
      <c r="B64" s="23">
        <v>59</v>
      </c>
      <c r="C64" s="24" t="s">
        <v>91</v>
      </c>
      <c r="D64" s="24" t="s">
        <v>19</v>
      </c>
      <c r="E64" s="24" t="s">
        <v>92</v>
      </c>
      <c r="F64" s="25">
        <v>5.9</v>
      </c>
      <c r="G64" s="24" t="s">
        <v>16</v>
      </c>
      <c r="H64" s="26">
        <v>39.5</v>
      </c>
      <c r="I64" s="26">
        <f t="shared" si="1"/>
        <v>47.795000000000002</v>
      </c>
      <c r="J64" s="27">
        <v>15</v>
      </c>
      <c r="K64" s="24" t="s">
        <v>17</v>
      </c>
    </row>
    <row r="65" spans="1:11" x14ac:dyDescent="0.2">
      <c r="A65" s="22" t="str">
        <f>TEXT(Productos[[#This Row],[Código]],"0000") &amp; " " &amp;Productos[[#This Row],[Nombre]]</f>
        <v>0060 Cool Water (6,5 oz. )</v>
      </c>
      <c r="B65" s="23">
        <v>60</v>
      </c>
      <c r="C65" s="24" t="s">
        <v>93</v>
      </c>
      <c r="D65" s="24" t="s">
        <v>19</v>
      </c>
      <c r="E65" s="24" t="s">
        <v>92</v>
      </c>
      <c r="F65" s="25">
        <v>6.5</v>
      </c>
      <c r="G65" s="24" t="s">
        <v>94</v>
      </c>
      <c r="H65" s="26">
        <v>36.5</v>
      </c>
      <c r="I65" s="26">
        <f t="shared" si="1"/>
        <v>44.164999999999999</v>
      </c>
      <c r="J65" s="27">
        <v>50</v>
      </c>
      <c r="K65" s="24" t="s">
        <v>17</v>
      </c>
    </row>
    <row r="66" spans="1:11" x14ac:dyDescent="0.2">
      <c r="A66" s="22" t="str">
        <f>TEXT(Productos[[#This Row],[Código]],"0000") &amp; " " &amp;Productos[[#This Row],[Nombre]]</f>
        <v>0061 Cool Water (6,5 oz. )</v>
      </c>
      <c r="B66" s="23">
        <v>61</v>
      </c>
      <c r="C66" s="24" t="s">
        <v>93</v>
      </c>
      <c r="D66" s="24" t="s">
        <v>19</v>
      </c>
      <c r="E66" s="24" t="s">
        <v>92</v>
      </c>
      <c r="F66" s="25">
        <v>6.5</v>
      </c>
      <c r="G66" s="24" t="s">
        <v>50</v>
      </c>
      <c r="H66" s="26">
        <v>29.75</v>
      </c>
      <c r="I66" s="26">
        <f t="shared" si="1"/>
        <v>35.997500000000002</v>
      </c>
      <c r="J66" s="27">
        <v>45</v>
      </c>
      <c r="K66" s="24" t="s">
        <v>17</v>
      </c>
    </row>
    <row r="67" spans="1:11" x14ac:dyDescent="0.2">
      <c r="A67" s="22" t="str">
        <f>TEXT(Productos[[#This Row],[Código]],"0000") &amp; " " &amp;Productos[[#This Row],[Nombre]]</f>
        <v>0062 BY (6,5 oz. )</v>
      </c>
      <c r="B67" s="23">
        <v>62</v>
      </c>
      <c r="C67" s="24" t="s">
        <v>95</v>
      </c>
      <c r="D67" s="24" t="s">
        <v>19</v>
      </c>
      <c r="E67" s="24" t="s">
        <v>96</v>
      </c>
      <c r="F67" s="25">
        <v>6.5</v>
      </c>
      <c r="G67" s="24" t="s">
        <v>97</v>
      </c>
      <c r="H67" s="26">
        <v>36.5</v>
      </c>
      <c r="I67" s="26">
        <f t="shared" si="1"/>
        <v>44.164999999999999</v>
      </c>
      <c r="J67" s="27">
        <v>54</v>
      </c>
      <c r="K67" s="24" t="s">
        <v>17</v>
      </c>
    </row>
    <row r="68" spans="1:11" x14ac:dyDescent="0.2">
      <c r="A68" s="22" t="str">
        <f>TEXT(Productos[[#This Row],[Código]],"0000") &amp; " " &amp;Productos[[#This Row],[Nombre]]</f>
        <v>0063 Feminine (5 oz. )</v>
      </c>
      <c r="B68" s="23">
        <v>63</v>
      </c>
      <c r="C68" s="24" t="s">
        <v>98</v>
      </c>
      <c r="D68" s="24" t="s">
        <v>19</v>
      </c>
      <c r="E68" s="24" t="s">
        <v>96</v>
      </c>
      <c r="F68" s="25">
        <v>5</v>
      </c>
      <c r="G68" s="24" t="s">
        <v>16</v>
      </c>
      <c r="H68" s="26">
        <v>37.75</v>
      </c>
      <c r="I68" s="26">
        <f t="shared" si="1"/>
        <v>45.677500000000002</v>
      </c>
      <c r="J68" s="27">
        <v>52</v>
      </c>
      <c r="K68" s="24" t="s">
        <v>99</v>
      </c>
    </row>
    <row r="69" spans="1:11" x14ac:dyDescent="0.2">
      <c r="A69" s="22" t="str">
        <f>TEXT(Productos[[#This Row],[Código]],"0000") &amp; " " &amp;Productos[[#This Row],[Nombre]]</f>
        <v>0064 Light Blue (4,2 oz. )</v>
      </c>
      <c r="B69" s="23">
        <v>64</v>
      </c>
      <c r="C69" s="24" t="s">
        <v>100</v>
      </c>
      <c r="D69" s="24" t="s">
        <v>19</v>
      </c>
      <c r="E69" s="24" t="s">
        <v>96</v>
      </c>
      <c r="F69" s="25">
        <v>4.2</v>
      </c>
      <c r="G69" s="24" t="s">
        <v>16</v>
      </c>
      <c r="H69" s="26">
        <v>49.75</v>
      </c>
      <c r="I69" s="26">
        <f t="shared" si="1"/>
        <v>60.197499999999998</v>
      </c>
      <c r="J69" s="27">
        <v>55</v>
      </c>
      <c r="K69" s="24" t="s">
        <v>17</v>
      </c>
    </row>
    <row r="70" spans="1:11" x14ac:dyDescent="0.2">
      <c r="A70" s="22" t="str">
        <f>TEXT(Productos[[#This Row],[Código]],"0000") &amp; " " &amp;Productos[[#This Row],[Nombre]]</f>
        <v>0065 Masculine (3,3 oz. )</v>
      </c>
      <c r="B70" s="23">
        <v>65</v>
      </c>
      <c r="C70" s="24" t="s">
        <v>101</v>
      </c>
      <c r="D70" s="24" t="s">
        <v>14</v>
      </c>
      <c r="E70" s="24" t="s">
        <v>96</v>
      </c>
      <c r="F70" s="25">
        <v>3.3</v>
      </c>
      <c r="G70" s="24" t="s">
        <v>16</v>
      </c>
      <c r="H70" s="26">
        <v>45</v>
      </c>
      <c r="I70" s="26">
        <f t="shared" ref="I70:I101" si="2">+H70*(1+IVA)</f>
        <v>54.449999999999996</v>
      </c>
      <c r="J70" s="27">
        <v>11</v>
      </c>
      <c r="K70" s="24" t="s">
        <v>17</v>
      </c>
    </row>
    <row r="71" spans="1:11" x14ac:dyDescent="0.2">
      <c r="A71" s="22" t="str">
        <f>TEXT(Productos[[#This Row],[Código]],"0000") &amp; " " &amp;Productos[[#This Row],[Nombre]]</f>
        <v>0066 5th Avenue (4,2 oz. )</v>
      </c>
      <c r="B71" s="23">
        <v>66</v>
      </c>
      <c r="C71" s="24" t="s">
        <v>102</v>
      </c>
      <c r="D71" s="24" t="s">
        <v>19</v>
      </c>
      <c r="E71" s="24" t="s">
        <v>103</v>
      </c>
      <c r="F71" s="25">
        <v>4.2</v>
      </c>
      <c r="G71" s="24" t="s">
        <v>20</v>
      </c>
      <c r="H71" s="26">
        <v>44.5</v>
      </c>
      <c r="I71" s="26">
        <f t="shared" si="2"/>
        <v>53.844999999999999</v>
      </c>
      <c r="J71" s="27">
        <v>39</v>
      </c>
      <c r="K71" s="24" t="s">
        <v>17</v>
      </c>
    </row>
    <row r="72" spans="1:11" x14ac:dyDescent="0.2">
      <c r="A72" s="22" t="str">
        <f>TEXT(Productos[[#This Row],[Código]],"0000") &amp; " " &amp;Productos[[#This Row],[Nombre]]</f>
        <v>0067 Blue Grass (3,3 oz. )</v>
      </c>
      <c r="B72" s="23">
        <v>67</v>
      </c>
      <c r="C72" s="24" t="s">
        <v>104</v>
      </c>
      <c r="D72" s="24" t="s">
        <v>19</v>
      </c>
      <c r="E72" s="24" t="s">
        <v>103</v>
      </c>
      <c r="F72" s="25">
        <v>3.3</v>
      </c>
      <c r="G72" s="24" t="s">
        <v>20</v>
      </c>
      <c r="H72" s="26">
        <v>32.5</v>
      </c>
      <c r="I72" s="26">
        <f t="shared" si="2"/>
        <v>39.324999999999996</v>
      </c>
      <c r="J72" s="27">
        <v>32</v>
      </c>
      <c r="K72" s="24" t="s">
        <v>99</v>
      </c>
    </row>
    <row r="73" spans="1:11" x14ac:dyDescent="0.2">
      <c r="A73" s="22" t="str">
        <f>TEXT(Productos[[#This Row],[Código]],"0000") &amp; " " &amp;Productos[[#This Row],[Nombre]]</f>
        <v>0068 Green Tea (3,3 oz. )</v>
      </c>
      <c r="B73" s="23">
        <v>68</v>
      </c>
      <c r="C73" s="24" t="s">
        <v>105</v>
      </c>
      <c r="D73" s="24" t="s">
        <v>19</v>
      </c>
      <c r="E73" s="24" t="s">
        <v>103</v>
      </c>
      <c r="F73" s="25">
        <v>3.3</v>
      </c>
      <c r="G73" s="24" t="s">
        <v>20</v>
      </c>
      <c r="H73" s="26">
        <v>32.5</v>
      </c>
      <c r="I73" s="26">
        <f t="shared" si="2"/>
        <v>39.324999999999996</v>
      </c>
      <c r="J73" s="27">
        <v>13</v>
      </c>
      <c r="K73" s="24" t="s">
        <v>17</v>
      </c>
    </row>
    <row r="74" spans="1:11" x14ac:dyDescent="0.2">
      <c r="A74" s="22" t="str">
        <f>TEXT(Productos[[#This Row],[Código]],"0000") &amp; " " &amp;Productos[[#This Row],[Nombre]]</f>
        <v>0069 Red door (6,5 oz. )</v>
      </c>
      <c r="B74" s="23">
        <v>69</v>
      </c>
      <c r="C74" s="24" t="s">
        <v>106</v>
      </c>
      <c r="D74" s="24" t="s">
        <v>19</v>
      </c>
      <c r="E74" s="24" t="s">
        <v>103</v>
      </c>
      <c r="F74" s="25">
        <v>6.5</v>
      </c>
      <c r="G74" s="24" t="s">
        <v>50</v>
      </c>
      <c r="H74" s="26">
        <v>29.5</v>
      </c>
      <c r="I74" s="26">
        <f t="shared" si="2"/>
        <v>35.695</v>
      </c>
      <c r="J74" s="27">
        <v>36</v>
      </c>
      <c r="K74" s="24" t="s">
        <v>17</v>
      </c>
    </row>
    <row r="75" spans="1:11" x14ac:dyDescent="0.2">
      <c r="A75" s="22" t="str">
        <f>TEXT(Productos[[#This Row],[Código]],"0000") &amp; " " &amp;Productos[[#This Row],[Nombre]]</f>
        <v>0070 Sandalwood (3,3 oz. )</v>
      </c>
      <c r="B75" s="23">
        <v>70</v>
      </c>
      <c r="C75" s="24" t="s">
        <v>107</v>
      </c>
      <c r="D75" s="24" t="s">
        <v>14</v>
      </c>
      <c r="E75" s="24" t="s">
        <v>103</v>
      </c>
      <c r="F75" s="25">
        <v>3.3</v>
      </c>
      <c r="G75" s="24" t="s">
        <v>37</v>
      </c>
      <c r="H75" s="26">
        <v>27.5</v>
      </c>
      <c r="I75" s="26">
        <f t="shared" si="2"/>
        <v>33.274999999999999</v>
      </c>
      <c r="J75" s="27">
        <v>21</v>
      </c>
      <c r="K75" s="24" t="s">
        <v>17</v>
      </c>
    </row>
    <row r="76" spans="1:11" x14ac:dyDescent="0.2">
      <c r="A76" s="22" t="str">
        <f>TEXT(Productos[[#This Row],[Código]],"0000") &amp; " " &amp;Productos[[#This Row],[Nombre]]</f>
        <v>0071 Splendor (2,5 oz. )</v>
      </c>
      <c r="B76" s="23">
        <v>71</v>
      </c>
      <c r="C76" s="24" t="s">
        <v>108</v>
      </c>
      <c r="D76" s="24" t="s">
        <v>19</v>
      </c>
      <c r="E76" s="24" t="s">
        <v>103</v>
      </c>
      <c r="F76" s="25">
        <v>2.5</v>
      </c>
      <c r="G76" s="24" t="s">
        <v>20</v>
      </c>
      <c r="H76" s="26">
        <v>36.75</v>
      </c>
      <c r="I76" s="26">
        <f t="shared" si="2"/>
        <v>44.467500000000001</v>
      </c>
      <c r="J76" s="27">
        <v>51</v>
      </c>
      <c r="K76" s="24" t="s">
        <v>17</v>
      </c>
    </row>
    <row r="77" spans="1:11" x14ac:dyDescent="0.2">
      <c r="A77" s="22" t="str">
        <f>TEXT(Productos[[#This Row],[Código]],"0000") &amp; " " &amp;Productos[[#This Row],[Nombre]]</f>
        <v>0072 Casual Friday (1,33 oz. )</v>
      </c>
      <c r="B77" s="23">
        <v>72</v>
      </c>
      <c r="C77" s="24" t="s">
        <v>109</v>
      </c>
      <c r="D77" s="24" t="s">
        <v>14</v>
      </c>
      <c r="E77" s="24" t="s">
        <v>110</v>
      </c>
      <c r="F77" s="25">
        <v>1.33</v>
      </c>
      <c r="G77" s="24" t="s">
        <v>16</v>
      </c>
      <c r="H77" s="26">
        <v>19.75</v>
      </c>
      <c r="I77" s="26">
        <f t="shared" si="2"/>
        <v>23.897500000000001</v>
      </c>
      <c r="J77" s="27">
        <v>41</v>
      </c>
      <c r="K77" s="24" t="s">
        <v>17</v>
      </c>
    </row>
    <row r="78" spans="1:11" x14ac:dyDescent="0.2">
      <c r="A78" s="22" t="str">
        <f>TEXT(Productos[[#This Row],[Código]],"0000") &amp; " " &amp;Productos[[#This Row],[Nombre]]</f>
        <v>0073 Jardin de Soleil (3,3 oz. )</v>
      </c>
      <c r="B78" s="23">
        <v>73</v>
      </c>
      <c r="C78" s="24" t="s">
        <v>111</v>
      </c>
      <c r="D78" s="24" t="s">
        <v>19</v>
      </c>
      <c r="E78" s="24" t="s">
        <v>110</v>
      </c>
      <c r="F78" s="25">
        <v>3.3</v>
      </c>
      <c r="G78" s="24" t="s">
        <v>16</v>
      </c>
      <c r="H78" s="26">
        <v>37.5</v>
      </c>
      <c r="I78" s="26">
        <f t="shared" si="2"/>
        <v>45.375</v>
      </c>
      <c r="J78" s="27">
        <v>28</v>
      </c>
      <c r="K78" s="24" t="s">
        <v>17</v>
      </c>
    </row>
    <row r="79" spans="1:11" x14ac:dyDescent="0.2">
      <c r="A79" s="22" t="str">
        <f>TEXT(Productos[[#This Row],[Código]],"0000") &amp; " " &amp;Productos[[#This Row],[Nombre]]</f>
        <v>0074 Life Essence (3,3 oz. )</v>
      </c>
      <c r="B79" s="23">
        <v>74</v>
      </c>
      <c r="C79" s="24" t="s">
        <v>112</v>
      </c>
      <c r="D79" s="24" t="s">
        <v>14</v>
      </c>
      <c r="E79" s="24" t="s">
        <v>113</v>
      </c>
      <c r="F79" s="25">
        <v>3.3</v>
      </c>
      <c r="G79" s="24" t="s">
        <v>16</v>
      </c>
      <c r="H79" s="26">
        <v>36</v>
      </c>
      <c r="I79" s="26">
        <f t="shared" si="2"/>
        <v>43.56</v>
      </c>
      <c r="J79" s="27">
        <v>53</v>
      </c>
      <c r="K79" s="24" t="s">
        <v>17</v>
      </c>
    </row>
    <row r="80" spans="1:11" x14ac:dyDescent="0.2">
      <c r="A80" s="22" t="str">
        <f>TEXT(Productos[[#This Row],[Código]],"0000") &amp; " " &amp;Productos[[#This Row],[Nombre]]</f>
        <v>0075 THEOREMA (1,65 oz. )</v>
      </c>
      <c r="B80" s="23">
        <v>75</v>
      </c>
      <c r="C80" s="24" t="s">
        <v>114</v>
      </c>
      <c r="D80" s="24" t="s">
        <v>19</v>
      </c>
      <c r="E80" s="24" t="s">
        <v>113</v>
      </c>
      <c r="F80" s="25">
        <v>1.65</v>
      </c>
      <c r="G80" s="24" t="s">
        <v>20</v>
      </c>
      <c r="H80" s="26">
        <v>32.5</v>
      </c>
      <c r="I80" s="26">
        <f t="shared" si="2"/>
        <v>39.324999999999996</v>
      </c>
      <c r="J80" s="27">
        <v>35</v>
      </c>
      <c r="K80" s="24" t="s">
        <v>17</v>
      </c>
    </row>
    <row r="81" spans="1:11" x14ac:dyDescent="0.2">
      <c r="A81" s="22" t="str">
        <f>TEXT(Productos[[#This Row],[Código]],"0000") &amp; " " &amp;Productos[[#This Row],[Nombre]]</f>
        <v>0076 20 (3,3 oz. )</v>
      </c>
      <c r="B81" s="23">
        <v>76</v>
      </c>
      <c r="C81" s="24" t="s">
        <v>115</v>
      </c>
      <c r="D81" s="24" t="s">
        <v>19</v>
      </c>
      <c r="E81" s="24" t="s">
        <v>116</v>
      </c>
      <c r="F81" s="25">
        <v>3.3</v>
      </c>
      <c r="G81" s="24" t="s">
        <v>16</v>
      </c>
      <c r="H81" s="26">
        <v>49.5</v>
      </c>
      <c r="I81" s="26">
        <f t="shared" si="2"/>
        <v>59.894999999999996</v>
      </c>
      <c r="J81" s="27">
        <v>30</v>
      </c>
      <c r="K81" s="24" t="s">
        <v>17</v>
      </c>
    </row>
    <row r="82" spans="1:11" x14ac:dyDescent="0.2">
      <c r="A82" s="22" t="str">
        <f>TEXT(Productos[[#This Row],[Código]],"0000") &amp; " " &amp;Productos[[#This Row],[Nombre]]</f>
        <v>0077 Ferre (3,3 oz. )</v>
      </c>
      <c r="B82" s="23">
        <v>77</v>
      </c>
      <c r="C82" s="24" t="s">
        <v>117</v>
      </c>
      <c r="D82" s="24" t="s">
        <v>19</v>
      </c>
      <c r="E82" s="24" t="s">
        <v>116</v>
      </c>
      <c r="F82" s="25">
        <v>3.3</v>
      </c>
      <c r="G82" s="24" t="s">
        <v>16</v>
      </c>
      <c r="H82" s="26">
        <v>45</v>
      </c>
      <c r="I82" s="26">
        <f t="shared" si="2"/>
        <v>54.449999999999996</v>
      </c>
      <c r="J82" s="27">
        <v>27</v>
      </c>
      <c r="K82" s="24" t="s">
        <v>17</v>
      </c>
    </row>
    <row r="83" spans="1:11" x14ac:dyDescent="0.2">
      <c r="A83" s="22" t="str">
        <f>TEXT(Productos[[#This Row],[Código]],"0000") &amp; " " &amp;Productos[[#This Row],[Nombre]]</f>
        <v>0078 G (3 oz. )</v>
      </c>
      <c r="B83" s="23">
        <v>78</v>
      </c>
      <c r="C83" s="24" t="s">
        <v>118</v>
      </c>
      <c r="D83" s="24" t="s">
        <v>19</v>
      </c>
      <c r="E83" s="24" t="s">
        <v>119</v>
      </c>
      <c r="F83" s="25">
        <v>3</v>
      </c>
      <c r="G83" s="24" t="s">
        <v>20</v>
      </c>
      <c r="H83" s="26">
        <v>36.5</v>
      </c>
      <c r="I83" s="26">
        <f t="shared" si="2"/>
        <v>44.164999999999999</v>
      </c>
      <c r="J83" s="27">
        <v>10</v>
      </c>
      <c r="K83" s="24" t="s">
        <v>17</v>
      </c>
    </row>
    <row r="84" spans="1:11" x14ac:dyDescent="0.2">
      <c r="A84" s="22" t="str">
        <f>TEXT(Productos[[#This Row],[Código]],"0000") &amp; " " &amp;Productos[[#This Row],[Nombre]]</f>
        <v>0079 Red 2 (3 oz. )</v>
      </c>
      <c r="B84" s="23">
        <v>79</v>
      </c>
      <c r="C84" s="24" t="s">
        <v>120</v>
      </c>
      <c r="D84" s="24" t="s">
        <v>19</v>
      </c>
      <c r="E84" s="24" t="s">
        <v>119</v>
      </c>
      <c r="F84" s="25">
        <v>3</v>
      </c>
      <c r="G84" s="24" t="s">
        <v>16</v>
      </c>
      <c r="H84" s="26">
        <v>45</v>
      </c>
      <c r="I84" s="26">
        <f t="shared" si="2"/>
        <v>54.449999999999996</v>
      </c>
      <c r="J84" s="27">
        <v>20</v>
      </c>
      <c r="K84" s="24" t="s">
        <v>17</v>
      </c>
    </row>
    <row r="85" spans="1:11" x14ac:dyDescent="0.2">
      <c r="A85" s="22" t="str">
        <f>TEXT(Productos[[#This Row],[Código]],"0000") &amp; " " &amp;Productos[[#This Row],[Nombre]]</f>
        <v>0080 Wings (1,65 oz. )</v>
      </c>
      <c r="B85" s="23">
        <v>80</v>
      </c>
      <c r="C85" s="24" t="s">
        <v>121</v>
      </c>
      <c r="D85" s="24" t="s">
        <v>14</v>
      </c>
      <c r="E85" s="24" t="s">
        <v>119</v>
      </c>
      <c r="F85" s="25">
        <v>1.65</v>
      </c>
      <c r="G85" s="24" t="s">
        <v>16</v>
      </c>
      <c r="H85" s="26">
        <v>27</v>
      </c>
      <c r="I85" s="26">
        <f t="shared" si="2"/>
        <v>32.67</v>
      </c>
      <c r="J85" s="27">
        <v>37</v>
      </c>
      <c r="K85" s="24" t="s">
        <v>17</v>
      </c>
    </row>
    <row r="86" spans="1:11" x14ac:dyDescent="0.2">
      <c r="A86" s="22" t="str">
        <f>TEXT(Productos[[#This Row],[Código]],"0000") &amp; " " &amp;Productos[[#This Row],[Nombre]]</f>
        <v>0081 Amarige (3,3 oz. )</v>
      </c>
      <c r="B86" s="23">
        <v>81</v>
      </c>
      <c r="C86" s="24" t="s">
        <v>122</v>
      </c>
      <c r="D86" s="24" t="s">
        <v>19</v>
      </c>
      <c r="E86" s="24" t="s">
        <v>123</v>
      </c>
      <c r="F86" s="25">
        <v>3.3</v>
      </c>
      <c r="G86" s="24" t="s">
        <v>16</v>
      </c>
      <c r="H86" s="26">
        <v>49.75</v>
      </c>
      <c r="I86" s="26">
        <f t="shared" si="2"/>
        <v>60.197499999999998</v>
      </c>
      <c r="J86" s="27">
        <v>52</v>
      </c>
      <c r="K86" s="24" t="s">
        <v>17</v>
      </c>
    </row>
    <row r="87" spans="1:11" x14ac:dyDescent="0.2">
      <c r="A87" s="22" t="str">
        <f>TEXT(Productos[[#This Row],[Código]],"0000") &amp; " " &amp;Productos[[#This Row],[Nombre]]</f>
        <v>0082 Hot Couture (3,3 oz. )</v>
      </c>
      <c r="B87" s="23">
        <v>82</v>
      </c>
      <c r="C87" s="24" t="s">
        <v>124</v>
      </c>
      <c r="D87" s="24" t="s">
        <v>19</v>
      </c>
      <c r="E87" s="24" t="s">
        <v>123</v>
      </c>
      <c r="F87" s="25">
        <v>3.3</v>
      </c>
      <c r="G87" s="24" t="s">
        <v>20</v>
      </c>
      <c r="H87" s="26">
        <v>54.5</v>
      </c>
      <c r="I87" s="26">
        <f t="shared" si="2"/>
        <v>65.944999999999993</v>
      </c>
      <c r="J87" s="27">
        <v>32</v>
      </c>
      <c r="K87" s="24" t="s">
        <v>17</v>
      </c>
    </row>
    <row r="88" spans="1:11" x14ac:dyDescent="0.2">
      <c r="A88" s="22" t="str">
        <f>TEXT(Productos[[#This Row],[Código]],"0000") &amp; " " &amp;Productos[[#This Row],[Nombre]]</f>
        <v>0083 Indecence (1,65 oz. )</v>
      </c>
      <c r="B88" s="23">
        <v>83</v>
      </c>
      <c r="C88" s="24" t="s">
        <v>125</v>
      </c>
      <c r="D88" s="24" t="s">
        <v>19</v>
      </c>
      <c r="E88" s="24" t="s">
        <v>123</v>
      </c>
      <c r="F88" s="25">
        <v>1.65</v>
      </c>
      <c r="G88" s="24" t="s">
        <v>20</v>
      </c>
      <c r="H88" s="26">
        <v>42.5</v>
      </c>
      <c r="I88" s="26">
        <f t="shared" si="2"/>
        <v>51.424999999999997</v>
      </c>
      <c r="J88" s="27">
        <v>25</v>
      </c>
      <c r="K88" s="24" t="s">
        <v>17</v>
      </c>
    </row>
    <row r="89" spans="1:11" x14ac:dyDescent="0.2">
      <c r="A89" s="22" t="str">
        <f>TEXT(Productos[[#This Row],[Código]],"0000") &amp; " " &amp;Productos[[#This Row],[Nombre]]</f>
        <v>0084 Insense (3,3 oz. )</v>
      </c>
      <c r="B89" s="23">
        <v>84</v>
      </c>
      <c r="C89" s="24" t="s">
        <v>126</v>
      </c>
      <c r="D89" s="24" t="s">
        <v>14</v>
      </c>
      <c r="E89" s="24" t="s">
        <v>123</v>
      </c>
      <c r="F89" s="25">
        <v>3.3</v>
      </c>
      <c r="G89" s="24" t="s">
        <v>16</v>
      </c>
      <c r="H89" s="26">
        <v>38.5</v>
      </c>
      <c r="I89" s="26">
        <f t="shared" si="2"/>
        <v>46.585000000000001</v>
      </c>
      <c r="J89" s="27">
        <v>39</v>
      </c>
      <c r="K89" s="24" t="s">
        <v>17</v>
      </c>
    </row>
    <row r="90" spans="1:11" x14ac:dyDescent="0.2">
      <c r="A90" s="22" t="str">
        <f>TEXT(Productos[[#This Row],[Código]],"0000") &amp; " " &amp;Productos[[#This Row],[Nombre]]</f>
        <v>0085 Monsieur (3,3 oz. )</v>
      </c>
      <c r="B90" s="23">
        <v>85</v>
      </c>
      <c r="C90" s="24" t="s">
        <v>127</v>
      </c>
      <c r="D90" s="24" t="s">
        <v>14</v>
      </c>
      <c r="E90" s="24" t="s">
        <v>123</v>
      </c>
      <c r="F90" s="25">
        <v>3.3</v>
      </c>
      <c r="G90" s="24" t="s">
        <v>16</v>
      </c>
      <c r="H90" s="26">
        <v>37.5</v>
      </c>
      <c r="I90" s="26">
        <f t="shared" si="2"/>
        <v>45.375</v>
      </c>
      <c r="J90" s="27">
        <v>29</v>
      </c>
      <c r="K90" s="24" t="s">
        <v>17</v>
      </c>
    </row>
    <row r="91" spans="1:11" x14ac:dyDescent="0.2">
      <c r="A91" s="22" t="str">
        <f>TEXT(Productos[[#This Row],[Código]],"0000") &amp; " " &amp;Productos[[#This Row],[Nombre]]</f>
        <v>0086 Organza (4,2 oz. )</v>
      </c>
      <c r="B91" s="23">
        <v>86</v>
      </c>
      <c r="C91" s="24" t="s">
        <v>128</v>
      </c>
      <c r="D91" s="24" t="s">
        <v>19</v>
      </c>
      <c r="E91" s="24" t="s">
        <v>123</v>
      </c>
      <c r="F91" s="25">
        <v>4.2</v>
      </c>
      <c r="G91" s="24" t="s">
        <v>20</v>
      </c>
      <c r="H91" s="26">
        <v>49.75</v>
      </c>
      <c r="I91" s="26">
        <f t="shared" si="2"/>
        <v>60.197499999999998</v>
      </c>
      <c r="J91" s="27">
        <v>11</v>
      </c>
      <c r="K91" s="24" t="s">
        <v>17</v>
      </c>
    </row>
    <row r="92" spans="1:11" x14ac:dyDescent="0.2">
      <c r="A92" s="22" t="str">
        <f>TEXT(Productos[[#This Row],[Código]],"0000") &amp; " " &amp;Productos[[#This Row],[Nombre]]</f>
        <v>0087 PI (1,65 oz. )</v>
      </c>
      <c r="B92" s="23">
        <v>87</v>
      </c>
      <c r="C92" s="24" t="s">
        <v>129</v>
      </c>
      <c r="D92" s="24" t="s">
        <v>14</v>
      </c>
      <c r="E92" s="24" t="s">
        <v>123</v>
      </c>
      <c r="F92" s="25">
        <v>1.65</v>
      </c>
      <c r="G92" s="24" t="s">
        <v>16</v>
      </c>
      <c r="H92" s="26">
        <v>36.5</v>
      </c>
      <c r="I92" s="26">
        <f t="shared" si="2"/>
        <v>44.164999999999999</v>
      </c>
      <c r="J92" s="27">
        <v>35</v>
      </c>
      <c r="K92" s="24" t="s">
        <v>17</v>
      </c>
    </row>
    <row r="93" spans="1:11" x14ac:dyDescent="0.2">
      <c r="A93" s="22" t="str">
        <f>TEXT(Productos[[#This Row],[Código]],"0000") &amp; " " &amp;Productos[[#This Row],[Nombre]]</f>
        <v>0088 Xeryus Rouge (1,65 oz. )</v>
      </c>
      <c r="B93" s="23">
        <v>88</v>
      </c>
      <c r="C93" s="24" t="s">
        <v>130</v>
      </c>
      <c r="D93" s="24" t="s">
        <v>14</v>
      </c>
      <c r="E93" s="24" t="s">
        <v>123</v>
      </c>
      <c r="F93" s="25">
        <v>1.65</v>
      </c>
      <c r="G93" s="24" t="s">
        <v>16</v>
      </c>
      <c r="H93" s="26">
        <v>28</v>
      </c>
      <c r="I93" s="26">
        <f t="shared" si="2"/>
        <v>33.879999999999995</v>
      </c>
      <c r="J93" s="27">
        <v>40</v>
      </c>
      <c r="K93" s="24" t="s">
        <v>17</v>
      </c>
    </row>
    <row r="94" spans="1:11" x14ac:dyDescent="0.2">
      <c r="A94" s="22" t="str">
        <f>TEXT(Productos[[#This Row],[Código]],"0000") &amp; " " &amp;Productos[[#This Row],[Nombre]]</f>
        <v>0089 Ysatis (4 oz. )</v>
      </c>
      <c r="B94" s="23">
        <v>89</v>
      </c>
      <c r="C94" s="24" t="s">
        <v>131</v>
      </c>
      <c r="D94" s="24" t="s">
        <v>19</v>
      </c>
      <c r="E94" s="24" t="s">
        <v>123</v>
      </c>
      <c r="F94" s="25">
        <v>4</v>
      </c>
      <c r="G94" s="24" t="s">
        <v>16</v>
      </c>
      <c r="H94" s="26">
        <v>43.5</v>
      </c>
      <c r="I94" s="26">
        <f t="shared" si="2"/>
        <v>52.634999999999998</v>
      </c>
      <c r="J94" s="27">
        <v>24</v>
      </c>
      <c r="K94" s="24" t="s">
        <v>17</v>
      </c>
    </row>
    <row r="95" spans="1:11" x14ac:dyDescent="0.2">
      <c r="A95" s="22" t="str">
        <f>TEXT(Productos[[#This Row],[Código]],"0000") &amp; " " &amp;Productos[[#This Row],[Nombre]]</f>
        <v>0090 Envy (3,3 oz. )</v>
      </c>
      <c r="B95" s="23">
        <v>90</v>
      </c>
      <c r="C95" s="24" t="s">
        <v>132</v>
      </c>
      <c r="D95" s="24" t="s">
        <v>14</v>
      </c>
      <c r="E95" s="24" t="s">
        <v>133</v>
      </c>
      <c r="F95" s="25">
        <v>3.3</v>
      </c>
      <c r="G95" s="24" t="s">
        <v>16</v>
      </c>
      <c r="H95" s="26">
        <v>39.5</v>
      </c>
      <c r="I95" s="26">
        <f t="shared" si="2"/>
        <v>47.795000000000002</v>
      </c>
      <c r="J95" s="27">
        <v>16</v>
      </c>
      <c r="K95" s="24" t="s">
        <v>17</v>
      </c>
    </row>
    <row r="96" spans="1:11" x14ac:dyDescent="0.2">
      <c r="A96" s="22" t="str">
        <f>TEXT(Productos[[#This Row],[Código]],"0000") &amp; " " &amp;Productos[[#This Row],[Nombre]]</f>
        <v>0091 Champs-Elysées (5 oz. )</v>
      </c>
      <c r="B96" s="23">
        <v>91</v>
      </c>
      <c r="C96" s="24" t="s">
        <v>134</v>
      </c>
      <c r="D96" s="24" t="s">
        <v>19</v>
      </c>
      <c r="E96" s="24" t="s">
        <v>135</v>
      </c>
      <c r="F96" s="25">
        <v>5</v>
      </c>
      <c r="G96" s="24" t="s">
        <v>16</v>
      </c>
      <c r="H96" s="26">
        <v>55</v>
      </c>
      <c r="I96" s="26">
        <f t="shared" si="2"/>
        <v>66.55</v>
      </c>
      <c r="J96" s="27">
        <v>44</v>
      </c>
      <c r="K96" s="24" t="s">
        <v>17</v>
      </c>
    </row>
    <row r="97" spans="1:11" x14ac:dyDescent="0.2">
      <c r="A97" s="22" t="str">
        <f>TEXT(Productos[[#This Row],[Código]],"0000") &amp; " " &amp;Productos[[#This Row],[Nombre]]</f>
        <v>0092 Coriolan (3,3 oz. )</v>
      </c>
      <c r="B97" s="23">
        <v>92</v>
      </c>
      <c r="C97" s="24" t="s">
        <v>136</v>
      </c>
      <c r="D97" s="24" t="s">
        <v>14</v>
      </c>
      <c r="E97" s="24" t="s">
        <v>135</v>
      </c>
      <c r="F97" s="25">
        <v>3.3</v>
      </c>
      <c r="G97" s="24" t="s">
        <v>16</v>
      </c>
      <c r="H97" s="26">
        <v>39.5</v>
      </c>
      <c r="I97" s="26">
        <f t="shared" si="2"/>
        <v>47.795000000000002</v>
      </c>
      <c r="J97" s="27">
        <v>43</v>
      </c>
      <c r="K97" s="24" t="s">
        <v>17</v>
      </c>
    </row>
    <row r="98" spans="1:11" x14ac:dyDescent="0.2">
      <c r="A98" s="22" t="str">
        <f>TEXT(Productos[[#This Row],[Código]],"0000") &amp; " " &amp;Productos[[#This Row],[Nombre]]</f>
        <v>0093 Habit Rouge (6,5 oz. )</v>
      </c>
      <c r="B98" s="23">
        <v>93</v>
      </c>
      <c r="C98" s="24" t="s">
        <v>137</v>
      </c>
      <c r="D98" s="24" t="s">
        <v>14</v>
      </c>
      <c r="E98" s="24" t="s">
        <v>135</v>
      </c>
      <c r="F98" s="25">
        <v>6.5</v>
      </c>
      <c r="G98" s="24" t="s">
        <v>16</v>
      </c>
      <c r="H98" s="26">
        <v>49.5</v>
      </c>
      <c r="I98" s="26">
        <f t="shared" si="2"/>
        <v>59.894999999999996</v>
      </c>
      <c r="J98" s="27">
        <v>29</v>
      </c>
      <c r="K98" s="24" t="s">
        <v>17</v>
      </c>
    </row>
    <row r="99" spans="1:11" x14ac:dyDescent="0.2">
      <c r="A99" s="22" t="str">
        <f>TEXT(Productos[[#This Row],[Código]],"0000") &amp; " " &amp;Productos[[#This Row],[Nombre]]</f>
        <v>0094 Heritage (3,3 oz. )</v>
      </c>
      <c r="B99" s="23">
        <v>94</v>
      </c>
      <c r="C99" s="24" t="s">
        <v>138</v>
      </c>
      <c r="D99" s="24" t="s">
        <v>14</v>
      </c>
      <c r="E99" s="24" t="s">
        <v>135</v>
      </c>
      <c r="F99" s="25">
        <v>3.3</v>
      </c>
      <c r="G99" s="24" t="s">
        <v>16</v>
      </c>
      <c r="H99" s="26">
        <v>42.5</v>
      </c>
      <c r="I99" s="26">
        <f t="shared" si="2"/>
        <v>51.424999999999997</v>
      </c>
      <c r="J99" s="27">
        <v>45</v>
      </c>
      <c r="K99" s="24" t="s">
        <v>17</v>
      </c>
    </row>
    <row r="100" spans="1:11" x14ac:dyDescent="0.2">
      <c r="A100" s="22" t="str">
        <f>TEXT(Productos[[#This Row],[Código]],"0000") &amp; " " &amp;Productos[[#This Row],[Nombre]]</f>
        <v>0095 Imperial (3,3 oz. )</v>
      </c>
      <c r="B100" s="23">
        <v>95</v>
      </c>
      <c r="C100" s="24" t="s">
        <v>139</v>
      </c>
      <c r="D100" s="24" t="s">
        <v>14</v>
      </c>
      <c r="E100" s="24" t="s">
        <v>135</v>
      </c>
      <c r="F100" s="25">
        <v>3.3</v>
      </c>
      <c r="G100" s="24" t="s">
        <v>37</v>
      </c>
      <c r="H100" s="26">
        <v>42.5</v>
      </c>
      <c r="I100" s="26">
        <f t="shared" si="2"/>
        <v>51.424999999999997</v>
      </c>
      <c r="J100" s="27">
        <v>16</v>
      </c>
      <c r="K100" s="24" t="s">
        <v>17</v>
      </c>
    </row>
    <row r="101" spans="1:11" x14ac:dyDescent="0.2">
      <c r="A101" s="22" t="str">
        <f>TEXT(Productos[[#This Row],[Código]],"0000") &amp; " " &amp;Productos[[#This Row],[Nombre]]</f>
        <v>0096 Mahora (2,5 oz. )</v>
      </c>
      <c r="B101" s="23">
        <v>96</v>
      </c>
      <c r="C101" s="24" t="s">
        <v>140</v>
      </c>
      <c r="D101" s="24" t="s">
        <v>19</v>
      </c>
      <c r="E101" s="24" t="s">
        <v>135</v>
      </c>
      <c r="F101" s="25">
        <v>2.5</v>
      </c>
      <c r="G101" s="24" t="s">
        <v>20</v>
      </c>
      <c r="H101" s="26">
        <v>39.75</v>
      </c>
      <c r="I101" s="26">
        <f t="shared" si="2"/>
        <v>48.097499999999997</v>
      </c>
      <c r="J101" s="27">
        <v>47</v>
      </c>
      <c r="K101" s="24" t="s">
        <v>17</v>
      </c>
    </row>
    <row r="102" spans="1:11" x14ac:dyDescent="0.2">
      <c r="A102" s="22" t="str">
        <f>TEXT(Productos[[#This Row],[Código]],"0000") &amp; " " &amp;Productos[[#This Row],[Nombre]]</f>
        <v>0097 Mitsouko (2,5 oz. )</v>
      </c>
      <c r="B102" s="23">
        <v>97</v>
      </c>
      <c r="C102" s="24" t="s">
        <v>141</v>
      </c>
      <c r="D102" s="24" t="s">
        <v>19</v>
      </c>
      <c r="E102" s="24" t="s">
        <v>135</v>
      </c>
      <c r="F102" s="25">
        <v>2.5</v>
      </c>
      <c r="G102" s="24" t="s">
        <v>20</v>
      </c>
      <c r="H102" s="26">
        <v>44.5</v>
      </c>
      <c r="I102" s="26">
        <f t="shared" ref="I102:I133" si="3">+H102*(1+IVA)</f>
        <v>53.844999999999999</v>
      </c>
      <c r="J102" s="27">
        <v>49</v>
      </c>
      <c r="K102" s="24" t="s">
        <v>17</v>
      </c>
    </row>
    <row r="103" spans="1:11" x14ac:dyDescent="0.2">
      <c r="A103" s="22" t="str">
        <f>TEXT(Productos[[#This Row],[Código]],"0000") &amp; " " &amp;Productos[[#This Row],[Nombre]]</f>
        <v>0098 Petit (3,3 oz. )</v>
      </c>
      <c r="B103" s="23">
        <v>98</v>
      </c>
      <c r="C103" s="24" t="s">
        <v>142</v>
      </c>
      <c r="D103" s="24" t="s">
        <v>19</v>
      </c>
      <c r="E103" s="24" t="s">
        <v>135</v>
      </c>
      <c r="F103" s="25">
        <v>3.3</v>
      </c>
      <c r="G103" s="24" t="s">
        <v>16</v>
      </c>
      <c r="H103" s="26">
        <v>38.5</v>
      </c>
      <c r="I103" s="26">
        <f t="shared" si="3"/>
        <v>46.585000000000001</v>
      </c>
      <c r="J103" s="27">
        <v>13</v>
      </c>
      <c r="K103" s="24" t="s">
        <v>99</v>
      </c>
    </row>
    <row r="104" spans="1:11" x14ac:dyDescent="0.2">
      <c r="A104" s="22" t="str">
        <f>TEXT(Productos[[#This Row],[Código]],"0000") &amp; " " &amp;Productos[[#This Row],[Nombre]]</f>
        <v>0099 Samsara (6,5 oz. )</v>
      </c>
      <c r="B104" s="23">
        <v>99</v>
      </c>
      <c r="C104" s="24" t="s">
        <v>143</v>
      </c>
      <c r="D104" s="24" t="s">
        <v>19</v>
      </c>
      <c r="E104" s="24" t="s">
        <v>135</v>
      </c>
      <c r="F104" s="25">
        <v>6.5</v>
      </c>
      <c r="G104" s="24" t="s">
        <v>16</v>
      </c>
      <c r="H104" s="26">
        <v>42.5</v>
      </c>
      <c r="I104" s="26">
        <f t="shared" si="3"/>
        <v>51.424999999999997</v>
      </c>
      <c r="J104" s="27">
        <v>19</v>
      </c>
      <c r="K104" s="24" t="s">
        <v>17</v>
      </c>
    </row>
    <row r="105" spans="1:11" x14ac:dyDescent="0.2">
      <c r="A105" s="22" t="str">
        <f>TEXT(Productos[[#This Row],[Código]],"0000") &amp; " " &amp;Productos[[#This Row],[Nombre]]</f>
        <v>0100 Shalimar (3,3 oz. )</v>
      </c>
      <c r="B105" s="23">
        <v>100</v>
      </c>
      <c r="C105" s="24" t="s">
        <v>144</v>
      </c>
      <c r="D105" s="24" t="s">
        <v>19</v>
      </c>
      <c r="E105" s="24" t="s">
        <v>135</v>
      </c>
      <c r="F105" s="25">
        <v>3.3</v>
      </c>
      <c r="G105" s="24" t="s">
        <v>20</v>
      </c>
      <c r="H105" s="26">
        <v>49.75</v>
      </c>
      <c r="I105" s="26">
        <f t="shared" si="3"/>
        <v>60.197499999999998</v>
      </c>
      <c r="J105" s="27">
        <v>21</v>
      </c>
      <c r="K105" s="24" t="s">
        <v>17</v>
      </c>
    </row>
    <row r="106" spans="1:11" x14ac:dyDescent="0.2">
      <c r="A106" s="22" t="str">
        <f>TEXT(Productos[[#This Row],[Código]],"0000") &amp; " " &amp;Productos[[#This Row],[Nombre]]</f>
        <v>0101 Vetiver (5 oz. )</v>
      </c>
      <c r="B106" s="23">
        <v>101</v>
      </c>
      <c r="C106" s="24" t="s">
        <v>145</v>
      </c>
      <c r="D106" s="24" t="s">
        <v>14</v>
      </c>
      <c r="E106" s="24" t="s">
        <v>135</v>
      </c>
      <c r="F106" s="25">
        <v>5</v>
      </c>
      <c r="G106" s="24" t="s">
        <v>16</v>
      </c>
      <c r="H106" s="26">
        <v>38.75</v>
      </c>
      <c r="I106" s="26">
        <f t="shared" si="3"/>
        <v>46.887499999999996</v>
      </c>
      <c r="J106" s="27">
        <v>54</v>
      </c>
      <c r="K106" s="24" t="s">
        <v>17</v>
      </c>
    </row>
    <row r="107" spans="1:11" x14ac:dyDescent="0.2">
      <c r="A107" s="22" t="str">
        <f>TEXT(Productos[[#This Row],[Código]],"0000") &amp; " " &amp;Productos[[#This Row],[Nombre]]</f>
        <v>0102 Catalyst (3,3 oz. )</v>
      </c>
      <c r="B107" s="23">
        <v>102</v>
      </c>
      <c r="C107" s="24" t="s">
        <v>146</v>
      </c>
      <c r="D107" s="24" t="s">
        <v>19</v>
      </c>
      <c r="E107" s="24" t="s">
        <v>147</v>
      </c>
      <c r="F107" s="25">
        <v>3.3</v>
      </c>
      <c r="G107" s="24" t="s">
        <v>16</v>
      </c>
      <c r="H107" s="26">
        <v>29.5</v>
      </c>
      <c r="I107" s="26">
        <f t="shared" si="3"/>
        <v>35.695</v>
      </c>
      <c r="J107" s="27">
        <v>46</v>
      </c>
      <c r="K107" s="24" t="s">
        <v>17</v>
      </c>
    </row>
    <row r="108" spans="1:11" x14ac:dyDescent="0.2">
      <c r="A108" s="22" t="str">
        <f>TEXT(Productos[[#This Row],[Código]],"0000") &amp; " " &amp;Productos[[#This Row],[Nombre]]</f>
        <v>0103 Z (2,5 oz. )</v>
      </c>
      <c r="B108" s="23">
        <v>103</v>
      </c>
      <c r="C108" s="24" t="s">
        <v>148</v>
      </c>
      <c r="D108" s="24" t="s">
        <v>14</v>
      </c>
      <c r="E108" s="24" t="s">
        <v>147</v>
      </c>
      <c r="F108" s="25">
        <v>2.5</v>
      </c>
      <c r="G108" s="24" t="s">
        <v>16</v>
      </c>
      <c r="H108" s="26">
        <v>24.5</v>
      </c>
      <c r="I108" s="26">
        <f t="shared" si="3"/>
        <v>29.645</v>
      </c>
      <c r="J108" s="27">
        <v>25</v>
      </c>
      <c r="K108" s="24" t="s">
        <v>17</v>
      </c>
    </row>
    <row r="109" spans="1:11" x14ac:dyDescent="0.2">
      <c r="A109" s="22" t="str">
        <f>TEXT(Productos[[#This Row],[Código]],"0000") &amp; " " &amp;Productos[[#This Row],[Nombre]]</f>
        <v>0104 Boss Element (3,3 oz. )</v>
      </c>
      <c r="B109" s="23">
        <v>104</v>
      </c>
      <c r="C109" s="24" t="s">
        <v>149</v>
      </c>
      <c r="D109" s="24" t="s">
        <v>14</v>
      </c>
      <c r="E109" s="24" t="s">
        <v>150</v>
      </c>
      <c r="F109" s="25">
        <v>3.3</v>
      </c>
      <c r="G109" s="24" t="s">
        <v>16</v>
      </c>
      <c r="H109" s="26">
        <v>35.5</v>
      </c>
      <c r="I109" s="26">
        <f t="shared" si="3"/>
        <v>42.954999999999998</v>
      </c>
      <c r="J109" s="27">
        <v>39</v>
      </c>
      <c r="K109" s="24" t="s">
        <v>17</v>
      </c>
    </row>
    <row r="110" spans="1:11" x14ac:dyDescent="0.2">
      <c r="A110" s="22" t="str">
        <f>TEXT(Productos[[#This Row],[Código]],"0000") &amp; " " &amp;Productos[[#This Row],[Nombre]]</f>
        <v>0105 Hugo (3,3 oz. )</v>
      </c>
      <c r="B110" s="23">
        <v>105</v>
      </c>
      <c r="C110" s="24" t="s">
        <v>151</v>
      </c>
      <c r="D110" s="24" t="s">
        <v>14</v>
      </c>
      <c r="E110" s="24" t="s">
        <v>150</v>
      </c>
      <c r="F110" s="25">
        <v>3.3</v>
      </c>
      <c r="G110" s="24" t="s">
        <v>16</v>
      </c>
      <c r="H110" s="26">
        <v>37.5</v>
      </c>
      <c r="I110" s="26">
        <f t="shared" si="3"/>
        <v>45.375</v>
      </c>
      <c r="J110" s="27">
        <v>26</v>
      </c>
      <c r="K110" s="24" t="s">
        <v>17</v>
      </c>
    </row>
    <row r="111" spans="1:11" x14ac:dyDescent="0.2">
      <c r="A111" s="22" t="str">
        <f>TEXT(Productos[[#This Row],[Código]],"0000") &amp; " " &amp;Productos[[#This Row],[Nombre]]</f>
        <v>0106 Hugo (5 oz. )</v>
      </c>
      <c r="B111" s="23">
        <v>106</v>
      </c>
      <c r="C111" s="24" t="s">
        <v>152</v>
      </c>
      <c r="D111" s="24" t="s">
        <v>14</v>
      </c>
      <c r="E111" s="24" t="s">
        <v>150</v>
      </c>
      <c r="F111" s="25">
        <v>5</v>
      </c>
      <c r="G111" s="24" t="s">
        <v>16</v>
      </c>
      <c r="H111" s="26">
        <v>46.5</v>
      </c>
      <c r="I111" s="26">
        <f t="shared" si="3"/>
        <v>56.265000000000001</v>
      </c>
      <c r="J111" s="27">
        <v>51</v>
      </c>
      <c r="K111" s="24" t="s">
        <v>17</v>
      </c>
    </row>
    <row r="112" spans="1:11" x14ac:dyDescent="0.2">
      <c r="A112" s="22" t="str">
        <f>TEXT(Productos[[#This Row],[Código]],"0000") &amp; " " &amp;Productos[[#This Row],[Nombre]]</f>
        <v>0107 Hugo Women (5 oz. )</v>
      </c>
      <c r="B112" s="23">
        <v>107</v>
      </c>
      <c r="C112" s="24" t="s">
        <v>153</v>
      </c>
      <c r="D112" s="24" t="s">
        <v>19</v>
      </c>
      <c r="E112" s="24" t="s">
        <v>150</v>
      </c>
      <c r="F112" s="25">
        <v>5</v>
      </c>
      <c r="G112" s="24" t="s">
        <v>154</v>
      </c>
      <c r="H112" s="26">
        <v>16.75</v>
      </c>
      <c r="I112" s="26">
        <f t="shared" si="3"/>
        <v>20.267499999999998</v>
      </c>
      <c r="J112" s="27">
        <v>42</v>
      </c>
      <c r="K112" s="24" t="s">
        <v>17</v>
      </c>
    </row>
    <row r="113" spans="1:11" x14ac:dyDescent="0.2">
      <c r="A113" s="22" t="str">
        <f>TEXT(Productos[[#This Row],[Código]],"0000") &amp; " " &amp;Productos[[#This Row],[Nombre]]</f>
        <v>0108 Hugo Women (5 oz. )</v>
      </c>
      <c r="B113" s="23">
        <v>108</v>
      </c>
      <c r="C113" s="24" t="s">
        <v>153</v>
      </c>
      <c r="D113" s="24" t="s">
        <v>19</v>
      </c>
      <c r="E113" s="24" t="s">
        <v>150</v>
      </c>
      <c r="F113" s="25">
        <v>5</v>
      </c>
      <c r="G113" s="24" t="s">
        <v>50</v>
      </c>
      <c r="H113" s="26">
        <v>24.75</v>
      </c>
      <c r="I113" s="26">
        <f t="shared" si="3"/>
        <v>29.947499999999998</v>
      </c>
      <c r="J113" s="27">
        <v>20</v>
      </c>
      <c r="K113" s="24" t="s">
        <v>17</v>
      </c>
    </row>
    <row r="114" spans="1:11" x14ac:dyDescent="0.2">
      <c r="A114" s="22" t="str">
        <f>TEXT(Productos[[#This Row],[Código]],"0000") &amp; " " &amp;Productos[[#This Row],[Nombre]]</f>
        <v>0109 Flower (1 oz. )</v>
      </c>
      <c r="B114" s="23">
        <v>109</v>
      </c>
      <c r="C114" s="24" t="s">
        <v>155</v>
      </c>
      <c r="D114" s="24" t="s">
        <v>19</v>
      </c>
      <c r="E114" s="24" t="s">
        <v>156</v>
      </c>
      <c r="F114" s="25">
        <v>1</v>
      </c>
      <c r="G114" s="24" t="s">
        <v>20</v>
      </c>
      <c r="H114" s="26">
        <v>34.75</v>
      </c>
      <c r="I114" s="26">
        <f t="shared" si="3"/>
        <v>42.047499999999999</v>
      </c>
      <c r="J114" s="27">
        <v>35</v>
      </c>
      <c r="K114" s="24" t="s">
        <v>17</v>
      </c>
    </row>
    <row r="115" spans="1:11" x14ac:dyDescent="0.2">
      <c r="A115" s="22" t="str">
        <f>TEXT(Productos[[#This Row],[Código]],"0000") &amp; " " &amp;Productos[[#This Row],[Nombre]]</f>
        <v>0110 L'eau Par Kenzo (4,2 oz. )</v>
      </c>
      <c r="B115" s="23">
        <v>110</v>
      </c>
      <c r="C115" s="24" t="s">
        <v>157</v>
      </c>
      <c r="D115" s="24" t="s">
        <v>19</v>
      </c>
      <c r="E115" s="24" t="s">
        <v>156</v>
      </c>
      <c r="F115" s="25">
        <v>4.2</v>
      </c>
      <c r="G115" s="24" t="s">
        <v>16</v>
      </c>
      <c r="H115" s="26">
        <v>45</v>
      </c>
      <c r="I115" s="26">
        <f t="shared" si="3"/>
        <v>54.449999999999996</v>
      </c>
      <c r="J115" s="27">
        <v>13</v>
      </c>
      <c r="K115" s="24" t="s">
        <v>17</v>
      </c>
    </row>
    <row r="116" spans="1:11" x14ac:dyDescent="0.2">
      <c r="A116" s="22" t="str">
        <f>TEXT(Productos[[#This Row],[Código]],"0000") &amp; " " &amp;Productos[[#This Row],[Nombre]]</f>
        <v>0111 Time For Peace (3,3 oz. )</v>
      </c>
      <c r="B116" s="23">
        <v>111</v>
      </c>
      <c r="C116" s="24" t="s">
        <v>158</v>
      </c>
      <c r="D116" s="24" t="s">
        <v>19</v>
      </c>
      <c r="E116" s="24" t="s">
        <v>156</v>
      </c>
      <c r="F116" s="25">
        <v>3.3</v>
      </c>
      <c r="G116" s="24" t="s">
        <v>16</v>
      </c>
      <c r="H116" s="26">
        <v>52.5</v>
      </c>
      <c r="I116" s="26">
        <f t="shared" si="3"/>
        <v>63.524999999999999</v>
      </c>
      <c r="J116" s="27">
        <v>18</v>
      </c>
      <c r="K116" s="24" t="s">
        <v>159</v>
      </c>
    </row>
    <row r="117" spans="1:11" x14ac:dyDescent="0.2">
      <c r="A117" s="22" t="str">
        <f>TEXT(Productos[[#This Row],[Código]],"0000") &amp; " " &amp;Productos[[#This Row],[Nombre]]</f>
        <v>0112 Booster (2,5 oz. )</v>
      </c>
      <c r="B117" s="23">
        <v>112</v>
      </c>
      <c r="C117" s="24" t="s">
        <v>160</v>
      </c>
      <c r="D117" s="24" t="s">
        <v>14</v>
      </c>
      <c r="E117" s="24" t="s">
        <v>161</v>
      </c>
      <c r="F117" s="25">
        <v>2.5</v>
      </c>
      <c r="G117" s="24" t="s">
        <v>16</v>
      </c>
      <c r="H117" s="26">
        <v>29.5</v>
      </c>
      <c r="I117" s="26">
        <f t="shared" si="3"/>
        <v>35.695</v>
      </c>
      <c r="J117" s="27">
        <v>18</v>
      </c>
      <c r="K117" s="24" t="s">
        <v>17</v>
      </c>
    </row>
    <row r="118" spans="1:11" x14ac:dyDescent="0.2">
      <c r="A118" s="22" t="str">
        <f>TEXT(Productos[[#This Row],[Código]],"0000") &amp; " " &amp;Productos[[#This Row],[Nombre]]</f>
        <v>0113 Junior (4,2 oz. )</v>
      </c>
      <c r="B118" s="23">
        <v>113</v>
      </c>
      <c r="C118" s="24" t="s">
        <v>162</v>
      </c>
      <c r="D118" s="24" t="s">
        <v>14</v>
      </c>
      <c r="E118" s="24" t="s">
        <v>161</v>
      </c>
      <c r="F118" s="25">
        <v>4.2</v>
      </c>
      <c r="G118" s="24" t="s">
        <v>16</v>
      </c>
      <c r="H118" s="26">
        <v>36.5</v>
      </c>
      <c r="I118" s="26">
        <f t="shared" si="3"/>
        <v>44.164999999999999</v>
      </c>
      <c r="J118" s="27">
        <v>45</v>
      </c>
      <c r="K118" s="24" t="s">
        <v>17</v>
      </c>
    </row>
    <row r="119" spans="1:11" x14ac:dyDescent="0.2">
      <c r="A119" s="22" t="str">
        <f>TEXT(Productos[[#This Row],[Código]],"0000") &amp; " " &amp;Productos[[#This Row],[Nombre]]</f>
        <v>0114 Jako (2,5 oz. )</v>
      </c>
      <c r="B119" s="23">
        <v>114</v>
      </c>
      <c r="C119" s="24" t="s">
        <v>163</v>
      </c>
      <c r="D119" s="24" t="s">
        <v>14</v>
      </c>
      <c r="E119" s="24" t="s">
        <v>164</v>
      </c>
      <c r="F119" s="25">
        <v>2.5</v>
      </c>
      <c r="G119" s="24" t="s">
        <v>16</v>
      </c>
      <c r="H119" s="26">
        <v>29.5</v>
      </c>
      <c r="I119" s="26">
        <f t="shared" si="3"/>
        <v>35.695</v>
      </c>
      <c r="J119" s="27">
        <v>43</v>
      </c>
      <c r="K119" s="24" t="s">
        <v>17</v>
      </c>
    </row>
    <row r="120" spans="1:11" x14ac:dyDescent="0.2">
      <c r="A120" s="22" t="str">
        <f>TEXT(Productos[[#This Row],[Código]],"0000") &amp; " " &amp;Productos[[#This Row],[Nombre]]</f>
        <v>0115 K L (8 oz. )</v>
      </c>
      <c r="B120" s="23">
        <v>115</v>
      </c>
      <c r="C120" s="24" t="s">
        <v>165</v>
      </c>
      <c r="D120" s="24" t="s">
        <v>19</v>
      </c>
      <c r="E120" s="24" t="s">
        <v>164</v>
      </c>
      <c r="F120" s="25">
        <v>8</v>
      </c>
      <c r="G120" s="24" t="s">
        <v>50</v>
      </c>
      <c r="H120" s="26">
        <v>32.5</v>
      </c>
      <c r="I120" s="26">
        <f t="shared" si="3"/>
        <v>39.324999999999996</v>
      </c>
      <c r="J120" s="27">
        <v>12</v>
      </c>
      <c r="K120" s="24" t="s">
        <v>17</v>
      </c>
    </row>
    <row r="121" spans="1:11" x14ac:dyDescent="0.2">
      <c r="A121" s="22" t="str">
        <f>TEXT(Productos[[#This Row],[Código]],"0000") &amp; " " &amp;Productos[[#This Row],[Nombre]]</f>
        <v>0116 Deci Dela (3,3 oz. )</v>
      </c>
      <c r="B121" s="23">
        <v>116</v>
      </c>
      <c r="C121" s="24" t="s">
        <v>166</v>
      </c>
      <c r="D121" s="24" t="s">
        <v>19</v>
      </c>
      <c r="E121" s="24" t="s">
        <v>167</v>
      </c>
      <c r="F121" s="25">
        <v>3.3</v>
      </c>
      <c r="G121" s="24" t="s">
        <v>16</v>
      </c>
      <c r="H121" s="26">
        <v>44.5</v>
      </c>
      <c r="I121" s="26">
        <f t="shared" si="3"/>
        <v>53.844999999999999</v>
      </c>
      <c r="J121" s="27">
        <v>42</v>
      </c>
      <c r="K121" s="24" t="s">
        <v>168</v>
      </c>
    </row>
    <row r="122" spans="1:11" x14ac:dyDescent="0.2">
      <c r="A122" s="22" t="str">
        <f>TEXT(Productos[[#This Row],[Código]],"0000") &amp; " " &amp;Productos[[#This Row],[Nombre]]</f>
        <v>0117 Fleur de Fleurs (1,65 oz. )</v>
      </c>
      <c r="B122" s="23">
        <v>117</v>
      </c>
      <c r="C122" s="24" t="s">
        <v>169</v>
      </c>
      <c r="D122" s="24" t="s">
        <v>19</v>
      </c>
      <c r="E122" s="24" t="s">
        <v>167</v>
      </c>
      <c r="F122" s="25">
        <v>1.65</v>
      </c>
      <c r="G122" s="24" t="s">
        <v>20</v>
      </c>
      <c r="H122" s="26">
        <v>37.5</v>
      </c>
      <c r="I122" s="26">
        <f t="shared" si="3"/>
        <v>45.375</v>
      </c>
      <c r="J122" s="27">
        <v>46</v>
      </c>
      <c r="K122" s="24" t="s">
        <v>17</v>
      </c>
    </row>
    <row r="123" spans="1:11" x14ac:dyDescent="0.2">
      <c r="A123" s="22" t="str">
        <f>TEXT(Productos[[#This Row],[Código]],"0000") &amp; " " &amp;Productos[[#This Row],[Nombre]]</f>
        <v>0118 L'air du Temps(5 oz. )</v>
      </c>
      <c r="B123" s="23">
        <v>118</v>
      </c>
      <c r="C123" s="24" t="s">
        <v>170</v>
      </c>
      <c r="D123" s="24" t="s">
        <v>19</v>
      </c>
      <c r="E123" s="24" t="s">
        <v>167</v>
      </c>
      <c r="F123" s="25">
        <v>5</v>
      </c>
      <c r="G123" s="24" t="s">
        <v>20</v>
      </c>
      <c r="H123" s="26">
        <v>49.75</v>
      </c>
      <c r="I123" s="26">
        <f t="shared" si="3"/>
        <v>60.197499999999998</v>
      </c>
      <c r="J123" s="27">
        <v>39</v>
      </c>
      <c r="K123" s="24" t="s">
        <v>168</v>
      </c>
    </row>
    <row r="124" spans="1:11" x14ac:dyDescent="0.2">
      <c r="A124" s="22" t="str">
        <f>TEXT(Productos[[#This Row],[Código]],"0000") &amp; " " &amp;Productos[[#This Row],[Nombre]]</f>
        <v>0119 L'air du Temps(6,5 oz. )</v>
      </c>
      <c r="B124" s="23">
        <v>119</v>
      </c>
      <c r="C124" s="24" t="s">
        <v>171</v>
      </c>
      <c r="D124" s="24" t="s">
        <v>19</v>
      </c>
      <c r="E124" s="24" t="s">
        <v>167</v>
      </c>
      <c r="F124" s="25">
        <v>6.5</v>
      </c>
      <c r="G124" s="24" t="s">
        <v>50</v>
      </c>
      <c r="H124" s="26">
        <v>29.5</v>
      </c>
      <c r="I124" s="26">
        <f t="shared" si="3"/>
        <v>35.695</v>
      </c>
      <c r="J124" s="27">
        <v>10</v>
      </c>
      <c r="K124" s="24" t="s">
        <v>17</v>
      </c>
    </row>
    <row r="125" spans="1:11" x14ac:dyDescent="0.2">
      <c r="A125" s="22" t="str">
        <f>TEXT(Productos[[#This Row],[Código]],"0000") &amp; " " &amp;Productos[[#This Row],[Nombre]]</f>
        <v>0120 Image (3,3 oz. )</v>
      </c>
      <c r="B125" s="23">
        <v>120</v>
      </c>
      <c r="C125" s="24" t="s">
        <v>172</v>
      </c>
      <c r="D125" s="24" t="s">
        <v>14</v>
      </c>
      <c r="E125" s="24" t="s">
        <v>173</v>
      </c>
      <c r="F125" s="25">
        <v>3.3</v>
      </c>
      <c r="G125" s="24" t="s">
        <v>16</v>
      </c>
      <c r="H125" s="26">
        <v>42.5</v>
      </c>
      <c r="I125" s="26">
        <f t="shared" si="3"/>
        <v>51.424999999999997</v>
      </c>
      <c r="J125" s="27">
        <v>38</v>
      </c>
      <c r="K125" s="24" t="s">
        <v>17</v>
      </c>
    </row>
    <row r="126" spans="1:11" x14ac:dyDescent="0.2">
      <c r="A126" s="22" t="str">
        <f>TEXT(Productos[[#This Row],[Código]],"0000") &amp; " " &amp;Productos[[#This Row],[Nombre]]</f>
        <v>0121 Pour Lui (1,65 oz. )</v>
      </c>
      <c r="B126" s="23">
        <v>121</v>
      </c>
      <c r="C126" s="24" t="s">
        <v>174</v>
      </c>
      <c r="D126" s="24" t="s">
        <v>14</v>
      </c>
      <c r="E126" s="24" t="s">
        <v>175</v>
      </c>
      <c r="F126" s="25">
        <v>1.65</v>
      </c>
      <c r="G126" s="24" t="s">
        <v>16</v>
      </c>
      <c r="H126" s="26">
        <v>22</v>
      </c>
      <c r="I126" s="26">
        <f t="shared" si="3"/>
        <v>26.619999999999997</v>
      </c>
      <c r="J126" s="27">
        <v>35</v>
      </c>
      <c r="K126" s="24" t="s">
        <v>17</v>
      </c>
    </row>
    <row r="127" spans="1:11" x14ac:dyDescent="0.2">
      <c r="A127" s="22" t="str">
        <f>TEXT(Productos[[#This Row],[Código]],"0000") &amp; " " &amp;Productos[[#This Row],[Nombre]]</f>
        <v>0122 Volupte (3,3 oz. )</v>
      </c>
      <c r="B127" s="23">
        <v>122</v>
      </c>
      <c r="C127" s="24" t="s">
        <v>176</v>
      </c>
      <c r="D127" s="24" t="s">
        <v>19</v>
      </c>
      <c r="E127" s="24" t="s">
        <v>175</v>
      </c>
      <c r="F127" s="25">
        <v>3.3</v>
      </c>
      <c r="G127" s="24" t="s">
        <v>16</v>
      </c>
      <c r="H127" s="26">
        <v>39.75</v>
      </c>
      <c r="I127" s="26">
        <f t="shared" si="3"/>
        <v>48.097499999999997</v>
      </c>
      <c r="J127" s="27">
        <v>12</v>
      </c>
      <c r="K127" s="24" t="s">
        <v>17</v>
      </c>
    </row>
    <row r="128" spans="1:11" x14ac:dyDescent="0.2">
      <c r="A128" s="22" t="str">
        <f>TEXT(Productos[[#This Row],[Código]],"0000") &amp; " " &amp;Productos[[#This Row],[Nombre]]</f>
        <v>0123 Energy (3,3 oz. )</v>
      </c>
      <c r="B128" s="23">
        <v>123</v>
      </c>
      <c r="C128" s="24" t="s">
        <v>177</v>
      </c>
      <c r="D128" s="24" t="s">
        <v>14</v>
      </c>
      <c r="E128" s="24" t="s">
        <v>178</v>
      </c>
      <c r="F128" s="25">
        <v>3.3</v>
      </c>
      <c r="G128" s="24" t="s">
        <v>16</v>
      </c>
      <c r="H128" s="26">
        <v>34.5</v>
      </c>
      <c r="I128" s="26">
        <f t="shared" si="3"/>
        <v>41.744999999999997</v>
      </c>
      <c r="J128" s="27">
        <v>27</v>
      </c>
      <c r="K128" s="24" t="s">
        <v>17</v>
      </c>
    </row>
    <row r="129" spans="1:11" x14ac:dyDescent="0.2">
      <c r="A129" s="22" t="str">
        <f>TEXT(Productos[[#This Row],[Código]],"0000") &amp; " " &amp;Productos[[#This Row],[Nombre]]</f>
        <v>0124 XS (3,3 oz. )</v>
      </c>
      <c r="B129" s="23">
        <v>124</v>
      </c>
      <c r="C129" s="24" t="s">
        <v>179</v>
      </c>
      <c r="D129" s="24" t="s">
        <v>19</v>
      </c>
      <c r="E129" s="24" t="s">
        <v>178</v>
      </c>
      <c r="F129" s="25">
        <v>3.3</v>
      </c>
      <c r="G129" s="24" t="s">
        <v>16</v>
      </c>
      <c r="H129" s="26">
        <v>48</v>
      </c>
      <c r="I129" s="26">
        <f t="shared" si="3"/>
        <v>58.08</v>
      </c>
      <c r="J129" s="27">
        <v>40</v>
      </c>
      <c r="K129" s="24" t="s">
        <v>17</v>
      </c>
    </row>
    <row r="130" spans="1:11" x14ac:dyDescent="0.2">
      <c r="A130" s="22" t="str">
        <f>TEXT(Productos[[#This Row],[Código]],"0000") &amp; " " &amp;Productos[[#This Row],[Nombre]]</f>
        <v>0125 Polo Crest (4 oz. )</v>
      </c>
      <c r="B130" s="23">
        <v>125</v>
      </c>
      <c r="C130" s="24" t="s">
        <v>180</v>
      </c>
      <c r="D130" s="24" t="s">
        <v>14</v>
      </c>
      <c r="E130" s="24" t="s">
        <v>181</v>
      </c>
      <c r="F130" s="25">
        <v>4</v>
      </c>
      <c r="G130" s="24" t="s">
        <v>16</v>
      </c>
      <c r="H130" s="26">
        <v>44.75</v>
      </c>
      <c r="I130" s="26">
        <f t="shared" si="3"/>
        <v>54.147500000000001</v>
      </c>
      <c r="J130" s="27">
        <v>20</v>
      </c>
      <c r="K130" s="24" t="s">
        <v>17</v>
      </c>
    </row>
    <row r="131" spans="1:11" x14ac:dyDescent="0.2">
      <c r="A131" s="22" t="str">
        <f>TEXT(Productos[[#This Row],[Código]],"0000") &amp; " " &amp;Productos[[#This Row],[Nombre]]</f>
        <v>0126 Polo Sport (5 oz. )</v>
      </c>
      <c r="B131" s="23">
        <v>126</v>
      </c>
      <c r="C131" s="24" t="s">
        <v>182</v>
      </c>
      <c r="D131" s="24" t="s">
        <v>19</v>
      </c>
      <c r="E131" s="24" t="s">
        <v>181</v>
      </c>
      <c r="F131" s="25">
        <v>5</v>
      </c>
      <c r="G131" s="24" t="s">
        <v>16</v>
      </c>
      <c r="H131" s="26">
        <v>47.5</v>
      </c>
      <c r="I131" s="26">
        <f t="shared" si="3"/>
        <v>57.475000000000001</v>
      </c>
      <c r="J131" s="27">
        <v>29</v>
      </c>
      <c r="K131" s="24" t="s">
        <v>17</v>
      </c>
    </row>
    <row r="132" spans="1:11" x14ac:dyDescent="0.2">
      <c r="A132" s="22" t="str">
        <f>TEXT(Productos[[#This Row],[Código]],"0000") &amp; " " &amp;Productos[[#This Row],[Nombre]]</f>
        <v>0127 Polo Sport Extreme (3,3 oz. )</v>
      </c>
      <c r="B132" s="23">
        <v>127</v>
      </c>
      <c r="C132" s="24" t="s">
        <v>183</v>
      </c>
      <c r="D132" s="24" t="s">
        <v>14</v>
      </c>
      <c r="E132" s="24" t="s">
        <v>181</v>
      </c>
      <c r="F132" s="25">
        <v>3.3</v>
      </c>
      <c r="G132" s="24" t="s">
        <v>16</v>
      </c>
      <c r="H132" s="26">
        <v>39.75</v>
      </c>
      <c r="I132" s="26">
        <f t="shared" si="3"/>
        <v>48.097499999999997</v>
      </c>
      <c r="J132" s="27">
        <v>26</v>
      </c>
      <c r="K132" s="24" t="s">
        <v>17</v>
      </c>
    </row>
    <row r="133" spans="1:11" x14ac:dyDescent="0.2">
      <c r="A133" s="22" t="str">
        <f>TEXT(Productos[[#This Row],[Código]],"0000") &amp; " " &amp;Productos[[#This Row],[Nombre]]</f>
        <v>0128 Ralph (3,3 oz. )</v>
      </c>
      <c r="B133" s="23">
        <v>128</v>
      </c>
      <c r="C133" s="24" t="s">
        <v>184</v>
      </c>
      <c r="D133" s="24" t="s">
        <v>19</v>
      </c>
      <c r="E133" s="24" t="s">
        <v>181</v>
      </c>
      <c r="F133" s="25">
        <v>3.3</v>
      </c>
      <c r="G133" s="24" t="s">
        <v>16</v>
      </c>
      <c r="H133" s="26">
        <v>49.75</v>
      </c>
      <c r="I133" s="26">
        <f t="shared" si="3"/>
        <v>60.197499999999998</v>
      </c>
      <c r="J133" s="27">
        <v>30</v>
      </c>
      <c r="K133" s="24" t="s">
        <v>17</v>
      </c>
    </row>
    <row r="134" spans="1:11" x14ac:dyDescent="0.2">
      <c r="A134" s="22" t="str">
        <f>TEXT(Productos[[#This Row],[Código]],"0000") &amp; " " &amp;Productos[[#This Row],[Nombre]]</f>
        <v>0129 Romance (3,3 oz. )</v>
      </c>
      <c r="B134" s="23">
        <v>129</v>
      </c>
      <c r="C134" s="24" t="s">
        <v>185</v>
      </c>
      <c r="D134" s="24" t="s">
        <v>19</v>
      </c>
      <c r="E134" s="24" t="s">
        <v>181</v>
      </c>
      <c r="F134" s="25">
        <v>3.3</v>
      </c>
      <c r="G134" s="24" t="s">
        <v>20</v>
      </c>
      <c r="H134" s="26">
        <v>48.75</v>
      </c>
      <c r="I134" s="26">
        <f t="shared" ref="I134:I144" si="4">+H134*(1+IVA)</f>
        <v>58.987499999999997</v>
      </c>
      <c r="J134" s="27">
        <v>47</v>
      </c>
      <c r="K134" s="24" t="s">
        <v>56</v>
      </c>
    </row>
    <row r="135" spans="1:11" x14ac:dyDescent="0.2">
      <c r="A135" s="22" t="str">
        <f>TEXT(Productos[[#This Row],[Código]],"0000") &amp; " " &amp;Productos[[#This Row],[Nombre]]</f>
        <v>0130 Moustache (3,3 oz. )</v>
      </c>
      <c r="B135" s="23">
        <v>130</v>
      </c>
      <c r="C135" s="24" t="s">
        <v>186</v>
      </c>
      <c r="D135" s="24" t="s">
        <v>14</v>
      </c>
      <c r="E135" s="24" t="s">
        <v>187</v>
      </c>
      <c r="F135" s="25">
        <v>3.3</v>
      </c>
      <c r="G135" s="24" t="s">
        <v>27</v>
      </c>
      <c r="H135" s="26">
        <v>39.5</v>
      </c>
      <c r="I135" s="26">
        <f t="shared" si="4"/>
        <v>47.795000000000002</v>
      </c>
      <c r="J135" s="27">
        <v>36</v>
      </c>
      <c r="K135" s="24" t="s">
        <v>17</v>
      </c>
    </row>
    <row r="136" spans="1:11" x14ac:dyDescent="0.2">
      <c r="A136" s="22" t="str">
        <f>TEXT(Productos[[#This Row],[Código]],"0000") &amp; " " &amp;Productos[[#This Row],[Nombre]]</f>
        <v>0131 Mystere (3,3 oz. )</v>
      </c>
      <c r="B136" s="23">
        <v>131</v>
      </c>
      <c r="C136" s="24" t="s">
        <v>188</v>
      </c>
      <c r="D136" s="24" t="s">
        <v>19</v>
      </c>
      <c r="E136" s="24" t="s">
        <v>187</v>
      </c>
      <c r="F136" s="25">
        <v>3.3</v>
      </c>
      <c r="G136" s="24" t="s">
        <v>20</v>
      </c>
      <c r="H136" s="26">
        <v>49.75</v>
      </c>
      <c r="I136" s="26">
        <f t="shared" si="4"/>
        <v>60.197499999999998</v>
      </c>
      <c r="J136" s="27">
        <v>16</v>
      </c>
      <c r="K136" s="24" t="s">
        <v>17</v>
      </c>
    </row>
    <row r="137" spans="1:11" x14ac:dyDescent="0.2">
      <c r="A137" s="22" t="str">
        <f>TEXT(Productos[[#This Row],[Código]],"0000") &amp; " " &amp;Productos[[#This Row],[Nombre]]</f>
        <v>0132 Tocade (3,3 oz. )</v>
      </c>
      <c r="B137" s="23">
        <v>132</v>
      </c>
      <c r="C137" s="24" t="s">
        <v>189</v>
      </c>
      <c r="D137" s="24" t="s">
        <v>19</v>
      </c>
      <c r="E137" s="24" t="s">
        <v>187</v>
      </c>
      <c r="F137" s="25">
        <v>3.3</v>
      </c>
      <c r="G137" s="24" t="s">
        <v>16</v>
      </c>
      <c r="H137" s="26">
        <v>39.5</v>
      </c>
      <c r="I137" s="26">
        <f t="shared" si="4"/>
        <v>47.795000000000002</v>
      </c>
      <c r="J137" s="27">
        <v>54</v>
      </c>
      <c r="K137" s="24" t="s">
        <v>17</v>
      </c>
    </row>
    <row r="138" spans="1:11" x14ac:dyDescent="0.2">
      <c r="A138" s="22" t="str">
        <f>TEXT(Productos[[#This Row],[Código]],"0000") &amp; " " &amp;Productos[[#This Row],[Nombre]]</f>
        <v>0133 Yellow Jean (2,5 oz. )</v>
      </c>
      <c r="B138" s="23">
        <v>133</v>
      </c>
      <c r="C138" s="24" t="s">
        <v>190</v>
      </c>
      <c r="D138" s="24" t="s">
        <v>19</v>
      </c>
      <c r="E138" s="24" t="s">
        <v>191</v>
      </c>
      <c r="F138" s="25">
        <v>2.5</v>
      </c>
      <c r="G138" s="24" t="s">
        <v>16</v>
      </c>
      <c r="H138" s="26">
        <v>29.5</v>
      </c>
      <c r="I138" s="26">
        <f t="shared" si="4"/>
        <v>35.695</v>
      </c>
      <c r="J138" s="27">
        <v>11</v>
      </c>
      <c r="K138" s="24" t="s">
        <v>17</v>
      </c>
    </row>
    <row r="139" spans="1:11" x14ac:dyDescent="0.2">
      <c r="A139" s="22" t="str">
        <f>TEXT(Productos[[#This Row],[Código]],"0000") &amp; " " &amp;Productos[[#This Row],[Nombre]]</f>
        <v>0134 Jazz (3,3 oz. )</v>
      </c>
      <c r="B139" s="23">
        <v>134</v>
      </c>
      <c r="C139" s="24" t="s">
        <v>192</v>
      </c>
      <c r="D139" s="24" t="s">
        <v>14</v>
      </c>
      <c r="E139" s="24" t="s">
        <v>193</v>
      </c>
      <c r="F139" s="25">
        <v>3.3</v>
      </c>
      <c r="G139" s="24" t="s">
        <v>16</v>
      </c>
      <c r="H139" s="26">
        <v>35</v>
      </c>
      <c r="I139" s="26">
        <f t="shared" si="4"/>
        <v>42.35</v>
      </c>
      <c r="J139" s="27">
        <v>37</v>
      </c>
      <c r="K139" s="24" t="s">
        <v>17</v>
      </c>
    </row>
    <row r="140" spans="1:11" x14ac:dyDescent="0.2">
      <c r="A140" s="22" t="str">
        <f>TEXT(Productos[[#This Row],[Código]],"0000") &amp; " " &amp;Productos[[#This Row],[Nombre]]</f>
        <v>0135 Kouros (3,3 oz. )</v>
      </c>
      <c r="B140" s="23">
        <v>135</v>
      </c>
      <c r="C140" s="24" t="s">
        <v>194</v>
      </c>
      <c r="D140" s="24" t="s">
        <v>14</v>
      </c>
      <c r="E140" s="24" t="s">
        <v>193</v>
      </c>
      <c r="F140" s="25">
        <v>3.3</v>
      </c>
      <c r="G140" s="24" t="s">
        <v>16</v>
      </c>
      <c r="H140" s="26">
        <v>47.5</v>
      </c>
      <c r="I140" s="26">
        <f t="shared" si="4"/>
        <v>57.475000000000001</v>
      </c>
      <c r="J140" s="27">
        <v>20</v>
      </c>
      <c r="K140" s="24" t="s">
        <v>17</v>
      </c>
    </row>
    <row r="141" spans="1:11" x14ac:dyDescent="0.2">
      <c r="A141" s="22" t="str">
        <f>TEXT(Productos[[#This Row],[Código]],"0000") &amp; " " &amp;Productos[[#This Row],[Nombre]]</f>
        <v>0136 Live Jazz (3,3 oz. )</v>
      </c>
      <c r="B141" s="23">
        <v>136</v>
      </c>
      <c r="C141" s="24" t="s">
        <v>195</v>
      </c>
      <c r="D141" s="24" t="s">
        <v>14</v>
      </c>
      <c r="E141" s="24" t="s">
        <v>193</v>
      </c>
      <c r="F141" s="25">
        <v>3.3</v>
      </c>
      <c r="G141" s="24" t="s">
        <v>16</v>
      </c>
      <c r="H141" s="26">
        <v>32.5</v>
      </c>
      <c r="I141" s="26">
        <f t="shared" si="4"/>
        <v>39.324999999999996</v>
      </c>
      <c r="J141" s="27">
        <v>11</v>
      </c>
      <c r="K141" s="24" t="s">
        <v>17</v>
      </c>
    </row>
    <row r="142" spans="1:11" x14ac:dyDescent="0.2">
      <c r="A142" s="22" t="str">
        <f>TEXT(Productos[[#This Row],[Código]],"0000") &amp; " " &amp;Productos[[#This Row],[Nombre]]</f>
        <v>0137 Opium (5 oz. )</v>
      </c>
      <c r="B142" s="23">
        <v>137</v>
      </c>
      <c r="C142" s="24" t="s">
        <v>196</v>
      </c>
      <c r="D142" s="24" t="s">
        <v>19</v>
      </c>
      <c r="E142" s="24" t="s">
        <v>193</v>
      </c>
      <c r="F142" s="25">
        <v>5</v>
      </c>
      <c r="G142" s="24" t="s">
        <v>16</v>
      </c>
      <c r="H142" s="26">
        <v>62.75</v>
      </c>
      <c r="I142" s="26">
        <f t="shared" si="4"/>
        <v>75.927499999999995</v>
      </c>
      <c r="J142" s="27">
        <v>51</v>
      </c>
      <c r="K142" s="24" t="s">
        <v>17</v>
      </c>
    </row>
    <row r="143" spans="1:11" x14ac:dyDescent="0.2">
      <c r="A143" s="22" t="str">
        <f>TEXT(Productos[[#This Row],[Código]],"0000") &amp; " " &amp;Productos[[#This Row],[Nombre]]</f>
        <v>0138 Y (3,3 oz. )</v>
      </c>
      <c r="B143" s="23">
        <v>138</v>
      </c>
      <c r="C143" s="24" t="s">
        <v>197</v>
      </c>
      <c r="D143" s="24" t="s">
        <v>19</v>
      </c>
      <c r="E143" s="24" t="s">
        <v>193</v>
      </c>
      <c r="F143" s="25">
        <v>3.3</v>
      </c>
      <c r="G143" s="24" t="s">
        <v>16</v>
      </c>
      <c r="H143" s="26">
        <v>47.5</v>
      </c>
      <c r="I143" s="26">
        <f t="shared" si="4"/>
        <v>57.475000000000001</v>
      </c>
      <c r="J143" s="27">
        <v>19</v>
      </c>
      <c r="K143" s="24" t="s">
        <v>17</v>
      </c>
    </row>
    <row r="144" spans="1:11" x14ac:dyDescent="0.2">
      <c r="A144" s="22" t="str">
        <f>TEXT(Productos[[#This Row],[Código]],"0000") &amp; " " &amp;Productos[[#This Row],[Nombre]]</f>
        <v>0139 Y (6,5 oz. )</v>
      </c>
      <c r="B144" s="23">
        <v>139</v>
      </c>
      <c r="C144" s="24" t="s">
        <v>198</v>
      </c>
      <c r="D144" s="24" t="s">
        <v>19</v>
      </c>
      <c r="E144" s="24" t="s">
        <v>193</v>
      </c>
      <c r="F144" s="25">
        <v>6.5</v>
      </c>
      <c r="G144" s="24" t="s">
        <v>94</v>
      </c>
      <c r="H144" s="26">
        <v>35</v>
      </c>
      <c r="I144" s="26">
        <f t="shared" si="4"/>
        <v>42.35</v>
      </c>
      <c r="J144" s="27">
        <v>26</v>
      </c>
      <c r="K144" s="24" t="s">
        <v>17</v>
      </c>
    </row>
  </sheetData>
  <conditionalFormatting sqref="J6:J144">
    <cfRule type="expression" dxfId="12" priority="2">
      <formula>$J6&gt;#REF!</formula>
    </cfRule>
  </conditionalFormatting>
  <dataValidations count="1">
    <dataValidation type="list" allowBlank="1" showInputMessage="1" showErrorMessage="1" sqref="G6:G144" xr:uid="{00000000-0002-0000-0000-000000000000}">
      <formula1>TipoF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Productos</vt:lpstr>
      <vt:lpstr>Fragancias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2017-09-01T12:34:06Z</dcterms:created>
  <dcterms:modified xsi:type="dcterms:W3CDTF">2021-10-28T16:20:48Z</dcterms:modified>
</cp:coreProperties>
</file>