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My Drive\PhD 1\MANGO\MANGO_pol_base\APPENDIX\Input data\"/>
    </mc:Choice>
  </mc:AlternateContent>
  <xr:revisionPtr revIDLastSave="0" documentId="13_ncr:1_{8DB28796-95B8-4166-AC88-B6E5C07D8D4B}" xr6:coauthVersionLast="47" xr6:coauthVersionMax="47" xr10:uidLastSave="{00000000-0000-0000-0000-000000000000}"/>
  <bookViews>
    <workbookView xWindow="-120" yWindow="-120" windowWidth="38640" windowHeight="21120" tabRatio="965" firstSheet="23" activeTab="41" xr2:uid="{00000000-000D-0000-FFFF-FFFF00000000}"/>
  </bookViews>
  <sheets>
    <sheet name="Initialization" sheetId="40" r:id="rId1"/>
    <sheet name="Conv_existing_capacity" sheetId="26" r:id="rId2"/>
    <sheet name="Conv_site_placement" sheetId="29" r:id="rId3"/>
    <sheet name="Conversion_cap_limits" sheetId="19" r:id="rId4"/>
    <sheet name="Conv_lifetime" sheetId="6" r:id="rId5"/>
    <sheet name="Disp_tech_coupling" sheetId="34" r:id="rId6"/>
    <sheet name="Conv_factor" sheetId="31" r:id="rId7"/>
    <sheet name="Renewable_carrier_coupling" sheetId="35" r:id="rId8"/>
    <sheet name="Renewable_max_total_capacity" sheetId="36" r:id="rId9"/>
    <sheet name="Renewable_max_total_capacity_gr" sheetId="58" r:id="rId10"/>
    <sheet name="Solar_efficiency" sheetId="39" r:id="rId11"/>
    <sheet name="Wind_characteristics" sheetId="41" r:id="rId12"/>
    <sheet name="Storage_tech_coupling" sheetId="18" r:id="rId13"/>
    <sheet name="Stor_site_placement" sheetId="30" r:id="rId14"/>
    <sheet name="Storage_tech_chars" sheetId="32" r:id="rId15"/>
    <sheet name="Storage_cap_limits" sheetId="49" r:id="rId16"/>
    <sheet name="Stor_max_total_capacity" sheetId="55" r:id="rId17"/>
    <sheet name="Storage_tech_chars_other" sheetId="33" r:id="rId18"/>
    <sheet name="Stor_existing_capacity" sheetId="27" r:id="rId19"/>
    <sheet name="Allowable_interconnections" sheetId="57" r:id="rId20"/>
    <sheet name="Interconnections_and_distances" sheetId="7" r:id="rId21"/>
    <sheet name="Exchange_network_losses" sheetId="8" r:id="rId22"/>
    <sheet name="Exchange_cap_init" sheetId="50" r:id="rId23"/>
    <sheet name="Import_cap_init" sheetId="51" r:id="rId24"/>
    <sheet name="Import_cap_max" sheetId="72" r:id="rId25"/>
    <sheet name="Export_cap_init" sheetId="52" r:id="rId26"/>
    <sheet name="Discount_rate" sheetId="21" r:id="rId27"/>
    <sheet name="Import_prices" sheetId="3" r:id="rId28"/>
    <sheet name="Conv_tech_costs" sheetId="11" r:id="rId29"/>
    <sheet name="Conv_maintenance_cost_rate" sheetId="16" r:id="rId30"/>
    <sheet name="Stor_tech_costs" sheetId="12" r:id="rId31"/>
    <sheet name="Exchange_export_import_costs" sheetId="54" r:id="rId32"/>
    <sheet name="Demand_red" sheetId="67" r:id="rId33"/>
    <sheet name="Import_carbon_factor" sheetId="10" r:id="rId34"/>
    <sheet name="Subsidy_conv_tech" sheetId="59" r:id="rId35"/>
    <sheet name="Carbon_price" sheetId="61" r:id="rId36"/>
    <sheet name="Tech_inst_ban" sheetId="63" r:id="rId37"/>
    <sheet name="Tech_op_ban" sheetId="66" r:id="rId38"/>
    <sheet name="Demand_red_sub" sheetId="73" r:id="rId39"/>
    <sheet name="Lim.Exp." sheetId="70" r:id="rId40"/>
    <sheet name="DH_share" sheetId="68" r:id="rId41"/>
    <sheet name="BARRIER" sheetId="38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2" l="1"/>
  <c r="E3" i="32"/>
  <c r="F2" i="32" l="1"/>
  <c r="E2" i="3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tc={07F3A89C-A265-4BF1-AB20-8F2E272BBC6D}</author>
  </authors>
  <commentList>
    <comment ref="D11" authorId="0" shapeId="0" xr:uid="{07F3A89C-A265-4BF1-AB20-8F2E272BBC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why ind is larger
</t>
      </text>
    </comment>
  </commentList>
</comments>
</file>

<file path=xl/sharedStrings.xml><?xml version="1.0" encoding="utf-8"?>
<sst xmlns="http://schemas.openxmlformats.org/spreadsheetml/2006/main" count="535" uniqueCount="103">
  <si>
    <t>Gas_Boiler</t>
  </si>
  <si>
    <t>CHP</t>
  </si>
  <si>
    <t>Year</t>
  </si>
  <si>
    <t>Heat</t>
  </si>
  <si>
    <t>Elec</t>
  </si>
  <si>
    <t>NatGas</t>
  </si>
  <si>
    <t>Battery</t>
  </si>
  <si>
    <t>Investment stage</t>
  </si>
  <si>
    <t>Site 1</t>
  </si>
  <si>
    <t>Value</t>
  </si>
  <si>
    <t>Unit</t>
  </si>
  <si>
    <t>Carrier</t>
  </si>
  <si>
    <t>Dispatchable_tech</t>
  </si>
  <si>
    <t>Input_energy_carrier</t>
  </si>
  <si>
    <t>Output_energy_carrier</t>
  </si>
  <si>
    <t>Period</t>
  </si>
  <si>
    <t>Renewable_tech</t>
  </si>
  <si>
    <t>Energy_carrier</t>
  </si>
  <si>
    <t>Solar_tech</t>
  </si>
  <si>
    <t>Storage_tech</t>
  </si>
  <si>
    <t>Site</t>
  </si>
  <si>
    <t>Exchange_network_losses</t>
  </si>
  <si>
    <t>Discount_rate</t>
  </si>
  <si>
    <t>Solar_group</t>
  </si>
  <si>
    <t>Stor_lifetime</t>
  </si>
  <si>
    <t>Stor_maintenance_cost_rate</t>
  </si>
  <si>
    <t>Conv_minimum_cap_limit</t>
  </si>
  <si>
    <t>Conv_maximum_cap_limit</t>
  </si>
  <si>
    <t>Conv_lifetime</t>
  </si>
  <si>
    <t>Wind_rated_speed_ntr</t>
  </si>
  <si>
    <t>Wind_cut_in_speed_ntr</t>
  </si>
  <si>
    <t>Wind_cut_out_speed_ntr</t>
  </si>
  <si>
    <t>Stor_minimum_cap_limit</t>
  </si>
  <si>
    <t>Stor_maximum_cap_limit</t>
  </si>
  <si>
    <t>Conv_linear_cost</t>
  </si>
  <si>
    <t>Conv_fixed_cost</t>
  </si>
  <si>
    <t>Conv_maintenance_cost_rate</t>
  </si>
  <si>
    <t>Stor_linear_cost</t>
  </si>
  <si>
    <t>Stor_fixed_cost</t>
  </si>
  <si>
    <t>Import_cap_expansion_fixed_cost</t>
  </si>
  <si>
    <t>Import_cap_expansion_linear_cost</t>
  </si>
  <si>
    <t>Stor_max_charge_ntr</t>
  </si>
  <si>
    <t>Stor_max_discharge_ntr</t>
  </si>
  <si>
    <t>Stor_standing_losses_ntr</t>
  </si>
  <si>
    <t>Stor_charging_eff_ntr</t>
  </si>
  <si>
    <t>Stor_discharging_eff_ntr</t>
  </si>
  <si>
    <t>Subsidy_conv_perc</t>
  </si>
  <si>
    <t>Carbon_price</t>
  </si>
  <si>
    <t>Coal_PP</t>
  </si>
  <si>
    <t>Bio_Boiler</t>
  </si>
  <si>
    <t>Coal</t>
  </si>
  <si>
    <t>Biomass</t>
  </si>
  <si>
    <t>Solar_Thermal</t>
  </si>
  <si>
    <t>Thermal_Storage</t>
  </si>
  <si>
    <t>Coal_PP_ex</t>
  </si>
  <si>
    <t>Gas_Boiler_ex</t>
  </si>
  <si>
    <t>Exchange_cap_expansion_fixed_cost</t>
  </si>
  <si>
    <t>Exchange_cap_expansion_linear_cost</t>
  </si>
  <si>
    <t>CHP_ex</t>
  </si>
  <si>
    <t>HP_ind</t>
  </si>
  <si>
    <t>HP_DH</t>
  </si>
  <si>
    <t>Site 2</t>
  </si>
  <si>
    <t>WT_off</t>
  </si>
  <si>
    <t>WT_on</t>
  </si>
  <si>
    <t>PV_roof</t>
  </si>
  <si>
    <t>PV_large</t>
  </si>
  <si>
    <t>Gas boiler single family existing</t>
  </si>
  <si>
    <t>air source HP small (1MW)</t>
  </si>
  <si>
    <t>Gas turbine CC back pressure medium</t>
  </si>
  <si>
    <t>Solar heating ex apart</t>
  </si>
  <si>
    <t>Biomass boiler automatic ex apart</t>
  </si>
  <si>
    <t>PV roof</t>
  </si>
  <si>
    <t>PV utility</t>
  </si>
  <si>
    <t>WT onshore</t>
  </si>
  <si>
    <t>WT offshore</t>
  </si>
  <si>
    <t>y</t>
  </si>
  <si>
    <t>MW</t>
  </si>
  <si>
    <t>€/MWh</t>
  </si>
  <si>
    <t>Pulverized coal</t>
  </si>
  <si>
    <t>M€/MW</t>
  </si>
  <si>
    <t>DH_share</t>
  </si>
  <si>
    <t>tCo2/Mwh</t>
  </si>
  <si>
    <t>Subsidy_exc_perc</t>
  </si>
  <si>
    <t>DH</t>
  </si>
  <si>
    <t>Elec_grid</t>
  </si>
  <si>
    <t>Subsidy_stor_perc</t>
  </si>
  <si>
    <t>Wind</t>
  </si>
  <si>
    <t>Solar</t>
  </si>
  <si>
    <t>Demand_red_cost</t>
  </si>
  <si>
    <t>Work_cap</t>
  </si>
  <si>
    <t>Work_cost</t>
  </si>
  <si>
    <t>Subsidy_imp_perc</t>
  </si>
  <si>
    <t>0.1 M€/t Co2</t>
  </si>
  <si>
    <t>€/tCo2</t>
  </si>
  <si>
    <t>(model converts it to M€</t>
  </si>
  <si>
    <t>Demand_red_max</t>
  </si>
  <si>
    <t>Demand_red_sub</t>
  </si>
  <si>
    <t>Source: Danish Energy Agency technology catalogue (https://ens.dk/en/our-services/projections-and-models/technology-data)</t>
  </si>
  <si>
    <t>M€/MWh</t>
  </si>
  <si>
    <t>Source: Petkov et al. (2022)</t>
  </si>
  <si>
    <t>Equivalent technology to DEA catalogue:</t>
  </si>
  <si>
    <t>HP ground-water ex single</t>
  </si>
  <si>
    <t>Source:  KBOB, Tech. rep., Coordination Conference of the
Construction and Real Estate Bodies of public Developers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</si>
</sst>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_(* #,##0.0000_);_(* \(#,##0.0000\);_(* &quot;-&quot;??_);_(@_)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00E+00"/>
    <numFmt numFmtId="170" formatCode="_(* #,##0.000_);_(* \(#,##0.000\);_(* &quot;-&quot;??_);_(@_)"/>
    <numFmt numFmtId="171" formatCode="_-* #,##0.00\ _X_D_R_-;\-* #,##0.00\ _X_D_R_-;_-* &quot;-&quot;??\ _X_D_R_-;_-@_-"/>
    <numFmt numFmtId="172" formatCode="_(* #,##0.0_);_(* \(#,##0.0\);_(* &quot;-&quot;??_);_(@_)"/>
    <numFmt numFmtId="173" formatCode="_(* #,##0.00000_);_(* \(#,##0.0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9"/>
      <color rgb="FF595959"/>
      <name val="Calibri"/>
      <family val="2"/>
      <scheme val="minor"/>
    </font>
    <font>
      <sz val="5"/>
      <color rgb="FF2E2E2E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5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3" fillId="0" borderId="0" applyNumberFormat="0" applyFill="0" applyBorder="0" applyAlignment="0" applyProtection="0"/>
    <xf numFmtId="0" fontId="20" fillId="0" borderId="2" applyNumberFormat="0" applyProtection="0">
      <alignment wrapText="1"/>
    </xf>
    <xf numFmtId="0" fontId="21" fillId="0" borderId="11" applyNumberFormat="0" applyFont="0" applyProtection="0">
      <alignment wrapText="1"/>
    </xf>
    <xf numFmtId="0" fontId="20" fillId="0" borderId="16" applyNumberFormat="0" applyProtection="0">
      <alignment horizontal="left" wrapText="1"/>
    </xf>
    <xf numFmtId="0" fontId="20" fillId="0" borderId="15" applyNumberFormat="0" applyFill="0" applyProtection="0">
      <alignment wrapText="1"/>
    </xf>
    <xf numFmtId="0" fontId="20" fillId="0" borderId="13" applyNumberFormat="0" applyProtection="0">
      <alignment wrapText="1"/>
    </xf>
    <xf numFmtId="0" fontId="21" fillId="0" borderId="12" applyNumberFormat="0" applyProtection="0">
      <alignment vertical="top" wrapText="1"/>
    </xf>
    <xf numFmtId="0" fontId="21" fillId="0" borderId="14" applyNumberFormat="0" applyFont="0" applyFill="0" applyProtection="0">
      <alignment wrapText="1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 applyNumberFormat="0" applyProtection="0">
      <alignment vertical="top" wrapText="1"/>
    </xf>
    <xf numFmtId="0" fontId="24" fillId="0" borderId="0" applyNumberFormat="0" applyProtection="0">
      <alignment horizontal="left"/>
    </xf>
    <xf numFmtId="0" fontId="26" fillId="0" borderId="0"/>
    <xf numFmtId="0" fontId="26" fillId="0" borderId="20" applyNumberFormat="0" applyProtection="0">
      <alignment wrapText="1"/>
    </xf>
    <xf numFmtId="0" fontId="26" fillId="0" borderId="19" applyNumberFormat="0" applyFont="0" applyProtection="0">
      <alignment wrapText="1"/>
    </xf>
    <xf numFmtId="0" fontId="27" fillId="0" borderId="18" applyNumberFormat="0" applyProtection="0">
      <alignment wrapText="1"/>
    </xf>
    <xf numFmtId="0" fontId="27" fillId="0" borderId="17" applyNumberFormat="0" applyProtection="0">
      <alignment wrapText="1"/>
    </xf>
    <xf numFmtId="0" fontId="26" fillId="0" borderId="0" applyNumberFormat="0" applyFill="0" applyBorder="0" applyAlignment="0" applyProtection="0"/>
    <xf numFmtId="0" fontId="25" fillId="0" borderId="0" applyNumberFormat="0" applyProtection="0">
      <alignment horizontal="left"/>
    </xf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2" fillId="14" borderId="0" applyNumberFormat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9" fillId="0" borderId="0"/>
    <xf numFmtId="0" fontId="43" fillId="0" borderId="0" applyNumberFormat="0" applyFill="0" applyBorder="0" applyAlignment="0" applyProtection="0"/>
    <xf numFmtId="0" fontId="38" fillId="14" borderId="0" applyNumberFormat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8" fontId="3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2" fillId="22" borderId="0" applyNumberFormat="0" applyBorder="0" applyAlignment="0" applyProtection="0"/>
    <xf numFmtId="43" fontId="3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168" fontId="3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0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20">
      <alignment wrapText="1"/>
    </xf>
    <xf numFmtId="0" fontId="27" fillId="0" borderId="18">
      <alignment wrapText="1"/>
    </xf>
    <xf numFmtId="0" fontId="26" fillId="0" borderId="19">
      <alignment wrapText="1"/>
    </xf>
    <xf numFmtId="0" fontId="27" fillId="0" borderId="17">
      <alignment wrapText="1"/>
    </xf>
    <xf numFmtId="0" fontId="26" fillId="0" borderId="0"/>
    <xf numFmtId="0" fontId="25" fillId="0" borderId="0">
      <alignment horizontal="left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33" fillId="0" borderId="0"/>
    <xf numFmtId="0" fontId="34" fillId="0" borderId="0"/>
    <xf numFmtId="0" fontId="1" fillId="0" borderId="0"/>
    <xf numFmtId="0" fontId="35" fillId="0" borderId="0"/>
    <xf numFmtId="0" fontId="36" fillId="0" borderId="0" applyNumberFormat="0" applyFill="0" applyBorder="0" applyAlignment="0" applyProtection="0"/>
    <xf numFmtId="0" fontId="30" fillId="0" borderId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8" fillId="10" borderId="0" applyNumberFormat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8" fontId="3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4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9" fontId="40" fillId="0" borderId="0" applyFill="0" applyBorder="0" applyProtection="0">
      <alignment horizontal="right" vertical="center"/>
    </xf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39" fillId="0" borderId="0" applyFill="0" applyProtection="0">
      <alignment horizontal="right" vertical="center"/>
    </xf>
    <xf numFmtId="0" fontId="43" fillId="0" borderId="0" applyNumberFormat="0" applyFill="0" applyBorder="0" applyAlignment="0" applyProtection="0"/>
    <xf numFmtId="0" fontId="2" fillId="10" borderId="0" applyNumberFormat="0" applyBorder="0" applyAlignment="0" applyProtection="0"/>
    <xf numFmtId="43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8" fillId="18" borderId="0" applyNumberFormat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8" fontId="3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Fill="0" applyBorder="0" applyProtection="0">
      <alignment horizontal="right" vertical="center"/>
    </xf>
    <xf numFmtId="0" fontId="38" fillId="22" borderId="0" applyNumberFormat="0" applyBorder="0" applyAlignment="0" applyProtection="0"/>
    <xf numFmtId="0" fontId="43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1" fillId="0" borderId="3" applyNumberFormat="0" applyFill="0" applyAlignment="0" applyProtection="0"/>
    <xf numFmtId="168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5" fontId="45" fillId="0" borderId="0" applyFill="0" applyProtection="0">
      <alignment horizontal="right" vertical="center"/>
    </xf>
    <xf numFmtId="165" fontId="46" fillId="0" borderId="0" applyFill="0" applyProtection="0">
      <alignment horizontal="right" vertical="center"/>
    </xf>
    <xf numFmtId="0" fontId="2" fillId="0" borderId="0"/>
    <xf numFmtId="0" fontId="1" fillId="0" borderId="0"/>
    <xf numFmtId="0" fontId="47" fillId="0" borderId="0">
      <alignment horizontal="right" vertical="center"/>
    </xf>
    <xf numFmtId="0" fontId="2" fillId="0" borderId="0"/>
    <xf numFmtId="0" fontId="1" fillId="0" borderId="0"/>
    <xf numFmtId="0" fontId="30" fillId="0" borderId="0"/>
    <xf numFmtId="0" fontId="32" fillId="0" borderId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48" fillId="0" borderId="0" applyFill="0" applyProtection="0">
      <alignment horizontal="right" vertical="center"/>
    </xf>
    <xf numFmtId="0" fontId="37" fillId="0" borderId="0" applyNumberFormat="0" applyFill="0" applyBorder="0" applyAlignment="0" applyProtection="0"/>
    <xf numFmtId="0" fontId="49" fillId="0" borderId="0" applyFill="0" applyBorder="0" applyProtection="0">
      <alignment horizontal="right" vertical="center"/>
    </xf>
    <xf numFmtId="0" fontId="50" fillId="0" borderId="0" applyFill="0" applyBorder="0" applyProtection="0">
      <alignment horizontal="right" vertical="center"/>
    </xf>
    <xf numFmtId="0" fontId="1" fillId="33" borderId="21"/>
    <xf numFmtId="0" fontId="51" fillId="0" borderId="0" applyFill="0" applyBorder="0" applyProtection="0">
      <alignment horizontal="right" vertical="center"/>
    </xf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7" fontId="0" fillId="0" borderId="0" xfId="1" applyNumberFormat="1" applyFont="1"/>
    <xf numFmtId="2" fontId="0" fillId="0" borderId="0" xfId="0" applyNumberFormat="1"/>
    <xf numFmtId="167" fontId="0" fillId="0" borderId="0" xfId="1" applyNumberFormat="1" applyFont="1" applyBorder="1"/>
    <xf numFmtId="166" fontId="0" fillId="0" borderId="0" xfId="1" applyNumberFormat="1" applyFont="1" applyFill="1"/>
    <xf numFmtId="167" fontId="0" fillId="0" borderId="0" xfId="1" applyNumberFormat="1" applyFont="1" applyFill="1" applyBorder="1"/>
    <xf numFmtId="11" fontId="0" fillId="0" borderId="0" xfId="0" applyNumberFormat="1"/>
    <xf numFmtId="169" fontId="0" fillId="0" borderId="0" xfId="0" applyNumberFormat="1"/>
    <xf numFmtId="11" fontId="0" fillId="0" borderId="0" xfId="1" applyNumberFormat="1" applyFont="1"/>
    <xf numFmtId="17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1" fontId="0" fillId="0" borderId="0" xfId="0" applyNumberFormat="1"/>
    <xf numFmtId="170" fontId="0" fillId="0" borderId="0" xfId="1" applyNumberFormat="1" applyFont="1" applyBorder="1"/>
    <xf numFmtId="172" fontId="0" fillId="0" borderId="0" xfId="1" applyNumberFormat="1" applyFont="1" applyBorder="1"/>
    <xf numFmtId="0" fontId="0" fillId="0" borderId="0" xfId="0" applyAlignment="1">
      <alignment horizontal="center"/>
    </xf>
    <xf numFmtId="0" fontId="52" fillId="0" borderId="0" xfId="0" applyFont="1" applyAlignment="1">
      <alignment horizontal="center" vertical="center" readingOrder="1"/>
    </xf>
    <xf numFmtId="164" fontId="0" fillId="0" borderId="0" xfId="1" applyFont="1"/>
    <xf numFmtId="173" fontId="0" fillId="0" borderId="0" xfId="1" applyNumberFormat="1" applyFont="1"/>
    <xf numFmtId="0" fontId="18" fillId="0" borderId="0" xfId="0" applyFont="1"/>
    <xf numFmtId="0" fontId="0" fillId="0" borderId="0" xfId="1" applyNumberFormat="1" applyFont="1" applyFill="1" applyBorder="1"/>
    <xf numFmtId="0" fontId="53" fillId="0" borderId="0" xfId="0" applyFont="1" applyAlignment="1">
      <alignment horizontal="left" vertical="center" wrapText="1"/>
    </xf>
    <xf numFmtId="0" fontId="0" fillId="0" borderId="0" xfId="0" applyAlignment="1"/>
  </cellXfs>
  <cellStyles count="355">
    <cellStyle name="20% - Accent1" xfId="26" builtinId="30" customBuiltin="1"/>
    <cellStyle name="20% - Accent1 2" xfId="101" xr:uid="{2D24963E-A184-45C5-B71F-ED87B3691C82}"/>
    <cellStyle name="20% - Accent1 2 2" xfId="154" xr:uid="{D6D2040A-82EA-44DB-85F4-6D63272F3B5F}"/>
    <cellStyle name="20% - Accent1 2 2 2" xfId="234" xr:uid="{C49E804D-4877-4A98-84F7-4BC22058DBEF}"/>
    <cellStyle name="20% - Accent1 2 2 2 2" xfId="256" xr:uid="{2428017F-2319-4A36-AEA0-CA9F7F7C6B49}"/>
    <cellStyle name="20% - Accent1 2 2 2 2 2" xfId="300" xr:uid="{9D8C75CE-222D-47AE-8822-F634DCDF962D}"/>
    <cellStyle name="20% - Accent1 2 2 2 3" xfId="278" xr:uid="{0C8FF586-7D13-4594-A999-671C487B3DE0}"/>
    <cellStyle name="20% - Accent1 2 2 3" xfId="245" xr:uid="{A9986D33-76CA-48DA-96AA-ABCF89645898}"/>
    <cellStyle name="20% - Accent1 2 2 3 2" xfId="289" xr:uid="{D18DFF4F-A949-41DC-94C9-714E64285077}"/>
    <cellStyle name="20% - Accent1 2 2 4" xfId="267" xr:uid="{14230F31-6474-4FD7-A545-76D6FC246E7A}"/>
    <cellStyle name="20% - Accent1 2 3" xfId="130" xr:uid="{5960F314-8A23-45E3-AEC1-F55691C3F7AC}"/>
    <cellStyle name="20% - Accent2" xfId="29" builtinId="34" customBuiltin="1"/>
    <cellStyle name="20% - Accent2 2" xfId="103" xr:uid="{7698502B-7C5F-4DC0-AA16-5AB79F5AC7FC}"/>
    <cellStyle name="20% - Accent2 2 2" xfId="69" xr:uid="{3526EFFC-93DC-452C-B297-14D85E81E1B2}"/>
    <cellStyle name="20% - Accent2 2 2 2" xfId="235" xr:uid="{89F9514E-EC96-411A-9810-15E6366781A6}"/>
    <cellStyle name="20% - Accent2 2 2 2 2" xfId="257" xr:uid="{E5CC5615-6956-4890-BCDA-D11EF7830086}"/>
    <cellStyle name="20% - Accent2 2 2 2 2 2" xfId="301" xr:uid="{1994A898-3AB0-447F-A138-C5FD4FCF7360}"/>
    <cellStyle name="20% - Accent2 2 2 2 3" xfId="279" xr:uid="{74D6E1A9-5D65-420D-9D88-5BF72C30715D}"/>
    <cellStyle name="20% - Accent2 2 2 3" xfId="246" xr:uid="{354CA38D-76AC-4F02-B996-C1C3E0DD7EE6}"/>
    <cellStyle name="20% - Accent2 2 2 3 2" xfId="290" xr:uid="{2B98D433-79E1-425F-8765-ACF9725297DE}"/>
    <cellStyle name="20% - Accent2 2 2 4" xfId="268" xr:uid="{DAE20DAD-0D48-4F56-9A30-BF3B00BE3EC5}"/>
    <cellStyle name="20% - Accent2 2 3" xfId="74" xr:uid="{06911ED0-FCFD-4FEE-AF17-26EDB94A9450}"/>
    <cellStyle name="20% - Accent3" xfId="32" builtinId="38" customBuiltin="1"/>
    <cellStyle name="20% - Accent3 2" xfId="105" xr:uid="{BD3B0A94-9077-4D39-A9E2-46225192632D}"/>
    <cellStyle name="20% - Accent3 2 2" xfId="142" xr:uid="{E1835AAD-81AC-4026-A7E6-31B71DA0805F}"/>
    <cellStyle name="20% - Accent3 2 2 2" xfId="236" xr:uid="{7B177A5F-9F7C-486D-9ED5-C3FBCEE16FEA}"/>
    <cellStyle name="20% - Accent3 2 2 2 2" xfId="258" xr:uid="{6E217A55-DD04-4E45-AF43-37D94E996F95}"/>
    <cellStyle name="20% - Accent3 2 2 2 2 2" xfId="302" xr:uid="{94E5E173-9935-4149-903F-417793F92C64}"/>
    <cellStyle name="20% - Accent3 2 2 2 3" xfId="280" xr:uid="{9A15B451-431A-40FD-B6F4-BF2D9261CA8F}"/>
    <cellStyle name="20% - Accent3 2 2 3" xfId="247" xr:uid="{66C565F8-2494-4B42-A457-9D20D9D4DA3B}"/>
    <cellStyle name="20% - Accent3 2 2 3 2" xfId="291" xr:uid="{E10F3302-56C6-46E4-AFD7-ABB9BAE402F0}"/>
    <cellStyle name="20% - Accent3 2 2 4" xfId="269" xr:uid="{3B067575-4E42-4FE1-AE3E-FF0AFF75E21B}"/>
    <cellStyle name="20% - Accent3 2 3" xfId="157" xr:uid="{D8B7F043-8EFB-456B-B1F1-B4D11FB7BE72}"/>
    <cellStyle name="20% - Accent4" xfId="35" builtinId="42" customBuiltin="1"/>
    <cellStyle name="20% - Accent4 2" xfId="107" xr:uid="{27139B60-A4C4-4215-8EC2-45D31AB1DF09}"/>
    <cellStyle name="20% - Accent4 2 2" xfId="81" xr:uid="{7D18335A-01FB-4AEB-99BC-7C3E151ED63F}"/>
    <cellStyle name="20% - Accent4 2 2 2" xfId="237" xr:uid="{9A4E1695-6E07-4431-8400-5CB8511646D9}"/>
    <cellStyle name="20% - Accent4 2 2 2 2" xfId="259" xr:uid="{92407297-12FF-44F9-8BC2-2BB81E0CC9B3}"/>
    <cellStyle name="20% - Accent4 2 2 2 2 2" xfId="303" xr:uid="{8EBF1AB3-C928-4C2A-9D4B-1D414CD3578C}"/>
    <cellStyle name="20% - Accent4 2 2 2 3" xfId="281" xr:uid="{51B994DE-8E93-489E-9413-89C45A04468B}"/>
    <cellStyle name="20% - Accent4 2 2 3" xfId="248" xr:uid="{6F59DC12-7705-4DBB-AD05-A219EBE4DA7A}"/>
    <cellStyle name="20% - Accent4 2 2 3 2" xfId="292" xr:uid="{73B34124-84E3-4AB0-8FEF-4DFC551ACAC3}"/>
    <cellStyle name="20% - Accent4 2 2 4" xfId="270" xr:uid="{6EAE3366-5E08-4213-B361-AB3C240B05A8}"/>
    <cellStyle name="20% - Accent4 2 3" xfId="166" xr:uid="{2E5176DB-189A-4E31-AF03-DE914EB17026}"/>
    <cellStyle name="20% - Accent5" xfId="38" builtinId="46" customBuiltin="1"/>
    <cellStyle name="20% - Accent5 2" xfId="109" xr:uid="{9BA0ADBB-E568-4869-B308-0FCE22CE01F3}"/>
    <cellStyle name="20% - Accent6" xfId="41" builtinId="50" customBuiltin="1"/>
    <cellStyle name="20% - Accent6 2" xfId="111" xr:uid="{82AA8E1E-7690-4F4D-89AD-FDFD3F083ADA}"/>
    <cellStyle name="40% - Accent1" xfId="27" builtinId="31" customBuiltin="1"/>
    <cellStyle name="40% - Accent1 2" xfId="102" xr:uid="{7653AF22-D22C-462A-8B9A-32AD65B8E980}"/>
    <cellStyle name="40% - Accent2" xfId="30" builtinId="35" customBuiltin="1"/>
    <cellStyle name="40% - Accent2 2" xfId="104" xr:uid="{ABF0FD51-7C3A-49EC-9F2F-03B134D6C146}"/>
    <cellStyle name="40% - Accent3" xfId="33" builtinId="39" customBuiltin="1"/>
    <cellStyle name="40% - Accent3 2" xfId="106" xr:uid="{911E2DEE-193B-4889-8D36-EC63A5668D0C}"/>
    <cellStyle name="40% - Accent4" xfId="36" builtinId="43" customBuiltin="1"/>
    <cellStyle name="40% - Accent4 2" xfId="108" xr:uid="{A1F97300-E6F3-4B80-AC0A-57A7029AA756}"/>
    <cellStyle name="40% - Accent5" xfId="39" builtinId="47" customBuiltin="1"/>
    <cellStyle name="40% - Accent5 2" xfId="110" xr:uid="{E877C63C-4D78-4FC3-9C4F-E42F33A0D4BF}"/>
    <cellStyle name="40% - Accent6" xfId="42" builtinId="51" customBuiltin="1"/>
    <cellStyle name="40% - Accent6 2" xfId="112" xr:uid="{FC1B6E8A-72F3-4166-ACC6-4476D6264C38}"/>
    <cellStyle name="60% - Accent1 2" xfId="94" xr:uid="{1212F4A3-8540-4569-9605-A69830B7A2EF}"/>
    <cellStyle name="60% - Accent2 2" xfId="95" xr:uid="{50FB82F4-C6C9-4360-8607-013617C73A24}"/>
    <cellStyle name="60% - Accent3 2" xfId="96" xr:uid="{89E5A6F3-07D3-4027-BCA4-EC7F15141AE0}"/>
    <cellStyle name="60% - Accent4 2" xfId="97" xr:uid="{ABE5EE3C-8BEB-4622-9D34-07409AA090E3}"/>
    <cellStyle name="60% - Accent5 2" xfId="98" xr:uid="{D920F353-10BA-4DAC-9CA2-EC6FDF973523}"/>
    <cellStyle name="60% - Accent6 2" xfId="99" xr:uid="{AFF83E2D-1581-417B-9C0B-E06E6C7DA76D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Body: normal cell" xfId="45" xr:uid="{83A333DA-CD4A-4E8E-8AB0-6A76FCECDA50}"/>
    <cellStyle name="Body: normal cell 2" xfId="58" xr:uid="{8CC5175F-45F7-42FE-AB83-029F949AFE50}"/>
    <cellStyle name="Body: normal cell 3" xfId="115" xr:uid="{819C43B4-6D93-4B55-BF6F-227142C8EBF8}"/>
    <cellStyle name="Calculated" xfId="152" xr:uid="{F5E8A714-A314-4095-8543-C067C829B840}"/>
    <cellStyle name="Calculation" xfId="18" builtinId="22" customBuiltin="1"/>
    <cellStyle name="Check Cell" xfId="20" builtinId="23" customBuiltin="1"/>
    <cellStyle name="Comma" xfId="1" builtinId="3"/>
    <cellStyle name="Comma 10" xfId="172" xr:uid="{795CB633-E801-42CF-880C-B1F69353F490}"/>
    <cellStyle name="Comma 10 2" xfId="238" xr:uid="{AD77A67E-2377-4A90-8410-3A757CC3E46E}"/>
    <cellStyle name="Comma 10 2 2" xfId="260" xr:uid="{518A11BA-59DB-452E-B47F-752EED6A3CEB}"/>
    <cellStyle name="Comma 10 2 2 2" xfId="304" xr:uid="{096B5CFF-EE89-4374-9CB6-68033C081B78}"/>
    <cellStyle name="Comma 10 2 2 2 2" xfId="347" xr:uid="{BD3C8FC0-290B-4410-A331-D351BEF833D2}"/>
    <cellStyle name="Comma 10 2 2 3" xfId="335" xr:uid="{D82CF270-364B-40BF-827B-81D772CECEEE}"/>
    <cellStyle name="Comma 10 2 3" xfId="282" xr:uid="{78F7544B-7A39-4F17-B1FF-5BE92B7D045A}"/>
    <cellStyle name="Comma 10 2 3 2" xfId="341" xr:uid="{BB5D36DF-5ACA-44A5-81FD-A0C90022981A}"/>
    <cellStyle name="Comma 10 2 4" xfId="329" xr:uid="{68A3EBE0-B2C9-46DF-A19D-ACB20BA9384F}"/>
    <cellStyle name="Comma 10 3" xfId="249" xr:uid="{AF4010A7-95B1-4C18-9CBE-2482597A90A1}"/>
    <cellStyle name="Comma 10 3 2" xfId="293" xr:uid="{FBC0F705-FD1D-4603-A6EC-3932C8F77BC2}"/>
    <cellStyle name="Comma 10 3 2 2" xfId="344" xr:uid="{3EFE5252-049E-42BF-971B-6D11573D8B79}"/>
    <cellStyle name="Comma 10 3 3" xfId="332" xr:uid="{C84EB4DE-E08F-4E5D-9BF4-560A1D1F8AF8}"/>
    <cellStyle name="Comma 10 4" xfId="271" xr:uid="{5B94C9BD-565F-4D91-B122-380A5CC82F33}"/>
    <cellStyle name="Comma 10 4 2" xfId="338" xr:uid="{9A036669-D28A-4300-A53A-1F57EE4C3AC8}"/>
    <cellStyle name="Comma 10 5" xfId="328" xr:uid="{FE2539B8-3562-40BB-9667-CF9698A9DCE0}"/>
    <cellStyle name="Comma 11" xfId="155" xr:uid="{59BA7C21-3588-41D1-862D-0E1D15FAB431}"/>
    <cellStyle name="Comma 11 2" xfId="325" xr:uid="{DBC52755-5112-4D7C-9E1F-B47EB710DA65}"/>
    <cellStyle name="Comma 12" xfId="315" xr:uid="{5C047E52-7AB1-4EB4-8203-7D1A5F9EB87E}"/>
    <cellStyle name="Comma 12 2" xfId="354" xr:uid="{91BDF916-20B1-4266-8C14-0EACFB1D4C60}"/>
    <cellStyle name="Comma 2" xfId="7" xr:uid="{00000000-0005-0000-0000-000001000000}"/>
    <cellStyle name="Comma 2 2" xfId="131" xr:uid="{F3ED8C55-1BC1-4673-B04F-01708D0614B1}"/>
    <cellStyle name="Comma 2 2 2" xfId="239" xr:uid="{975FEEAE-1F63-4065-9E42-8D8D1E5C564C}"/>
    <cellStyle name="Comma 2 2 2 2" xfId="261" xr:uid="{87E941B3-1788-4026-87D3-75C68A6EEC8F}"/>
    <cellStyle name="Comma 2 2 2 2 2" xfId="305" xr:uid="{48475AED-CD58-420A-AC1A-AFBFDFFB9C79}"/>
    <cellStyle name="Comma 2 2 2 2 2 2" xfId="348" xr:uid="{027C8942-AB55-4F5E-A61E-E512B0B41077}"/>
    <cellStyle name="Comma 2 2 2 2 3" xfId="336" xr:uid="{299497B8-1057-41BC-A9C5-B31B0FDB672F}"/>
    <cellStyle name="Comma 2 2 2 3" xfId="283" xr:uid="{7D077DC6-7040-4330-9390-36072FA696A7}"/>
    <cellStyle name="Comma 2 2 2 3 2" xfId="342" xr:uid="{92ED5540-057D-4319-9C80-B20A9D35F381}"/>
    <cellStyle name="Comma 2 2 2 4" xfId="330" xr:uid="{07B517A0-D428-4AEF-B747-484BE17483F1}"/>
    <cellStyle name="Comma 2 2 3" xfId="250" xr:uid="{35FDAED5-6669-4E51-92A1-3A6319730660}"/>
    <cellStyle name="Comma 2 2 3 2" xfId="294" xr:uid="{B476A861-7503-496F-8EE1-389E91146159}"/>
    <cellStyle name="Comma 2 2 3 2 2" xfId="345" xr:uid="{AF54E72F-DEFD-4F2E-AF12-2F24651B6C05}"/>
    <cellStyle name="Comma 2 2 3 3" xfId="333" xr:uid="{33755E8A-E59B-4F97-88B6-C10FEA4A3586}"/>
    <cellStyle name="Comma 2 2 4" xfId="272" xr:uid="{90B5D9E3-E5D8-401B-ABD1-45247D018C0A}"/>
    <cellStyle name="Comma 2 2 4 2" xfId="339" xr:uid="{174305FA-5648-43BA-88FE-296E0E62A5F2}"/>
    <cellStyle name="Comma 2 2 5" xfId="321" xr:uid="{B493E4B3-C2BD-4006-B936-ABF6892B8481}"/>
    <cellStyle name="Comma 2 3" xfId="159" xr:uid="{7F147EE8-008E-495B-83E3-C789C2B51FA1}"/>
    <cellStyle name="Comma 2 3 2" xfId="326" xr:uid="{C9D848B7-B438-4AA2-B07D-0BC3B82F5D2B}"/>
    <cellStyle name="Comma 2 4" xfId="311" xr:uid="{B84DB171-F9F0-4617-B94D-C0F28F21F29B}"/>
    <cellStyle name="Comma 2 4 2" xfId="350" xr:uid="{703DA86E-23D7-4F99-9038-9194CBCCE6AF}"/>
    <cellStyle name="Comma 2 5" xfId="313" xr:uid="{4465B363-522E-4F5C-835F-46FC369BF20E}"/>
    <cellStyle name="Comma 2 5 2" xfId="352" xr:uid="{698DCA0F-CA50-4D3B-BFD0-B5CCF8F9C58F}"/>
    <cellStyle name="Comma 2 6" xfId="316" xr:uid="{614633F2-C804-4BE3-AD38-B13DFAE54908}"/>
    <cellStyle name="Comma 3" xfId="64" xr:uid="{EFE835A7-09C3-47D0-AD9B-9188ED28EF6C}"/>
    <cellStyle name="Comma 3 2" xfId="144" xr:uid="{1B3B419C-316B-474B-9CB6-672B365C82D3}"/>
    <cellStyle name="Comma 3 2 2" xfId="240" xr:uid="{F8BF6296-676A-4706-B11A-5043CF3137A1}"/>
    <cellStyle name="Comma 3 2 2 2" xfId="262" xr:uid="{08B56B20-F7BF-47A3-836A-D5364494561D}"/>
    <cellStyle name="Comma 3 2 2 2 2" xfId="306" xr:uid="{074B1921-1B6B-4829-9BA4-BD62861D8538}"/>
    <cellStyle name="Comma 3 2 2 2 2 2" xfId="349" xr:uid="{8D80B791-8033-4FE4-B086-C2CD2EBFF22E}"/>
    <cellStyle name="Comma 3 2 2 2 3" xfId="337" xr:uid="{18235F84-7B95-4383-9103-B705B852722C}"/>
    <cellStyle name="Comma 3 2 2 3" xfId="284" xr:uid="{EC695119-4B23-4262-BEDB-7B59D9E3FC3F}"/>
    <cellStyle name="Comma 3 2 2 3 2" xfId="343" xr:uid="{00E95E18-E906-4C15-85EC-BAE767F45B15}"/>
    <cellStyle name="Comma 3 2 2 4" xfId="331" xr:uid="{63CB2EE6-F263-48D9-9297-0A4F31258E11}"/>
    <cellStyle name="Comma 3 2 3" xfId="251" xr:uid="{ACB0A55D-EA60-4C9A-83C6-2B67A7F767CD}"/>
    <cellStyle name="Comma 3 2 3 2" xfId="295" xr:uid="{03680116-5056-462F-AEE0-46C023434B56}"/>
    <cellStyle name="Comma 3 2 3 2 2" xfId="346" xr:uid="{891F0D2D-E99C-4DB9-AD66-E4023B16913C}"/>
    <cellStyle name="Comma 3 2 3 3" xfId="334" xr:uid="{D0E3FD67-6649-4F0D-BA14-2070B110E709}"/>
    <cellStyle name="Comma 3 2 4" xfId="273" xr:uid="{0D124401-2701-4167-91D8-D1F2B71464B5}"/>
    <cellStyle name="Comma 3 2 4 2" xfId="340" xr:uid="{5229EFEE-7A6C-4A34-B2DC-54174F27697B}"/>
    <cellStyle name="Comma 3 2 5" xfId="323" xr:uid="{EBF55FC0-DF85-4BD8-ACCF-AADC36DABA20}"/>
    <cellStyle name="Comma 3 3" xfId="317" xr:uid="{78A59A14-2F45-4583-B075-4595AB39F976}"/>
    <cellStyle name="Comma 4" xfId="80" xr:uid="{49437AE2-4088-4DD9-8461-ABBA2A58CC8E}"/>
    <cellStyle name="Comma 4 2" xfId="319" xr:uid="{690C46AB-F821-45A5-BCD3-BDF415588FF1}"/>
    <cellStyle name="Comma 5" xfId="67" xr:uid="{560002DF-6258-4376-9428-D8D434733FC3}"/>
    <cellStyle name="Comma 5 2" xfId="318" xr:uid="{5495E06A-85EB-4F34-9780-20271B5C1C2D}"/>
    <cellStyle name="Comma 6" xfId="82" xr:uid="{98071880-8C47-4E8D-89A9-D3ABE4EF47CA}"/>
    <cellStyle name="Comma 6 2" xfId="320" xr:uid="{5913A9F2-865A-4325-AC6A-D180D6E92430}"/>
    <cellStyle name="Comma 7" xfId="146" xr:uid="{D7F1CE95-F349-41AE-9DD0-E4911481F444}"/>
    <cellStyle name="Comma 7 2" xfId="324" xr:uid="{DD4CA400-A920-4F85-AD28-EB2066D9E901}"/>
    <cellStyle name="Comma 8" xfId="135" xr:uid="{88953D6D-CBE5-482D-A6AD-32897F7A69FA}"/>
    <cellStyle name="Comma 8 2" xfId="322" xr:uid="{DCFDA775-ACC9-42EB-A6D7-8B0C50855289}"/>
    <cellStyle name="Comma 9" xfId="168" xr:uid="{ADA76380-9E02-4D54-A3EE-9FD4DA4A8C5A}"/>
    <cellStyle name="Comma 9 2" xfId="327" xr:uid="{7B48AB75-C653-4D03-B390-1BFC7B00CB87}"/>
    <cellStyle name="Currency 2" xfId="63" xr:uid="{376750D7-7FBE-4E68-9B74-183B6088304C}"/>
    <cellStyle name="Currency 2 2" xfId="68" xr:uid="{CD63E67E-D770-4FB4-8DBB-A53014F188B7}"/>
    <cellStyle name="Currency 3" xfId="78" xr:uid="{FB892AF5-F928-4CBA-BB2A-28BF3D337659}"/>
    <cellStyle name="Currency 4" xfId="137" xr:uid="{6FA6DE80-2585-4D89-81E9-CA17614ABE80}"/>
    <cellStyle name="Currency 5" xfId="163" xr:uid="{FFF91ADD-0973-4BA8-B561-34CD6310A437}"/>
    <cellStyle name="Currency 6" xfId="145" xr:uid="{4B886887-0F4B-4CF1-8A53-D3D11B291ADD}"/>
    <cellStyle name="Currency 7" xfId="84" xr:uid="{ABC43CE4-48EC-4B78-B949-B7FA9B3489B1}"/>
    <cellStyle name="Currency 8" xfId="174" xr:uid="{6FD2ACB6-A19F-4AA5-AF3A-E36228F10EF3}"/>
    <cellStyle name="Currency 8 2" xfId="241" xr:uid="{175DDD87-7754-46AC-927F-4BD9D34FAE82}"/>
    <cellStyle name="Currency 8 2 2" xfId="263" xr:uid="{87FEB0E8-5744-4237-9348-1B7C26801B72}"/>
    <cellStyle name="Currency 8 2 2 2" xfId="307" xr:uid="{220D8436-4009-42EE-8373-1C010B1DEF59}"/>
    <cellStyle name="Currency 8 2 3" xfId="285" xr:uid="{4227754C-F4F0-4D28-81CB-D71E43EBF125}"/>
    <cellStyle name="Currency 8 3" xfId="252" xr:uid="{251C45DE-A18E-4392-878B-9D6DB677CE8D}"/>
    <cellStyle name="Currency 8 3 2" xfId="296" xr:uid="{78F0B6A9-42BD-4987-BA41-D75EE287178E}"/>
    <cellStyle name="Currency 8 4" xfId="274" xr:uid="{52AF0C3E-B479-4C0F-970F-96CF38444B82}"/>
    <cellStyle name="Explanatory Text" xfId="23" builtinId="53" customBuiltin="1"/>
    <cellStyle name="Followed Hyperlink" xfId="53" builtinId="9" customBuiltin="1"/>
    <cellStyle name="Font: Calibri, 9pt regular" xfId="51" xr:uid="{EC2F6754-213B-49A2-AA6A-E6A6D8F1FE8E}"/>
    <cellStyle name="Font: Calibri, 9pt regular 2" xfId="61" xr:uid="{13CD9CBA-DAE2-4666-ABBB-5D5E58B98382}"/>
    <cellStyle name="Font: Calibri, 9pt regular 3" xfId="117" xr:uid="{E718E63A-869E-4DEA-BB11-E8860F79CFC2}"/>
    <cellStyle name="Footnotes: all except top row" xfId="54" xr:uid="{4803E310-8D38-49DE-B798-7CB4A40A13F9}"/>
    <cellStyle name="Footnotes: top row" xfId="49" xr:uid="{FFF5FF8A-685F-43BA-A0A3-C4E62C73C1A3}"/>
    <cellStyle name="Footnotes: top row 2" xfId="57" xr:uid="{1C019B57-D3EA-4918-9D74-707A8E2AABAF}"/>
    <cellStyle name="Footnotes: top row 3" xfId="113" xr:uid="{DE27CE3F-25E7-49DC-92C8-00E27AAE822A}"/>
    <cellStyle name="Good" xfId="14" builtinId="26" customBuiltin="1"/>
    <cellStyle name="Header: bottom row" xfId="44" xr:uid="{1149E2B3-A429-4F4A-8181-CFB58D6C9BE5}"/>
    <cellStyle name="Header: bottom row 2" xfId="60" xr:uid="{D3E61FC7-4BD6-4C17-A41B-005D974054F5}"/>
    <cellStyle name="Header: bottom row 3" xfId="116" xr:uid="{FBB73792-972F-4D2A-B07E-732FA8D34C85}"/>
    <cellStyle name="Header: top rows" xfId="46" xr:uid="{65C7C71C-8C28-4C07-AE7B-502A75ABC443}"/>
    <cellStyle name="Heading" xfId="147" xr:uid="{BBCD4D9A-43B7-45B7-86AB-2A42AA139901}"/>
    <cellStyle name="Heading 1" xfId="10" builtinId="16" customBuiltin="1"/>
    <cellStyle name="Heading 2" xfId="11" builtinId="17" customBuiltin="1"/>
    <cellStyle name="Heading 2 2" xfId="173" xr:uid="{9FCAB8F8-A3A1-4451-AC9D-072A36B53F1C}"/>
    <cellStyle name="Heading 3" xfId="12" builtinId="18" customBuiltin="1"/>
    <cellStyle name="Heading 4" xfId="13" builtinId="19" customBuiltin="1"/>
    <cellStyle name="Heading2" xfId="165" xr:uid="{3F430F5D-E460-45E2-B740-717EC7324F5D}"/>
    <cellStyle name="Hyperlink" xfId="52" builtinId="8" customBuiltin="1"/>
    <cellStyle name="Hyperlink 10" xfId="77" xr:uid="{2906582B-2837-4343-ADBF-A5631E5B94F5}"/>
    <cellStyle name="Hyperlink 10 2" xfId="148" xr:uid="{F895DFDE-137E-4A75-8180-57C33B164E91}"/>
    <cellStyle name="Hyperlink 10 3" xfId="156" xr:uid="{C9548CA1-FCBF-46F7-BAF0-347CA735D985}"/>
    <cellStyle name="Hyperlink 11" xfId="158" xr:uid="{654DE005-D06D-445B-8E29-BB3D0CC9E50E}"/>
    <cellStyle name="Hyperlink 11 2" xfId="171" xr:uid="{3EB82462-CE09-4A87-8DEC-4EE57A0AFC9A}"/>
    <cellStyle name="Hyperlink 11 3" xfId="164" xr:uid="{9B144B3F-71DD-4537-BC32-A7913CDE129D}"/>
    <cellStyle name="Hyperlink 12" xfId="86" xr:uid="{55FFCAB7-A56B-4078-B324-6C977F0A2246}"/>
    <cellStyle name="Hyperlink 12 2" xfId="153" xr:uid="{48268ABE-2347-4E26-8970-104101920CD9}"/>
    <cellStyle name="Hyperlink 12 3" xfId="162" xr:uid="{25CDD9DF-0464-4A56-9355-2FEACD99D166}"/>
    <cellStyle name="Hyperlink 13" xfId="160" xr:uid="{938EA556-F827-4C16-86AF-7038B6B59563}"/>
    <cellStyle name="Hyperlink 13 2" xfId="141" xr:uid="{526E4E77-F30A-46D1-9246-F354C31364AC}"/>
    <cellStyle name="Hyperlink 13 3" xfId="139" xr:uid="{127CEEFB-3061-45D7-97D8-2D97FBB9B7DE}"/>
    <cellStyle name="Hyperlink 14" xfId="66" xr:uid="{F5A0BD77-78B1-4EE8-9173-47C9318F4C74}"/>
    <cellStyle name="Hyperlink 14 2" xfId="138" xr:uid="{1BF7F4A7-304F-4E4B-8BE5-EE9CC17A124A}"/>
    <cellStyle name="Hyperlink 14 3" xfId="133" xr:uid="{4241EDEE-4943-44C1-99D5-3507411D1D42}"/>
    <cellStyle name="Hyperlink 15" xfId="136" xr:uid="{DF893DFF-1A53-4EE6-BD44-FCBB1A37B196}"/>
    <cellStyle name="Hyperlink 15 2" xfId="167" xr:uid="{E7CE7693-8378-47E2-894A-8F7BD8D05600}"/>
    <cellStyle name="Hyperlink 15 3" xfId="169" xr:uid="{3B18726E-EB63-43CE-BFAA-0B86AE36C996}"/>
    <cellStyle name="Hyperlink 16" xfId="170" xr:uid="{0FE99868-DD91-4842-B6DE-1FD89558EE41}"/>
    <cellStyle name="Hyperlink 16 2" xfId="92" xr:uid="{0953494B-C8D6-4D50-B007-A0E9C6A4832F}"/>
    <cellStyle name="Hyperlink 16 3" xfId="75" xr:uid="{C6D2A896-4B37-4C56-B236-A9DC96180876}"/>
    <cellStyle name="Hyperlink 17" xfId="88" xr:uid="{474E9818-9D2C-47C3-A409-8E770D0186D1}"/>
    <cellStyle name="Hyperlink 17 2" xfId="83" xr:uid="{0866204A-739E-4367-9559-A004C618AEB3}"/>
    <cellStyle name="Hyperlink 17 3" xfId="134" xr:uid="{E3CE68CE-46C2-4BD9-AB5F-B8FC1D6B127A}"/>
    <cellStyle name="Hyperlink 18" xfId="128" xr:uid="{4F5C3198-C22C-460C-8CBF-85E187E79B74}"/>
    <cellStyle name="Hyperlink 18 2" xfId="129" xr:uid="{DAF7030E-00EF-410F-AD3B-5C2A610D3760}"/>
    <cellStyle name="Hyperlink 18 3" xfId="90" xr:uid="{4209C080-829E-4919-B13A-A784E38B034F}"/>
    <cellStyle name="Hyperlink 19" xfId="76" xr:uid="{6B395B52-358C-4DF5-B358-D533A2D75ED5}"/>
    <cellStyle name="Hyperlink 19 2" xfId="43" xr:uid="{36B19A5E-F4A7-4A47-B4ED-0D4F3F17877F}"/>
    <cellStyle name="Hyperlink 19 3" xfId="73" xr:uid="{FC376565-298B-4166-A202-BA7753D6CA12}"/>
    <cellStyle name="Hyperlink 2" xfId="5" xr:uid="{00000000-0005-0000-0000-000003000000}"/>
    <cellStyle name="Hyperlink 2 2" xfId="120" xr:uid="{A2C85BA2-B215-47C3-93D2-3A6F2CC899D3}"/>
    <cellStyle name="Hyperlink 2 2 2" xfId="87" xr:uid="{3F2F949C-CA4B-4D72-880D-CB0B18DB7FBF}"/>
    <cellStyle name="Hyperlink 2 3" xfId="121" xr:uid="{2CF561C2-591B-49D4-8690-19821C35FBB3}"/>
    <cellStyle name="Hyperlink 2 4" xfId="149" xr:uid="{37D30F32-D635-4E45-9E73-66962692F27D}"/>
    <cellStyle name="Hyperlink 2 5" xfId="132" xr:uid="{9E11EEDC-19D1-4E65-A3D3-8B187CD93B08}"/>
    <cellStyle name="Hyperlink 20" xfId="85" xr:uid="{2E495FD2-85FE-4D03-9F33-CB22D21EF8BB}"/>
    <cellStyle name="Hyperlink 20 2" xfId="91" xr:uid="{4EB8205A-7509-43F9-84C8-09913109FD54}"/>
    <cellStyle name="Hyperlink 20 3" xfId="140" xr:uid="{807B143F-E765-4D45-9590-69CE48D76BBC}"/>
    <cellStyle name="Hyperlink 21" xfId="65" xr:uid="{906C4AAE-AAA1-4E23-9648-8C717B29D0F6}"/>
    <cellStyle name="Hyperlink 21 2" xfId="79" xr:uid="{BE9A06E2-4AF0-4907-A382-59216F1E1B59}"/>
    <cellStyle name="Hyperlink 21 3" xfId="71" xr:uid="{BD6E32F0-57AC-4FBD-B488-465A8CA1A3DD}"/>
    <cellStyle name="Hyperlink 22" xfId="151" xr:uid="{B81FA632-BD82-4DD3-B2BC-4471191C21DF}"/>
    <cellStyle name="Hyperlink 22 2" xfId="161" xr:uid="{45849E82-2ED9-487D-8E64-73E4DDE23764}"/>
    <cellStyle name="Hyperlink 22 3" xfId="143" xr:uid="{224C3B64-703B-4A74-B958-B95381DDC42C}"/>
    <cellStyle name="Hyperlink 23" xfId="150" xr:uid="{C062E741-884E-419B-927A-9FDFDC14C8FE}"/>
    <cellStyle name="Hyperlink 23 2" xfId="70" xr:uid="{7D79B7A3-F869-48F9-8F2F-8CAEBF6C4726}"/>
    <cellStyle name="Hyperlink 23 3" xfId="175" xr:uid="{8F642E14-4EA8-4B49-B567-610AC0FFA2E9}"/>
    <cellStyle name="Hyperlink 24" xfId="176" xr:uid="{07D67D80-0FF1-40C6-8C97-4C7ED750E186}"/>
    <cellStyle name="Hyperlink 25" xfId="177" xr:uid="{5EDD76A1-88AB-4929-9179-684237F4BE4E}"/>
    <cellStyle name="Hyperlink 26" xfId="178" xr:uid="{86A4768E-DEAD-48FA-A934-144E66DF7901}"/>
    <cellStyle name="Hyperlink 27" xfId="179" xr:uid="{43C87DA1-073F-4128-A21F-8ADAA7A1B27F}"/>
    <cellStyle name="Hyperlink 28" xfId="180" xr:uid="{A64FFADF-E835-4C2F-87E0-199CD262DBFB}"/>
    <cellStyle name="Hyperlink 29" xfId="181" xr:uid="{7BACC85C-6A4F-401A-A7A2-E78D0D70AFD3}"/>
    <cellStyle name="Hyperlink 3" xfId="126" xr:uid="{295620A3-5E1C-4A5B-8B16-AFB3C5E24400}"/>
    <cellStyle name="Hyperlink 3 2" xfId="183" xr:uid="{8B1B5609-9CC9-41FD-8E5A-FFA05820BF6C}"/>
    <cellStyle name="Hyperlink 3 3" xfId="184" xr:uid="{1131ED01-235D-4BF5-9B2C-6C44B309AC03}"/>
    <cellStyle name="Hyperlink 3 4" xfId="182" xr:uid="{F3ED2C76-F2E5-455C-905D-C0F53E2C93CF}"/>
    <cellStyle name="Hyperlink 30" xfId="185" xr:uid="{2CC86107-E1DC-4FF3-9E6A-357B51CCC778}"/>
    <cellStyle name="Hyperlink 31" xfId="186" xr:uid="{24ED32DD-CECF-4E2C-8168-19504ADECDCD}"/>
    <cellStyle name="Hyperlink 32" xfId="187" xr:uid="{7ECA8C7E-622A-45C7-95F8-CC3499FDA4C8}"/>
    <cellStyle name="Hyperlink 33" xfId="188" xr:uid="{1F7BE74A-7FEB-437C-A40B-A8F3B3CFCE65}"/>
    <cellStyle name="Hyperlink 33 2" xfId="189" xr:uid="{EFA72F7B-776D-4EB1-8F84-172438132912}"/>
    <cellStyle name="Hyperlink 33 3" xfId="190" xr:uid="{5E065B85-4D71-4DDE-BABD-30199EDE9534}"/>
    <cellStyle name="Hyperlink 34" xfId="191" xr:uid="{C0C941FE-3557-4D43-87AB-B446CBB80B0A}"/>
    <cellStyle name="Hyperlink 34 2" xfId="192" xr:uid="{AB2A6A3F-36AE-4A50-92D1-B1DB0CD93E49}"/>
    <cellStyle name="Hyperlink 34 3" xfId="193" xr:uid="{6FC7ADE9-C56E-4B8F-9A35-397657C345CB}"/>
    <cellStyle name="Hyperlink 34 4" xfId="194" xr:uid="{C724574E-30FD-4371-8271-00F594660710}"/>
    <cellStyle name="Hyperlink 34 5" xfId="195" xr:uid="{5D35E3C6-18E4-4580-8DC6-4D76B4F5D893}"/>
    <cellStyle name="Hyperlink 4" xfId="196" xr:uid="{90362C63-8691-4E35-ACFC-C215DA8FF91E}"/>
    <cellStyle name="Hyperlink 4 2" xfId="197" xr:uid="{6EDF99AB-765F-4309-BFF6-630AE2575865}"/>
    <cellStyle name="Hyperlink 4 3" xfId="198" xr:uid="{935C114A-8205-4A3C-8728-27B78DAA0292}"/>
    <cellStyle name="Hyperlink 5" xfId="199" xr:uid="{0D815AE6-EA5A-4118-BA9C-7AAC8B0655FF}"/>
    <cellStyle name="Hyperlink 5 2" xfId="200" xr:uid="{9CD3F722-E438-47F7-B071-74DA2C8187D8}"/>
    <cellStyle name="Hyperlink 5 3" xfId="201" xr:uid="{E9AF10CE-1B47-4218-8318-F9755F15E6D8}"/>
    <cellStyle name="Hyperlink 6" xfId="202" xr:uid="{19BB0FDC-D228-496F-AF82-BE125547A4C0}"/>
    <cellStyle name="Hyperlink 6 2" xfId="203" xr:uid="{1E674A37-1A96-47A6-AEF3-6E7B61BB6160}"/>
    <cellStyle name="Hyperlink 6 3" xfId="204" xr:uid="{9150B641-22AD-4A3A-AFDD-F01DBFCE0973}"/>
    <cellStyle name="Hyperlink 7" xfId="205" xr:uid="{8A6A1449-5C2D-4DEC-A9C5-C84D0077F6EC}"/>
    <cellStyle name="Hyperlink 7 2" xfId="206" xr:uid="{97581D61-3398-4221-B68B-6F3167986DBE}"/>
    <cellStyle name="Hyperlink 7 3" xfId="207" xr:uid="{446685CA-2646-4D6B-BC2C-8D0DDA99C273}"/>
    <cellStyle name="Hyperlink 8" xfId="208" xr:uid="{D9BCC267-45FB-4224-BE44-85A78123ED14}"/>
    <cellStyle name="Hyperlink 8 2" xfId="209" xr:uid="{7321A829-4B39-4E50-BDC5-2A410F25BE47}"/>
    <cellStyle name="Hyperlink 8 3" xfId="210" xr:uid="{4E5C8615-8A52-4F42-94E2-26857E836DC0}"/>
    <cellStyle name="Hyperlink 9" xfId="211" xr:uid="{CF612FE3-333F-49DF-A7EA-99BEFA1E4003}"/>
    <cellStyle name="Hyperlink 9 2" xfId="212" xr:uid="{2F584A7F-36F4-4F8A-8443-73C8E208A4D1}"/>
    <cellStyle name="Hyperlink 9 3" xfId="213" xr:uid="{B1593B97-04E4-4034-8B91-8B6244F98F40}"/>
    <cellStyle name="Input" xfId="16" builtinId="20" customBuiltin="1"/>
    <cellStyle name="Input 2" xfId="214" xr:uid="{9652CEBC-4B3B-49FE-A7E6-2319926F61B8}"/>
    <cellStyle name="Komma 2" xfId="314" xr:uid="{016E911B-3D6A-4A86-86BA-0EB9A1256DC6}"/>
    <cellStyle name="Komma 2 2" xfId="312" xr:uid="{CF9A53E0-80B4-42BF-9F7E-0B09DD3F13A9}"/>
    <cellStyle name="Komma 2 2 2" xfId="351" xr:uid="{7E7412A9-B7E6-4565-A32E-B588EBB8E61B}"/>
    <cellStyle name="Komma 2 3" xfId="353" xr:uid="{72050CD8-8364-4118-B4E5-C7BB4A29FBE3}"/>
    <cellStyle name="Linked" xfId="215" xr:uid="{9EACA2E9-1081-46D0-9C91-E2453D49680A}"/>
    <cellStyle name="Linked Cell" xfId="19" builtinId="24" customBuiltin="1"/>
    <cellStyle name="Neutral 2" xfId="93" xr:uid="{1E2231D1-CD1C-465E-866B-11FD67E637E9}"/>
    <cellStyle name="Normal" xfId="0" builtinId="0"/>
    <cellStyle name="Normal 2" xfId="3" xr:uid="{00000000-0005-0000-0000-000005000000}"/>
    <cellStyle name="Normal 2 2" xfId="124" xr:uid="{AA4735E4-3BCA-45CF-A531-AEC997B68B4A}"/>
    <cellStyle name="Normal 2 2 2" xfId="216" xr:uid="{F5AF9B22-D399-4F0A-AEA1-800F76FF3F1C}"/>
    <cellStyle name="Normal 2 2 2 2" xfId="242" xr:uid="{1D1DAA80-7A54-4A6D-9170-E48F66CF3D19}"/>
    <cellStyle name="Normal 2 2 2 2 2" xfId="264" xr:uid="{C62744E4-063B-4570-836F-22AB673ADE75}"/>
    <cellStyle name="Normal 2 2 2 2 2 2" xfId="308" xr:uid="{3C87A92C-7D2B-42BF-9A14-844BF1E79745}"/>
    <cellStyle name="Normal 2 2 2 2 3" xfId="286" xr:uid="{E50C70C2-23FA-4D5F-BBE1-8869C6690093}"/>
    <cellStyle name="Normal 2 2 2 3" xfId="253" xr:uid="{B3DB0C05-040E-4FEB-A894-B2EB0C579D26}"/>
    <cellStyle name="Normal 2 2 2 3 2" xfId="297" xr:uid="{756EC57E-941A-497B-A8FC-CEA9A42EB533}"/>
    <cellStyle name="Normal 2 2 2 4" xfId="275" xr:uid="{E73C3EBD-0DA8-42CE-BF48-A61864F7BA6D}"/>
    <cellStyle name="Normal 2 2 3" xfId="89" xr:uid="{214C17C7-279D-484C-9F87-255B0D27AC1C}"/>
    <cellStyle name="Normal 2 3" xfId="56" xr:uid="{E7D2713F-BF73-4048-B087-6238C1C4ECA4}"/>
    <cellStyle name="Normal 2 4" xfId="72" xr:uid="{5588F63E-3503-4FD6-BBDD-74B656DD1067}"/>
    <cellStyle name="Normal 3" xfId="2" xr:uid="{00000000-0005-0000-0000-000006000000}"/>
    <cellStyle name="Normal 3 2" xfId="119" xr:uid="{5F75927A-39C2-479B-BE09-51D54A8AE9C2}"/>
    <cellStyle name="Normal 4" xfId="125" xr:uid="{2E43B41A-0559-43A4-AC98-94D5D4914E7B}"/>
    <cellStyle name="Normal 4 2" xfId="217" xr:uid="{EE51D673-69A2-4D98-B2BD-3834193EB3E4}"/>
    <cellStyle name="Normal 5" xfId="218" xr:uid="{A92F8635-E650-49E1-8274-4B83F4F58443}"/>
    <cellStyle name="Normal 6" xfId="219" xr:uid="{66742387-6DB1-4E6E-B1B9-0DB051E79570}"/>
    <cellStyle name="Normal 6 2" xfId="243" xr:uid="{A271248E-AF39-4C99-9E68-BC77A7CE3C5F}"/>
    <cellStyle name="Normal 6 2 2" xfId="265" xr:uid="{FE7A664E-DFEB-40F2-95E0-EBA944BDF0DB}"/>
    <cellStyle name="Normal 6 2 2 2" xfId="309" xr:uid="{0954AF98-B5C0-45BC-BEA4-9BA0BC03899B}"/>
    <cellStyle name="Normal 6 2 3" xfId="287" xr:uid="{C3792360-02F6-4661-B9E9-7F09D79C9F13}"/>
    <cellStyle name="Normal 6 3" xfId="254" xr:uid="{493AD3BD-CCC6-40EB-94E1-FA2ABEF4F85B}"/>
    <cellStyle name="Normal 6 3 2" xfId="298" xr:uid="{6E998B38-75F7-4153-AA27-3C6BCAF9CFC1}"/>
    <cellStyle name="Normal 6 4" xfId="276" xr:uid="{C3A4FAD9-E90D-4106-B046-E651EDC72A57}"/>
    <cellStyle name="Normal 7" xfId="220" xr:uid="{4C780A97-25BB-4EB5-A708-3816E855D12D}"/>
    <cellStyle name="Normal 8" xfId="221" xr:uid="{B5E1023E-3446-4C2E-906D-A6B7FF1353D8}"/>
    <cellStyle name="Normal Small" xfId="222" xr:uid="{57531EC2-8449-4A88-8BEC-6242D56E84DB}"/>
    <cellStyle name="Note" xfId="22" builtinId="10" customBuiltin="1"/>
    <cellStyle name="Note 2" xfId="100" xr:uid="{D77D41B3-620C-4E12-B8C6-0136D99A83B0}"/>
    <cellStyle name="Output" xfId="17" builtinId="21" customBuiltin="1"/>
    <cellStyle name="Parent row" xfId="48" xr:uid="{F8473D77-25BD-4C15-84F5-894A481D8E44}"/>
    <cellStyle name="Parent row 2" xfId="59" xr:uid="{A15ED20A-2B94-4061-8FB1-4BE540F7672B}"/>
    <cellStyle name="Parent row 3" xfId="114" xr:uid="{9B7A30BA-5E73-4B0C-859D-C1DC01B91626}"/>
    <cellStyle name="Percent 2" xfId="4" xr:uid="{00000000-0005-0000-0000-000007000000}"/>
    <cellStyle name="Percent 2 2" xfId="224" xr:uid="{72B375CC-6423-4130-88E1-A75F10979128}"/>
    <cellStyle name="Percent 2 3" xfId="225" xr:uid="{476546FA-E422-4042-859F-85DBB12A6010}"/>
    <cellStyle name="Percent 2 4" xfId="244" xr:uid="{3A2791AD-FF80-44AF-8306-352E5B4E8DC8}"/>
    <cellStyle name="Percent 2 4 2" xfId="266" xr:uid="{5CABA889-7392-4683-A46E-70C666EAFBED}"/>
    <cellStyle name="Percent 2 4 2 2" xfId="310" xr:uid="{E2D56B11-200A-4B1D-A94C-93EA945AAA07}"/>
    <cellStyle name="Percent 2 4 3" xfId="288" xr:uid="{BB9B5E4B-F907-4C7F-A82F-95B5C8A5A3CF}"/>
    <cellStyle name="Percent 2 5" xfId="255" xr:uid="{05186BFB-B52A-407C-B79B-4FA71FCBCDD6}"/>
    <cellStyle name="Percent 2 5 2" xfId="299" xr:uid="{5D704896-03FA-4433-B419-2376D07EDB08}"/>
    <cellStyle name="Percent 2 6" xfId="277" xr:uid="{CB0198E0-FF60-4623-8767-FE83120E2224}"/>
    <cellStyle name="Percent 2 7" xfId="223" xr:uid="{48301B3B-BE7F-41AE-9C98-B6B138BE8322}"/>
    <cellStyle name="Percent 3" xfId="8" xr:uid="{00000000-0005-0000-0000-000008000000}"/>
    <cellStyle name="Percent 3 2" xfId="227" xr:uid="{BCD59D53-5C42-4AAF-A26E-186DE824FCAD}"/>
    <cellStyle name="Percent 3 3" xfId="226" xr:uid="{08C34C40-AC4C-45B2-A61C-E5E62B559EAB}"/>
    <cellStyle name="Results" xfId="228" xr:uid="{F705FE21-3FF2-4741-92DB-2D2AF89C299E}"/>
    <cellStyle name="Section Break" xfId="50" xr:uid="{4C0F90BF-6844-44FC-A9E6-9B5A663F9EE3}"/>
    <cellStyle name="Section Break: parent row" xfId="47" xr:uid="{7F7BAF47-97FC-492C-95E6-A543E209CB35}"/>
    <cellStyle name="Standard 2" xfId="6" xr:uid="{00000000-0005-0000-0000-000009000000}"/>
    <cellStyle name="Standard 3" xfId="123" xr:uid="{B6598CFD-07FB-4EF2-9602-17DAEDB8F4B7}"/>
    <cellStyle name="Standard 5" xfId="127" xr:uid="{1954D7B8-0ECD-491C-9315-152DB6F02F2A}"/>
    <cellStyle name="Standard_faxblattformat" xfId="122" xr:uid="{2E37C78E-0CBE-4499-A851-B36047A682FE}"/>
    <cellStyle name="Table title" xfId="55" xr:uid="{3811132F-6F0D-4642-9026-9C1CE5237FC1}"/>
    <cellStyle name="Table title 2" xfId="62" xr:uid="{D9710A65-99C5-4510-A3F5-02461BFD8EBC}"/>
    <cellStyle name="Table title 3" xfId="118" xr:uid="{D187A1C3-F28A-455A-A709-2D9B65024742}"/>
    <cellStyle name="Title" xfId="9" builtinId="15" customBuiltin="1"/>
    <cellStyle name="Title 2" xfId="229" xr:uid="{37905393-7BE0-4215-88D0-A39935CE2EED}"/>
    <cellStyle name="Title 3" xfId="230" xr:uid="{91CFCD4E-D7E8-461E-8AAD-15F84672550F}"/>
    <cellStyle name="Total" xfId="24" builtinId="25" customBuiltin="1"/>
    <cellStyle name="Unit" xfId="231" xr:uid="{EDE72183-D04F-45DB-9FF4-657EEE180AB8}"/>
    <cellStyle name="UserInput" xfId="232" xr:uid="{43109AC1-260F-4F19-94FC-645A9D796D01}"/>
    <cellStyle name="Variable" xfId="233" xr:uid="{3470932B-D50A-485B-AA9F-F517E8ACFE72}"/>
    <cellStyle name="Warning Text" xfId="21" builtinId="11" customBuiltin="1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D44E8135-E7ED-49E5-A494-0597C9164B53}">
      <tableStyleElement type="wholeTable" dxfId="3"/>
      <tableStyleElement type="headerRow" dxfId="2"/>
    </tableStyle>
    <tableStyle name="MySqlDefault" pivot="0" table="0" count="2" xr9:uid="{85286A52-00D6-43F1-899E-5B551CB22A4C}">
      <tableStyleElement type="wholeTable" dxfId="1"/>
      <tableStyleElement type="headerRow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Conv_tech_costs!$F$2</c:f>
              <c:strCache>
                <c:ptCount val="1"/>
                <c:pt idx="0">
                  <c:v>Coal_PP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Conv_tech_costs!$A$4:$A$9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Conv_tech_costs!#REF!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FD3-905C-33CFFAF61B25}"/>
            </c:ext>
          </c:extLst>
        </c:ser>
        <c:ser>
          <c:idx val="1"/>
          <c:order val="1"/>
          <c:tx>
            <c:strRef>
              <c:f>Conv_tech_costs!#REF!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Conv_tech_costs!$F$4:$F$9</c:f>
              <c:numCache>
                <c:formatCode>General</c:formatCode>
                <c:ptCount val="6"/>
                <c:pt idx="0">
                  <c:v>1.9</c:v>
                </c:pt>
                <c:pt idx="1">
                  <c:v>1.88</c:v>
                </c:pt>
                <c:pt idx="2">
                  <c:v>1.86</c:v>
                </c:pt>
                <c:pt idx="3">
                  <c:v>1.84</c:v>
                </c:pt>
                <c:pt idx="4">
                  <c:v>1.92</c:v>
                </c:pt>
                <c:pt idx="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FD3-905C-33CFFAF61B25}"/>
            </c:ext>
          </c:extLst>
        </c:ser>
        <c:ser>
          <c:idx val="2"/>
          <c:order val="2"/>
          <c:tx>
            <c:strRef>
              <c:f>Gen_tech_costs!#REF!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Gen_tech_costs!#REF!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FD3-905C-33CFFAF61B25}"/>
            </c:ext>
          </c:extLst>
        </c:ser>
        <c:ser>
          <c:idx val="3"/>
          <c:order val="3"/>
          <c:tx>
            <c:strRef>
              <c:f>Gen_tech_costs!#REF!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Gen_tech_costs!#REF!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FD3-905C-33CFFAF6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797840"/>
        <c:axId val="857801584"/>
      </c:lineChart>
      <c:catAx>
        <c:axId val="8577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1584"/>
        <c:crosses val="autoZero"/>
        <c:auto val="1"/>
        <c:lblAlgn val="ctr"/>
        <c:lblOffset val="100"/>
        <c:noMultiLvlLbl val="0"/>
      </c:catAx>
      <c:valAx>
        <c:axId val="857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Conv_tech_costs!$F$58:$F$59</c:f>
              <c:numCache>
                <c:formatCode>General</c:formatCode>
                <c:ptCount val="2"/>
              </c:numCache>
            </c:numRef>
          </c:xVal>
          <c:yVal>
            <c:numRef>
              <c:f>Conv_tech_costs!$G$58:$G$59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0BD-B727-B486C922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72783"/>
        <c:axId val="531757583"/>
      </c:scatterChart>
      <c:valAx>
        <c:axId val="5241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57583"/>
        <c:crosses val="autoZero"/>
        <c:crossBetween val="midCat"/>
      </c:valAx>
      <c:valAx>
        <c:axId val="531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Subsidy_conv_tech!$E$2</c:f>
              <c:strCache>
                <c:ptCount val="1"/>
                <c:pt idx="0">
                  <c:v>PV_large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Subsidy_conv_tech!$A$4:$A$9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Subsidy_conv_tech!#REF!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3-4CED-A00F-5CBF49A5B436}"/>
            </c:ext>
          </c:extLst>
        </c:ser>
        <c:ser>
          <c:idx val="1"/>
          <c:order val="1"/>
          <c:tx>
            <c:strRef>
              <c:f>Subsidy_conv_tech!$B$2</c:f>
              <c:strCache>
                <c:ptCount val="1"/>
                <c:pt idx="0">
                  <c:v>WT_off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Subsidy_conv_tech!#REF!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3-4CED-A00F-5CBF49A5B436}"/>
            </c:ext>
          </c:extLst>
        </c:ser>
        <c:ser>
          <c:idx val="2"/>
          <c:order val="2"/>
          <c:tx>
            <c:strRef>
              <c:f>Gen_tech_costs!#REF!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Gen_tech_costs!#REF!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3-4CED-A00F-5CBF49A5B436}"/>
            </c:ext>
          </c:extLst>
        </c:ser>
        <c:ser>
          <c:idx val="3"/>
          <c:order val="3"/>
          <c:tx>
            <c:strRef>
              <c:f>Gen_tech_costs!#REF!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Gen_tech_costs!#REF!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3-4CED-A00F-5CBF49A5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797840"/>
        <c:axId val="857801584"/>
      </c:lineChart>
      <c:catAx>
        <c:axId val="8577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1584"/>
        <c:crosses val="autoZero"/>
        <c:auto val="1"/>
        <c:lblAlgn val="ctr"/>
        <c:lblOffset val="100"/>
        <c:noMultiLvlLbl val="0"/>
      </c:catAx>
      <c:valAx>
        <c:axId val="857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59</xdr:row>
      <xdr:rowOff>185737</xdr:rowOff>
    </xdr:from>
    <xdr:to>
      <xdr:col>15</xdr:col>
      <xdr:colOff>447675</xdr:colOff>
      <xdr:row>74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810EE0-7F7F-2D39-F1D6-408B6D42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0589D-A474-4755-992B-E56C15BE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ana Guardia  Arnau" id="{A5145F16-E239-4C98-8E2F-273232E49778}" userId="S::aaliana@ethz.ch::e5e9667b-79c7-4381-9d91-02c79bd44d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7-10T15:11:08.82" personId="{A5145F16-E239-4C98-8E2F-273232E49778}" id="{07F3A89C-A265-4BF1-AB20-8F2E272BBC6D}">
    <text xml:space="preserve">Check why ind is larger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7E1A-8672-4D8D-9520-773E07C5DCAC}">
  <sheetPr>
    <tabColor rgb="FF7030A0"/>
  </sheetPr>
  <dimension ref="A1"/>
  <sheetViews>
    <sheetView workbookViewId="0">
      <selection activeCell="N18" sqref="N18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557A-0782-4058-9821-142257018211}">
  <sheetPr>
    <tabColor theme="9" tint="0.79998168889431442"/>
  </sheetPr>
  <dimension ref="A1:C8"/>
  <sheetViews>
    <sheetView zoomScale="85" zoomScaleNormal="85" workbookViewId="0">
      <selection activeCell="P19" sqref="P19"/>
    </sheetView>
  </sheetViews>
  <sheetFormatPr defaultRowHeight="15"/>
  <sheetData>
    <row r="1" spans="1:3">
      <c r="B1" t="s">
        <v>23</v>
      </c>
      <c r="C1" t="s">
        <v>76</v>
      </c>
    </row>
    <row r="2" spans="1:3">
      <c r="B2" t="s">
        <v>8</v>
      </c>
    </row>
    <row r="3" spans="1:3">
      <c r="A3">
        <v>1</v>
      </c>
      <c r="B3">
        <v>10</v>
      </c>
    </row>
    <row r="4" spans="1:3">
      <c r="A4">
        <v>2</v>
      </c>
      <c r="B4">
        <v>10</v>
      </c>
    </row>
    <row r="5" spans="1:3">
      <c r="A5">
        <v>3</v>
      </c>
      <c r="B5">
        <v>10</v>
      </c>
    </row>
    <row r="6" spans="1:3">
      <c r="A6">
        <v>4</v>
      </c>
      <c r="B6">
        <v>10</v>
      </c>
    </row>
    <row r="7" spans="1:3">
      <c r="A7">
        <v>5</v>
      </c>
      <c r="B7">
        <v>10</v>
      </c>
    </row>
    <row r="8" spans="1:3">
      <c r="A8">
        <v>6</v>
      </c>
      <c r="B8"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7CFB-4710-44EE-A939-1FCD3F7DE231}">
  <sheetPr>
    <tabColor rgb="FF92D050"/>
  </sheetPr>
  <dimension ref="A1:E4"/>
  <sheetViews>
    <sheetView zoomScale="85" zoomScaleNormal="85" workbookViewId="0">
      <selection activeCell="AI53" sqref="AI53"/>
    </sheetView>
  </sheetViews>
  <sheetFormatPr defaultRowHeight="15"/>
  <sheetData>
    <row r="1" spans="1:5">
      <c r="A1" t="s">
        <v>18</v>
      </c>
      <c r="B1" t="s">
        <v>17</v>
      </c>
      <c r="C1" t="s">
        <v>9</v>
      </c>
      <c r="E1" t="s">
        <v>97</v>
      </c>
    </row>
    <row r="2" spans="1:5">
      <c r="A2" t="s">
        <v>64</v>
      </c>
      <c r="B2" t="s">
        <v>4</v>
      </c>
      <c r="C2" s="3">
        <v>0.18</v>
      </c>
    </row>
    <row r="3" spans="1:5">
      <c r="A3" t="s">
        <v>65</v>
      </c>
      <c r="B3" t="s">
        <v>4</v>
      </c>
      <c r="C3" s="3">
        <v>0.19</v>
      </c>
    </row>
    <row r="4" spans="1:5">
      <c r="A4" t="s">
        <v>52</v>
      </c>
      <c r="B4" t="s">
        <v>3</v>
      </c>
      <c r="C4" s="3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4F4B-D026-4847-B1FB-4BD8A5C3C8E9}">
  <sheetPr>
    <tabColor theme="9" tint="0.79998168889431442"/>
  </sheetPr>
  <dimension ref="A1:F7"/>
  <sheetViews>
    <sheetView zoomScale="85" zoomScaleNormal="85" workbookViewId="0">
      <selection activeCell="F1" sqref="F1"/>
    </sheetView>
  </sheetViews>
  <sheetFormatPr defaultRowHeight="15"/>
  <cols>
    <col min="2" max="2" width="22.85546875" bestFit="1" customWidth="1"/>
    <col min="3" max="3" width="15.140625" bestFit="1" customWidth="1"/>
    <col min="4" max="4" width="24.5703125" bestFit="1" customWidth="1"/>
  </cols>
  <sheetData>
    <row r="1" spans="1:6">
      <c r="B1" t="s">
        <v>29</v>
      </c>
      <c r="C1" t="s">
        <v>30</v>
      </c>
      <c r="D1" t="s">
        <v>31</v>
      </c>
      <c r="F1" t="s">
        <v>97</v>
      </c>
    </row>
    <row r="2" spans="1:6">
      <c r="A2" t="s">
        <v>62</v>
      </c>
      <c r="B2" s="3">
        <v>17</v>
      </c>
      <c r="C2">
        <v>3</v>
      </c>
      <c r="D2">
        <v>25</v>
      </c>
    </row>
    <row r="3" spans="1:6">
      <c r="A3" t="s">
        <v>63</v>
      </c>
      <c r="B3" s="3">
        <v>14</v>
      </c>
      <c r="C3">
        <v>3</v>
      </c>
      <c r="D3">
        <v>25</v>
      </c>
    </row>
    <row r="4" spans="1:6">
      <c r="B4" s="3"/>
    </row>
    <row r="5" spans="1:6">
      <c r="B5" s="3"/>
    </row>
    <row r="6" spans="1:6">
      <c r="B6" s="3"/>
    </row>
    <row r="7" spans="1:6">
      <c r="B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C3"/>
  <sheetViews>
    <sheetView zoomScale="85" zoomScaleNormal="85" workbookViewId="0">
      <selection activeCell="A4" sqref="A4:C4"/>
    </sheetView>
  </sheetViews>
  <sheetFormatPr defaultRowHeight="15"/>
  <cols>
    <col min="1" max="1" width="10.85546875" customWidth="1"/>
    <col min="2" max="2" width="11.140625" customWidth="1"/>
  </cols>
  <sheetData>
    <row r="1" spans="1:3">
      <c r="A1" t="s">
        <v>19</v>
      </c>
      <c r="B1" t="s">
        <v>17</v>
      </c>
      <c r="C1" t="s">
        <v>9</v>
      </c>
    </row>
    <row r="2" spans="1:3">
      <c r="A2" t="s">
        <v>53</v>
      </c>
      <c r="B2" t="s">
        <v>3</v>
      </c>
      <c r="C2">
        <v>1</v>
      </c>
    </row>
    <row r="3" spans="1:3">
      <c r="A3" t="s">
        <v>6</v>
      </c>
      <c r="B3" t="s">
        <v>4</v>
      </c>
      <c r="C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AA8-F940-4C04-9EAC-CEFD58D6C7AD}">
  <sheetPr>
    <tabColor theme="3" tint="0.59999389629810485"/>
  </sheetPr>
  <dimension ref="A1:C3"/>
  <sheetViews>
    <sheetView zoomScale="85" zoomScaleNormal="85" workbookViewId="0">
      <selection activeCell="C3" sqref="C3"/>
    </sheetView>
  </sheetViews>
  <sheetFormatPr defaultRowHeight="15"/>
  <cols>
    <col min="1" max="1" width="25.140625" bestFit="1" customWidth="1"/>
  </cols>
  <sheetData>
    <row r="1" spans="1:3">
      <c r="B1" t="s">
        <v>8</v>
      </c>
      <c r="C1" t="s">
        <v>61</v>
      </c>
    </row>
    <row r="2" spans="1:3">
      <c r="A2" t="s">
        <v>53</v>
      </c>
      <c r="B2">
        <v>0</v>
      </c>
      <c r="C2">
        <v>1</v>
      </c>
    </row>
    <row r="3" spans="1:3">
      <c r="A3" t="s">
        <v>6</v>
      </c>
      <c r="B3">
        <v>1</v>
      </c>
      <c r="C3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6376-4347-4CAE-9F34-235BCB4BF4B1}">
  <sheetPr>
    <tabColor theme="3" tint="0.59999389629810485"/>
  </sheetPr>
  <dimension ref="A1:H3"/>
  <sheetViews>
    <sheetView zoomScale="85" zoomScaleNormal="85" workbookViewId="0">
      <selection activeCell="H1" sqref="H1"/>
    </sheetView>
  </sheetViews>
  <sheetFormatPr defaultColWidth="9.140625" defaultRowHeight="15"/>
  <cols>
    <col min="1" max="1" width="22.140625" bestFit="1" customWidth="1"/>
    <col min="2" max="4" width="27.5703125" customWidth="1"/>
    <col min="5" max="5" width="29.42578125" customWidth="1"/>
    <col min="6" max="6" width="19" customWidth="1"/>
  </cols>
  <sheetData>
    <row r="1" spans="1:8">
      <c r="B1" t="s">
        <v>41</v>
      </c>
      <c r="C1" t="s">
        <v>42</v>
      </c>
      <c r="D1" t="s">
        <v>43</v>
      </c>
      <c r="E1" t="s">
        <v>44</v>
      </c>
      <c r="F1" t="s">
        <v>45</v>
      </c>
      <c r="H1" t="s">
        <v>97</v>
      </c>
    </row>
    <row r="2" spans="1:8">
      <c r="A2" t="s">
        <v>53</v>
      </c>
      <c r="B2">
        <v>0.25</v>
      </c>
      <c r="C2">
        <v>0.25</v>
      </c>
      <c r="D2">
        <v>5.0000000000000001E-3</v>
      </c>
      <c r="E2">
        <f>SQRT(0.91)</f>
        <v>0.95393920141694566</v>
      </c>
      <c r="F2">
        <f>SQRT(0.91)</f>
        <v>0.95393920141694566</v>
      </c>
    </row>
    <row r="3" spans="1:8">
      <c r="A3" t="s">
        <v>6</v>
      </c>
      <c r="B3">
        <v>0.35000000000000009</v>
      </c>
      <c r="C3">
        <v>0.35000000000000009</v>
      </c>
      <c r="D3">
        <v>5.4262924500528254E-4</v>
      </c>
      <c r="E3">
        <f>SQRT(0.92)</f>
        <v>0.95916630466254393</v>
      </c>
      <c r="F3">
        <f>SQRT(0.92)</f>
        <v>0.95916630466254393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8ACA-DC6E-4078-B58C-633A16F9BDBE}">
  <sheetPr>
    <tabColor theme="3" tint="0.59999389629810485"/>
  </sheetPr>
  <dimension ref="A1:E3"/>
  <sheetViews>
    <sheetView zoomScale="85" zoomScaleNormal="85" workbookViewId="0">
      <selection activeCell="C4" sqref="C4"/>
    </sheetView>
  </sheetViews>
  <sheetFormatPr defaultRowHeight="15"/>
  <cols>
    <col min="1" max="1" width="23.85546875" bestFit="1" customWidth="1"/>
    <col min="2" max="2" width="23.42578125" bestFit="1" customWidth="1"/>
    <col min="3" max="3" width="23.85546875" bestFit="1" customWidth="1"/>
  </cols>
  <sheetData>
    <row r="1" spans="1:5">
      <c r="B1" t="s">
        <v>32</v>
      </c>
      <c r="C1" t="s">
        <v>33</v>
      </c>
      <c r="E1" t="s">
        <v>76</v>
      </c>
    </row>
    <row r="2" spans="1:5">
      <c r="A2" t="s">
        <v>53</v>
      </c>
      <c r="B2">
        <v>0</v>
      </c>
      <c r="C2">
        <v>1000</v>
      </c>
    </row>
    <row r="3" spans="1:5">
      <c r="A3" t="s">
        <v>6</v>
      </c>
      <c r="B3">
        <v>0</v>
      </c>
      <c r="C3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F1C4-245E-4154-ABCF-4474792B0741}">
  <sheetPr>
    <tabColor theme="3" tint="0.59999389629810485"/>
  </sheetPr>
  <dimension ref="A1:E3"/>
  <sheetViews>
    <sheetView workbookViewId="0">
      <selection activeCell="C4" sqref="C4"/>
    </sheetView>
  </sheetViews>
  <sheetFormatPr defaultRowHeight="15"/>
  <cols>
    <col min="1" max="1" width="24.140625" bestFit="1" customWidth="1"/>
    <col min="2" max="2" width="24.140625" customWidth="1"/>
  </cols>
  <sheetData>
    <row r="1" spans="1:5">
      <c r="A1" t="s">
        <v>19</v>
      </c>
      <c r="B1" t="s">
        <v>20</v>
      </c>
      <c r="C1" t="s">
        <v>9</v>
      </c>
      <c r="E1" t="s">
        <v>76</v>
      </c>
    </row>
    <row r="2" spans="1:5">
      <c r="A2" t="s">
        <v>53</v>
      </c>
      <c r="B2" t="s">
        <v>8</v>
      </c>
      <c r="C2">
        <v>1000</v>
      </c>
    </row>
    <row r="3" spans="1:5">
      <c r="A3" t="s">
        <v>6</v>
      </c>
      <c r="B3" t="s">
        <v>8</v>
      </c>
      <c r="C3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8EA1-3890-4C3E-B45A-4221798146A9}">
  <sheetPr>
    <tabColor theme="3" tint="0.59999389629810485"/>
  </sheetPr>
  <dimension ref="A1:E3"/>
  <sheetViews>
    <sheetView zoomScale="85" zoomScaleNormal="85" workbookViewId="0">
      <selection activeCell="E1" sqref="E1"/>
    </sheetView>
  </sheetViews>
  <sheetFormatPr defaultColWidth="9.140625" defaultRowHeight="15"/>
  <cols>
    <col min="1" max="1" width="22.140625" bestFit="1" customWidth="1"/>
    <col min="2" max="3" width="27.5703125" customWidth="1"/>
    <col min="4" max="4" width="14.140625" customWidth="1"/>
    <col min="5" max="5" width="19" customWidth="1"/>
  </cols>
  <sheetData>
    <row r="1" spans="1:5">
      <c r="B1" t="s">
        <v>24</v>
      </c>
      <c r="C1" t="s">
        <v>25</v>
      </c>
      <c r="E1" t="s">
        <v>97</v>
      </c>
    </row>
    <row r="2" spans="1:5">
      <c r="A2" t="s">
        <v>53</v>
      </c>
      <c r="B2">
        <v>20</v>
      </c>
      <c r="C2">
        <v>0.02</v>
      </c>
    </row>
    <row r="3" spans="1:5">
      <c r="A3" t="s">
        <v>6</v>
      </c>
      <c r="B3">
        <v>25</v>
      </c>
      <c r="C3">
        <v>0.02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BB47-ED61-47DF-BF0A-F3FA3D0BB20E}">
  <sheetPr>
    <tabColor theme="3" tint="0.59999389629810485"/>
  </sheetPr>
  <dimension ref="A1:D1"/>
  <sheetViews>
    <sheetView workbookViewId="0">
      <selection activeCell="C56" sqref="C56"/>
    </sheetView>
  </sheetViews>
  <sheetFormatPr defaultRowHeight="15"/>
  <cols>
    <col min="1" max="1" width="24.140625" bestFit="1" customWidth="1"/>
    <col min="2" max="3" width="24.140625" customWidth="1"/>
  </cols>
  <sheetData>
    <row r="1" spans="1:4">
      <c r="A1" t="s">
        <v>19</v>
      </c>
      <c r="B1" t="s">
        <v>11</v>
      </c>
      <c r="C1" t="s">
        <v>20</v>
      </c>
      <c r="D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EE80-A2B2-4BF3-8AA0-8C374BF6ECB7}">
  <sheetPr>
    <tabColor rgb="FF7030A0"/>
  </sheetPr>
  <dimension ref="A1:F5"/>
  <sheetViews>
    <sheetView zoomScale="85" zoomScaleNormal="85" workbookViewId="0">
      <selection activeCell="H2" sqref="H2:I3"/>
    </sheetView>
  </sheetViews>
  <sheetFormatPr defaultRowHeight="15"/>
  <cols>
    <col min="1" max="3" width="13.42578125" customWidth="1"/>
  </cols>
  <sheetData>
    <row r="1" spans="1:6">
      <c r="B1" t="s">
        <v>11</v>
      </c>
      <c r="C1" t="s">
        <v>20</v>
      </c>
      <c r="D1" t="s">
        <v>9</v>
      </c>
      <c r="F1" t="s">
        <v>76</v>
      </c>
    </row>
    <row r="2" spans="1:6">
      <c r="A2" t="s">
        <v>54</v>
      </c>
      <c r="B2" t="s">
        <v>4</v>
      </c>
      <c r="C2" t="s">
        <v>8</v>
      </c>
      <c r="D2">
        <v>16</v>
      </c>
    </row>
    <row r="3" spans="1:6">
      <c r="A3" t="s">
        <v>55</v>
      </c>
      <c r="B3" t="s">
        <v>3</v>
      </c>
      <c r="C3" t="s">
        <v>8</v>
      </c>
      <c r="D3">
        <v>7</v>
      </c>
    </row>
    <row r="4" spans="1:6">
      <c r="A4" t="s">
        <v>58</v>
      </c>
      <c r="B4" t="s">
        <v>4</v>
      </c>
      <c r="C4" t="s">
        <v>61</v>
      </c>
      <c r="D4">
        <v>2</v>
      </c>
    </row>
    <row r="5" spans="1:6">
      <c r="A5" t="s">
        <v>58</v>
      </c>
      <c r="B5" t="s">
        <v>3</v>
      </c>
      <c r="C5" t="s">
        <v>61</v>
      </c>
      <c r="D5">
        <v>4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C2E48-B22A-4C52-8F84-59F96A24BC05}">
  <sheetPr>
    <tabColor theme="8" tint="0.39997558519241921"/>
  </sheetPr>
  <dimension ref="A1:D5"/>
  <sheetViews>
    <sheetView workbookViewId="0">
      <selection activeCell="E7" sqref="E7"/>
    </sheetView>
  </sheetViews>
  <sheetFormatPr defaultRowHeight="15"/>
  <sheetData>
    <row r="1" spans="1:4">
      <c r="A1" t="s">
        <v>11</v>
      </c>
      <c r="B1" t="s">
        <v>20</v>
      </c>
      <c r="C1" t="s">
        <v>20</v>
      </c>
      <c r="D1" t="s">
        <v>9</v>
      </c>
    </row>
    <row r="2" spans="1:4">
      <c r="A2" t="s">
        <v>4</v>
      </c>
      <c r="B2" t="s">
        <v>8</v>
      </c>
      <c r="C2" t="s">
        <v>61</v>
      </c>
      <c r="D2">
        <v>1</v>
      </c>
    </row>
    <row r="3" spans="1:4">
      <c r="A3" t="s">
        <v>4</v>
      </c>
      <c r="B3" t="s">
        <v>61</v>
      </c>
      <c r="C3" t="s">
        <v>8</v>
      </c>
      <c r="D3">
        <v>1</v>
      </c>
    </row>
    <row r="4" spans="1:4">
      <c r="A4" t="s">
        <v>3</v>
      </c>
      <c r="B4" t="s">
        <v>8</v>
      </c>
      <c r="C4" t="s">
        <v>61</v>
      </c>
      <c r="D4">
        <v>1</v>
      </c>
    </row>
    <row r="5" spans="1:4">
      <c r="A5" t="s">
        <v>3</v>
      </c>
      <c r="B5" t="s">
        <v>61</v>
      </c>
      <c r="C5" t="s">
        <v>8</v>
      </c>
      <c r="D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39997558519241921"/>
  </sheetPr>
  <dimension ref="A1:C3"/>
  <sheetViews>
    <sheetView zoomScale="85" zoomScaleNormal="85" workbookViewId="0">
      <selection activeCell="J37" sqref="J37"/>
    </sheetView>
  </sheetViews>
  <sheetFormatPr defaultRowHeight="15"/>
  <sheetData>
    <row r="1" spans="1:3">
      <c r="B1" t="s">
        <v>8</v>
      </c>
      <c r="C1" t="s">
        <v>61</v>
      </c>
    </row>
    <row r="2" spans="1:3">
      <c r="A2" t="s">
        <v>8</v>
      </c>
      <c r="B2">
        <v>0</v>
      </c>
      <c r="C2">
        <v>90</v>
      </c>
    </row>
    <row r="3" spans="1:3">
      <c r="A3" t="s">
        <v>61</v>
      </c>
      <c r="B3">
        <v>90</v>
      </c>
      <c r="C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39997558519241921"/>
  </sheetPr>
  <dimension ref="A1:B3"/>
  <sheetViews>
    <sheetView zoomScale="85" zoomScaleNormal="85" workbookViewId="0">
      <selection activeCell="B2" sqref="B2"/>
    </sheetView>
  </sheetViews>
  <sheetFormatPr defaultRowHeight="15"/>
  <cols>
    <col min="2" max="2" width="9.42578125" customWidth="1"/>
  </cols>
  <sheetData>
    <row r="1" spans="1:2">
      <c r="B1" t="s">
        <v>21</v>
      </c>
    </row>
    <row r="2" spans="1:2">
      <c r="A2" t="s">
        <v>3</v>
      </c>
      <c r="B2">
        <v>1E-3</v>
      </c>
    </row>
    <row r="3" spans="1:2">
      <c r="A3" t="s">
        <v>4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B0B6-D382-468B-A98F-7D6EF7255CDC}">
  <sheetPr>
    <tabColor theme="8" tint="0.39997558519241921"/>
  </sheetPr>
  <dimension ref="A1:F4"/>
  <sheetViews>
    <sheetView workbookViewId="0">
      <selection activeCell="D5" sqref="D5"/>
    </sheetView>
  </sheetViews>
  <sheetFormatPr defaultRowHeight="15"/>
  <cols>
    <col min="4" max="4" width="11" bestFit="1" customWidth="1"/>
  </cols>
  <sheetData>
    <row r="1" spans="1:6">
      <c r="A1" t="s">
        <v>11</v>
      </c>
      <c r="B1" t="s">
        <v>20</v>
      </c>
      <c r="C1" t="s">
        <v>20</v>
      </c>
      <c r="D1" t="s">
        <v>9</v>
      </c>
      <c r="F1" t="s">
        <v>76</v>
      </c>
    </row>
    <row r="2" spans="1:6">
      <c r="A2" t="s">
        <v>4</v>
      </c>
      <c r="B2" t="s">
        <v>8</v>
      </c>
      <c r="C2" t="s">
        <v>61</v>
      </c>
      <c r="D2">
        <v>100</v>
      </c>
    </row>
    <row r="3" spans="1:6">
      <c r="A3" t="s">
        <v>4</v>
      </c>
      <c r="B3" t="s">
        <v>61</v>
      </c>
      <c r="C3" t="s">
        <v>8</v>
      </c>
      <c r="D3">
        <v>100</v>
      </c>
    </row>
    <row r="4" spans="1:6">
      <c r="A4" t="s">
        <v>3</v>
      </c>
      <c r="B4" t="s">
        <v>61</v>
      </c>
      <c r="C4" t="s">
        <v>8</v>
      </c>
      <c r="D4">
        <v>2.5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3B25-DF4E-46C2-A607-31417A975646}">
  <sheetPr>
    <tabColor theme="8" tint="0.39997558519241921"/>
  </sheetPr>
  <dimension ref="A1:E6"/>
  <sheetViews>
    <sheetView workbookViewId="0">
      <selection activeCell="C7" sqref="C7"/>
    </sheetView>
  </sheetViews>
  <sheetFormatPr defaultRowHeight="15"/>
  <cols>
    <col min="3" max="3" width="10" bestFit="1" customWidth="1"/>
  </cols>
  <sheetData>
    <row r="1" spans="1:5">
      <c r="A1" t="s">
        <v>11</v>
      </c>
      <c r="B1" t="s">
        <v>20</v>
      </c>
      <c r="C1" t="s">
        <v>9</v>
      </c>
      <c r="E1" t="s">
        <v>76</v>
      </c>
    </row>
    <row r="2" spans="1:5">
      <c r="A2" t="s">
        <v>5</v>
      </c>
      <c r="B2" t="s">
        <v>8</v>
      </c>
      <c r="C2">
        <v>1000</v>
      </c>
    </row>
    <row r="3" spans="1:5">
      <c r="A3" t="s">
        <v>50</v>
      </c>
      <c r="B3" t="s">
        <v>8</v>
      </c>
      <c r="C3">
        <v>1000</v>
      </c>
    </row>
    <row r="4" spans="1:5">
      <c r="A4" t="s">
        <v>51</v>
      </c>
      <c r="B4" t="s">
        <v>8</v>
      </c>
      <c r="C4">
        <v>1000</v>
      </c>
    </row>
    <row r="5" spans="1:5">
      <c r="A5" t="s">
        <v>4</v>
      </c>
      <c r="B5" t="s">
        <v>8</v>
      </c>
      <c r="C5">
        <v>0</v>
      </c>
    </row>
    <row r="6" spans="1:5">
      <c r="A6" t="s">
        <v>4</v>
      </c>
      <c r="B6" t="s">
        <v>61</v>
      </c>
      <c r="C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CA84-E7A5-477F-93E1-49A87CC4C360}">
  <sheetPr>
    <tabColor theme="8" tint="0.39997558519241921"/>
  </sheetPr>
  <dimension ref="A1:E6"/>
  <sheetViews>
    <sheetView workbookViewId="0">
      <selection activeCell="F39" sqref="F39"/>
    </sheetView>
  </sheetViews>
  <sheetFormatPr defaultRowHeight="15"/>
  <cols>
    <col min="3" max="3" width="10" bestFit="1" customWidth="1"/>
  </cols>
  <sheetData>
    <row r="1" spans="1:5">
      <c r="A1" t="s">
        <v>11</v>
      </c>
      <c r="B1" t="s">
        <v>20</v>
      </c>
      <c r="C1" t="s">
        <v>9</v>
      </c>
      <c r="E1" t="s">
        <v>76</v>
      </c>
    </row>
    <row r="2" spans="1:5">
      <c r="A2" t="s">
        <v>5</v>
      </c>
      <c r="B2" t="s">
        <v>8</v>
      </c>
      <c r="C2">
        <v>1000</v>
      </c>
    </row>
    <row r="3" spans="1:5">
      <c r="A3" t="s">
        <v>50</v>
      </c>
      <c r="B3" t="s">
        <v>8</v>
      </c>
      <c r="C3">
        <v>1000</v>
      </c>
    </row>
    <row r="4" spans="1:5">
      <c r="A4" t="s">
        <v>51</v>
      </c>
      <c r="B4" t="s">
        <v>8</v>
      </c>
      <c r="C4">
        <v>1000</v>
      </c>
    </row>
    <row r="5" spans="1:5">
      <c r="A5" t="s">
        <v>4</v>
      </c>
      <c r="B5" t="s">
        <v>8</v>
      </c>
      <c r="C5">
        <v>2</v>
      </c>
    </row>
    <row r="6" spans="1:5">
      <c r="A6" t="s">
        <v>4</v>
      </c>
      <c r="B6" t="s">
        <v>61</v>
      </c>
      <c r="C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8912-9D17-4E18-97D8-B4F3226AACA3}">
  <sheetPr>
    <tabColor rgb="FFFFFF00"/>
  </sheetPr>
  <dimension ref="A1:C3"/>
  <sheetViews>
    <sheetView workbookViewId="0">
      <selection activeCell="F9" sqref="F9"/>
    </sheetView>
  </sheetViews>
  <sheetFormatPr defaultRowHeight="15"/>
  <sheetData>
    <row r="1" spans="1:3">
      <c r="A1" t="s">
        <v>11</v>
      </c>
      <c r="B1" t="s">
        <v>20</v>
      </c>
      <c r="C1" t="s">
        <v>9</v>
      </c>
    </row>
    <row r="2" spans="1:3">
      <c r="A2" t="s">
        <v>4</v>
      </c>
      <c r="B2" t="s">
        <v>8</v>
      </c>
      <c r="C2">
        <v>0</v>
      </c>
    </row>
    <row r="3" spans="1:3">
      <c r="A3" t="s">
        <v>4</v>
      </c>
      <c r="B3" t="s">
        <v>8</v>
      </c>
      <c r="C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7035-AFEC-4BDF-A8DF-44A0C04CBAE3}">
  <sheetPr>
    <tabColor theme="9" tint="0.39997558519241921"/>
  </sheetPr>
  <dimension ref="A1:B2"/>
  <sheetViews>
    <sheetView zoomScale="85" zoomScaleNormal="85" workbookViewId="0">
      <selection activeCell="X64" sqref="X64"/>
    </sheetView>
  </sheetViews>
  <sheetFormatPr defaultRowHeight="15"/>
  <cols>
    <col min="1" max="1" width="22.140625" bestFit="1" customWidth="1"/>
  </cols>
  <sheetData>
    <row r="1" spans="1:2">
      <c r="A1" t="s">
        <v>10</v>
      </c>
      <c r="B1" t="s">
        <v>9</v>
      </c>
    </row>
    <row r="2" spans="1:2">
      <c r="A2" t="s">
        <v>22</v>
      </c>
      <c r="B2">
        <v>0.06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BC76"/>
  <sheetViews>
    <sheetView zoomScaleNormal="100" workbookViewId="0">
      <selection activeCell="H2" sqref="H2"/>
    </sheetView>
  </sheetViews>
  <sheetFormatPr defaultRowHeight="15"/>
  <cols>
    <col min="2" max="2" width="11.85546875" customWidth="1"/>
    <col min="6" max="6" width="12" bestFit="1" customWidth="1"/>
    <col min="9" max="9" width="12" bestFit="1" customWidth="1"/>
    <col min="18" max="18" width="9.85546875" bestFit="1" customWidth="1"/>
    <col min="22" max="23" width="9.85546875" bestFit="1" customWidth="1"/>
    <col min="32" max="32" width="12.5703125" bestFit="1" customWidth="1"/>
  </cols>
  <sheetData>
    <row r="1" spans="1:55">
      <c r="A1" t="s">
        <v>2</v>
      </c>
      <c r="B1" t="s">
        <v>5</v>
      </c>
      <c r="C1" t="s">
        <v>50</v>
      </c>
      <c r="D1" t="s">
        <v>51</v>
      </c>
      <c r="E1" t="s">
        <v>4</v>
      </c>
      <c r="F1" t="s">
        <v>98</v>
      </c>
      <c r="H1" t="s">
        <v>99</v>
      </c>
    </row>
    <row r="2" spans="1:55">
      <c r="A2">
        <v>1</v>
      </c>
      <c r="B2" s="7">
        <v>1.0839968749999999E-5</v>
      </c>
      <c r="C2" s="7">
        <v>1.5896937499999999E-5</v>
      </c>
      <c r="D2" s="7">
        <v>1.6999999999999996E-5</v>
      </c>
      <c r="E2" s="7">
        <v>4.9000000000000005E-5</v>
      </c>
      <c r="F2" s="7"/>
      <c r="G2" s="7"/>
      <c r="H2" s="7"/>
      <c r="I2" s="7"/>
      <c r="J2" s="7"/>
      <c r="K2" s="7"/>
      <c r="L2" s="7"/>
      <c r="M2" s="7"/>
      <c r="N2" s="7"/>
      <c r="O2" s="7"/>
      <c r="R2" s="7"/>
      <c r="S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55">
      <c r="A3">
        <v>2</v>
      </c>
      <c r="B3" s="7">
        <v>1.1011562499999999E-5</v>
      </c>
      <c r="C3" s="7">
        <v>1.6260312499999998E-5</v>
      </c>
      <c r="D3" s="7">
        <v>1.7499999999999998E-5</v>
      </c>
      <c r="E3" s="7">
        <v>4.9500000000000004E-5</v>
      </c>
      <c r="F3" s="7"/>
      <c r="G3" s="7"/>
      <c r="H3" s="7"/>
      <c r="J3" s="7"/>
      <c r="L3" s="7"/>
      <c r="M3" s="7"/>
      <c r="N3" s="7"/>
      <c r="O3" s="7"/>
      <c r="AQ3" s="7"/>
      <c r="AR3" s="7"/>
      <c r="AS3" s="7"/>
      <c r="AT3" s="7"/>
    </row>
    <row r="4" spans="1:55">
      <c r="A4">
        <v>3</v>
      </c>
      <c r="B4" s="7">
        <v>1.1183156249999995E-5</v>
      </c>
      <c r="C4" s="7">
        <v>1.6441999999999999E-5</v>
      </c>
      <c r="D4" s="7">
        <v>1.8E-5</v>
      </c>
      <c r="E4" s="7">
        <v>5.0000000000000002E-5</v>
      </c>
      <c r="F4" s="7"/>
      <c r="G4" s="7"/>
      <c r="H4" s="7"/>
      <c r="J4" s="7"/>
      <c r="L4" s="7"/>
      <c r="M4" s="7"/>
      <c r="N4" s="7"/>
      <c r="O4" s="7"/>
      <c r="AQ4" s="7"/>
      <c r="AR4" s="7"/>
      <c r="AS4" s="7"/>
      <c r="AT4" s="7"/>
    </row>
    <row r="5" spans="1:55">
      <c r="A5">
        <v>4</v>
      </c>
      <c r="B5" s="7">
        <v>1.1354749999999995E-5</v>
      </c>
      <c r="C5" s="7">
        <v>1.6623687499999997E-5</v>
      </c>
      <c r="D5" s="7">
        <v>1.8749999999999998E-5</v>
      </c>
      <c r="E5" s="7">
        <v>5.0500000000000001E-5</v>
      </c>
      <c r="F5" s="7"/>
      <c r="G5" s="7"/>
      <c r="H5" s="7"/>
      <c r="J5" s="7"/>
      <c r="L5" s="7"/>
      <c r="M5" s="7"/>
      <c r="N5" s="7"/>
      <c r="O5" s="7"/>
      <c r="R5" s="7"/>
      <c r="AQ5" s="7"/>
      <c r="AR5" s="7"/>
      <c r="AS5" s="7"/>
      <c r="AT5" s="7"/>
    </row>
    <row r="6" spans="1:55">
      <c r="A6">
        <v>5</v>
      </c>
      <c r="B6" s="7">
        <v>1.1526343749999998E-5</v>
      </c>
      <c r="C6" s="7">
        <v>1.6987062499999999E-5</v>
      </c>
      <c r="D6" s="7">
        <v>1.925E-5</v>
      </c>
      <c r="E6" s="7">
        <v>5.1E-5</v>
      </c>
      <c r="F6" s="7"/>
      <c r="G6" s="7"/>
      <c r="H6" s="7"/>
      <c r="J6" s="7"/>
      <c r="L6" s="7"/>
      <c r="M6" s="7"/>
      <c r="N6" s="7"/>
      <c r="O6" s="7"/>
      <c r="AQ6" s="7"/>
      <c r="AR6" s="7"/>
      <c r="AS6" s="7"/>
      <c r="AT6" s="7"/>
    </row>
    <row r="7" spans="1:55">
      <c r="A7">
        <v>6</v>
      </c>
      <c r="B7" s="7">
        <v>1.1869531249999996E-5</v>
      </c>
      <c r="C7" s="7">
        <v>1.7168750000000001E-5</v>
      </c>
      <c r="D7" s="7">
        <v>2.0250000000000001E-5</v>
      </c>
      <c r="E7" s="7">
        <v>5.1499999999999998E-5</v>
      </c>
      <c r="F7" s="7"/>
      <c r="G7" s="7"/>
      <c r="H7" s="7"/>
      <c r="J7" s="7"/>
      <c r="L7" s="7"/>
      <c r="M7" s="7"/>
      <c r="N7" s="7"/>
      <c r="O7" s="7"/>
      <c r="AF7" s="7"/>
      <c r="AG7" s="7"/>
      <c r="AH7" s="7"/>
      <c r="AI7" s="7"/>
      <c r="AJ7" s="7"/>
      <c r="AK7" s="7"/>
      <c r="AL7" s="7"/>
      <c r="AQ7" s="7"/>
      <c r="AR7" s="7"/>
      <c r="AS7" s="7"/>
      <c r="AT7" s="7"/>
    </row>
    <row r="8" spans="1:55">
      <c r="A8">
        <v>7</v>
      </c>
      <c r="B8" s="7">
        <v>1.2041124999999997E-5</v>
      </c>
      <c r="C8" s="7">
        <v>1.7532124999999996E-5</v>
      </c>
      <c r="D8" s="7">
        <v>2.1249999999999998E-5</v>
      </c>
      <c r="E8" s="7">
        <v>5.1999999999999997E-5</v>
      </c>
      <c r="F8" s="7"/>
      <c r="G8" s="7"/>
      <c r="H8" s="7"/>
      <c r="J8" s="7"/>
      <c r="L8" s="7"/>
      <c r="M8" s="7"/>
      <c r="N8" s="7"/>
      <c r="O8" s="7"/>
      <c r="AF8" s="7"/>
      <c r="AG8" s="7"/>
      <c r="AH8" s="7"/>
      <c r="AI8" s="7"/>
      <c r="AJ8" s="7"/>
      <c r="AK8" s="7"/>
      <c r="AL8" s="7"/>
      <c r="AQ8" s="7"/>
      <c r="AR8" s="7"/>
      <c r="AS8" s="7"/>
      <c r="AT8" s="7"/>
    </row>
    <row r="9" spans="1:55">
      <c r="A9">
        <v>8</v>
      </c>
      <c r="B9" s="7">
        <v>1.2384312499999998E-5</v>
      </c>
      <c r="C9" s="7">
        <v>1.8077187499999996E-5</v>
      </c>
      <c r="D9" s="7">
        <v>2.2249999999999999E-5</v>
      </c>
      <c r="E9" s="7">
        <v>5.2499999999999995E-5</v>
      </c>
      <c r="F9" s="7"/>
      <c r="G9" s="7"/>
      <c r="H9" s="7"/>
      <c r="J9" s="7"/>
      <c r="L9" s="7"/>
      <c r="M9" s="7"/>
      <c r="N9" s="7"/>
      <c r="O9" s="7"/>
      <c r="AF9" s="7"/>
      <c r="AG9" s="7"/>
      <c r="AH9" s="7"/>
      <c r="AI9" s="7"/>
      <c r="AJ9" s="7"/>
      <c r="AK9" s="7"/>
      <c r="AL9" s="7"/>
      <c r="AQ9" s="7"/>
      <c r="AR9" s="7"/>
      <c r="AS9" s="7"/>
      <c r="AT9" s="7"/>
    </row>
    <row r="10" spans="1:55">
      <c r="A10">
        <v>9</v>
      </c>
      <c r="B10" s="7">
        <v>1.2727499999999998E-5</v>
      </c>
      <c r="C10" s="7">
        <v>1.8440562499999998E-5</v>
      </c>
      <c r="D10" s="7">
        <v>2.3E-5</v>
      </c>
      <c r="E10" s="7">
        <v>5.2999999999999994E-5</v>
      </c>
      <c r="F10" s="7"/>
      <c r="G10" s="7"/>
      <c r="H10" s="7"/>
      <c r="J10" s="7"/>
      <c r="L10" s="7"/>
      <c r="M10" s="7"/>
      <c r="N10" s="7"/>
      <c r="O10" s="7"/>
      <c r="R10" s="8"/>
      <c r="V10" s="8"/>
      <c r="AF10" s="7"/>
      <c r="AG10" s="7"/>
      <c r="AH10" s="7"/>
      <c r="AI10" s="7"/>
      <c r="AJ10" s="7"/>
      <c r="AK10" s="7"/>
      <c r="AL10" s="7"/>
      <c r="AQ10" s="7"/>
      <c r="AR10" s="7"/>
      <c r="AS10" s="7"/>
      <c r="AT10" s="7"/>
    </row>
    <row r="11" spans="1:55">
      <c r="A11">
        <v>10</v>
      </c>
      <c r="B11" s="7">
        <v>1.2899093749999999E-5</v>
      </c>
      <c r="C11" s="7">
        <v>1.8803937500000001E-5</v>
      </c>
      <c r="D11" s="7">
        <v>2.4000000000000001E-5</v>
      </c>
      <c r="E11" s="7">
        <v>5.3499999999999993E-5</v>
      </c>
      <c r="F11" s="7"/>
      <c r="G11" s="7"/>
      <c r="H11" s="7"/>
      <c r="J11" s="7"/>
      <c r="L11" s="7"/>
      <c r="M11" s="7"/>
      <c r="N11" s="7"/>
      <c r="O11" s="7"/>
      <c r="AF11" s="7"/>
      <c r="AG11" s="7"/>
      <c r="AH11" s="7"/>
      <c r="AI11" s="7"/>
      <c r="AJ11" s="7"/>
      <c r="AK11" s="7"/>
      <c r="AL11" s="7"/>
      <c r="AQ11" s="7"/>
      <c r="AR11" s="7"/>
      <c r="AS11" s="7"/>
      <c r="AT11" s="7"/>
    </row>
    <row r="12" spans="1:55">
      <c r="A12">
        <v>11</v>
      </c>
      <c r="B12" s="7">
        <v>1.3242281249999997E-5</v>
      </c>
      <c r="C12" s="7">
        <v>1.9348999999999997E-5</v>
      </c>
      <c r="D12" s="7">
        <v>2.4749999999999999E-5</v>
      </c>
      <c r="E12" s="7">
        <v>5.3999999999999991E-5</v>
      </c>
      <c r="F12" s="7"/>
      <c r="G12" s="7"/>
      <c r="H12" s="7"/>
      <c r="J12" s="7"/>
      <c r="L12" s="7"/>
      <c r="M12" s="7"/>
      <c r="N12" s="7"/>
      <c r="O12" s="7"/>
      <c r="AF12" s="7"/>
      <c r="AG12" s="7"/>
      <c r="AH12" s="7"/>
      <c r="AI12" s="7"/>
      <c r="AJ12" s="7"/>
      <c r="AK12" s="7"/>
      <c r="AL12" s="7"/>
      <c r="AQ12" s="7"/>
      <c r="AR12" s="7"/>
      <c r="AS12" s="7"/>
      <c r="AT12" s="7"/>
    </row>
    <row r="13" spans="1:55">
      <c r="A13">
        <v>12</v>
      </c>
      <c r="B13" s="7">
        <v>1.3413874999999999E-5</v>
      </c>
      <c r="C13" s="7">
        <v>1.9530687499999998E-5</v>
      </c>
      <c r="D13" s="7">
        <v>2.55E-5</v>
      </c>
      <c r="E13" s="7">
        <v>5.449999999999999E-5</v>
      </c>
      <c r="F13" s="7"/>
      <c r="G13" s="7"/>
      <c r="H13" s="7"/>
      <c r="J13" s="7"/>
      <c r="L13" s="7"/>
      <c r="M13" s="7"/>
      <c r="N13" s="7"/>
      <c r="O13" s="7"/>
      <c r="AF13" s="7"/>
      <c r="AG13" s="7"/>
      <c r="AH13" s="7"/>
      <c r="AI13" s="7"/>
      <c r="AJ13" s="7"/>
      <c r="AK13" s="7"/>
      <c r="AL13" s="7"/>
      <c r="AQ13" s="7"/>
      <c r="AR13" s="7"/>
      <c r="AS13" s="7"/>
      <c r="AT13" s="7"/>
      <c r="BA13" s="23"/>
      <c r="BB13" s="23"/>
      <c r="BC13" s="23"/>
    </row>
    <row r="14" spans="1:55">
      <c r="A14">
        <v>13</v>
      </c>
      <c r="B14" s="7">
        <v>1.358546875E-5</v>
      </c>
      <c r="C14" s="7">
        <v>1.9894062500000001E-5</v>
      </c>
      <c r="D14" s="7">
        <v>2.5999999999999998E-5</v>
      </c>
      <c r="E14" s="7">
        <v>5.4999999999999988E-5</v>
      </c>
      <c r="F14" s="7"/>
      <c r="G14" s="7"/>
      <c r="H14" s="7"/>
      <c r="J14" s="7"/>
      <c r="L14" s="7"/>
      <c r="M14" s="7"/>
      <c r="N14" s="7"/>
      <c r="O14" s="7"/>
      <c r="R14" s="7"/>
      <c r="AF14" s="7"/>
      <c r="AG14" s="7"/>
      <c r="AH14" s="7"/>
      <c r="AI14" s="7"/>
      <c r="AJ14" s="7"/>
      <c r="AK14" s="7"/>
      <c r="AL14" s="7"/>
      <c r="AQ14" s="7"/>
      <c r="AR14" s="7"/>
      <c r="AS14" s="7"/>
      <c r="AT14" s="7"/>
      <c r="AX14" s="23"/>
      <c r="AY14" s="23"/>
      <c r="AZ14" s="23"/>
      <c r="BA14" s="23"/>
      <c r="BB14" s="23"/>
      <c r="BC14" s="23"/>
    </row>
    <row r="15" spans="1:55">
      <c r="A15">
        <v>14</v>
      </c>
      <c r="B15" s="7">
        <v>1.3757062499999995E-5</v>
      </c>
      <c r="C15" s="7">
        <v>2.0257437499999999E-5</v>
      </c>
      <c r="D15" s="7">
        <v>2.675E-5</v>
      </c>
      <c r="E15" s="7">
        <v>5.5499999999999987E-5</v>
      </c>
      <c r="F15" s="7"/>
      <c r="G15" s="7"/>
      <c r="H15" s="7"/>
      <c r="J15" s="7"/>
      <c r="L15" s="7"/>
      <c r="M15" s="7"/>
      <c r="N15" s="7"/>
      <c r="O15" s="7"/>
      <c r="AF15" s="7"/>
      <c r="AG15" s="7"/>
      <c r="AH15" s="7"/>
      <c r="AI15" s="7"/>
      <c r="AJ15" s="7"/>
      <c r="AK15" s="7"/>
      <c r="AL15" s="7"/>
      <c r="AQ15" s="7"/>
      <c r="AR15" s="7"/>
      <c r="AS15" s="7"/>
      <c r="AT15" s="7"/>
      <c r="AX15" s="23"/>
      <c r="AY15" s="23"/>
      <c r="AZ15" s="23"/>
      <c r="BA15" s="23"/>
      <c r="BB15" s="23"/>
      <c r="BC15" s="23"/>
    </row>
    <row r="16" spans="1:55">
      <c r="A16">
        <v>15</v>
      </c>
      <c r="B16" s="7">
        <v>1.4100249999999998E-5</v>
      </c>
      <c r="C16" s="7">
        <v>2.0439124999999997E-5</v>
      </c>
      <c r="D16" s="7">
        <v>2.7500000000000001E-5</v>
      </c>
      <c r="E16" s="7">
        <v>5.5999999999999986E-5</v>
      </c>
      <c r="F16" s="7"/>
      <c r="G16" s="7"/>
      <c r="H16" s="7"/>
      <c r="J16" s="7"/>
      <c r="L16" s="7"/>
      <c r="M16" s="7"/>
      <c r="N16" s="7"/>
      <c r="O16" s="7"/>
      <c r="W16" s="8"/>
      <c r="AF16" s="7"/>
      <c r="AG16" s="7"/>
      <c r="AH16" s="7"/>
      <c r="AI16" s="7"/>
      <c r="AJ16" s="7"/>
      <c r="AK16" s="7"/>
      <c r="AL16" s="7"/>
      <c r="AQ16" s="7"/>
      <c r="AR16" s="7"/>
      <c r="AS16" s="7"/>
      <c r="AT16" s="7"/>
      <c r="AX16" s="23"/>
      <c r="AY16" s="23"/>
      <c r="AZ16" s="23"/>
      <c r="BA16" s="23"/>
      <c r="BB16" s="23"/>
      <c r="BC16" s="23"/>
    </row>
    <row r="17" spans="1:55">
      <c r="A17">
        <v>16</v>
      </c>
      <c r="B17" s="7">
        <v>1.4100249999999998E-5</v>
      </c>
      <c r="C17" s="7">
        <v>2.0802499999999996E-5</v>
      </c>
      <c r="D17" s="7">
        <v>2.8E-5</v>
      </c>
      <c r="E17" s="7">
        <v>5.6499999999999984E-5</v>
      </c>
      <c r="F17" s="7"/>
      <c r="G17" s="7"/>
      <c r="H17" s="7"/>
      <c r="J17" s="7"/>
      <c r="L17" s="7"/>
      <c r="M17" s="7"/>
      <c r="N17" s="7"/>
      <c r="O17" s="7"/>
      <c r="R17" s="8"/>
      <c r="W17" s="7"/>
      <c r="AF17" s="7"/>
      <c r="AG17" s="7"/>
      <c r="AH17" s="7"/>
      <c r="AI17" s="7"/>
      <c r="AJ17" s="7"/>
      <c r="AK17" s="7"/>
      <c r="AL17" s="7"/>
      <c r="AQ17" s="7"/>
      <c r="AR17" s="7"/>
      <c r="AS17" s="7"/>
      <c r="AT17" s="7"/>
      <c r="AX17" s="23"/>
      <c r="AY17" s="23"/>
      <c r="AZ17" s="23"/>
      <c r="BA17" s="23"/>
      <c r="BB17" s="23"/>
      <c r="BC17" s="23"/>
    </row>
    <row r="18" spans="1:55">
      <c r="A18">
        <v>17</v>
      </c>
      <c r="B18" s="7">
        <v>1.4271843749999996E-5</v>
      </c>
      <c r="C18" s="7">
        <v>2.0984187500000001E-5</v>
      </c>
      <c r="D18" s="7">
        <v>2.8499999999999998E-5</v>
      </c>
      <c r="E18" s="7">
        <v>5.6999999999999983E-5</v>
      </c>
      <c r="F18" s="7"/>
      <c r="G18" s="7"/>
      <c r="H18" s="7"/>
      <c r="J18" s="7"/>
      <c r="L18" s="7"/>
      <c r="M18" s="7"/>
      <c r="N18" s="7"/>
      <c r="O18" s="7"/>
      <c r="AF18" s="7"/>
      <c r="AG18" s="7"/>
      <c r="AH18" s="7"/>
      <c r="AI18" s="7"/>
      <c r="AJ18" s="7"/>
      <c r="AK18" s="7"/>
      <c r="AL18" s="7"/>
      <c r="AQ18" s="7"/>
      <c r="AR18" s="7"/>
      <c r="AS18" s="7"/>
      <c r="AT18" s="7"/>
      <c r="AX18" s="23"/>
      <c r="AY18" s="23"/>
      <c r="AZ18" s="23"/>
      <c r="BA18" s="23"/>
      <c r="BB18" s="23"/>
      <c r="BC18" s="23"/>
    </row>
    <row r="19" spans="1:55">
      <c r="A19">
        <v>18</v>
      </c>
      <c r="B19" s="7">
        <v>1.4443437499999997E-5</v>
      </c>
      <c r="C19" s="7">
        <v>2.1165874999999998E-5</v>
      </c>
      <c r="D19" s="7">
        <v>2.8999999999999997E-5</v>
      </c>
      <c r="E19" s="7">
        <v>5.7499999999999981E-5</v>
      </c>
      <c r="F19" s="7"/>
      <c r="G19" s="7"/>
      <c r="H19" s="7"/>
      <c r="J19" s="7"/>
      <c r="L19" s="7"/>
      <c r="M19" s="7"/>
      <c r="N19" s="7"/>
      <c r="O19" s="7"/>
      <c r="AF19" s="7"/>
      <c r="AG19" s="7"/>
      <c r="AH19" s="7"/>
      <c r="AI19" s="7"/>
      <c r="AJ19" s="7"/>
      <c r="AK19" s="7"/>
      <c r="AL19" s="7"/>
      <c r="AQ19" s="7"/>
      <c r="AR19" s="7"/>
      <c r="AS19" s="7"/>
      <c r="AT19" s="7"/>
      <c r="AX19" s="23"/>
      <c r="AY19" s="23"/>
      <c r="AZ19" s="23"/>
      <c r="BA19" s="23"/>
      <c r="BB19" s="23"/>
      <c r="BC19" s="23"/>
    </row>
    <row r="20" spans="1:55">
      <c r="A20">
        <v>19</v>
      </c>
      <c r="B20" s="7">
        <v>1.4615031249999999E-5</v>
      </c>
      <c r="C20" s="7">
        <v>2.1529249999999997E-5</v>
      </c>
      <c r="D20" s="7">
        <v>2.9499999999999999E-5</v>
      </c>
      <c r="E20" s="7">
        <v>5.799999999999998E-5</v>
      </c>
      <c r="F20" s="7"/>
      <c r="G20" s="7"/>
      <c r="H20" s="7"/>
      <c r="J20" s="7"/>
      <c r="L20" s="7"/>
      <c r="M20" s="7"/>
      <c r="N20" s="7"/>
      <c r="O20" s="7"/>
      <c r="AF20" s="7"/>
      <c r="AG20" s="7"/>
      <c r="AH20" s="7"/>
      <c r="AI20" s="7"/>
      <c r="AJ20" s="7"/>
      <c r="AK20" s="7"/>
      <c r="AL20" s="7"/>
      <c r="AQ20" s="7"/>
      <c r="AR20" s="7"/>
      <c r="AS20" s="7"/>
      <c r="AT20" s="7"/>
      <c r="AX20" s="23"/>
      <c r="AY20" s="23"/>
      <c r="AZ20" s="23"/>
      <c r="BA20" s="23"/>
      <c r="BB20" s="23"/>
      <c r="BC20" s="23"/>
    </row>
    <row r="21" spans="1:55">
      <c r="A21">
        <v>20</v>
      </c>
      <c r="B21" s="7">
        <v>1.4786625E-5</v>
      </c>
      <c r="C21" s="7">
        <v>2.1710937499999998E-5</v>
      </c>
      <c r="D21" s="7">
        <v>3.0000000000000001E-5</v>
      </c>
      <c r="E21" s="7">
        <v>5.8499999999999979E-5</v>
      </c>
      <c r="F21" s="7"/>
      <c r="G21" s="7"/>
      <c r="H21" s="7"/>
      <c r="J21" s="7"/>
      <c r="L21" s="7"/>
      <c r="M21" s="7"/>
      <c r="N21" s="7"/>
      <c r="O21" s="7"/>
      <c r="AF21" s="7"/>
      <c r="AG21" s="7"/>
      <c r="AH21" s="7"/>
      <c r="AI21" s="7"/>
      <c r="AJ21" s="7"/>
      <c r="AK21" s="7"/>
      <c r="AL21" s="7"/>
      <c r="AQ21" s="7"/>
      <c r="AR21" s="7"/>
      <c r="AS21" s="7"/>
      <c r="AT21" s="7"/>
      <c r="AX21" s="23"/>
      <c r="AY21" s="23"/>
      <c r="AZ21" s="23"/>
      <c r="BA21" s="23"/>
      <c r="BB21" s="23"/>
      <c r="BC21" s="23"/>
    </row>
    <row r="22" spans="1:55">
      <c r="A22">
        <v>21</v>
      </c>
      <c r="B22" s="7">
        <v>1.4958218749999998E-5</v>
      </c>
      <c r="C22" s="7">
        <v>2.1892624999999999E-5</v>
      </c>
      <c r="D22" s="7">
        <v>3.025E-5</v>
      </c>
      <c r="E22" s="7">
        <v>5.8999999999999977E-5</v>
      </c>
      <c r="F22" s="7"/>
      <c r="G22" s="7"/>
      <c r="H22" s="7"/>
      <c r="J22" s="7"/>
      <c r="L22" s="7"/>
      <c r="M22" s="7"/>
      <c r="N22" s="7"/>
      <c r="O22" s="7"/>
      <c r="AF22" s="7"/>
      <c r="AG22" s="7"/>
      <c r="AH22" s="7"/>
      <c r="AI22" s="7"/>
      <c r="AJ22" s="7"/>
      <c r="AK22" s="7"/>
      <c r="AL22" s="7"/>
      <c r="AQ22" s="7"/>
      <c r="AR22" s="7"/>
      <c r="AS22" s="7"/>
      <c r="AT22" s="7"/>
      <c r="AX22" s="23"/>
      <c r="AY22" s="23"/>
      <c r="AZ22" s="23"/>
      <c r="BA22" s="23"/>
      <c r="BB22" s="23"/>
      <c r="BC22" s="23"/>
    </row>
    <row r="23" spans="1:55">
      <c r="A23">
        <v>22</v>
      </c>
      <c r="B23" s="7">
        <v>1.4958218749999998E-5</v>
      </c>
      <c r="C23" s="7">
        <v>2.2074312499999997E-5</v>
      </c>
      <c r="D23" s="7">
        <v>3.0499999999999999E-5</v>
      </c>
      <c r="E23" s="7">
        <v>5.9499999999999976E-5</v>
      </c>
      <c r="F23" s="7"/>
      <c r="G23" s="7"/>
      <c r="H23" s="7"/>
      <c r="J23" s="7"/>
      <c r="L23" s="7"/>
      <c r="M23" s="7"/>
      <c r="N23" s="7"/>
      <c r="O23" s="7"/>
      <c r="AF23" s="7"/>
      <c r="AG23" s="7"/>
      <c r="AH23" s="7"/>
      <c r="AI23" s="7"/>
      <c r="AJ23" s="7"/>
      <c r="AK23" s="7"/>
      <c r="AL23" s="7"/>
      <c r="AQ23" s="7"/>
      <c r="AR23" s="7"/>
      <c r="AS23" s="7"/>
      <c r="AT23" s="7"/>
      <c r="AX23" s="23"/>
      <c r="AY23" s="23"/>
      <c r="AZ23" s="23"/>
      <c r="BA23" s="23"/>
      <c r="BB23" s="23"/>
      <c r="BC23" s="23"/>
    </row>
    <row r="24" spans="1:55">
      <c r="A24">
        <v>23</v>
      </c>
      <c r="B24" s="7">
        <v>1.5129812499999996E-5</v>
      </c>
      <c r="C24" s="7">
        <v>2.2255999999999998E-5</v>
      </c>
      <c r="D24" s="7">
        <v>3.1000000000000001E-5</v>
      </c>
      <c r="E24" s="7">
        <v>5.9999999999999974E-5</v>
      </c>
      <c r="F24" s="7"/>
      <c r="G24" s="7"/>
      <c r="H24" s="7"/>
      <c r="J24" s="7"/>
      <c r="L24" s="7"/>
      <c r="M24" s="7"/>
      <c r="N24" s="7"/>
      <c r="O24" s="7"/>
      <c r="AF24" s="7"/>
      <c r="AG24" s="7"/>
      <c r="AH24" s="7"/>
      <c r="AI24" s="7"/>
      <c r="AJ24" s="7"/>
      <c r="AK24" s="7"/>
      <c r="AL24" s="7"/>
      <c r="AQ24" s="7"/>
      <c r="AR24" s="7"/>
      <c r="AS24" s="7"/>
      <c r="AT24" s="7"/>
      <c r="AX24" s="23"/>
      <c r="AY24" s="23"/>
      <c r="AZ24" s="23"/>
      <c r="BA24" s="23"/>
      <c r="BB24" s="23"/>
      <c r="BC24" s="23"/>
    </row>
    <row r="25" spans="1:55">
      <c r="A25">
        <v>24</v>
      </c>
      <c r="B25" s="7">
        <v>1.5129812499999996E-5</v>
      </c>
      <c r="C25" s="7">
        <v>2.2255999999999998E-5</v>
      </c>
      <c r="D25" s="7">
        <v>3.1250000000000001E-5</v>
      </c>
      <c r="E25" s="7">
        <v>6.049999999999998E-5</v>
      </c>
      <c r="F25" s="7"/>
      <c r="G25" s="7"/>
      <c r="H25" s="7"/>
      <c r="J25" s="7"/>
      <c r="L25" s="7"/>
      <c r="M25" s="7"/>
      <c r="N25" s="7"/>
      <c r="O25" s="7"/>
      <c r="AF25" s="7"/>
      <c r="AG25" s="7"/>
      <c r="AH25" s="7"/>
      <c r="AI25" s="7"/>
      <c r="AJ25" s="7"/>
      <c r="AK25" s="7"/>
      <c r="AL25" s="7"/>
      <c r="AQ25" s="7"/>
      <c r="AR25" s="7"/>
      <c r="AS25" s="7"/>
      <c r="AT25" s="7"/>
      <c r="AX25" s="23"/>
      <c r="AY25" s="23"/>
      <c r="AZ25" s="23"/>
      <c r="BA25" s="23"/>
      <c r="BB25" s="23"/>
      <c r="BC25" s="23"/>
    </row>
    <row r="26" spans="1:55">
      <c r="A26">
        <v>25</v>
      </c>
      <c r="B26" s="7">
        <v>1.5301406249999998E-5</v>
      </c>
      <c r="C26" s="7">
        <v>2.2437687499999996E-5</v>
      </c>
      <c r="D26" s="7">
        <v>3.1500000000000007E-5</v>
      </c>
      <c r="E26" s="7">
        <v>6.0999999999999978E-5</v>
      </c>
      <c r="F26" s="7"/>
      <c r="G26" s="7"/>
      <c r="H26" s="7"/>
      <c r="J26" s="7"/>
      <c r="L26" s="7"/>
      <c r="M26" s="7"/>
      <c r="N26" s="7"/>
      <c r="O26" s="7"/>
      <c r="S26" s="7"/>
      <c r="AF26" s="7"/>
      <c r="AG26" s="7"/>
      <c r="AH26" s="7"/>
      <c r="AI26" s="7"/>
      <c r="AJ26" s="7"/>
      <c r="AK26" s="7"/>
      <c r="AL26" s="7"/>
      <c r="AQ26" s="7"/>
      <c r="AR26" s="7"/>
      <c r="AS26" s="7"/>
      <c r="AT26" s="7"/>
      <c r="AX26" s="23"/>
      <c r="AY26" s="23"/>
      <c r="AZ26" s="23"/>
      <c r="BA26" s="23"/>
      <c r="BB26" s="23"/>
      <c r="BC26" s="23"/>
    </row>
    <row r="27" spans="1:55">
      <c r="A27">
        <v>26</v>
      </c>
      <c r="B27" s="7">
        <v>1.5301406249999998E-5</v>
      </c>
      <c r="C27" s="7">
        <v>2.2619375000000001E-5</v>
      </c>
      <c r="D27" s="7">
        <v>3.1750000000000006E-5</v>
      </c>
      <c r="E27" s="7">
        <v>6.1499999999999977E-5</v>
      </c>
      <c r="F27" s="7"/>
      <c r="G27" s="7"/>
      <c r="H27" s="7"/>
      <c r="J27" s="7"/>
      <c r="L27" s="7"/>
      <c r="M27" s="7"/>
      <c r="N27" s="7"/>
      <c r="O27" s="7"/>
      <c r="AF27" s="7"/>
      <c r="AG27" s="7"/>
      <c r="AH27" s="7"/>
      <c r="AI27" s="7"/>
      <c r="AJ27" s="7"/>
      <c r="AK27" s="7"/>
      <c r="AL27" s="7"/>
      <c r="AQ27" s="7"/>
      <c r="AR27" s="7"/>
      <c r="AS27" s="7"/>
      <c r="AT27" s="7"/>
      <c r="AX27" s="23"/>
      <c r="AY27" s="23"/>
      <c r="AZ27" s="23"/>
      <c r="BA27" s="23"/>
      <c r="BB27" s="23"/>
      <c r="BC27" s="23"/>
    </row>
    <row r="28" spans="1:55">
      <c r="A28">
        <v>27</v>
      </c>
      <c r="B28" s="7">
        <v>1.5472999999999999E-5</v>
      </c>
      <c r="C28" s="7">
        <v>2.2801062500000002E-5</v>
      </c>
      <c r="D28" s="7">
        <v>3.2250000000000005E-5</v>
      </c>
      <c r="E28" s="7">
        <v>6.1999999999999976E-5</v>
      </c>
      <c r="F28" s="7"/>
      <c r="G28" s="7"/>
      <c r="H28" s="7"/>
      <c r="J28" s="7"/>
      <c r="L28" s="7"/>
      <c r="M28" s="7"/>
      <c r="N28" s="7"/>
      <c r="O28" s="7"/>
      <c r="AF28" s="7"/>
      <c r="AG28" s="7"/>
      <c r="AH28" s="7"/>
      <c r="AI28" s="7"/>
      <c r="AJ28" s="7"/>
      <c r="AK28" s="7"/>
      <c r="AL28" s="7"/>
      <c r="AQ28" s="7"/>
      <c r="AR28" s="7"/>
      <c r="AS28" s="7"/>
      <c r="AT28" s="7"/>
      <c r="AX28" s="23"/>
      <c r="AY28" s="23"/>
      <c r="AZ28" s="23"/>
      <c r="BA28" s="23"/>
      <c r="BB28" s="23"/>
      <c r="BC28" s="23"/>
    </row>
    <row r="29" spans="1:55">
      <c r="A29">
        <v>28</v>
      </c>
      <c r="B29" s="7">
        <v>1.5472999999999999E-5</v>
      </c>
      <c r="C29" s="7">
        <v>2.2801062500000002E-5</v>
      </c>
      <c r="D29" s="7">
        <v>3.2500000000000004E-5</v>
      </c>
      <c r="E29" s="7">
        <v>6.2499999999999974E-5</v>
      </c>
      <c r="F29" s="7"/>
      <c r="G29" s="7"/>
      <c r="H29" s="7"/>
      <c r="J29" s="7"/>
      <c r="L29" s="7"/>
      <c r="M29" s="7"/>
      <c r="N29" s="7"/>
      <c r="O29" s="7"/>
      <c r="AF29" s="7"/>
      <c r="AG29" s="7"/>
      <c r="AH29" s="7"/>
      <c r="AI29" s="7"/>
      <c r="AJ29" s="7"/>
      <c r="AK29" s="7"/>
      <c r="AL29" s="7"/>
      <c r="AQ29" s="7"/>
      <c r="AR29" s="7"/>
      <c r="AS29" s="7"/>
      <c r="AT29" s="7"/>
      <c r="AX29" s="23"/>
      <c r="AY29" s="23"/>
      <c r="AZ29" s="23"/>
      <c r="BA29" s="23"/>
      <c r="BB29" s="23"/>
      <c r="BC29" s="23"/>
    </row>
    <row r="30" spans="1:55">
      <c r="A30">
        <v>29</v>
      </c>
      <c r="B30" s="7">
        <v>1.5644593749999997E-5</v>
      </c>
      <c r="C30" s="7">
        <v>2.2982750000000003E-5</v>
      </c>
      <c r="D30" s="7">
        <v>3.2750000000000003E-5</v>
      </c>
      <c r="E30" s="7">
        <v>6.2999999999999973E-5</v>
      </c>
      <c r="F30" s="7"/>
      <c r="G30" s="7"/>
      <c r="H30" s="7"/>
      <c r="J30" s="7"/>
      <c r="L30" s="7"/>
      <c r="M30" s="7"/>
      <c r="N30" s="7"/>
      <c r="O30" s="7"/>
      <c r="AF30" s="7"/>
      <c r="AG30" s="7"/>
      <c r="AH30" s="7"/>
      <c r="AI30" s="7"/>
      <c r="AJ30" s="7"/>
      <c r="AK30" s="7"/>
      <c r="AL30" s="7"/>
      <c r="AQ30" s="7"/>
      <c r="AR30" s="7"/>
      <c r="AS30" s="7"/>
      <c r="AT30" s="7"/>
      <c r="AX30" s="23"/>
      <c r="AY30" s="23"/>
      <c r="AZ30" s="23"/>
      <c r="BA30" s="23"/>
      <c r="BB30" s="23"/>
      <c r="BC30" s="23"/>
    </row>
    <row r="31" spans="1:55">
      <c r="A31">
        <v>30</v>
      </c>
      <c r="B31" s="7">
        <v>1.5816187499999999E-5</v>
      </c>
      <c r="C31" s="7">
        <v>2.3164437500000001E-5</v>
      </c>
      <c r="D31" s="7">
        <v>3.2750000000000003E-5</v>
      </c>
      <c r="E31" s="7">
        <v>6.3499999999999971E-5</v>
      </c>
      <c r="F31" s="7"/>
      <c r="G31" s="7"/>
      <c r="H31" s="7"/>
      <c r="J31" s="7"/>
      <c r="L31" s="7"/>
      <c r="M31" s="7"/>
      <c r="N31" s="7"/>
      <c r="O31" s="7"/>
      <c r="AF31" s="7"/>
      <c r="AG31" s="7"/>
      <c r="AH31" s="7"/>
      <c r="AI31" s="7"/>
      <c r="AJ31" s="7"/>
      <c r="AK31" s="7"/>
      <c r="AL31" s="7"/>
      <c r="AQ31" s="7"/>
      <c r="AR31" s="7"/>
      <c r="AS31" s="7"/>
      <c r="AT31" s="7"/>
      <c r="AX31" s="23"/>
      <c r="AY31" s="23"/>
      <c r="AZ31" s="23"/>
      <c r="BA31" s="23"/>
      <c r="BB31" s="23"/>
      <c r="BC31" s="23"/>
    </row>
    <row r="32" spans="1:55">
      <c r="H32" s="8"/>
      <c r="J32" s="7"/>
      <c r="AF32" s="7"/>
      <c r="AG32" s="7"/>
      <c r="AH32" s="7"/>
      <c r="AI32" s="7"/>
      <c r="AJ32" s="7"/>
      <c r="AK32" s="7"/>
      <c r="AL32" s="7"/>
      <c r="AX32" s="23"/>
      <c r="AY32" s="23"/>
      <c r="AZ32" s="23"/>
      <c r="BA32" s="23"/>
      <c r="BB32" s="23"/>
      <c r="BC32" s="23"/>
    </row>
    <row r="33" spans="2:55">
      <c r="AF33" s="7"/>
      <c r="AG33" s="7"/>
      <c r="AH33" s="7"/>
      <c r="AI33" s="7"/>
      <c r="AJ33" s="7"/>
      <c r="AK33" s="7"/>
      <c r="AL33" s="7"/>
      <c r="AX33" s="23"/>
      <c r="AY33" s="23"/>
      <c r="AZ33" s="23"/>
      <c r="BA33" s="23"/>
      <c r="BB33" s="23"/>
      <c r="BC33" s="23"/>
    </row>
    <row r="34" spans="2:55">
      <c r="AF34" s="7"/>
      <c r="AG34" s="7"/>
      <c r="AH34" s="7"/>
      <c r="AI34" s="7"/>
      <c r="AJ34" s="7"/>
      <c r="AK34" s="7"/>
      <c r="AL34" s="7"/>
      <c r="AX34" s="23"/>
      <c r="AY34" s="23"/>
      <c r="AZ34" s="23"/>
      <c r="BA34" s="23"/>
      <c r="BB34" s="23"/>
      <c r="BC34" s="23"/>
    </row>
    <row r="35" spans="2:55">
      <c r="AF35" s="7"/>
      <c r="AG35" s="7"/>
      <c r="AH35" s="7"/>
      <c r="AI35" s="7"/>
      <c r="AJ35" s="7"/>
      <c r="AK35" s="7"/>
      <c r="AL35" s="7"/>
      <c r="AX35" s="23"/>
      <c r="AY35" s="23"/>
      <c r="AZ35" s="23"/>
      <c r="BA35" s="23"/>
      <c r="BB35" s="23"/>
      <c r="BC35" s="23"/>
    </row>
    <row r="36" spans="2:55">
      <c r="C36" s="8"/>
      <c r="D36" s="8"/>
      <c r="F36" s="8"/>
      <c r="H36" s="8"/>
      <c r="I36" s="8"/>
      <c r="J36" s="8"/>
      <c r="K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F36" s="7"/>
      <c r="AG36" s="7"/>
      <c r="AH36" s="7"/>
      <c r="AI36" s="7"/>
      <c r="AJ36" s="7"/>
      <c r="AK36" s="7"/>
      <c r="AL36" s="7"/>
      <c r="AM36" s="8"/>
      <c r="AX36" s="23"/>
      <c r="AY36" s="23"/>
      <c r="AZ36" s="23"/>
      <c r="BA36" s="23"/>
      <c r="BB36" s="23"/>
      <c r="BC36" s="23"/>
    </row>
    <row r="37" spans="2:55">
      <c r="AX37" s="23"/>
      <c r="AY37" s="23"/>
      <c r="AZ37" s="23"/>
      <c r="BA37" s="23"/>
      <c r="BB37" s="23"/>
      <c r="BC37" s="23"/>
    </row>
    <row r="38" spans="2:55">
      <c r="AX38" s="23"/>
      <c r="AY38" s="23"/>
      <c r="AZ38" s="23"/>
      <c r="BA38" s="23"/>
      <c r="BB38" s="23"/>
      <c r="BC38" s="23"/>
    </row>
    <row r="39" spans="2:55">
      <c r="B39" s="8"/>
      <c r="C39" s="8"/>
      <c r="D39" s="8"/>
      <c r="F39" s="8"/>
      <c r="H39" s="8"/>
      <c r="I39" s="8"/>
      <c r="J39" s="8"/>
      <c r="K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X39" s="23"/>
      <c r="AY39" s="23"/>
      <c r="AZ39" s="23"/>
      <c r="BA39" s="23"/>
      <c r="BB39" s="23"/>
      <c r="BC39" s="23"/>
    </row>
    <row r="40" spans="2:55">
      <c r="B40" s="7"/>
      <c r="C40" s="7"/>
      <c r="D40" s="7"/>
      <c r="F40" s="7"/>
      <c r="H40" s="7"/>
      <c r="I40" s="7"/>
      <c r="J40" s="7"/>
      <c r="K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X40" s="23"/>
      <c r="AY40" s="23"/>
      <c r="AZ40" s="23"/>
      <c r="BA40" s="23"/>
      <c r="BB40" s="23"/>
      <c r="BC40" s="23"/>
    </row>
    <row r="41" spans="2:55">
      <c r="AX41" s="23"/>
      <c r="AY41" s="23"/>
      <c r="AZ41" s="23"/>
      <c r="BA41" s="23"/>
      <c r="BB41" s="23"/>
      <c r="BC41" s="23"/>
    </row>
    <row r="42" spans="2:55">
      <c r="AX42" s="23"/>
      <c r="AY42" s="23"/>
      <c r="AZ42" s="23"/>
      <c r="BA42" s="23"/>
    </row>
    <row r="46" spans="2:55">
      <c r="K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2:55">
      <c r="K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2:55">
      <c r="K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1:47">
      <c r="K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1:47">
      <c r="K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1:47">
      <c r="K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1:47">
      <c r="K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1:47">
      <c r="K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1:47">
      <c r="K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1:47">
      <c r="K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1:47">
      <c r="K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1:47">
      <c r="K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1:47">
      <c r="K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1:47">
      <c r="K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1:47">
      <c r="K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1:47">
      <c r="K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1:47">
      <c r="K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1:47">
      <c r="K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1:47">
      <c r="K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1:47">
      <c r="K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1:47">
      <c r="K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1:47">
      <c r="K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1:47">
      <c r="K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1:47">
      <c r="K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1:47">
      <c r="K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1:47">
      <c r="K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1:47">
      <c r="K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1:47">
      <c r="K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1:47">
      <c r="K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1:47">
      <c r="K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1:47">
      <c r="K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AX92"/>
  <sheetViews>
    <sheetView zoomScaleNormal="100" workbookViewId="0">
      <selection activeCell="A12" sqref="A12"/>
    </sheetView>
  </sheetViews>
  <sheetFormatPr defaultRowHeight="15"/>
  <cols>
    <col min="1" max="1" width="22.140625" style="1" customWidth="1"/>
    <col min="2" max="3" width="10" customWidth="1"/>
    <col min="4" max="4" width="9.5703125" bestFit="1" customWidth="1"/>
    <col min="6" max="10" width="10" customWidth="1"/>
    <col min="11" max="11" width="9.140625" customWidth="1"/>
    <col min="12" max="14" width="10" customWidth="1"/>
    <col min="16" max="17" width="10" customWidth="1"/>
    <col min="20" max="20" width="10.5703125" bestFit="1" customWidth="1"/>
    <col min="21" max="21" width="9.140625" bestFit="1" customWidth="1"/>
    <col min="22" max="22" width="9.140625" customWidth="1"/>
    <col min="23" max="23" width="9.140625" bestFit="1" customWidth="1"/>
    <col min="24" max="24" width="10.5703125" bestFit="1" customWidth="1"/>
  </cols>
  <sheetData>
    <row r="1" spans="1:32">
      <c r="B1" t="s">
        <v>34</v>
      </c>
      <c r="P1" t="s">
        <v>35</v>
      </c>
    </row>
    <row r="2" spans="1:32">
      <c r="B2" t="s">
        <v>62</v>
      </c>
      <c r="C2" t="s">
        <v>63</v>
      </c>
      <c r="D2" t="s">
        <v>64</v>
      </c>
      <c r="E2" t="s">
        <v>65</v>
      </c>
      <c r="F2" t="s">
        <v>48</v>
      </c>
      <c r="G2" t="s">
        <v>1</v>
      </c>
      <c r="H2" t="s">
        <v>0</v>
      </c>
      <c r="I2" t="s">
        <v>49</v>
      </c>
      <c r="J2" t="s">
        <v>52</v>
      </c>
      <c r="K2" t="s">
        <v>59</v>
      </c>
      <c r="L2" t="s">
        <v>60</v>
      </c>
      <c r="M2" t="s">
        <v>54</v>
      </c>
      <c r="N2" t="s">
        <v>55</v>
      </c>
      <c r="O2" t="s">
        <v>58</v>
      </c>
      <c r="P2" t="s">
        <v>62</v>
      </c>
      <c r="Q2" t="s">
        <v>63</v>
      </c>
      <c r="R2" t="s">
        <v>64</v>
      </c>
      <c r="S2" t="s">
        <v>65</v>
      </c>
      <c r="T2" t="s">
        <v>48</v>
      </c>
      <c r="U2" t="s">
        <v>1</v>
      </c>
      <c r="V2" t="s">
        <v>0</v>
      </c>
      <c r="W2" t="s">
        <v>49</v>
      </c>
      <c r="X2" t="s">
        <v>52</v>
      </c>
      <c r="Y2" t="s">
        <v>59</v>
      </c>
      <c r="Z2" t="s">
        <v>60</v>
      </c>
      <c r="AA2" t="s">
        <v>54</v>
      </c>
      <c r="AB2" t="s">
        <v>55</v>
      </c>
      <c r="AC2" t="s">
        <v>58</v>
      </c>
      <c r="AF2" t="s">
        <v>79</v>
      </c>
    </row>
    <row r="3" spans="1:32">
      <c r="A3" s="1" t="s">
        <v>2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4</v>
      </c>
      <c r="N3" t="s">
        <v>3</v>
      </c>
      <c r="O3" t="s">
        <v>3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4</v>
      </c>
      <c r="AB3" t="s">
        <v>3</v>
      </c>
      <c r="AC3" t="s">
        <v>3</v>
      </c>
    </row>
    <row r="4" spans="1:32">
      <c r="A4" s="1">
        <v>1</v>
      </c>
      <c r="B4">
        <v>2.12</v>
      </c>
      <c r="C4">
        <v>1.1200000000000001</v>
      </c>
      <c r="D4">
        <v>1.24</v>
      </c>
      <c r="E4">
        <v>0.56000000000000005</v>
      </c>
      <c r="F4">
        <v>1.9</v>
      </c>
      <c r="G4">
        <v>1.2</v>
      </c>
      <c r="H4">
        <v>0.27900000000000003</v>
      </c>
      <c r="I4">
        <v>0.22</v>
      </c>
      <c r="J4">
        <v>0.98571428571428554</v>
      </c>
      <c r="K4">
        <v>1.2285714285714284</v>
      </c>
      <c r="L4">
        <v>0.95</v>
      </c>
      <c r="M4">
        <v>0</v>
      </c>
      <c r="N4">
        <v>0</v>
      </c>
      <c r="O4">
        <v>0</v>
      </c>
      <c r="P4">
        <v>2.1899999999999999E-2</v>
      </c>
      <c r="Q4">
        <v>2.69E-2</v>
      </c>
      <c r="R4">
        <v>2.3999999999999998E-3</v>
      </c>
      <c r="S4">
        <v>2.2000000000000001E-3</v>
      </c>
      <c r="T4">
        <v>0</v>
      </c>
      <c r="U4">
        <v>0</v>
      </c>
      <c r="V4">
        <v>0</v>
      </c>
      <c r="W4">
        <v>0</v>
      </c>
      <c r="X4">
        <v>1.8E-3</v>
      </c>
      <c r="Y4">
        <v>1.0200000000000001E-2</v>
      </c>
      <c r="Z4">
        <v>5.4539999999999998E-2</v>
      </c>
      <c r="AA4">
        <v>0</v>
      </c>
      <c r="AB4">
        <v>0</v>
      </c>
      <c r="AC4">
        <v>0</v>
      </c>
    </row>
    <row r="5" spans="1:32">
      <c r="A5" s="1">
        <v>2</v>
      </c>
      <c r="B5">
        <v>1.88</v>
      </c>
      <c r="C5">
        <v>1.08</v>
      </c>
      <c r="D5">
        <v>1.04</v>
      </c>
      <c r="E5">
        <v>0.47000000000000003</v>
      </c>
      <c r="F5">
        <v>1.88</v>
      </c>
      <c r="G5">
        <v>1.23</v>
      </c>
      <c r="H5">
        <v>0.27200000000000002</v>
      </c>
      <c r="I5">
        <v>0.215</v>
      </c>
      <c r="J5">
        <v>0.96190476190476182</v>
      </c>
      <c r="K5">
        <v>1.122857142857143</v>
      </c>
      <c r="L5">
        <v>0.95</v>
      </c>
      <c r="M5">
        <v>0</v>
      </c>
      <c r="N5">
        <v>0</v>
      </c>
      <c r="O5">
        <v>0</v>
      </c>
      <c r="P5">
        <v>2.1299999999999999E-2</v>
      </c>
      <c r="Q5">
        <v>2.63E-2</v>
      </c>
      <c r="R5">
        <v>2E-3</v>
      </c>
      <c r="S5">
        <v>1.8E-3</v>
      </c>
      <c r="T5">
        <v>0</v>
      </c>
      <c r="U5">
        <v>0</v>
      </c>
      <c r="V5">
        <v>0</v>
      </c>
      <c r="W5">
        <v>0</v>
      </c>
      <c r="X5">
        <v>1.8E-3</v>
      </c>
      <c r="Y5">
        <v>9.7999999999999997E-3</v>
      </c>
      <c r="Z5">
        <v>5.0959999999999998E-2</v>
      </c>
      <c r="AA5">
        <v>0</v>
      </c>
      <c r="AB5">
        <v>0</v>
      </c>
      <c r="AC5">
        <v>0</v>
      </c>
    </row>
    <row r="6" spans="1:32">
      <c r="A6" s="1">
        <v>3</v>
      </c>
      <c r="B6">
        <v>1.8</v>
      </c>
      <c r="C6">
        <v>1.04</v>
      </c>
      <c r="D6">
        <v>0.84</v>
      </c>
      <c r="E6">
        <v>0.38</v>
      </c>
      <c r="F6">
        <v>1.86</v>
      </c>
      <c r="G6">
        <v>1.1499999999999999</v>
      </c>
      <c r="H6">
        <v>0.26500000000000001</v>
      </c>
      <c r="I6">
        <v>0.20899999999999999</v>
      </c>
      <c r="J6">
        <v>0.93809523809523809</v>
      </c>
      <c r="K6">
        <v>1.0185714285714285</v>
      </c>
      <c r="L6">
        <v>0.86</v>
      </c>
      <c r="M6">
        <v>0</v>
      </c>
      <c r="N6">
        <v>0</v>
      </c>
      <c r="O6">
        <v>0</v>
      </c>
      <c r="P6">
        <v>0</v>
      </c>
      <c r="Q6">
        <v>0</v>
      </c>
      <c r="R6">
        <v>1.6999999999999999E-3</v>
      </c>
      <c r="S6">
        <v>1.5E-3</v>
      </c>
      <c r="T6">
        <v>0</v>
      </c>
      <c r="U6">
        <v>0</v>
      </c>
      <c r="V6">
        <v>0</v>
      </c>
      <c r="W6">
        <v>0</v>
      </c>
      <c r="X6">
        <v>1.8E-3</v>
      </c>
      <c r="Y6">
        <v>9.4999999999999998E-3</v>
      </c>
      <c r="Z6">
        <v>5.6059999999999999E-2</v>
      </c>
      <c r="AA6">
        <v>0</v>
      </c>
      <c r="AB6">
        <v>0</v>
      </c>
      <c r="AC6">
        <v>0</v>
      </c>
    </row>
    <row r="7" spans="1:32">
      <c r="A7" s="1">
        <v>4</v>
      </c>
      <c r="B7">
        <v>1.74</v>
      </c>
      <c r="C7">
        <v>1.01</v>
      </c>
      <c r="D7">
        <v>0.77</v>
      </c>
      <c r="E7">
        <v>0.35</v>
      </c>
      <c r="F7">
        <v>1.84</v>
      </c>
      <c r="G7">
        <v>1.135</v>
      </c>
      <c r="H7">
        <v>0.25850000000000001</v>
      </c>
      <c r="I7">
        <v>0.20399999999999999</v>
      </c>
      <c r="J7">
        <v>0.91547619047619033</v>
      </c>
      <c r="K7">
        <v>0.97714285714285709</v>
      </c>
      <c r="L7">
        <v>0.86</v>
      </c>
      <c r="M7">
        <v>0</v>
      </c>
      <c r="N7">
        <v>0</v>
      </c>
      <c r="O7">
        <v>0</v>
      </c>
      <c r="P7">
        <v>2.06E-2</v>
      </c>
      <c r="Q7">
        <v>2.5600000000000001E-2</v>
      </c>
      <c r="R7">
        <v>1.6000000000000001E-3</v>
      </c>
      <c r="S7">
        <v>1.4E-3</v>
      </c>
      <c r="T7">
        <v>0</v>
      </c>
      <c r="U7">
        <v>0</v>
      </c>
      <c r="V7">
        <v>0</v>
      </c>
      <c r="W7">
        <v>0</v>
      </c>
      <c r="X7">
        <v>1.6999999999999999E-3</v>
      </c>
      <c r="Y7">
        <v>9.2999999999999992E-3</v>
      </c>
      <c r="Z7">
        <v>5.6059999999999999E-2</v>
      </c>
      <c r="AA7">
        <v>0</v>
      </c>
      <c r="AB7">
        <v>0</v>
      </c>
      <c r="AC7">
        <v>0</v>
      </c>
    </row>
    <row r="8" spans="1:32">
      <c r="A8" s="1">
        <v>5</v>
      </c>
      <c r="B8">
        <v>1.68</v>
      </c>
      <c r="C8">
        <v>0.98</v>
      </c>
      <c r="D8">
        <v>0.7</v>
      </c>
      <c r="E8">
        <v>0.32</v>
      </c>
      <c r="F8">
        <v>1.92</v>
      </c>
      <c r="G8">
        <v>1.1499999999999999</v>
      </c>
      <c r="H8">
        <v>0.252</v>
      </c>
      <c r="I8">
        <v>0.19900000000000001</v>
      </c>
      <c r="J8">
        <v>0.89285714285714279</v>
      </c>
      <c r="K8">
        <v>0.93571428571428572</v>
      </c>
      <c r="L8">
        <v>0.86</v>
      </c>
      <c r="M8">
        <v>0</v>
      </c>
      <c r="N8">
        <v>0</v>
      </c>
      <c r="O8">
        <v>0</v>
      </c>
      <c r="P8">
        <v>0</v>
      </c>
      <c r="Q8">
        <v>0</v>
      </c>
      <c r="R8">
        <v>1.5E-3</v>
      </c>
      <c r="S8">
        <v>1.2999999999999999E-3</v>
      </c>
      <c r="T8">
        <v>0</v>
      </c>
      <c r="U8">
        <v>0</v>
      </c>
      <c r="V8">
        <v>0</v>
      </c>
      <c r="W8">
        <v>0</v>
      </c>
      <c r="X8">
        <v>1.6999999999999999E-3</v>
      </c>
      <c r="Y8">
        <v>9.1000000000000004E-3</v>
      </c>
      <c r="Z8">
        <v>5.6059999999999999E-2</v>
      </c>
      <c r="AA8">
        <v>0</v>
      </c>
      <c r="AB8">
        <v>0</v>
      </c>
      <c r="AC8">
        <v>0</v>
      </c>
    </row>
    <row r="9" spans="1:32">
      <c r="A9" s="1">
        <v>6</v>
      </c>
      <c r="B9">
        <v>1.64</v>
      </c>
      <c r="C9">
        <v>0.96</v>
      </c>
      <c r="D9">
        <v>0.64</v>
      </c>
      <c r="E9">
        <v>0.28999999999999998</v>
      </c>
      <c r="F9">
        <v>1.8</v>
      </c>
      <c r="G9">
        <v>1.125</v>
      </c>
      <c r="H9">
        <v>0.24600000000000002</v>
      </c>
      <c r="I9">
        <v>0.19400000000000001</v>
      </c>
      <c r="J9">
        <v>0.84761904761904761</v>
      </c>
      <c r="K9">
        <v>0.85142857142857142</v>
      </c>
      <c r="L9">
        <v>0.86</v>
      </c>
      <c r="M9">
        <v>0</v>
      </c>
      <c r="N9">
        <v>0</v>
      </c>
      <c r="O9">
        <v>0</v>
      </c>
      <c r="P9">
        <v>0.02</v>
      </c>
      <c r="Q9">
        <v>2.5000000000000001E-2</v>
      </c>
      <c r="R9">
        <v>1.5E-3</v>
      </c>
      <c r="S9">
        <v>1.2999999999999999E-3</v>
      </c>
      <c r="T9">
        <v>0</v>
      </c>
      <c r="U9">
        <v>0</v>
      </c>
      <c r="V9">
        <v>0</v>
      </c>
      <c r="W9">
        <v>0</v>
      </c>
      <c r="X9">
        <v>1.6000000000000001E-3</v>
      </c>
      <c r="Y9">
        <v>8.8999999999999999E-3</v>
      </c>
      <c r="Z9">
        <v>5.6059999999999999E-2</v>
      </c>
      <c r="AA9">
        <v>0</v>
      </c>
      <c r="AB9">
        <v>0</v>
      </c>
      <c r="AC9">
        <v>0</v>
      </c>
    </row>
    <row r="10" spans="1:32">
      <c r="A10" s="1">
        <v>7</v>
      </c>
      <c r="D10" s="11"/>
      <c r="F10" s="13"/>
      <c r="I10" s="10"/>
    </row>
    <row r="12" spans="1:32">
      <c r="A12" s="1" t="s">
        <v>97</v>
      </c>
      <c r="C12" s="12"/>
      <c r="D12" s="12"/>
      <c r="E12" s="12"/>
      <c r="K12" s="13"/>
    </row>
    <row r="13" spans="1:32">
      <c r="A13" s="1" t="s">
        <v>100</v>
      </c>
      <c r="B13" t="s">
        <v>74</v>
      </c>
      <c r="C13" t="s">
        <v>73</v>
      </c>
      <c r="D13" t="s">
        <v>71</v>
      </c>
      <c r="E13" t="s">
        <v>72</v>
      </c>
      <c r="F13" t="s">
        <v>78</v>
      </c>
      <c r="G13" t="s">
        <v>68</v>
      </c>
      <c r="H13" t="s">
        <v>66</v>
      </c>
      <c r="I13" t="s">
        <v>70</v>
      </c>
      <c r="J13" t="s">
        <v>69</v>
      </c>
      <c r="K13" t="s">
        <v>101</v>
      </c>
      <c r="L13" t="s">
        <v>67</v>
      </c>
    </row>
    <row r="14" spans="1:32">
      <c r="C14" s="12"/>
      <c r="D14" s="12"/>
      <c r="E14" s="12"/>
      <c r="K14" s="13"/>
    </row>
    <row r="15" spans="1:32">
      <c r="C15" s="12"/>
      <c r="D15" s="12"/>
      <c r="E15" s="12"/>
      <c r="K15" s="13"/>
    </row>
    <row r="16" spans="1:32">
      <c r="C16" s="12"/>
      <c r="D16" s="12"/>
      <c r="E16" s="12"/>
      <c r="K16" s="13"/>
    </row>
    <row r="17" spans="1:24">
      <c r="C17" s="12"/>
      <c r="D17" s="12"/>
      <c r="E17" s="12"/>
      <c r="K17" s="13"/>
    </row>
    <row r="19" spans="1:24">
      <c r="L19" s="17"/>
    </row>
    <row r="20" spans="1:24">
      <c r="C20" s="12"/>
      <c r="D20" s="12"/>
      <c r="E20" s="12"/>
      <c r="F20" s="12"/>
      <c r="G20" s="12"/>
      <c r="H20" s="13"/>
      <c r="I20" s="13"/>
    </row>
    <row r="21" spans="1:24">
      <c r="G21" s="13"/>
      <c r="H21" s="13"/>
      <c r="I21" s="13"/>
    </row>
    <row r="22" spans="1:24">
      <c r="D22" s="12"/>
      <c r="G22" s="13"/>
      <c r="H22" s="13"/>
      <c r="I22" s="13"/>
    </row>
    <row r="23" spans="1:24">
      <c r="G23" s="13"/>
      <c r="H23" s="13"/>
      <c r="I23" s="13"/>
    </row>
    <row r="24" spans="1:24">
      <c r="D24" s="12"/>
      <c r="G24" s="13"/>
      <c r="H24" s="13"/>
      <c r="I24" s="13"/>
    </row>
    <row r="25" spans="1:24">
      <c r="G25" s="13"/>
      <c r="H25" s="13"/>
      <c r="I25" s="13"/>
    </row>
    <row r="30" spans="1:24">
      <c r="E30" s="12"/>
      <c r="G30" s="12"/>
      <c r="H30" s="13"/>
    </row>
    <row r="31" spans="1:24">
      <c r="A31" s="2"/>
      <c r="B31" s="2"/>
      <c r="E31" s="12"/>
      <c r="F31" s="2"/>
      <c r="G31" s="13"/>
      <c r="H31" s="13"/>
      <c r="I31" s="2"/>
      <c r="J31" s="2"/>
      <c r="K31" s="2"/>
      <c r="N31" s="2"/>
      <c r="P31" s="2"/>
      <c r="Q31" s="2"/>
      <c r="T31" s="2"/>
      <c r="U31" s="2"/>
      <c r="V31" s="19"/>
      <c r="W31" s="2"/>
      <c r="X31" s="20"/>
    </row>
    <row r="32" spans="1:24">
      <c r="A32"/>
      <c r="E32" s="12"/>
      <c r="G32" s="13"/>
      <c r="H32" s="13"/>
    </row>
    <row r="33" spans="1:50">
      <c r="A33"/>
      <c r="E33" s="12"/>
      <c r="G33" s="13"/>
      <c r="H33" s="13"/>
    </row>
    <row r="34" spans="1:50">
      <c r="A34"/>
      <c r="E34" s="12"/>
      <c r="G34" s="13"/>
      <c r="H34" s="13"/>
    </row>
    <row r="35" spans="1:50">
      <c r="A35"/>
      <c r="E35" s="12"/>
      <c r="G35" s="13"/>
      <c r="H35" s="13"/>
    </row>
    <row r="36" spans="1:50">
      <c r="A36"/>
    </row>
    <row r="38" spans="1:50">
      <c r="E38" s="17"/>
      <c r="I38" s="18"/>
      <c r="O38" s="17"/>
      <c r="Y38" s="17"/>
      <c r="AC38" s="18"/>
      <c r="AJ38" s="17"/>
      <c r="AN38" s="18"/>
      <c r="AT38" s="17"/>
      <c r="AX38" s="18"/>
    </row>
    <row r="39" spans="1:50">
      <c r="E39" s="17"/>
      <c r="F39" s="17"/>
      <c r="O39" s="17"/>
      <c r="P39" s="17"/>
      <c r="Y39" s="17"/>
      <c r="Z39" s="17"/>
      <c r="AC39" s="18"/>
      <c r="AJ39" s="17"/>
      <c r="AK39" s="17"/>
      <c r="AT39" s="17"/>
      <c r="AU39" s="17"/>
    </row>
    <row r="42" spans="1:50">
      <c r="I42" s="18"/>
      <c r="S42" s="18"/>
      <c r="AC42" s="18"/>
      <c r="AN42" s="18"/>
      <c r="AX42" s="18"/>
    </row>
    <row r="43" spans="1:50">
      <c r="F43" s="17"/>
      <c r="P43" s="17"/>
      <c r="Z43" s="17"/>
      <c r="AC43" s="18"/>
      <c r="AK43" s="17"/>
      <c r="AN43" s="18"/>
      <c r="AU43" s="17"/>
      <c r="AX43" s="18"/>
    </row>
    <row r="46" spans="1:50">
      <c r="E46" s="17"/>
      <c r="I46" s="18"/>
      <c r="O46" s="17"/>
      <c r="S46" s="18"/>
      <c r="Y46" s="17"/>
      <c r="AC46" s="18"/>
      <c r="AJ46" s="17"/>
      <c r="AN46" s="18"/>
      <c r="AT46" s="17"/>
      <c r="AX46" s="18"/>
    </row>
    <row r="47" spans="1:50">
      <c r="F47" s="17"/>
      <c r="O47" s="17"/>
      <c r="P47" s="17"/>
      <c r="Y47" s="17"/>
      <c r="Z47" s="17"/>
      <c r="AC47" s="18"/>
      <c r="AJ47" s="17"/>
      <c r="AK47" s="17"/>
      <c r="AN47" s="18"/>
      <c r="AT47" s="17"/>
      <c r="AU47" s="17"/>
      <c r="AX47" s="18"/>
    </row>
    <row r="50" spans="5:50">
      <c r="I50" s="18"/>
      <c r="S50" s="18"/>
      <c r="AC50" s="18"/>
      <c r="AN50" s="18"/>
      <c r="AX50" s="18"/>
    </row>
    <row r="51" spans="5:50">
      <c r="F51" s="17"/>
      <c r="P51" s="17"/>
      <c r="Z51" s="17"/>
      <c r="AC51" s="18"/>
      <c r="AK51" s="17"/>
      <c r="AN51" s="18"/>
      <c r="AU51" s="17"/>
      <c r="AX51" s="18"/>
    </row>
    <row r="54" spans="5:50">
      <c r="E54" s="17"/>
      <c r="O54" s="17"/>
      <c r="Y54" s="17"/>
      <c r="AC54" s="18"/>
      <c r="AJ54" s="17"/>
      <c r="AN54" s="18"/>
      <c r="AT54" s="17"/>
      <c r="AX54" s="18"/>
    </row>
    <row r="55" spans="5:50">
      <c r="F55" s="17"/>
      <c r="I55" s="18"/>
      <c r="O55" s="17"/>
      <c r="P55" s="17"/>
      <c r="S55" s="18"/>
      <c r="Y55" s="17"/>
      <c r="Z55" s="17"/>
      <c r="AC55" s="18"/>
      <c r="AJ55" s="17"/>
      <c r="AK55" s="17"/>
      <c r="AN55" s="18"/>
      <c r="AT55" s="17"/>
      <c r="AU55" s="17"/>
      <c r="AX55" s="18"/>
    </row>
    <row r="58" spans="5:50">
      <c r="I58" s="18"/>
      <c r="S58" s="18"/>
      <c r="AC58" s="18"/>
      <c r="AN58" s="18"/>
      <c r="AX58" s="18"/>
    </row>
    <row r="59" spans="5:50">
      <c r="F59" s="17"/>
      <c r="P59" s="17"/>
      <c r="Z59" s="17"/>
      <c r="AC59" s="18"/>
      <c r="AK59" s="17"/>
      <c r="AN59" s="18"/>
      <c r="AU59" s="17"/>
    </row>
    <row r="62" spans="5:50">
      <c r="E62" s="17"/>
      <c r="I62" s="18"/>
      <c r="O62" s="17"/>
      <c r="S62" s="18"/>
      <c r="Y62" s="17"/>
      <c r="AC62" s="18"/>
      <c r="AJ62" s="17"/>
      <c r="AN62" s="18"/>
      <c r="AT62" s="17"/>
      <c r="AX62" s="18"/>
    </row>
    <row r="63" spans="5:50">
      <c r="F63" s="17"/>
      <c r="O63" s="17"/>
      <c r="P63" s="17"/>
      <c r="Y63" s="17"/>
      <c r="Z63" s="17"/>
      <c r="AC63" s="18"/>
      <c r="AJ63" s="17"/>
      <c r="AK63" s="17"/>
      <c r="AN63" s="18"/>
      <c r="AT63" s="17"/>
      <c r="AU63" s="17"/>
    </row>
    <row r="78" spans="7:8">
      <c r="G78" s="12"/>
      <c r="H78" s="12"/>
    </row>
    <row r="79" spans="7:8">
      <c r="G79" s="12"/>
      <c r="H79" s="12"/>
    </row>
    <row r="80" spans="7:8">
      <c r="G80" s="12"/>
      <c r="H80" s="12"/>
    </row>
    <row r="81" spans="7:8">
      <c r="G81" s="12"/>
      <c r="H81" s="12"/>
    </row>
    <row r="82" spans="7:8">
      <c r="G82" s="12"/>
      <c r="H82" s="12"/>
    </row>
    <row r="83" spans="7:8">
      <c r="G83" s="12"/>
      <c r="H83" s="12"/>
    </row>
    <row r="86" spans="7:8">
      <c r="G86" s="12"/>
      <c r="H86" s="12"/>
    </row>
    <row r="87" spans="7:8">
      <c r="G87" s="12"/>
      <c r="H87" s="12"/>
    </row>
    <row r="88" spans="7:8">
      <c r="G88" s="12"/>
      <c r="H88" s="12"/>
    </row>
    <row r="89" spans="7:8">
      <c r="G89" s="12"/>
      <c r="H89" s="12"/>
    </row>
    <row r="90" spans="7:8">
      <c r="G90" s="12"/>
      <c r="H90" s="12"/>
    </row>
    <row r="91" spans="7:8">
      <c r="G91" s="12"/>
      <c r="H91" s="12"/>
    </row>
    <row r="92" spans="7:8">
      <c r="G92" s="12"/>
      <c r="H92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4A04-E565-44ED-B0D6-6E6697BAF3BE}">
  <sheetPr>
    <tabColor theme="5" tint="0.39997558519241921"/>
  </sheetPr>
  <dimension ref="A1:C15"/>
  <sheetViews>
    <sheetView zoomScale="85" zoomScaleNormal="85" workbookViewId="0">
      <selection activeCell="F12" sqref="F12"/>
    </sheetView>
  </sheetViews>
  <sheetFormatPr defaultRowHeight="15"/>
  <cols>
    <col min="1" max="1" width="14.42578125" customWidth="1"/>
  </cols>
  <sheetData>
    <row r="1" spans="1:3">
      <c r="B1" t="s">
        <v>8</v>
      </c>
      <c r="C1" t="s">
        <v>61</v>
      </c>
    </row>
    <row r="2" spans="1:3">
      <c r="A2" t="s">
        <v>62</v>
      </c>
      <c r="B2">
        <v>0</v>
      </c>
      <c r="C2">
        <v>1</v>
      </c>
    </row>
    <row r="3" spans="1:3">
      <c r="A3" t="s">
        <v>63</v>
      </c>
      <c r="B3">
        <v>1</v>
      </c>
      <c r="C3">
        <v>0</v>
      </c>
    </row>
    <row r="4" spans="1:3">
      <c r="A4" t="s">
        <v>64</v>
      </c>
      <c r="B4">
        <v>1</v>
      </c>
      <c r="C4">
        <v>1</v>
      </c>
    </row>
    <row r="5" spans="1:3">
      <c r="A5" t="s">
        <v>65</v>
      </c>
      <c r="B5">
        <v>1</v>
      </c>
      <c r="C5">
        <v>0</v>
      </c>
    </row>
    <row r="6" spans="1:3">
      <c r="A6" t="s">
        <v>48</v>
      </c>
      <c r="B6">
        <v>1</v>
      </c>
      <c r="C6">
        <v>0</v>
      </c>
    </row>
    <row r="7" spans="1:3">
      <c r="A7" t="s">
        <v>1</v>
      </c>
      <c r="B7">
        <v>0</v>
      </c>
      <c r="C7">
        <v>1</v>
      </c>
    </row>
    <row r="8" spans="1:3">
      <c r="A8" t="s">
        <v>0</v>
      </c>
      <c r="B8">
        <v>1</v>
      </c>
      <c r="C8">
        <v>0</v>
      </c>
    </row>
    <row r="9" spans="1:3">
      <c r="A9" t="s">
        <v>49</v>
      </c>
      <c r="B9">
        <v>1</v>
      </c>
      <c r="C9">
        <v>0</v>
      </c>
    </row>
    <row r="10" spans="1:3">
      <c r="A10" t="s">
        <v>52</v>
      </c>
      <c r="B10">
        <v>1</v>
      </c>
      <c r="C10">
        <v>0</v>
      </c>
    </row>
    <row r="11" spans="1:3">
      <c r="A11" t="s">
        <v>59</v>
      </c>
      <c r="B11">
        <v>1</v>
      </c>
      <c r="C11">
        <v>0</v>
      </c>
    </row>
    <row r="12" spans="1:3">
      <c r="A12" t="s">
        <v>60</v>
      </c>
      <c r="B12">
        <v>0</v>
      </c>
      <c r="C12">
        <v>1</v>
      </c>
    </row>
    <row r="13" spans="1:3">
      <c r="A13" t="s">
        <v>54</v>
      </c>
      <c r="B13">
        <v>1</v>
      </c>
      <c r="C13">
        <v>0</v>
      </c>
    </row>
    <row r="14" spans="1:3">
      <c r="A14" t="s">
        <v>55</v>
      </c>
      <c r="B14">
        <v>1</v>
      </c>
      <c r="C14">
        <v>0</v>
      </c>
    </row>
    <row r="15" spans="1:3">
      <c r="A15" t="s">
        <v>58</v>
      </c>
      <c r="B15">
        <v>0</v>
      </c>
      <c r="C15">
        <v>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15"/>
  <sheetViews>
    <sheetView zoomScale="85" zoomScaleNormal="85" workbookViewId="0">
      <selection activeCell="E1" sqref="E1"/>
    </sheetView>
  </sheetViews>
  <sheetFormatPr defaultRowHeight="15"/>
  <cols>
    <col min="1" max="1" width="13.85546875" customWidth="1"/>
  </cols>
  <sheetData>
    <row r="1" spans="1:5">
      <c r="B1" t="s">
        <v>36</v>
      </c>
      <c r="E1" s="1" t="s">
        <v>97</v>
      </c>
    </row>
    <row r="2" spans="1:5">
      <c r="A2" t="s">
        <v>62</v>
      </c>
      <c r="B2">
        <v>0.02</v>
      </c>
    </row>
    <row r="3" spans="1:5">
      <c r="A3" t="s">
        <v>63</v>
      </c>
      <c r="B3">
        <v>0.02</v>
      </c>
    </row>
    <row r="4" spans="1:5">
      <c r="A4" t="s">
        <v>64</v>
      </c>
      <c r="B4">
        <v>0.01</v>
      </c>
    </row>
    <row r="5" spans="1:5">
      <c r="A5" t="s">
        <v>65</v>
      </c>
      <c r="B5">
        <v>6.0000000000000001E-3</v>
      </c>
    </row>
    <row r="6" spans="1:5">
      <c r="A6" t="s">
        <v>48</v>
      </c>
      <c r="B6">
        <v>0.03</v>
      </c>
    </row>
    <row r="7" spans="1:5">
      <c r="A7" t="s">
        <v>1</v>
      </c>
      <c r="B7">
        <v>1.4999999999999999E-2</v>
      </c>
    </row>
    <row r="8" spans="1:5">
      <c r="A8" t="s">
        <v>0</v>
      </c>
      <c r="B8">
        <v>0.05</v>
      </c>
    </row>
    <row r="9" spans="1:5">
      <c r="A9" t="s">
        <v>49</v>
      </c>
      <c r="B9">
        <v>0.02</v>
      </c>
    </row>
    <row r="10" spans="1:5">
      <c r="A10" t="s">
        <v>52</v>
      </c>
      <c r="B10">
        <v>5.0000000000000001E-3</v>
      </c>
    </row>
    <row r="11" spans="1:5">
      <c r="A11" t="s">
        <v>59</v>
      </c>
      <c r="B11">
        <v>0.02</v>
      </c>
    </row>
    <row r="12" spans="1:5">
      <c r="A12" t="s">
        <v>60</v>
      </c>
      <c r="B12">
        <v>2E-3</v>
      </c>
    </row>
    <row r="13" spans="1:5">
      <c r="A13" t="s">
        <v>54</v>
      </c>
      <c r="B13">
        <v>0.03</v>
      </c>
    </row>
    <row r="14" spans="1:5">
      <c r="A14" t="s">
        <v>55</v>
      </c>
      <c r="B14">
        <v>0.05</v>
      </c>
    </row>
    <row r="15" spans="1:5">
      <c r="A15" t="s">
        <v>58</v>
      </c>
      <c r="B15">
        <v>0.02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G22"/>
  <sheetViews>
    <sheetView zoomScale="85" zoomScaleNormal="85" workbookViewId="0">
      <selection activeCell="G3" sqref="G3"/>
    </sheetView>
  </sheetViews>
  <sheetFormatPr defaultColWidth="9.140625" defaultRowHeight="15"/>
  <cols>
    <col min="1" max="1" width="22.85546875" customWidth="1"/>
    <col min="2" max="2" width="14.85546875" customWidth="1"/>
    <col min="3" max="3" width="17.42578125" customWidth="1"/>
    <col min="4" max="5" width="14.85546875" customWidth="1"/>
  </cols>
  <sheetData>
    <row r="1" spans="1:7">
      <c r="B1" t="s">
        <v>37</v>
      </c>
      <c r="D1" t="s">
        <v>38</v>
      </c>
      <c r="G1" t="s">
        <v>97</v>
      </c>
    </row>
    <row r="2" spans="1:7">
      <c r="B2" t="s">
        <v>53</v>
      </c>
      <c r="C2" t="s">
        <v>6</v>
      </c>
      <c r="D2" t="s">
        <v>53</v>
      </c>
      <c r="E2" t="s">
        <v>6</v>
      </c>
    </row>
    <row r="3" spans="1:7">
      <c r="A3" t="s">
        <v>7</v>
      </c>
      <c r="B3" t="s">
        <v>3</v>
      </c>
      <c r="C3" t="s">
        <v>4</v>
      </c>
      <c r="D3" t="s">
        <v>3</v>
      </c>
      <c r="E3" t="s">
        <v>4</v>
      </c>
    </row>
    <row r="4" spans="1:7">
      <c r="A4">
        <v>1</v>
      </c>
      <c r="B4" s="4">
        <v>1</v>
      </c>
      <c r="C4">
        <v>1.3025</v>
      </c>
      <c r="D4" s="4">
        <v>0</v>
      </c>
      <c r="E4" s="4">
        <v>0</v>
      </c>
      <c r="G4" s="6"/>
    </row>
    <row r="5" spans="1:7">
      <c r="A5">
        <v>2</v>
      </c>
      <c r="B5" s="4">
        <v>1</v>
      </c>
      <c r="C5">
        <v>1.04</v>
      </c>
      <c r="D5" s="2">
        <v>0</v>
      </c>
      <c r="E5" s="4">
        <v>0</v>
      </c>
      <c r="G5" s="6"/>
    </row>
    <row r="6" spans="1:7">
      <c r="A6">
        <v>3</v>
      </c>
      <c r="B6" s="4">
        <v>1</v>
      </c>
      <c r="C6">
        <v>0.77749999999999997</v>
      </c>
      <c r="D6" s="2">
        <v>0</v>
      </c>
      <c r="E6" s="4">
        <v>0</v>
      </c>
      <c r="G6" s="6"/>
    </row>
    <row r="7" spans="1:7">
      <c r="A7">
        <v>4</v>
      </c>
      <c r="B7" s="4">
        <v>1</v>
      </c>
      <c r="C7">
        <v>0.63500000000000001</v>
      </c>
      <c r="D7" s="2">
        <v>0</v>
      </c>
      <c r="E7" s="4">
        <v>0</v>
      </c>
      <c r="G7" s="6"/>
    </row>
    <row r="8" spans="1:7">
      <c r="A8">
        <v>5</v>
      </c>
      <c r="B8" s="4">
        <v>1</v>
      </c>
      <c r="C8">
        <v>0.49250000000000005</v>
      </c>
      <c r="D8" s="2">
        <v>0</v>
      </c>
      <c r="E8" s="4">
        <v>0</v>
      </c>
      <c r="G8" s="6"/>
    </row>
    <row r="9" spans="1:7">
      <c r="A9">
        <v>6</v>
      </c>
      <c r="B9" s="4">
        <v>1</v>
      </c>
      <c r="C9">
        <v>0.40562500000000001</v>
      </c>
      <c r="D9" s="2">
        <v>0</v>
      </c>
      <c r="E9" s="4">
        <v>0</v>
      </c>
      <c r="G9" s="6"/>
    </row>
    <row r="10" spans="1:7">
      <c r="C10" s="6"/>
    </row>
    <row r="13" spans="1:7">
      <c r="C13" s="15"/>
    </row>
    <row r="14" spans="1:7">
      <c r="C14" s="15"/>
    </row>
    <row r="15" spans="1:7">
      <c r="C15" s="15"/>
    </row>
    <row r="16" spans="1:7">
      <c r="C16" s="15"/>
    </row>
    <row r="17" spans="3:3">
      <c r="C17" s="15"/>
    </row>
    <row r="18" spans="3:3">
      <c r="C18" s="15"/>
    </row>
    <row r="19" spans="3:3">
      <c r="C19" s="14"/>
    </row>
    <row r="20" spans="3:3">
      <c r="C20" s="14"/>
    </row>
    <row r="21" spans="3:3">
      <c r="C21" s="14"/>
    </row>
    <row r="22" spans="3:3">
      <c r="C22" s="1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6C87-8829-40DD-A37B-7B115FDB19EB}">
  <sheetPr>
    <tabColor theme="9" tint="0.39997558519241921"/>
  </sheetPr>
  <dimension ref="A1:Q32"/>
  <sheetViews>
    <sheetView zoomScaleNormal="100" workbookViewId="0">
      <selection activeCell="B17" sqref="B17:XFD1048576"/>
    </sheetView>
  </sheetViews>
  <sheetFormatPr defaultRowHeight="15"/>
  <cols>
    <col min="1" max="5" width="10.85546875" customWidth="1"/>
    <col min="6" max="6" width="12" customWidth="1"/>
    <col min="7" max="8" width="10.85546875" customWidth="1"/>
    <col min="9" max="9" width="9.5703125" bestFit="1" customWidth="1"/>
    <col min="10" max="10" width="34.42578125" bestFit="1" customWidth="1"/>
    <col min="11" max="11" width="35" bestFit="1" customWidth="1"/>
    <col min="12" max="12" width="27.140625" customWidth="1"/>
    <col min="13" max="13" width="13" customWidth="1"/>
  </cols>
  <sheetData>
    <row r="1" spans="1:17">
      <c r="B1" t="s">
        <v>39</v>
      </c>
      <c r="F1" t="s">
        <v>40</v>
      </c>
      <c r="J1" t="s">
        <v>56</v>
      </c>
      <c r="K1" t="s">
        <v>57</v>
      </c>
      <c r="L1" t="s">
        <v>56</v>
      </c>
      <c r="M1" t="s">
        <v>57</v>
      </c>
      <c r="Q1" t="s">
        <v>97</v>
      </c>
    </row>
    <row r="2" spans="1:17">
      <c r="A2" t="s">
        <v>7</v>
      </c>
      <c r="B2" t="s">
        <v>51</v>
      </c>
      <c r="C2" t="s">
        <v>50</v>
      </c>
      <c r="D2" t="s">
        <v>5</v>
      </c>
      <c r="E2" t="s">
        <v>4</v>
      </c>
      <c r="F2" t="s">
        <v>50</v>
      </c>
      <c r="G2" t="s">
        <v>5</v>
      </c>
      <c r="H2" t="s">
        <v>51</v>
      </c>
      <c r="I2" t="s">
        <v>4</v>
      </c>
      <c r="J2" t="s">
        <v>3</v>
      </c>
      <c r="K2" t="s">
        <v>3</v>
      </c>
      <c r="L2" t="s">
        <v>4</v>
      </c>
      <c r="M2" t="s">
        <v>4</v>
      </c>
    </row>
    <row r="3" spans="1:17">
      <c r="A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3">
        <v>0</v>
      </c>
      <c r="I3" s="22">
        <v>10</v>
      </c>
      <c r="J3" s="4">
        <v>0</v>
      </c>
      <c r="K3" s="16">
        <v>2.5000000000000001E-2</v>
      </c>
      <c r="L3" s="4">
        <v>10</v>
      </c>
      <c r="M3" s="4">
        <v>10</v>
      </c>
    </row>
    <row r="4" spans="1:17">
      <c r="A4">
        <v>2</v>
      </c>
      <c r="B4" s="4">
        <v>0</v>
      </c>
      <c r="C4" s="2">
        <v>0</v>
      </c>
      <c r="D4" s="4">
        <v>0</v>
      </c>
      <c r="E4" s="4">
        <v>0</v>
      </c>
      <c r="F4" s="4">
        <v>0</v>
      </c>
      <c r="G4" s="4">
        <v>0</v>
      </c>
      <c r="H4" s="3">
        <v>0</v>
      </c>
      <c r="I4" s="22">
        <v>10</v>
      </c>
      <c r="J4" s="4">
        <v>0</v>
      </c>
      <c r="K4" s="16">
        <v>2.5000000000000001E-2</v>
      </c>
      <c r="L4" s="4">
        <v>10</v>
      </c>
      <c r="M4" s="4">
        <v>10</v>
      </c>
    </row>
    <row r="5" spans="1:17">
      <c r="A5">
        <v>3</v>
      </c>
      <c r="B5" s="4">
        <v>0</v>
      </c>
      <c r="C5" s="2">
        <v>0</v>
      </c>
      <c r="D5" s="4">
        <v>0</v>
      </c>
      <c r="E5" s="4">
        <v>0</v>
      </c>
      <c r="F5" s="4">
        <v>0</v>
      </c>
      <c r="G5" s="4">
        <v>0</v>
      </c>
      <c r="H5" s="3">
        <v>0</v>
      </c>
      <c r="I5" s="22">
        <v>10</v>
      </c>
      <c r="J5" s="4">
        <v>0</v>
      </c>
      <c r="K5" s="16">
        <v>2.5000000000000001E-2</v>
      </c>
      <c r="L5" s="4">
        <v>10</v>
      </c>
      <c r="M5" s="4">
        <v>10</v>
      </c>
    </row>
    <row r="6" spans="1:17">
      <c r="A6">
        <v>4</v>
      </c>
      <c r="B6" s="4">
        <v>0</v>
      </c>
      <c r="C6" s="2">
        <v>0</v>
      </c>
      <c r="D6" s="4">
        <v>0</v>
      </c>
      <c r="E6" s="4">
        <v>0</v>
      </c>
      <c r="F6" s="4">
        <v>0</v>
      </c>
      <c r="G6" s="4">
        <v>0</v>
      </c>
      <c r="H6" s="3">
        <v>0</v>
      </c>
      <c r="I6" s="22">
        <v>10</v>
      </c>
      <c r="J6" s="4">
        <v>0</v>
      </c>
      <c r="K6" s="16">
        <v>2.5000000000000001E-2</v>
      </c>
      <c r="L6" s="4">
        <v>10</v>
      </c>
      <c r="M6" s="4">
        <v>10</v>
      </c>
    </row>
    <row r="7" spans="1:17">
      <c r="A7">
        <v>5</v>
      </c>
      <c r="B7" s="4">
        <v>0</v>
      </c>
      <c r="C7" s="2">
        <v>0</v>
      </c>
      <c r="D7" s="4">
        <v>0</v>
      </c>
      <c r="E7" s="4">
        <v>0</v>
      </c>
      <c r="F7" s="4">
        <v>0</v>
      </c>
      <c r="G7" s="4">
        <v>0</v>
      </c>
      <c r="H7" s="3">
        <v>0</v>
      </c>
      <c r="I7" s="22">
        <v>10</v>
      </c>
      <c r="J7" s="4">
        <v>0</v>
      </c>
      <c r="K7" s="16">
        <v>2.5000000000000001E-2</v>
      </c>
      <c r="L7" s="4">
        <v>10</v>
      </c>
      <c r="M7" s="4">
        <v>10</v>
      </c>
    </row>
    <row r="8" spans="1:17">
      <c r="A8">
        <v>6</v>
      </c>
      <c r="B8" s="4">
        <v>0</v>
      </c>
      <c r="C8" s="2">
        <v>0</v>
      </c>
      <c r="D8" s="4">
        <v>0</v>
      </c>
      <c r="E8" s="4">
        <v>0</v>
      </c>
      <c r="F8" s="4">
        <v>0</v>
      </c>
      <c r="G8" s="4">
        <v>0</v>
      </c>
      <c r="H8" s="3">
        <v>0</v>
      </c>
      <c r="I8" s="22">
        <v>10</v>
      </c>
      <c r="J8" s="4">
        <v>0</v>
      </c>
      <c r="K8" s="16">
        <v>2.5000000000000001E-2</v>
      </c>
      <c r="L8" s="4">
        <v>10</v>
      </c>
      <c r="M8" s="4">
        <v>10</v>
      </c>
    </row>
    <row r="9" spans="1:17">
      <c r="A9">
        <v>7</v>
      </c>
      <c r="I9" s="6"/>
    </row>
    <row r="11" spans="1:17">
      <c r="B11" t="s">
        <v>77</v>
      </c>
    </row>
    <row r="30" spans="2:8">
      <c r="B30" s="9"/>
      <c r="C30" s="2"/>
      <c r="G30" s="11"/>
      <c r="H30" s="11"/>
    </row>
    <row r="31" spans="2:8">
      <c r="B31" s="9"/>
      <c r="C31" s="2"/>
      <c r="G31" s="11"/>
      <c r="H31" s="11"/>
    </row>
    <row r="32" spans="2:8">
      <c r="B32" s="9"/>
      <c r="C32" s="2"/>
      <c r="G32" s="11"/>
      <c r="H32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8121-230D-497B-8AD8-3FED8A81EAE8}">
  <sheetPr>
    <tabColor theme="9" tint="0.79998168889431442"/>
  </sheetPr>
  <dimension ref="A1:I9"/>
  <sheetViews>
    <sheetView workbookViewId="0">
      <selection activeCell="E24" sqref="E24"/>
    </sheetView>
  </sheetViews>
  <sheetFormatPr defaultRowHeight="15"/>
  <sheetData>
    <row r="1" spans="1:9">
      <c r="B1" t="s">
        <v>95</v>
      </c>
      <c r="F1" t="s">
        <v>88</v>
      </c>
    </row>
    <row r="2" spans="1:9"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</row>
    <row r="3" spans="1:9">
      <c r="B3" t="s">
        <v>8</v>
      </c>
      <c r="C3" t="s">
        <v>8</v>
      </c>
      <c r="D3" t="s">
        <v>61</v>
      </c>
      <c r="E3" t="s">
        <v>61</v>
      </c>
      <c r="F3" t="s">
        <v>8</v>
      </c>
      <c r="G3" t="s">
        <v>8</v>
      </c>
      <c r="H3" t="s">
        <v>61</v>
      </c>
      <c r="I3" t="s">
        <v>61</v>
      </c>
    </row>
    <row r="4" spans="1:9">
      <c r="A4">
        <v>1</v>
      </c>
      <c r="B4">
        <v>0.15</v>
      </c>
      <c r="C4">
        <v>0.25</v>
      </c>
      <c r="D4">
        <v>0</v>
      </c>
      <c r="E4">
        <v>0</v>
      </c>
      <c r="F4">
        <v>40</v>
      </c>
      <c r="G4">
        <v>60</v>
      </c>
      <c r="H4">
        <v>0</v>
      </c>
      <c r="I4">
        <v>0</v>
      </c>
    </row>
    <row r="5" spans="1:9">
      <c r="A5">
        <v>2</v>
      </c>
      <c r="B5">
        <v>0.15</v>
      </c>
      <c r="C5">
        <v>0.25</v>
      </c>
      <c r="D5">
        <v>0</v>
      </c>
      <c r="E5">
        <v>0</v>
      </c>
      <c r="F5">
        <v>40</v>
      </c>
      <c r="G5">
        <v>60</v>
      </c>
      <c r="H5">
        <v>0</v>
      </c>
      <c r="I5">
        <v>0</v>
      </c>
    </row>
    <row r="6" spans="1:9">
      <c r="A6">
        <v>3</v>
      </c>
      <c r="B6">
        <v>0.15</v>
      </c>
      <c r="C6">
        <v>0.25</v>
      </c>
      <c r="D6">
        <v>0</v>
      </c>
      <c r="E6">
        <v>0</v>
      </c>
      <c r="F6">
        <v>40</v>
      </c>
      <c r="G6">
        <v>60</v>
      </c>
      <c r="H6">
        <v>0</v>
      </c>
      <c r="I6">
        <v>0</v>
      </c>
    </row>
    <row r="7" spans="1:9">
      <c r="A7">
        <v>4</v>
      </c>
      <c r="B7">
        <v>0.15</v>
      </c>
      <c r="C7">
        <v>0.25</v>
      </c>
      <c r="D7">
        <v>0</v>
      </c>
      <c r="E7">
        <v>0</v>
      </c>
      <c r="F7">
        <v>40</v>
      </c>
      <c r="G7">
        <v>60</v>
      </c>
      <c r="H7">
        <v>0</v>
      </c>
      <c r="I7">
        <v>0</v>
      </c>
    </row>
    <row r="8" spans="1:9">
      <c r="A8">
        <v>5</v>
      </c>
      <c r="B8">
        <v>0.15</v>
      </c>
      <c r="C8">
        <v>0.25</v>
      </c>
      <c r="D8">
        <v>0</v>
      </c>
      <c r="E8">
        <v>0</v>
      </c>
      <c r="F8">
        <v>40</v>
      </c>
      <c r="G8">
        <v>60</v>
      </c>
      <c r="H8">
        <v>0</v>
      </c>
      <c r="I8">
        <v>0</v>
      </c>
    </row>
    <row r="9" spans="1:9">
      <c r="A9">
        <v>6</v>
      </c>
      <c r="B9">
        <v>0.15</v>
      </c>
      <c r="C9">
        <v>0.25</v>
      </c>
      <c r="D9">
        <v>0</v>
      </c>
      <c r="E9">
        <v>0</v>
      </c>
      <c r="F9">
        <v>40</v>
      </c>
      <c r="G9">
        <v>60</v>
      </c>
      <c r="H9">
        <v>0</v>
      </c>
      <c r="I9">
        <v>0</v>
      </c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1"/>
  <sheetViews>
    <sheetView zoomScale="85" zoomScaleNormal="85" workbookViewId="0">
      <selection activeCell="O50" sqref="O50"/>
    </sheetView>
  </sheetViews>
  <sheetFormatPr defaultRowHeight="15"/>
  <cols>
    <col min="2" max="3" width="14.85546875" customWidth="1"/>
    <col min="9" max="9" width="9.28515625" bestFit="1" customWidth="1"/>
  </cols>
  <sheetData>
    <row r="1" spans="1:9">
      <c r="A1" t="s">
        <v>2</v>
      </c>
      <c r="B1" t="s">
        <v>5</v>
      </c>
      <c r="C1" t="s">
        <v>50</v>
      </c>
      <c r="D1" t="s">
        <v>51</v>
      </c>
      <c r="E1" t="s">
        <v>4</v>
      </c>
      <c r="G1" t="s">
        <v>81</v>
      </c>
      <c r="I1" s="24" t="s">
        <v>102</v>
      </c>
    </row>
    <row r="2" spans="1:9">
      <c r="A2">
        <v>1</v>
      </c>
      <c r="B2">
        <v>0.19800000000000001</v>
      </c>
      <c r="C2" s="5">
        <f>B2*2</f>
        <v>0.39600000000000002</v>
      </c>
      <c r="D2">
        <v>0</v>
      </c>
      <c r="E2">
        <v>0.2</v>
      </c>
    </row>
    <row r="3" spans="1:9">
      <c r="A3">
        <v>2</v>
      </c>
      <c r="B3">
        <v>0.19800000000000001</v>
      </c>
      <c r="C3" s="5">
        <f t="shared" ref="C3:C31" si="0">B3*2</f>
        <v>0.39600000000000002</v>
      </c>
      <c r="D3">
        <v>0</v>
      </c>
      <c r="E3">
        <v>0.19666666666666668</v>
      </c>
    </row>
    <row r="4" spans="1:9">
      <c r="A4">
        <v>3</v>
      </c>
      <c r="B4">
        <v>0.19800000000000001</v>
      </c>
      <c r="C4" s="5">
        <f t="shared" si="0"/>
        <v>0.39600000000000002</v>
      </c>
      <c r="D4">
        <v>0</v>
      </c>
      <c r="E4">
        <v>0.19333333333333336</v>
      </c>
    </row>
    <row r="5" spans="1:9">
      <c r="A5">
        <v>4</v>
      </c>
      <c r="B5">
        <v>0.19800000000000001</v>
      </c>
      <c r="C5" s="5">
        <f t="shared" si="0"/>
        <v>0.39600000000000002</v>
      </c>
      <c r="D5">
        <v>0</v>
      </c>
      <c r="E5">
        <v>0.19000000000000003</v>
      </c>
    </row>
    <row r="6" spans="1:9">
      <c r="A6">
        <v>5</v>
      </c>
      <c r="B6">
        <v>0.19800000000000001</v>
      </c>
      <c r="C6" s="5">
        <f t="shared" si="0"/>
        <v>0.39600000000000002</v>
      </c>
      <c r="D6">
        <v>0</v>
      </c>
      <c r="E6">
        <v>0.1866666666666667</v>
      </c>
    </row>
    <row r="7" spans="1:9">
      <c r="A7">
        <v>6</v>
      </c>
      <c r="B7">
        <v>0.19800000000000001</v>
      </c>
      <c r="C7" s="5">
        <f t="shared" si="0"/>
        <v>0.39600000000000002</v>
      </c>
      <c r="D7">
        <v>0</v>
      </c>
      <c r="E7">
        <v>0.18333333333333338</v>
      </c>
    </row>
    <row r="8" spans="1:9">
      <c r="A8">
        <v>7</v>
      </c>
      <c r="B8">
        <v>0.19800000000000001</v>
      </c>
      <c r="C8" s="5">
        <f t="shared" si="0"/>
        <v>0.39600000000000002</v>
      </c>
      <c r="D8">
        <v>0</v>
      </c>
      <c r="E8">
        <v>0.18000000000000005</v>
      </c>
    </row>
    <row r="9" spans="1:9">
      <c r="A9">
        <v>8</v>
      </c>
      <c r="B9">
        <v>0.19800000000000001</v>
      </c>
      <c r="C9" s="5">
        <f t="shared" si="0"/>
        <v>0.39600000000000002</v>
      </c>
      <c r="D9">
        <v>0</v>
      </c>
      <c r="E9">
        <v>0.17666666666666672</v>
      </c>
    </row>
    <row r="10" spans="1:9">
      <c r="A10">
        <v>9</v>
      </c>
      <c r="B10">
        <v>0.19800000000000001</v>
      </c>
      <c r="C10" s="5">
        <f t="shared" si="0"/>
        <v>0.39600000000000002</v>
      </c>
      <c r="D10">
        <v>0</v>
      </c>
      <c r="E10">
        <v>0.17333333333333339</v>
      </c>
    </row>
    <row r="11" spans="1:9">
      <c r="A11">
        <v>10</v>
      </c>
      <c r="B11">
        <v>0.19800000000000001</v>
      </c>
      <c r="C11" s="5">
        <f t="shared" si="0"/>
        <v>0.39600000000000002</v>
      </c>
      <c r="D11">
        <v>0</v>
      </c>
      <c r="E11">
        <v>0.17000000000000007</v>
      </c>
    </row>
    <row r="12" spans="1:9">
      <c r="A12">
        <v>11</v>
      </c>
      <c r="B12">
        <v>0.19800000000000001</v>
      </c>
      <c r="C12" s="5">
        <f t="shared" si="0"/>
        <v>0.39600000000000002</v>
      </c>
      <c r="D12">
        <v>0</v>
      </c>
      <c r="E12">
        <v>0.16666666666666674</v>
      </c>
    </row>
    <row r="13" spans="1:9">
      <c r="A13">
        <v>12</v>
      </c>
      <c r="B13">
        <v>0.19800000000000001</v>
      </c>
      <c r="C13" s="5">
        <f t="shared" si="0"/>
        <v>0.39600000000000002</v>
      </c>
      <c r="D13">
        <v>0</v>
      </c>
      <c r="E13">
        <v>0.16333333333333341</v>
      </c>
    </row>
    <row r="14" spans="1:9">
      <c r="A14">
        <v>13</v>
      </c>
      <c r="B14">
        <v>0.19800000000000001</v>
      </c>
      <c r="C14" s="5">
        <f t="shared" si="0"/>
        <v>0.39600000000000002</v>
      </c>
      <c r="D14">
        <v>0</v>
      </c>
      <c r="E14">
        <v>0.16000000000000009</v>
      </c>
    </row>
    <row r="15" spans="1:9">
      <c r="A15">
        <v>14</v>
      </c>
      <c r="B15">
        <v>0.19800000000000001</v>
      </c>
      <c r="C15" s="5">
        <f t="shared" si="0"/>
        <v>0.39600000000000002</v>
      </c>
      <c r="D15">
        <v>0</v>
      </c>
      <c r="E15">
        <v>0.15666666666666676</v>
      </c>
    </row>
    <row r="16" spans="1:9">
      <c r="A16">
        <v>15</v>
      </c>
      <c r="B16">
        <v>0.19800000000000001</v>
      </c>
      <c r="C16" s="5">
        <f t="shared" si="0"/>
        <v>0.39600000000000002</v>
      </c>
      <c r="D16">
        <v>0</v>
      </c>
      <c r="E16">
        <v>0.15333333333333343</v>
      </c>
    </row>
    <row r="17" spans="1:5">
      <c r="A17">
        <v>16</v>
      </c>
      <c r="B17">
        <v>0.19800000000000001</v>
      </c>
      <c r="C17" s="5">
        <f t="shared" si="0"/>
        <v>0.39600000000000002</v>
      </c>
      <c r="D17">
        <v>0</v>
      </c>
      <c r="E17">
        <v>0.15000000000000011</v>
      </c>
    </row>
    <row r="18" spans="1:5">
      <c r="A18">
        <v>17</v>
      </c>
      <c r="B18">
        <v>0.19800000000000001</v>
      </c>
      <c r="C18" s="5">
        <f t="shared" si="0"/>
        <v>0.39600000000000002</v>
      </c>
      <c r="D18">
        <v>0</v>
      </c>
      <c r="E18">
        <v>0.14666666666666678</v>
      </c>
    </row>
    <row r="19" spans="1:5">
      <c r="A19">
        <v>18</v>
      </c>
      <c r="B19">
        <v>0.19800000000000001</v>
      </c>
      <c r="C19" s="5">
        <f t="shared" si="0"/>
        <v>0.39600000000000002</v>
      </c>
      <c r="D19">
        <v>0</v>
      </c>
      <c r="E19">
        <v>0.14333333333333345</v>
      </c>
    </row>
    <row r="20" spans="1:5">
      <c r="A20">
        <v>19</v>
      </c>
      <c r="B20">
        <v>0.19800000000000001</v>
      </c>
      <c r="C20" s="5">
        <f t="shared" si="0"/>
        <v>0.39600000000000002</v>
      </c>
      <c r="D20">
        <v>0</v>
      </c>
      <c r="E20">
        <v>0.14000000000000012</v>
      </c>
    </row>
    <row r="21" spans="1:5">
      <c r="A21">
        <v>20</v>
      </c>
      <c r="B21">
        <v>0.19800000000000001</v>
      </c>
      <c r="C21" s="5">
        <f t="shared" si="0"/>
        <v>0.39600000000000002</v>
      </c>
      <c r="D21">
        <v>0</v>
      </c>
      <c r="E21">
        <v>0.1366666666666668</v>
      </c>
    </row>
    <row r="22" spans="1:5">
      <c r="A22">
        <v>21</v>
      </c>
      <c r="B22">
        <v>0.19800000000000001</v>
      </c>
      <c r="C22" s="5">
        <f t="shared" si="0"/>
        <v>0.39600000000000002</v>
      </c>
      <c r="D22">
        <v>0</v>
      </c>
      <c r="E22">
        <v>0.13333333333333347</v>
      </c>
    </row>
    <row r="23" spans="1:5">
      <c r="A23">
        <v>22</v>
      </c>
      <c r="B23">
        <v>0.19800000000000001</v>
      </c>
      <c r="C23" s="5">
        <f t="shared" si="0"/>
        <v>0.39600000000000002</v>
      </c>
      <c r="D23">
        <v>0</v>
      </c>
      <c r="E23">
        <v>0.13000000000000014</v>
      </c>
    </row>
    <row r="24" spans="1:5">
      <c r="A24">
        <v>23</v>
      </c>
      <c r="B24">
        <v>0.19800000000000001</v>
      </c>
      <c r="C24" s="5">
        <f t="shared" si="0"/>
        <v>0.39600000000000002</v>
      </c>
      <c r="D24">
        <v>0</v>
      </c>
      <c r="E24">
        <v>0.12666666666666682</v>
      </c>
    </row>
    <row r="25" spans="1:5">
      <c r="A25">
        <v>24</v>
      </c>
      <c r="B25">
        <v>0.19800000000000001</v>
      </c>
      <c r="C25" s="5">
        <f t="shared" si="0"/>
        <v>0.39600000000000002</v>
      </c>
      <c r="D25">
        <v>0</v>
      </c>
      <c r="E25">
        <v>0.12333333333333349</v>
      </c>
    </row>
    <row r="26" spans="1:5">
      <c r="A26">
        <v>25</v>
      </c>
      <c r="B26">
        <v>0.19800000000000001</v>
      </c>
      <c r="C26" s="5">
        <f t="shared" si="0"/>
        <v>0.39600000000000002</v>
      </c>
      <c r="D26">
        <v>0</v>
      </c>
      <c r="E26">
        <v>0.12000000000000016</v>
      </c>
    </row>
    <row r="27" spans="1:5">
      <c r="A27">
        <v>26</v>
      </c>
      <c r="B27">
        <v>0.19800000000000001</v>
      </c>
      <c r="C27" s="5">
        <f t="shared" si="0"/>
        <v>0.39600000000000002</v>
      </c>
      <c r="D27">
        <v>0</v>
      </c>
      <c r="E27">
        <v>0.11666666666666684</v>
      </c>
    </row>
    <row r="28" spans="1:5">
      <c r="A28">
        <v>27</v>
      </c>
      <c r="B28">
        <v>0.19800000000000001</v>
      </c>
      <c r="C28" s="5">
        <f t="shared" si="0"/>
        <v>0.39600000000000002</v>
      </c>
      <c r="D28">
        <v>0</v>
      </c>
      <c r="E28">
        <v>0.11333333333333351</v>
      </c>
    </row>
    <row r="29" spans="1:5">
      <c r="A29">
        <v>28</v>
      </c>
      <c r="B29">
        <v>0.19800000000000001</v>
      </c>
      <c r="C29" s="5">
        <f t="shared" si="0"/>
        <v>0.39600000000000002</v>
      </c>
      <c r="D29">
        <v>0</v>
      </c>
      <c r="E29">
        <v>0.11000000000000018</v>
      </c>
    </row>
    <row r="30" spans="1:5">
      <c r="A30">
        <v>29</v>
      </c>
      <c r="B30">
        <v>0.19800000000000001</v>
      </c>
      <c r="C30" s="5">
        <f t="shared" si="0"/>
        <v>0.39600000000000002</v>
      </c>
      <c r="D30">
        <v>0</v>
      </c>
      <c r="E30">
        <v>0.10666666666666685</v>
      </c>
    </row>
    <row r="31" spans="1:5">
      <c r="A31">
        <v>30</v>
      </c>
      <c r="B31">
        <v>0.19800000000000001</v>
      </c>
      <c r="C31" s="5">
        <f t="shared" si="0"/>
        <v>0.39600000000000002</v>
      </c>
      <c r="D31">
        <v>0</v>
      </c>
      <c r="E31">
        <v>0.1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F2BC-CA6B-4FE2-92C6-577872F4E006}">
  <sheetPr>
    <tabColor theme="7" tint="0.39997558519241921"/>
  </sheetPr>
  <dimension ref="A1:AM46"/>
  <sheetViews>
    <sheetView zoomScale="85" zoomScaleNormal="85" workbookViewId="0">
      <selection activeCell="J4" sqref="J4:J9"/>
    </sheetView>
  </sheetViews>
  <sheetFormatPr defaultRowHeight="15"/>
  <cols>
    <col min="1" max="1" width="22.140625" style="1" customWidth="1"/>
    <col min="2" max="14" width="10" customWidth="1"/>
    <col min="15" max="15" width="10.5703125" bestFit="1" customWidth="1"/>
    <col min="16" max="16" width="17.140625" bestFit="1" customWidth="1"/>
    <col min="17" max="17" width="9.140625" customWidth="1"/>
    <col min="18" max="18" width="9.140625" bestFit="1" customWidth="1"/>
    <col min="19" max="19" width="10.5703125" bestFit="1" customWidth="1"/>
  </cols>
  <sheetData>
    <row r="1" spans="1:39">
      <c r="B1" t="s">
        <v>46</v>
      </c>
      <c r="P1" t="s">
        <v>82</v>
      </c>
      <c r="R1" t="s">
        <v>85</v>
      </c>
      <c r="T1" t="s">
        <v>91</v>
      </c>
    </row>
    <row r="2" spans="1:39">
      <c r="B2" t="s">
        <v>62</v>
      </c>
      <c r="C2" t="s">
        <v>63</v>
      </c>
      <c r="D2" t="s">
        <v>64</v>
      </c>
      <c r="E2" t="s">
        <v>65</v>
      </c>
      <c r="F2" t="s">
        <v>48</v>
      </c>
      <c r="G2" t="s">
        <v>1</v>
      </c>
      <c r="H2" t="s">
        <v>0</v>
      </c>
      <c r="I2" t="s">
        <v>49</v>
      </c>
      <c r="J2" t="s">
        <v>52</v>
      </c>
      <c r="K2" t="s">
        <v>59</v>
      </c>
      <c r="L2" t="s">
        <v>60</v>
      </c>
      <c r="M2" t="s">
        <v>54</v>
      </c>
      <c r="N2" t="s">
        <v>55</v>
      </c>
      <c r="O2" t="s">
        <v>58</v>
      </c>
      <c r="P2" t="s">
        <v>83</v>
      </c>
      <c r="Q2" t="s">
        <v>84</v>
      </c>
      <c r="R2" t="s">
        <v>6</v>
      </c>
      <c r="S2" t="s">
        <v>53</v>
      </c>
      <c r="T2" t="s">
        <v>4</v>
      </c>
    </row>
    <row r="3" spans="1:39"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4</v>
      </c>
      <c r="N3" t="s">
        <v>3</v>
      </c>
      <c r="O3" t="s">
        <v>3</v>
      </c>
      <c r="P3" t="s">
        <v>3</v>
      </c>
      <c r="Q3" t="s">
        <v>4</v>
      </c>
      <c r="R3" t="s">
        <v>4</v>
      </c>
      <c r="S3" t="s">
        <v>3</v>
      </c>
      <c r="T3" t="s">
        <v>4</v>
      </c>
    </row>
    <row r="4" spans="1:39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9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1">
        <v>7</v>
      </c>
      <c r="T10" s="11"/>
    </row>
    <row r="22" spans="6:6">
      <c r="F22" s="21"/>
    </row>
    <row r="41" spans="8:8">
      <c r="H41" s="12"/>
    </row>
    <row r="42" spans="8:8">
      <c r="H42" s="12"/>
    </row>
    <row r="43" spans="8:8">
      <c r="H43" s="12"/>
    </row>
    <row r="44" spans="8:8">
      <c r="H44" s="12"/>
    </row>
    <row r="45" spans="8:8">
      <c r="H45" s="12"/>
    </row>
    <row r="46" spans="8:8">
      <c r="H46" s="12"/>
    </row>
  </sheetData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889D-40B3-416C-9851-895EEF6C2AE0}">
  <sheetPr>
    <tabColor theme="7" tint="0.39997558519241921"/>
  </sheetPr>
  <dimension ref="A1:P52"/>
  <sheetViews>
    <sheetView zoomScaleNormal="100" workbookViewId="0">
      <selection activeCell="B8" sqref="B8"/>
    </sheetView>
  </sheetViews>
  <sheetFormatPr defaultRowHeight="15"/>
  <cols>
    <col min="1" max="1" width="22.140625" bestFit="1" customWidth="1"/>
    <col min="2" max="2" width="11" bestFit="1" customWidth="1"/>
    <col min="3" max="3" width="10.5703125" bestFit="1" customWidth="1"/>
  </cols>
  <sheetData>
    <row r="1" spans="1:16">
      <c r="B1" t="s">
        <v>47</v>
      </c>
      <c r="E1" t="s">
        <v>93</v>
      </c>
      <c r="F1" t="s">
        <v>94</v>
      </c>
      <c r="P1" t="s">
        <v>92</v>
      </c>
    </row>
    <row r="2" spans="1:16">
      <c r="A2">
        <v>1</v>
      </c>
      <c r="B2">
        <v>0</v>
      </c>
      <c r="C2" s="7"/>
    </row>
    <row r="3" spans="1:16">
      <c r="A3">
        <v>2</v>
      </c>
      <c r="B3">
        <v>0</v>
      </c>
    </row>
    <row r="4" spans="1:16">
      <c r="A4">
        <v>3</v>
      </c>
      <c r="B4">
        <v>0</v>
      </c>
    </row>
    <row r="5" spans="1:16">
      <c r="A5">
        <v>4</v>
      </c>
      <c r="B5">
        <v>0</v>
      </c>
    </row>
    <row r="6" spans="1:16">
      <c r="A6">
        <v>5</v>
      </c>
      <c r="B6">
        <v>0</v>
      </c>
    </row>
    <row r="7" spans="1:16">
      <c r="A7">
        <v>6</v>
      </c>
      <c r="B7">
        <v>0</v>
      </c>
    </row>
    <row r="23" spans="4:6">
      <c r="D23" s="7"/>
      <c r="E23" s="7"/>
      <c r="F23" s="7"/>
    </row>
    <row r="24" spans="4:6">
      <c r="D24" s="7"/>
      <c r="E24" s="7"/>
      <c r="F24" s="7"/>
    </row>
    <row r="25" spans="4:6">
      <c r="D25" s="7"/>
      <c r="E25" s="7"/>
      <c r="F25" s="7"/>
    </row>
    <row r="26" spans="4:6">
      <c r="D26" s="7"/>
      <c r="E26" s="7"/>
      <c r="F26" s="7"/>
    </row>
    <row r="27" spans="4:6">
      <c r="D27" s="7"/>
      <c r="E27" s="7"/>
      <c r="F27" s="7"/>
    </row>
    <row r="28" spans="4:6">
      <c r="D28" s="7"/>
      <c r="E28" s="7"/>
      <c r="F28" s="7"/>
    </row>
    <row r="29" spans="4:6">
      <c r="D29" s="7"/>
      <c r="E29" s="7"/>
      <c r="F29" s="7"/>
    </row>
    <row r="30" spans="4:6">
      <c r="D30" s="7"/>
      <c r="E30" s="7"/>
      <c r="F30" s="7"/>
    </row>
    <row r="31" spans="4:6">
      <c r="D31" s="7"/>
      <c r="E31" s="7"/>
      <c r="F31" s="7"/>
    </row>
    <row r="32" spans="4:6">
      <c r="D32" s="7"/>
      <c r="E32" s="7"/>
      <c r="F32" s="7"/>
    </row>
    <row r="33" spans="4:6">
      <c r="D33" s="7"/>
      <c r="E33" s="7"/>
      <c r="F33" s="7"/>
    </row>
    <row r="34" spans="4:6">
      <c r="D34" s="7"/>
      <c r="E34" s="7"/>
      <c r="F34" s="7"/>
    </row>
    <row r="35" spans="4:6">
      <c r="D35" s="7"/>
      <c r="E35" s="7"/>
      <c r="F35" s="7"/>
    </row>
    <row r="36" spans="4:6">
      <c r="D36" s="7"/>
      <c r="E36" s="7"/>
      <c r="F36" s="7"/>
    </row>
    <row r="37" spans="4:6">
      <c r="D37" s="7"/>
      <c r="E37" s="7"/>
      <c r="F37" s="7"/>
    </row>
    <row r="38" spans="4:6">
      <c r="D38" s="7"/>
      <c r="E38" s="7"/>
      <c r="F38" s="7"/>
    </row>
    <row r="39" spans="4:6">
      <c r="D39" s="7"/>
      <c r="E39" s="7"/>
      <c r="F39" s="7"/>
    </row>
    <row r="40" spans="4:6">
      <c r="D40" s="7"/>
      <c r="E40" s="7"/>
      <c r="F40" s="7"/>
    </row>
    <row r="41" spans="4:6">
      <c r="D41" s="7"/>
      <c r="E41" s="7"/>
      <c r="F41" s="7"/>
    </row>
    <row r="42" spans="4:6">
      <c r="D42" s="7"/>
      <c r="E42" s="7"/>
      <c r="F42" s="7"/>
    </row>
    <row r="43" spans="4:6">
      <c r="D43" s="7"/>
      <c r="E43" s="7"/>
      <c r="F43" s="7"/>
    </row>
    <row r="44" spans="4:6">
      <c r="D44" s="7"/>
      <c r="E44" s="7"/>
      <c r="F44" s="7"/>
    </row>
    <row r="45" spans="4:6">
      <c r="D45" s="7"/>
      <c r="E45" s="7"/>
      <c r="F45" s="7"/>
    </row>
    <row r="46" spans="4:6">
      <c r="D46" s="7"/>
      <c r="E46" s="7"/>
      <c r="F46" s="7"/>
    </row>
    <row r="47" spans="4:6">
      <c r="D47" s="7"/>
      <c r="E47" s="7"/>
      <c r="F47" s="7"/>
    </row>
    <row r="48" spans="4:6">
      <c r="D48" s="7"/>
      <c r="E48" s="7"/>
      <c r="F48" s="7"/>
    </row>
    <row r="49" spans="4:6">
      <c r="D49" s="7"/>
      <c r="E49" s="7"/>
      <c r="F49" s="7"/>
    </row>
    <row r="50" spans="4:6">
      <c r="D50" s="7"/>
      <c r="E50" s="7"/>
      <c r="F50" s="7"/>
    </row>
    <row r="51" spans="4:6">
      <c r="D51" s="7"/>
      <c r="E51" s="7"/>
      <c r="F51" s="7"/>
    </row>
    <row r="52" spans="4:6">
      <c r="D52" s="7"/>
      <c r="E52" s="7"/>
      <c r="F5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F3D5-DBEC-4FC7-96FE-C744703D8708}">
  <sheetPr>
    <tabColor theme="7" tint="0.39997558519241921"/>
  </sheetPr>
  <dimension ref="A1:B10"/>
  <sheetViews>
    <sheetView zoomScale="85" zoomScaleNormal="85" workbookViewId="0">
      <selection activeCell="B8" sqref="B8"/>
    </sheetView>
  </sheetViews>
  <sheetFormatPr defaultRowHeight="15"/>
  <cols>
    <col min="1" max="1" width="22.140625" bestFit="1" customWidth="1"/>
  </cols>
  <sheetData>
    <row r="1" spans="1:2">
      <c r="B1" t="s">
        <v>15</v>
      </c>
    </row>
    <row r="2" spans="1:2">
      <c r="A2" t="s">
        <v>0</v>
      </c>
      <c r="B2">
        <v>7</v>
      </c>
    </row>
    <row r="3" spans="1:2">
      <c r="A3" t="s">
        <v>48</v>
      </c>
      <c r="B3">
        <v>7</v>
      </c>
    </row>
    <row r="4" spans="1:2">
      <c r="A4" t="s">
        <v>1</v>
      </c>
      <c r="B4">
        <v>7</v>
      </c>
    </row>
    <row r="5" spans="1:2">
      <c r="A5" t="s">
        <v>59</v>
      </c>
      <c r="B5">
        <v>7</v>
      </c>
    </row>
    <row r="6" spans="1:2">
      <c r="A6" t="s">
        <v>60</v>
      </c>
      <c r="B6">
        <v>7</v>
      </c>
    </row>
    <row r="7" spans="1:2">
      <c r="A7" t="s">
        <v>49</v>
      </c>
      <c r="B7">
        <v>7</v>
      </c>
    </row>
    <row r="8" spans="1:2">
      <c r="A8" t="s">
        <v>55</v>
      </c>
      <c r="B8">
        <v>7</v>
      </c>
    </row>
    <row r="9" spans="1:2">
      <c r="A9" t="s">
        <v>54</v>
      </c>
      <c r="B9">
        <v>7</v>
      </c>
    </row>
    <row r="10" spans="1:2">
      <c r="A10" t="s">
        <v>58</v>
      </c>
      <c r="B10">
        <v>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CF45-11C8-4A84-BCB2-DF9C14F6ACFE}">
  <sheetPr>
    <tabColor theme="7" tint="0.39997558519241921"/>
  </sheetPr>
  <dimension ref="A1:B10"/>
  <sheetViews>
    <sheetView zoomScale="85" zoomScaleNormal="85" workbookViewId="0">
      <selection activeCell="B5" sqref="B5"/>
    </sheetView>
  </sheetViews>
  <sheetFormatPr defaultRowHeight="15"/>
  <cols>
    <col min="1" max="1" width="22.140625" bestFit="1" customWidth="1"/>
  </cols>
  <sheetData>
    <row r="1" spans="1:2">
      <c r="B1" t="s">
        <v>15</v>
      </c>
    </row>
    <row r="2" spans="1:2">
      <c r="A2" t="s">
        <v>0</v>
      </c>
      <c r="B2">
        <v>7</v>
      </c>
    </row>
    <row r="3" spans="1:2">
      <c r="A3" t="s">
        <v>48</v>
      </c>
      <c r="B3">
        <v>7</v>
      </c>
    </row>
    <row r="4" spans="1:2">
      <c r="A4" t="s">
        <v>1</v>
      </c>
      <c r="B4">
        <v>7</v>
      </c>
    </row>
    <row r="5" spans="1:2">
      <c r="A5" t="s">
        <v>59</v>
      </c>
      <c r="B5">
        <v>7</v>
      </c>
    </row>
    <row r="6" spans="1:2">
      <c r="A6" t="s">
        <v>60</v>
      </c>
      <c r="B6">
        <v>7</v>
      </c>
    </row>
    <row r="7" spans="1:2">
      <c r="A7" t="s">
        <v>49</v>
      </c>
      <c r="B7">
        <v>7</v>
      </c>
    </row>
    <row r="8" spans="1:2">
      <c r="A8" t="s">
        <v>55</v>
      </c>
      <c r="B8">
        <v>7</v>
      </c>
    </row>
    <row r="9" spans="1:2">
      <c r="A9" t="s">
        <v>54</v>
      </c>
      <c r="B9">
        <v>7</v>
      </c>
    </row>
    <row r="10" spans="1:2">
      <c r="A10" t="s">
        <v>58</v>
      </c>
      <c r="B10">
        <v>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7A78-9801-4F22-AFE0-CB3D660F4AFD}">
  <sheetPr>
    <tabColor theme="7" tint="0.39997558519241921"/>
  </sheetPr>
  <dimension ref="A1:E9"/>
  <sheetViews>
    <sheetView workbookViewId="0">
      <selection activeCell="B4" sqref="B4:C9"/>
    </sheetView>
  </sheetViews>
  <sheetFormatPr defaultRowHeight="15"/>
  <sheetData>
    <row r="1" spans="1:5">
      <c r="B1" t="s">
        <v>96</v>
      </c>
    </row>
    <row r="2" spans="1:5">
      <c r="B2" t="s">
        <v>4</v>
      </c>
      <c r="C2" t="s">
        <v>3</v>
      </c>
      <c r="D2" t="s">
        <v>4</v>
      </c>
      <c r="E2" t="s">
        <v>3</v>
      </c>
    </row>
    <row r="3" spans="1:5">
      <c r="B3" t="s">
        <v>8</v>
      </c>
      <c r="C3" t="s">
        <v>8</v>
      </c>
      <c r="D3" t="s">
        <v>61</v>
      </c>
      <c r="E3" t="s">
        <v>61</v>
      </c>
    </row>
    <row r="4" spans="1:5">
      <c r="A4">
        <v>1</v>
      </c>
      <c r="B4">
        <v>0</v>
      </c>
      <c r="C4">
        <v>0</v>
      </c>
      <c r="D4">
        <v>0</v>
      </c>
      <c r="E4">
        <v>0</v>
      </c>
    </row>
    <row r="5" spans="1:5">
      <c r="A5">
        <v>2</v>
      </c>
      <c r="B5">
        <v>0</v>
      </c>
      <c r="C5">
        <v>0</v>
      </c>
      <c r="D5">
        <v>0</v>
      </c>
      <c r="E5">
        <v>0</v>
      </c>
    </row>
    <row r="6" spans="1:5">
      <c r="A6">
        <v>3</v>
      </c>
      <c r="B6">
        <v>0</v>
      </c>
      <c r="C6">
        <v>0</v>
      </c>
      <c r="D6">
        <v>0</v>
      </c>
      <c r="E6">
        <v>0</v>
      </c>
    </row>
    <row r="7" spans="1:5">
      <c r="A7">
        <v>4</v>
      </c>
      <c r="B7">
        <v>0</v>
      </c>
      <c r="C7">
        <v>0</v>
      </c>
      <c r="D7">
        <v>0</v>
      </c>
      <c r="E7">
        <v>0</v>
      </c>
    </row>
    <row r="8" spans="1:5">
      <c r="A8">
        <v>5</v>
      </c>
      <c r="B8">
        <v>0</v>
      </c>
      <c r="C8">
        <v>0</v>
      </c>
      <c r="D8">
        <v>0</v>
      </c>
      <c r="E8">
        <v>0</v>
      </c>
    </row>
    <row r="9" spans="1:5">
      <c r="A9">
        <v>6</v>
      </c>
      <c r="B9">
        <v>0</v>
      </c>
      <c r="C9">
        <v>0</v>
      </c>
      <c r="D9">
        <v>0</v>
      </c>
      <c r="E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7EFE-057E-4426-9FCF-D50B23B6006C}">
  <sheetPr>
    <tabColor theme="5" tint="0.39997558519241921"/>
  </sheetPr>
  <dimension ref="A1:E15"/>
  <sheetViews>
    <sheetView zoomScale="85" zoomScaleNormal="85" workbookViewId="0">
      <selection activeCell="C11" sqref="C11"/>
    </sheetView>
  </sheetViews>
  <sheetFormatPr defaultRowHeight="15"/>
  <cols>
    <col min="1" max="1" width="12.42578125" bestFit="1" customWidth="1"/>
    <col min="2" max="2" width="22" customWidth="1"/>
    <col min="3" max="3" width="22.140625" bestFit="1" customWidth="1"/>
  </cols>
  <sheetData>
    <row r="1" spans="1:5">
      <c r="B1" t="s">
        <v>26</v>
      </c>
      <c r="C1" t="s">
        <v>27</v>
      </c>
      <c r="E1" t="s">
        <v>76</v>
      </c>
    </row>
    <row r="2" spans="1:5">
      <c r="A2" t="s">
        <v>62</v>
      </c>
      <c r="B2">
        <v>5</v>
      </c>
      <c r="C2">
        <v>10</v>
      </c>
    </row>
    <row r="3" spans="1:5">
      <c r="A3" t="s">
        <v>63</v>
      </c>
      <c r="B3">
        <v>2</v>
      </c>
      <c r="C3">
        <v>5</v>
      </c>
    </row>
    <row r="4" spans="1:5">
      <c r="A4" t="s">
        <v>64</v>
      </c>
      <c r="B4">
        <v>0</v>
      </c>
      <c r="C4">
        <v>5</v>
      </c>
    </row>
    <row r="5" spans="1:5">
      <c r="A5" t="s">
        <v>65</v>
      </c>
      <c r="B5">
        <v>1</v>
      </c>
      <c r="C5">
        <v>8</v>
      </c>
    </row>
    <row r="6" spans="1:5">
      <c r="A6" t="s">
        <v>48</v>
      </c>
      <c r="B6">
        <v>0</v>
      </c>
      <c r="C6">
        <v>100</v>
      </c>
    </row>
    <row r="7" spans="1:5">
      <c r="A7" t="s">
        <v>1</v>
      </c>
      <c r="B7">
        <v>0</v>
      </c>
      <c r="C7">
        <v>100</v>
      </c>
    </row>
    <row r="8" spans="1:5">
      <c r="A8" t="s">
        <v>0</v>
      </c>
      <c r="B8">
        <v>0</v>
      </c>
      <c r="C8">
        <v>100</v>
      </c>
    </row>
    <row r="9" spans="1:5">
      <c r="A9" t="s">
        <v>49</v>
      </c>
      <c r="B9">
        <v>0</v>
      </c>
      <c r="C9">
        <v>100</v>
      </c>
    </row>
    <row r="10" spans="1:5">
      <c r="A10" t="s">
        <v>52</v>
      </c>
      <c r="B10">
        <v>0</v>
      </c>
      <c r="C10">
        <v>6</v>
      </c>
    </row>
    <row r="11" spans="1:5">
      <c r="A11" t="s">
        <v>59</v>
      </c>
      <c r="B11">
        <v>0</v>
      </c>
      <c r="C11">
        <v>8</v>
      </c>
    </row>
    <row r="12" spans="1:5">
      <c r="A12" t="s">
        <v>60</v>
      </c>
      <c r="B12">
        <v>1</v>
      </c>
      <c r="C12">
        <v>6</v>
      </c>
    </row>
    <row r="13" spans="1:5">
      <c r="A13" t="s">
        <v>54</v>
      </c>
      <c r="B13">
        <v>0</v>
      </c>
      <c r="C13">
        <v>100</v>
      </c>
    </row>
    <row r="14" spans="1:5">
      <c r="A14" t="s">
        <v>55</v>
      </c>
      <c r="B14">
        <v>0</v>
      </c>
      <c r="C14">
        <v>100</v>
      </c>
    </row>
    <row r="15" spans="1:5">
      <c r="A15" t="s">
        <v>58</v>
      </c>
      <c r="B15">
        <v>0</v>
      </c>
      <c r="C15">
        <v>100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391F-759A-4D93-B08E-171643300637}">
  <sheetPr>
    <tabColor theme="7" tint="0.39997558519241921"/>
  </sheetPr>
  <dimension ref="A1:E8"/>
  <sheetViews>
    <sheetView workbookViewId="0">
      <selection activeCell="F7" sqref="F7"/>
    </sheetView>
  </sheetViews>
  <sheetFormatPr defaultRowHeight="15"/>
  <sheetData>
    <row r="1" spans="1:5">
      <c r="B1" t="s">
        <v>89</v>
      </c>
      <c r="D1" t="s">
        <v>90</v>
      </c>
    </row>
    <row r="2" spans="1:5">
      <c r="B2" t="s">
        <v>86</v>
      </c>
      <c r="C2" t="s">
        <v>87</v>
      </c>
      <c r="D2" t="s">
        <v>86</v>
      </c>
      <c r="E2" t="s">
        <v>87</v>
      </c>
    </row>
    <row r="3" spans="1:5">
      <c r="A3">
        <v>1</v>
      </c>
      <c r="B3">
        <v>0</v>
      </c>
      <c r="C3">
        <v>0</v>
      </c>
      <c r="D3">
        <v>20</v>
      </c>
      <c r="E3">
        <v>20</v>
      </c>
    </row>
    <row r="4" spans="1:5">
      <c r="A4">
        <v>2</v>
      </c>
      <c r="B4">
        <v>0</v>
      </c>
      <c r="C4">
        <v>0</v>
      </c>
      <c r="D4">
        <v>20</v>
      </c>
      <c r="E4">
        <v>20</v>
      </c>
    </row>
    <row r="5" spans="1:5">
      <c r="A5">
        <v>3</v>
      </c>
      <c r="B5">
        <v>0</v>
      </c>
      <c r="C5">
        <v>0</v>
      </c>
      <c r="D5">
        <v>20</v>
      </c>
      <c r="E5">
        <v>20</v>
      </c>
    </row>
    <row r="6" spans="1:5">
      <c r="A6">
        <v>4</v>
      </c>
      <c r="B6">
        <v>0</v>
      </c>
      <c r="C6">
        <v>0</v>
      </c>
      <c r="D6">
        <v>20</v>
      </c>
      <c r="E6">
        <v>20</v>
      </c>
    </row>
    <row r="7" spans="1:5">
      <c r="A7">
        <v>5</v>
      </c>
      <c r="B7">
        <v>0</v>
      </c>
      <c r="C7">
        <v>0</v>
      </c>
      <c r="D7">
        <v>20</v>
      </c>
      <c r="E7">
        <v>20</v>
      </c>
    </row>
    <row r="8" spans="1:5">
      <c r="A8">
        <v>6</v>
      </c>
      <c r="B8">
        <v>0</v>
      </c>
      <c r="C8">
        <v>0</v>
      </c>
      <c r="D8">
        <v>20</v>
      </c>
      <c r="E8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23EE-234A-41DC-A8D1-5368D2558FBD}">
  <dimension ref="A1:B7"/>
  <sheetViews>
    <sheetView workbookViewId="0">
      <selection activeCell="E8" sqref="E8"/>
    </sheetView>
  </sheetViews>
  <sheetFormatPr defaultRowHeight="15"/>
  <sheetData>
    <row r="1" spans="1:2">
      <c r="B1" t="s">
        <v>80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C01C-0D83-40A4-B389-91138AE2BFE3}">
  <dimension ref="A1"/>
  <sheetViews>
    <sheetView tabSelected="1" workbookViewId="0">
      <selection activeCell="O31" sqref="O3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D15"/>
  <sheetViews>
    <sheetView zoomScale="85" zoomScaleNormal="85" workbookViewId="0">
      <selection activeCell="B16" sqref="B16"/>
    </sheetView>
  </sheetViews>
  <sheetFormatPr defaultRowHeight="15"/>
  <cols>
    <col min="1" max="1" width="17" customWidth="1"/>
  </cols>
  <sheetData>
    <row r="1" spans="1:4">
      <c r="B1" t="s">
        <v>28</v>
      </c>
      <c r="D1" t="s">
        <v>75</v>
      </c>
    </row>
    <row r="2" spans="1:4">
      <c r="A2" t="s">
        <v>62</v>
      </c>
      <c r="B2">
        <v>25</v>
      </c>
    </row>
    <row r="3" spans="1:4">
      <c r="A3" t="s">
        <v>63</v>
      </c>
      <c r="B3">
        <v>25</v>
      </c>
    </row>
    <row r="4" spans="1:4">
      <c r="A4" t="s">
        <v>64</v>
      </c>
      <c r="B4">
        <v>25</v>
      </c>
    </row>
    <row r="5" spans="1:4">
      <c r="A5" t="s">
        <v>65</v>
      </c>
      <c r="B5">
        <v>25</v>
      </c>
    </row>
    <row r="6" spans="1:4">
      <c r="A6" t="s">
        <v>48</v>
      </c>
      <c r="B6">
        <v>25</v>
      </c>
    </row>
    <row r="7" spans="1:4">
      <c r="A7" t="s">
        <v>1</v>
      </c>
      <c r="B7">
        <v>25</v>
      </c>
    </row>
    <row r="8" spans="1:4">
      <c r="A8" t="s">
        <v>0</v>
      </c>
      <c r="B8">
        <v>20</v>
      </c>
    </row>
    <row r="9" spans="1:4">
      <c r="A9" t="s">
        <v>49</v>
      </c>
      <c r="B9">
        <v>25</v>
      </c>
    </row>
    <row r="10" spans="1:4">
      <c r="A10" t="s">
        <v>52</v>
      </c>
      <c r="B10">
        <v>25</v>
      </c>
    </row>
    <row r="11" spans="1:4">
      <c r="A11" t="s">
        <v>59</v>
      </c>
      <c r="B11">
        <v>25</v>
      </c>
    </row>
    <row r="12" spans="1:4">
      <c r="A12" t="s">
        <v>60</v>
      </c>
      <c r="B12">
        <v>20</v>
      </c>
    </row>
    <row r="13" spans="1:4">
      <c r="A13" t="s">
        <v>54</v>
      </c>
      <c r="B13">
        <v>10</v>
      </c>
    </row>
    <row r="14" spans="1:4">
      <c r="A14" t="s">
        <v>55</v>
      </c>
      <c r="B14">
        <v>10</v>
      </c>
    </row>
    <row r="15" spans="1:4">
      <c r="A15" t="s">
        <v>58</v>
      </c>
      <c r="B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3315-12F0-4AE1-B4BC-9E62CDE7D199}">
  <sheetPr>
    <tabColor theme="5" tint="0.39997558519241921"/>
  </sheetPr>
  <dimension ref="A1:D12"/>
  <sheetViews>
    <sheetView zoomScale="85" zoomScaleNormal="85" workbookViewId="0">
      <selection activeCell="B5" sqref="B5"/>
    </sheetView>
  </sheetViews>
  <sheetFormatPr defaultRowHeight="15"/>
  <cols>
    <col min="1" max="1" width="17.5703125" bestFit="1" customWidth="1"/>
    <col min="2" max="2" width="19.85546875" bestFit="1" customWidth="1"/>
    <col min="3" max="3" width="21.5703125" bestFit="1" customWidth="1"/>
  </cols>
  <sheetData>
    <row r="1" spans="1:4">
      <c r="A1" t="s">
        <v>12</v>
      </c>
      <c r="B1" t="s">
        <v>13</v>
      </c>
      <c r="C1" t="s">
        <v>14</v>
      </c>
      <c r="D1" t="s">
        <v>9</v>
      </c>
    </row>
    <row r="2" spans="1:4">
      <c r="A2" t="s">
        <v>48</v>
      </c>
      <c r="B2" t="s">
        <v>50</v>
      </c>
      <c r="C2" t="s">
        <v>4</v>
      </c>
      <c r="D2">
        <v>1</v>
      </c>
    </row>
    <row r="3" spans="1:4">
      <c r="A3" t="s">
        <v>1</v>
      </c>
      <c r="B3" t="s">
        <v>5</v>
      </c>
      <c r="C3" t="s">
        <v>4</v>
      </c>
      <c r="D3">
        <v>1</v>
      </c>
    </row>
    <row r="4" spans="1:4">
      <c r="A4" t="s">
        <v>1</v>
      </c>
      <c r="B4" t="s">
        <v>5</v>
      </c>
      <c r="C4" t="s">
        <v>3</v>
      </c>
      <c r="D4">
        <v>1</v>
      </c>
    </row>
    <row r="5" spans="1:4">
      <c r="A5" t="s">
        <v>0</v>
      </c>
      <c r="B5" t="s">
        <v>5</v>
      </c>
      <c r="C5" t="s">
        <v>3</v>
      </c>
      <c r="D5">
        <v>1</v>
      </c>
    </row>
    <row r="6" spans="1:4">
      <c r="A6" t="s">
        <v>49</v>
      </c>
      <c r="B6" t="s">
        <v>51</v>
      </c>
      <c r="C6" t="s">
        <v>3</v>
      </c>
      <c r="D6">
        <v>1</v>
      </c>
    </row>
    <row r="7" spans="1:4">
      <c r="A7" t="s">
        <v>59</v>
      </c>
      <c r="B7" t="s">
        <v>4</v>
      </c>
      <c r="C7" t="s">
        <v>3</v>
      </c>
      <c r="D7">
        <v>1</v>
      </c>
    </row>
    <row r="8" spans="1:4">
      <c r="A8" t="s">
        <v>60</v>
      </c>
      <c r="B8" t="s">
        <v>4</v>
      </c>
      <c r="C8" t="s">
        <v>3</v>
      </c>
      <c r="D8">
        <v>1</v>
      </c>
    </row>
    <row r="9" spans="1:4">
      <c r="A9" t="s">
        <v>54</v>
      </c>
      <c r="B9" t="s">
        <v>50</v>
      </c>
      <c r="C9" t="s">
        <v>4</v>
      </c>
      <c r="D9">
        <v>1</v>
      </c>
    </row>
    <row r="10" spans="1:4">
      <c r="A10" t="s">
        <v>55</v>
      </c>
      <c r="B10" t="s">
        <v>5</v>
      </c>
      <c r="C10" t="s">
        <v>3</v>
      </c>
      <c r="D10">
        <v>1</v>
      </c>
    </row>
    <row r="11" spans="1:4">
      <c r="A11" t="s">
        <v>58</v>
      </c>
      <c r="B11" t="s">
        <v>5</v>
      </c>
      <c r="C11" t="s">
        <v>4</v>
      </c>
      <c r="D11">
        <v>1</v>
      </c>
    </row>
    <row r="12" spans="1:4">
      <c r="A12" t="s">
        <v>58</v>
      </c>
      <c r="B12" t="s">
        <v>5</v>
      </c>
      <c r="C12" t="s">
        <v>3</v>
      </c>
      <c r="D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3233-125D-4F4D-8190-CDAB29119EC6}">
  <sheetPr>
    <tabColor theme="5" tint="0.39997558519241921"/>
  </sheetPr>
  <dimension ref="A1:E12"/>
  <sheetViews>
    <sheetView zoomScale="85" zoomScaleNormal="85" workbookViewId="0">
      <selection activeCell="E1" sqref="E1"/>
    </sheetView>
  </sheetViews>
  <sheetFormatPr defaultRowHeight="15"/>
  <cols>
    <col min="1" max="5" width="14.140625" customWidth="1"/>
  </cols>
  <sheetData>
    <row r="1" spans="1:5">
      <c r="A1" t="s">
        <v>12</v>
      </c>
      <c r="B1" t="s">
        <v>13</v>
      </c>
      <c r="C1" t="s">
        <v>14</v>
      </c>
      <c r="D1" t="s">
        <v>9</v>
      </c>
      <c r="E1" t="s">
        <v>97</v>
      </c>
    </row>
    <row r="2" spans="1:5">
      <c r="A2" t="s">
        <v>48</v>
      </c>
      <c r="B2" t="s">
        <v>50</v>
      </c>
      <c r="C2" t="s">
        <v>4</v>
      </c>
      <c r="D2">
        <v>0.5</v>
      </c>
    </row>
    <row r="3" spans="1:5">
      <c r="A3" t="s">
        <v>1</v>
      </c>
      <c r="B3" t="s">
        <v>5</v>
      </c>
      <c r="C3" t="s">
        <v>4</v>
      </c>
      <c r="D3">
        <v>0.4</v>
      </c>
    </row>
    <row r="4" spans="1:5">
      <c r="A4" t="s">
        <v>1</v>
      </c>
      <c r="B4" t="s">
        <v>5</v>
      </c>
      <c r="C4" t="s">
        <v>3</v>
      </c>
      <c r="D4">
        <v>0.85</v>
      </c>
    </row>
    <row r="5" spans="1:5">
      <c r="A5" t="s">
        <v>0</v>
      </c>
      <c r="B5" t="s">
        <v>5</v>
      </c>
      <c r="C5" t="s">
        <v>3</v>
      </c>
      <c r="D5">
        <v>0.95</v>
      </c>
    </row>
    <row r="6" spans="1:5">
      <c r="A6" t="s">
        <v>49</v>
      </c>
      <c r="B6" t="s">
        <v>51</v>
      </c>
      <c r="C6" t="s">
        <v>3</v>
      </c>
      <c r="D6">
        <v>0.9</v>
      </c>
    </row>
    <row r="7" spans="1:5">
      <c r="A7" t="s">
        <v>54</v>
      </c>
      <c r="B7" t="s">
        <v>50</v>
      </c>
      <c r="C7" t="s">
        <v>4</v>
      </c>
      <c r="D7">
        <v>0.4</v>
      </c>
    </row>
    <row r="8" spans="1:5">
      <c r="A8" t="s">
        <v>55</v>
      </c>
      <c r="B8" t="s">
        <v>5</v>
      </c>
      <c r="C8" t="s">
        <v>3</v>
      </c>
      <c r="D8">
        <v>0.9</v>
      </c>
    </row>
    <row r="9" spans="1:5">
      <c r="A9" t="s">
        <v>58</v>
      </c>
      <c r="B9" t="s">
        <v>5</v>
      </c>
      <c r="C9" t="s">
        <v>4</v>
      </c>
      <c r="D9">
        <v>0.25</v>
      </c>
    </row>
    <row r="10" spans="1:5">
      <c r="A10" t="s">
        <v>58</v>
      </c>
      <c r="B10" t="s">
        <v>5</v>
      </c>
      <c r="C10" t="s">
        <v>3</v>
      </c>
      <c r="D10">
        <v>0.5</v>
      </c>
    </row>
    <row r="11" spans="1:5">
      <c r="A11" t="s">
        <v>59</v>
      </c>
      <c r="B11" t="s">
        <v>4</v>
      </c>
      <c r="C11" t="s">
        <v>3</v>
      </c>
      <c r="D11">
        <v>3.5</v>
      </c>
    </row>
    <row r="12" spans="1:5">
      <c r="A12" t="s">
        <v>60</v>
      </c>
      <c r="B12" t="s">
        <v>4</v>
      </c>
      <c r="C12" t="s">
        <v>3</v>
      </c>
      <c r="D12">
        <v>2.7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E8F2-03C9-4D1B-A274-F4F7500F8D99}">
  <sheetPr>
    <tabColor theme="9" tint="0.79998168889431442"/>
  </sheetPr>
  <dimension ref="A1:C6"/>
  <sheetViews>
    <sheetView zoomScale="85" zoomScaleNormal="85" workbookViewId="0">
      <selection activeCell="R95" sqref="R95"/>
    </sheetView>
  </sheetViews>
  <sheetFormatPr defaultRowHeight="15"/>
  <cols>
    <col min="1" max="1" width="16" bestFit="1" customWidth="1"/>
    <col min="2" max="2" width="13.85546875" bestFit="1" customWidth="1"/>
  </cols>
  <sheetData>
    <row r="1" spans="1:3">
      <c r="A1" t="s">
        <v>16</v>
      </c>
      <c r="B1" t="s">
        <v>17</v>
      </c>
      <c r="C1" t="s">
        <v>9</v>
      </c>
    </row>
    <row r="2" spans="1:3">
      <c r="A2" t="s">
        <v>62</v>
      </c>
      <c r="B2" t="s">
        <v>4</v>
      </c>
      <c r="C2">
        <v>1</v>
      </c>
    </row>
    <row r="3" spans="1:3">
      <c r="A3" t="s">
        <v>63</v>
      </c>
      <c r="B3" t="s">
        <v>4</v>
      </c>
      <c r="C3">
        <v>1</v>
      </c>
    </row>
    <row r="4" spans="1:3">
      <c r="A4" t="s">
        <v>64</v>
      </c>
      <c r="B4" t="s">
        <v>4</v>
      </c>
      <c r="C4">
        <v>1</v>
      </c>
    </row>
    <row r="5" spans="1:3">
      <c r="A5" t="s">
        <v>65</v>
      </c>
      <c r="B5" t="s">
        <v>4</v>
      </c>
      <c r="C5">
        <v>1</v>
      </c>
    </row>
    <row r="6" spans="1:3">
      <c r="A6" t="s">
        <v>52</v>
      </c>
      <c r="B6" t="s">
        <v>3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D5A0-BDFB-40BF-B8A8-22CC73AD2CA3}">
  <sheetPr>
    <tabColor theme="9" tint="0.79998168889431442"/>
  </sheetPr>
  <dimension ref="A1:H8"/>
  <sheetViews>
    <sheetView zoomScale="85" zoomScaleNormal="85" workbookViewId="0">
      <selection activeCell="G23" sqref="G23"/>
    </sheetView>
  </sheetViews>
  <sheetFormatPr defaultRowHeight="15"/>
  <cols>
    <col min="5" max="5" width="11.140625" bestFit="1" customWidth="1"/>
    <col min="6" max="6" width="14.140625" bestFit="1" customWidth="1"/>
    <col min="10" max="10" width="14.140625" bestFit="1" customWidth="1"/>
    <col min="11" max="11" width="11.140625" bestFit="1" customWidth="1"/>
  </cols>
  <sheetData>
    <row r="1" spans="1:8">
      <c r="B1" t="s">
        <v>62</v>
      </c>
      <c r="C1" t="s">
        <v>63</v>
      </c>
      <c r="D1" t="s">
        <v>64</v>
      </c>
      <c r="E1" t="s">
        <v>65</v>
      </c>
      <c r="F1" t="s">
        <v>52</v>
      </c>
      <c r="H1" t="s">
        <v>76</v>
      </c>
    </row>
    <row r="2" spans="1:8">
      <c r="B2" t="s">
        <v>61</v>
      </c>
      <c r="C2" t="s">
        <v>8</v>
      </c>
      <c r="D2" t="s">
        <v>8</v>
      </c>
      <c r="E2" t="s">
        <v>8</v>
      </c>
      <c r="F2" t="s">
        <v>8</v>
      </c>
    </row>
    <row r="3" spans="1:8">
      <c r="A3">
        <v>1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8">
      <c r="A4">
        <v>2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8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8">
      <c r="A6">
        <v>4</v>
      </c>
      <c r="B6">
        <v>100</v>
      </c>
      <c r="C6">
        <v>100</v>
      </c>
      <c r="D6">
        <v>100</v>
      </c>
      <c r="E6">
        <v>100</v>
      </c>
      <c r="F6">
        <v>100</v>
      </c>
    </row>
    <row r="7" spans="1:8">
      <c r="A7">
        <v>5</v>
      </c>
      <c r="B7">
        <v>100</v>
      </c>
      <c r="C7">
        <v>100</v>
      </c>
      <c r="D7">
        <v>100</v>
      </c>
      <c r="E7">
        <v>100</v>
      </c>
      <c r="F7">
        <v>100</v>
      </c>
    </row>
    <row r="8" spans="1:8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4" ma:contentTypeDescription="Ein neues Dokument erstellen." ma:contentTypeScope="" ma:versionID="b28ceec905b16b9c5823218eea718ff1">
  <xsd:schema xmlns:xsd="http://www.w3.org/2001/XMLSchema" xmlns:xs="http://www.w3.org/2001/XMLSchema" xmlns:p="http://schemas.microsoft.com/office/2006/metadata/properties" xmlns:ns3="28ce75ad-58ae-40d0-b181-a16008d0e08f" targetNamespace="http://schemas.microsoft.com/office/2006/metadata/properties" ma:root="true" ma:fieldsID="57c2fb79cf9899684338a794f2ddd284" ns3:_="">
    <xsd:import namespace="28ce75ad-58ae-40d0-b181-a16008d0e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e75ad-58ae-40d0-b181-a16008d0e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CBC0E0-71E0-48BE-B097-5F330F4F6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10C2A2-E89C-4334-9F05-62119EE1B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e75ad-58ae-40d0-b181-a16008d0e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031868-6183-4264-BF96-52D3C70989E6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8ce75ad-58ae-40d0-b181-a16008d0e0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Initialization</vt:lpstr>
      <vt:lpstr>Conv_existing_capacity</vt:lpstr>
      <vt:lpstr>Conv_site_placement</vt:lpstr>
      <vt:lpstr>Conversion_cap_limits</vt:lpstr>
      <vt:lpstr>Conv_lifetime</vt:lpstr>
      <vt:lpstr>Disp_tech_coupling</vt:lpstr>
      <vt:lpstr>Conv_factor</vt:lpstr>
      <vt:lpstr>Renewable_carrier_coupling</vt:lpstr>
      <vt:lpstr>Renewable_max_total_capacity</vt:lpstr>
      <vt:lpstr>Renewable_max_total_capacity_gr</vt:lpstr>
      <vt:lpstr>Solar_efficiency</vt:lpstr>
      <vt:lpstr>Wind_characteristics</vt:lpstr>
      <vt:lpstr>Storage_tech_coupling</vt:lpstr>
      <vt:lpstr>Stor_site_placement</vt:lpstr>
      <vt:lpstr>Storage_tech_chars</vt:lpstr>
      <vt:lpstr>Storage_cap_limits</vt:lpstr>
      <vt:lpstr>Stor_max_total_capacity</vt:lpstr>
      <vt:lpstr>Storage_tech_chars_other</vt:lpstr>
      <vt:lpstr>Stor_existing_capacity</vt:lpstr>
      <vt:lpstr>Allowable_interconnections</vt:lpstr>
      <vt:lpstr>Interconnections_and_distances</vt:lpstr>
      <vt:lpstr>Exchange_network_losses</vt:lpstr>
      <vt:lpstr>Exchange_cap_init</vt:lpstr>
      <vt:lpstr>Import_cap_init</vt:lpstr>
      <vt:lpstr>Import_cap_max</vt:lpstr>
      <vt:lpstr>Export_cap_init</vt:lpstr>
      <vt:lpstr>Discount_rate</vt:lpstr>
      <vt:lpstr>Import_prices</vt:lpstr>
      <vt:lpstr>Conv_tech_costs</vt:lpstr>
      <vt:lpstr>Conv_maintenance_cost_rate</vt:lpstr>
      <vt:lpstr>Stor_tech_costs</vt:lpstr>
      <vt:lpstr>Exchange_export_import_costs</vt:lpstr>
      <vt:lpstr>Demand_red</vt:lpstr>
      <vt:lpstr>Import_carbon_factor</vt:lpstr>
      <vt:lpstr>Subsidy_conv_tech</vt:lpstr>
      <vt:lpstr>Carbon_price</vt:lpstr>
      <vt:lpstr>Tech_inst_ban</vt:lpstr>
      <vt:lpstr>Tech_op_ban</vt:lpstr>
      <vt:lpstr>Demand_red_sub</vt:lpstr>
      <vt:lpstr>Lim.Exp.</vt:lpstr>
      <vt:lpstr>DH_share</vt:lpstr>
      <vt:lpstr>BARRIER</vt:lpstr>
    </vt:vector>
  </TitlesOfParts>
  <Manager/>
  <Company>ETH Zuerich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Petkov</dc:creator>
  <cp:keywords/>
  <dc:description/>
  <cp:lastModifiedBy>Aliana Guardia  Arnau</cp:lastModifiedBy>
  <cp:revision/>
  <dcterms:created xsi:type="dcterms:W3CDTF">2019-08-20T12:53:50Z</dcterms:created>
  <dcterms:modified xsi:type="dcterms:W3CDTF">2023-11-03T17:03:59Z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