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udoltramare/Documents/SynologyDrive/Home_Drive/7_Ausbildung/05_Oxford University/02_Energy_Department/T6_MSc_Thesis/5_Lunana/"/>
    </mc:Choice>
  </mc:AlternateContent>
  <xr:revisionPtr revIDLastSave="0" documentId="13_ncr:1_{EB666409-68BD-9044-AC25-0F3591180D36}" xr6:coauthVersionLast="47" xr6:coauthVersionMax="47" xr10:uidLastSave="{00000000-0000-0000-0000-000000000000}"/>
  <bookViews>
    <workbookView xWindow="1680" yWindow="2020" windowWidth="26700" windowHeight="16940" activeTab="1" xr2:uid="{D052FBC9-31C5-E842-9B1C-DC3B49858371}"/>
  </bookViews>
  <sheets>
    <sheet name="27.06.23_1" sheetId="1" r:id="rId1"/>
    <sheet name="27.06.23_2" sheetId="2" r:id="rId2"/>
    <sheet name="28.06.23_1" sheetId="3" r:id="rId3"/>
    <sheet name="28.06.23_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8" i="3"/>
  <c r="I31" i="4"/>
  <c r="I30" i="4"/>
  <c r="I31" i="2"/>
  <c r="I30" i="2"/>
  <c r="I29" i="4"/>
  <c r="H29" i="4"/>
  <c r="G29" i="4"/>
  <c r="F29" i="4"/>
  <c r="E29" i="4"/>
  <c r="C29" i="4"/>
  <c r="I28" i="4"/>
  <c r="H28" i="4"/>
  <c r="G28" i="4"/>
  <c r="F28" i="4"/>
  <c r="E28" i="4"/>
  <c r="C28" i="4"/>
  <c r="H28" i="3"/>
  <c r="K29" i="3"/>
  <c r="J29" i="3"/>
  <c r="I29" i="3"/>
  <c r="H29" i="3"/>
  <c r="K28" i="3"/>
  <c r="J28" i="3"/>
  <c r="I28" i="3"/>
  <c r="I28" i="1"/>
  <c r="J28" i="1"/>
  <c r="K28" i="1"/>
  <c r="I29" i="1"/>
  <c r="J29" i="1"/>
  <c r="K29" i="1"/>
  <c r="H29" i="1"/>
  <c r="H28" i="1"/>
  <c r="E29" i="2"/>
  <c r="F29" i="2"/>
  <c r="G29" i="2"/>
  <c r="H29" i="2"/>
  <c r="I29" i="2"/>
  <c r="E28" i="2"/>
  <c r="F28" i="2"/>
  <c r="G28" i="2"/>
  <c r="H28" i="2"/>
  <c r="I28" i="2"/>
  <c r="C29" i="2"/>
  <c r="C28" i="2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<sst xmlns="http://schemas.openxmlformats.org/spreadsheetml/2006/main" count="137" uniqueCount="30">
  <si>
    <t>PV1 Input</t>
  </si>
  <si>
    <t>Battery</t>
  </si>
  <si>
    <t>Battery Info</t>
  </si>
  <si>
    <t>Load</t>
  </si>
  <si>
    <t>Power</t>
  </si>
  <si>
    <t>Temperature</t>
  </si>
  <si>
    <t>Temp (own device)</t>
  </si>
  <si>
    <t>State</t>
  </si>
  <si>
    <t>Date</t>
  </si>
  <si>
    <t>Time</t>
  </si>
  <si>
    <t>Volt [V]</t>
  </si>
  <si>
    <t>Current [A]</t>
  </si>
  <si>
    <t>Power [W]</t>
  </si>
  <si>
    <t>Temp [°C]</t>
  </si>
  <si>
    <t>SOC [%]</t>
  </si>
  <si>
    <t>Percent</t>
  </si>
  <si>
    <t>Load [W]</t>
  </si>
  <si>
    <t>Bat [W]</t>
  </si>
  <si>
    <t>Inverter</t>
  </si>
  <si>
    <t>DCDC</t>
  </si>
  <si>
    <t>Inside</t>
  </si>
  <si>
    <t>Indoor</t>
  </si>
  <si>
    <t>Outdoor</t>
  </si>
  <si>
    <t>Discharge</t>
  </si>
  <si>
    <t>Charge</t>
  </si>
  <si>
    <t>0.l6</t>
  </si>
  <si>
    <t>Avg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</si>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</sst>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0" fontId="0" fillId="3" borderId="0" xfId="0" applyNumberFormat="1" applyFill="1"/>
    <xf numFmtId="0" fontId="0" fillId="3" borderId="0" xfId="0" applyFill="1"/>
    <xf numFmtId="0" fontId="0" fillId="0" borderId="0" xfId="0" applyAlignment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E951-7454-F842-A146-A3B57518A6F2}">
  <dimension ref="A1:K29"/>
  <sheetViews>
    <sheetView workbookViewId="0">
      <selection activeCell="E12" sqref="E12"/>
    </sheetView>
  </sheetViews>
  <sheetFormatPr baseColWidth="10" defaultRowHeight="16" x14ac:dyDescent="0.2"/>
  <sheetData>
    <row r="1" spans="1:11" x14ac:dyDescent="0.2">
      <c r="A1" t="s">
        <v>8</v>
      </c>
      <c r="B1" t="s">
        <v>9</v>
      </c>
      <c r="C1" s="10" t="s">
        <v>0</v>
      </c>
      <c r="D1" s="10" t="s">
        <v>0</v>
      </c>
      <c r="E1" s="10" t="s">
        <v>0</v>
      </c>
      <c r="F1" s="10" t="s">
        <v>1</v>
      </c>
      <c r="G1" s="10" t="s">
        <v>1</v>
      </c>
      <c r="H1" s="10" t="s">
        <v>2</v>
      </c>
      <c r="I1" s="10" t="s">
        <v>2</v>
      </c>
      <c r="J1" s="10" t="s">
        <v>3</v>
      </c>
      <c r="K1" s="10" t="s">
        <v>3</v>
      </c>
    </row>
    <row r="2" spans="1:1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10</v>
      </c>
      <c r="G2" t="s">
        <v>11</v>
      </c>
      <c r="H2" t="s">
        <v>13</v>
      </c>
      <c r="I2" t="s">
        <v>14</v>
      </c>
      <c r="J2" t="s">
        <v>11</v>
      </c>
      <c r="K2" t="s">
        <v>15</v>
      </c>
    </row>
    <row r="3" spans="1:11" x14ac:dyDescent="0.2">
      <c r="A3" s="3">
        <v>45104</v>
      </c>
      <c r="B3" s="4">
        <v>0.999999999999999</v>
      </c>
      <c r="C3" s="5">
        <v>1.7</v>
      </c>
      <c r="D3" s="5">
        <v>0</v>
      </c>
      <c r="E3" s="5">
        <v>0</v>
      </c>
      <c r="F3" s="5">
        <v>318.3</v>
      </c>
      <c r="G3" s="5">
        <v>-1.7</v>
      </c>
      <c r="H3" s="5">
        <v>19</v>
      </c>
      <c r="I3" s="5">
        <v>83</v>
      </c>
      <c r="J3" s="5">
        <v>0.6</v>
      </c>
      <c r="K3" s="5">
        <v>1</v>
      </c>
    </row>
    <row r="4" spans="1:11" x14ac:dyDescent="0.2">
      <c r="A4" s="1">
        <f>A3</f>
        <v>45104</v>
      </c>
      <c r="B4" s="2">
        <v>1.0416666666666701</v>
      </c>
      <c r="C4">
        <v>1.7</v>
      </c>
      <c r="D4">
        <v>0</v>
      </c>
      <c r="E4">
        <v>0</v>
      </c>
      <c r="F4">
        <v>318.39999999999998</v>
      </c>
      <c r="G4">
        <v>-1.7</v>
      </c>
      <c r="H4">
        <v>19</v>
      </c>
      <c r="I4">
        <v>83</v>
      </c>
      <c r="J4">
        <v>0.6</v>
      </c>
      <c r="K4">
        <v>1</v>
      </c>
    </row>
    <row r="5" spans="1:11" x14ac:dyDescent="0.2">
      <c r="A5" s="1">
        <f t="shared" ref="A5:A26" si="0">A4</f>
        <v>45104</v>
      </c>
      <c r="B5" s="2">
        <v>1.0833333333333299</v>
      </c>
      <c r="C5">
        <v>1.7</v>
      </c>
      <c r="D5">
        <v>0</v>
      </c>
      <c r="E5">
        <v>0</v>
      </c>
      <c r="F5">
        <v>318.3</v>
      </c>
      <c r="G5">
        <v>-1.7</v>
      </c>
      <c r="H5">
        <v>19</v>
      </c>
      <c r="I5">
        <v>83</v>
      </c>
      <c r="J5">
        <v>0.5</v>
      </c>
      <c r="K5">
        <v>1</v>
      </c>
    </row>
    <row r="6" spans="1:11" x14ac:dyDescent="0.2">
      <c r="A6" s="1">
        <f t="shared" si="0"/>
        <v>45104</v>
      </c>
      <c r="B6" s="2">
        <v>1.125</v>
      </c>
      <c r="C6">
        <v>1.7</v>
      </c>
      <c r="D6">
        <v>0</v>
      </c>
      <c r="E6">
        <v>0</v>
      </c>
      <c r="F6">
        <v>318.3</v>
      </c>
      <c r="G6">
        <v>-1.7</v>
      </c>
      <c r="H6">
        <v>19</v>
      </c>
      <c r="I6">
        <v>83</v>
      </c>
      <c r="J6">
        <v>0.5</v>
      </c>
      <c r="K6">
        <v>1</v>
      </c>
    </row>
    <row r="7" spans="1:11" x14ac:dyDescent="0.2">
      <c r="A7" s="1">
        <f t="shared" si="0"/>
        <v>45104</v>
      </c>
      <c r="B7" s="2">
        <v>1.1666666666666701</v>
      </c>
      <c r="C7">
        <v>1.7</v>
      </c>
      <c r="D7">
        <v>0</v>
      </c>
      <c r="E7">
        <v>0</v>
      </c>
      <c r="F7">
        <v>318.39999999999998</v>
      </c>
      <c r="G7">
        <v>-1.6</v>
      </c>
      <c r="H7">
        <v>18</v>
      </c>
      <c r="I7">
        <v>83</v>
      </c>
      <c r="J7">
        <v>0.4</v>
      </c>
      <c r="K7">
        <v>1</v>
      </c>
    </row>
    <row r="8" spans="1:11" x14ac:dyDescent="0.2">
      <c r="A8" s="1">
        <f t="shared" si="0"/>
        <v>45104</v>
      </c>
      <c r="B8" s="2">
        <v>1.2083333333333299</v>
      </c>
      <c r="C8">
        <v>179.2</v>
      </c>
      <c r="D8">
        <v>0.1</v>
      </c>
      <c r="E8">
        <v>19</v>
      </c>
      <c r="F8">
        <v>318.39999999999998</v>
      </c>
      <c r="G8">
        <v>-1.6</v>
      </c>
      <c r="H8">
        <v>18</v>
      </c>
      <c r="I8">
        <v>83</v>
      </c>
      <c r="J8">
        <v>0.4</v>
      </c>
      <c r="K8">
        <v>1</v>
      </c>
    </row>
    <row r="9" spans="1:11" x14ac:dyDescent="0.2">
      <c r="A9" s="1">
        <f t="shared" si="0"/>
        <v>45104</v>
      </c>
      <c r="B9" s="2">
        <v>1.25</v>
      </c>
      <c r="C9">
        <v>179.2</v>
      </c>
      <c r="D9">
        <v>0.9</v>
      </c>
      <c r="E9">
        <v>164</v>
      </c>
      <c r="F9">
        <v>318.7</v>
      </c>
      <c r="G9">
        <v>-1.2</v>
      </c>
      <c r="H9">
        <v>18</v>
      </c>
      <c r="I9">
        <v>83</v>
      </c>
      <c r="J9">
        <v>0.4</v>
      </c>
      <c r="K9">
        <v>1</v>
      </c>
    </row>
    <row r="10" spans="1:11" x14ac:dyDescent="0.2">
      <c r="A10" s="1">
        <f t="shared" si="0"/>
        <v>45104</v>
      </c>
      <c r="B10" s="2">
        <v>1.2916666666666701</v>
      </c>
      <c r="C10">
        <v>369.1</v>
      </c>
      <c r="D10">
        <v>6</v>
      </c>
      <c r="E10">
        <v>2233</v>
      </c>
      <c r="F10">
        <v>317</v>
      </c>
      <c r="G10">
        <v>0.9</v>
      </c>
      <c r="H10">
        <v>18</v>
      </c>
      <c r="I10">
        <v>81</v>
      </c>
      <c r="J10">
        <v>7.7</v>
      </c>
      <c r="K10">
        <v>17</v>
      </c>
    </row>
    <row r="11" spans="1:11" x14ac:dyDescent="0.2">
      <c r="A11" s="1">
        <f t="shared" si="0"/>
        <v>45104</v>
      </c>
      <c r="B11" s="2">
        <v>1.3333333333333299</v>
      </c>
      <c r="C11">
        <v>388.3</v>
      </c>
      <c r="D11">
        <v>9.1</v>
      </c>
      <c r="E11">
        <v>3535</v>
      </c>
      <c r="F11">
        <v>324.89999999999998</v>
      </c>
      <c r="G11">
        <v>8.8000000000000007</v>
      </c>
      <c r="H11">
        <v>18</v>
      </c>
      <c r="I11">
        <v>84</v>
      </c>
      <c r="J11">
        <v>0.4</v>
      </c>
      <c r="K11">
        <v>0</v>
      </c>
    </row>
    <row r="12" spans="1:11" x14ac:dyDescent="0.2">
      <c r="A12" s="1">
        <f t="shared" si="0"/>
        <v>45104</v>
      </c>
      <c r="B12" s="2">
        <v>1.375</v>
      </c>
      <c r="C12">
        <v>404.6</v>
      </c>
      <c r="D12">
        <v>10</v>
      </c>
      <c r="E12">
        <v>4047</v>
      </c>
      <c r="F12">
        <v>324.10000000000002</v>
      </c>
      <c r="G12">
        <v>5.7</v>
      </c>
      <c r="H12">
        <v>19</v>
      </c>
      <c r="I12">
        <v>93</v>
      </c>
      <c r="J12">
        <v>8.1999999999999993</v>
      </c>
      <c r="K12">
        <v>18</v>
      </c>
    </row>
    <row r="13" spans="1:11" x14ac:dyDescent="0.2">
      <c r="A13" s="1">
        <f t="shared" si="0"/>
        <v>45104</v>
      </c>
      <c r="B13" s="2">
        <v>1.4166666666666701</v>
      </c>
      <c r="C13">
        <v>424.9</v>
      </c>
      <c r="D13">
        <v>9.4</v>
      </c>
      <c r="E13">
        <v>3998</v>
      </c>
      <c r="F13">
        <v>326.7</v>
      </c>
      <c r="G13">
        <v>9.8000000000000007</v>
      </c>
      <c r="H13">
        <v>20</v>
      </c>
      <c r="I13">
        <v>100</v>
      </c>
      <c r="J13">
        <v>0.8</v>
      </c>
      <c r="K13">
        <v>1</v>
      </c>
    </row>
    <row r="14" spans="1:11" x14ac:dyDescent="0.2">
      <c r="A14" s="1">
        <f t="shared" si="0"/>
        <v>45104</v>
      </c>
      <c r="B14" s="2">
        <v>1.4583333333333299</v>
      </c>
      <c r="C14">
        <v>402.5</v>
      </c>
      <c r="D14">
        <v>6.3</v>
      </c>
      <c r="E14">
        <v>2567</v>
      </c>
      <c r="F14">
        <v>320.3</v>
      </c>
      <c r="G14">
        <v>1</v>
      </c>
      <c r="H14">
        <v>20</v>
      </c>
      <c r="I14">
        <v>99</v>
      </c>
      <c r="J14">
        <v>7.8</v>
      </c>
      <c r="K14">
        <v>17</v>
      </c>
    </row>
    <row r="15" spans="1:11" x14ac:dyDescent="0.2">
      <c r="A15" s="1">
        <f t="shared" si="0"/>
        <v>45104</v>
      </c>
      <c r="B15" s="2">
        <v>1.5</v>
      </c>
      <c r="C15">
        <v>478</v>
      </c>
      <c r="D15">
        <v>0.1</v>
      </c>
      <c r="E15">
        <v>84</v>
      </c>
      <c r="F15">
        <v>324.39999999999998</v>
      </c>
      <c r="G15">
        <v>-1.2</v>
      </c>
      <c r="H15">
        <v>20</v>
      </c>
      <c r="I15">
        <v>100</v>
      </c>
      <c r="J15">
        <v>0.4</v>
      </c>
      <c r="K15">
        <v>0</v>
      </c>
    </row>
    <row r="16" spans="1:11" x14ac:dyDescent="0.2">
      <c r="A16" s="1">
        <f t="shared" si="0"/>
        <v>45104</v>
      </c>
      <c r="B16" s="2">
        <v>1.5416666666666701</v>
      </c>
      <c r="C16">
        <v>480.1</v>
      </c>
      <c r="D16">
        <v>0.2</v>
      </c>
      <c r="E16">
        <v>87</v>
      </c>
      <c r="F16">
        <v>321.5</v>
      </c>
      <c r="G16">
        <v>-1.2</v>
      </c>
      <c r="H16">
        <v>20</v>
      </c>
      <c r="I16">
        <v>100</v>
      </c>
      <c r="J16">
        <v>0.4</v>
      </c>
      <c r="K16">
        <v>0</v>
      </c>
    </row>
    <row r="17" spans="1:11" x14ac:dyDescent="0.2">
      <c r="A17" s="1">
        <f t="shared" si="0"/>
        <v>45104</v>
      </c>
      <c r="B17" s="2">
        <v>1.5833333333333299</v>
      </c>
      <c r="C17">
        <v>397.4</v>
      </c>
      <c r="D17">
        <v>2.5</v>
      </c>
      <c r="E17">
        <v>1019</v>
      </c>
      <c r="F17">
        <v>317.7</v>
      </c>
      <c r="G17">
        <v>-2.8</v>
      </c>
      <c r="H17">
        <v>19</v>
      </c>
      <c r="I17">
        <v>99</v>
      </c>
      <c r="J17">
        <v>7.8</v>
      </c>
      <c r="K17">
        <v>17</v>
      </c>
    </row>
    <row r="18" spans="1:11" x14ac:dyDescent="0.2">
      <c r="A18" s="1">
        <f t="shared" si="0"/>
        <v>45104</v>
      </c>
      <c r="B18" s="2">
        <v>1.625</v>
      </c>
      <c r="C18">
        <v>476.4</v>
      </c>
      <c r="D18">
        <v>0.3</v>
      </c>
      <c r="E18">
        <v>154</v>
      </c>
      <c r="F18">
        <v>322.5</v>
      </c>
      <c r="G18">
        <v>-1.2</v>
      </c>
      <c r="H18">
        <v>19</v>
      </c>
      <c r="I18">
        <v>100</v>
      </c>
      <c r="J18">
        <v>0.8</v>
      </c>
      <c r="K18">
        <v>1</v>
      </c>
    </row>
    <row r="19" spans="1:11" x14ac:dyDescent="0.2">
      <c r="A19" s="1">
        <f t="shared" si="0"/>
        <v>45104</v>
      </c>
      <c r="B19" s="2">
        <v>1.6666666666666701</v>
      </c>
      <c r="C19">
        <v>407.1</v>
      </c>
      <c r="D19">
        <v>3.1</v>
      </c>
      <c r="E19">
        <v>1296</v>
      </c>
      <c r="F19">
        <v>316.5</v>
      </c>
      <c r="G19">
        <v>-6.2</v>
      </c>
      <c r="H19">
        <v>19</v>
      </c>
      <c r="I19">
        <v>96</v>
      </c>
      <c r="J19">
        <v>12.6</v>
      </c>
      <c r="K19">
        <v>27</v>
      </c>
    </row>
    <row r="20" spans="1:11" x14ac:dyDescent="0.2">
      <c r="A20" s="1">
        <f t="shared" si="0"/>
        <v>45104</v>
      </c>
      <c r="B20" s="2">
        <v>1.7083333333333299</v>
      </c>
      <c r="C20">
        <v>387.1</v>
      </c>
      <c r="D20">
        <v>1.3</v>
      </c>
      <c r="E20">
        <v>507</v>
      </c>
      <c r="F20">
        <v>319.2</v>
      </c>
      <c r="G20">
        <v>-0.1</v>
      </c>
      <c r="H20">
        <v>19</v>
      </c>
      <c r="I20">
        <v>95</v>
      </c>
      <c r="J20">
        <v>0.4</v>
      </c>
      <c r="K20">
        <v>1</v>
      </c>
    </row>
    <row r="21" spans="1:11" x14ac:dyDescent="0.2">
      <c r="A21" s="1">
        <f t="shared" si="0"/>
        <v>45104</v>
      </c>
      <c r="B21" s="2">
        <v>1.75</v>
      </c>
      <c r="C21">
        <v>386.9</v>
      </c>
      <c r="D21">
        <v>0.5</v>
      </c>
      <c r="E21">
        <v>200</v>
      </c>
      <c r="F21">
        <v>319.3</v>
      </c>
      <c r="G21">
        <v>-1.1000000000000001</v>
      </c>
      <c r="H21">
        <v>19</v>
      </c>
      <c r="I21">
        <v>96</v>
      </c>
      <c r="J21">
        <v>0.4</v>
      </c>
      <c r="K21">
        <v>1</v>
      </c>
    </row>
    <row r="22" spans="1:11" x14ac:dyDescent="0.2">
      <c r="A22" s="1">
        <f t="shared" si="0"/>
        <v>45104</v>
      </c>
      <c r="B22" s="2">
        <v>1.7916666666666601</v>
      </c>
      <c r="C22">
        <v>342.6</v>
      </c>
      <c r="D22">
        <v>0</v>
      </c>
      <c r="E22">
        <v>0</v>
      </c>
      <c r="F22">
        <v>317.39999999999998</v>
      </c>
      <c r="G22">
        <v>-3.7</v>
      </c>
      <c r="H22">
        <v>19</v>
      </c>
      <c r="I22">
        <v>95</v>
      </c>
      <c r="J22" s="6">
        <v>3.4</v>
      </c>
      <c r="K22" s="6">
        <v>7</v>
      </c>
    </row>
    <row r="23" spans="1:11" x14ac:dyDescent="0.2">
      <c r="A23" s="1">
        <f t="shared" si="0"/>
        <v>45104</v>
      </c>
      <c r="B23" s="2">
        <v>1.8333333333333299</v>
      </c>
      <c r="C23">
        <v>1.8</v>
      </c>
      <c r="D23">
        <v>0</v>
      </c>
      <c r="E23">
        <v>0</v>
      </c>
      <c r="F23">
        <v>317.10000000000002</v>
      </c>
      <c r="G23">
        <v>-3.9</v>
      </c>
      <c r="H23">
        <v>19</v>
      </c>
      <c r="I23">
        <v>92</v>
      </c>
      <c r="J23" s="6">
        <v>3.6</v>
      </c>
      <c r="K23" s="6">
        <v>8</v>
      </c>
    </row>
    <row r="24" spans="1:11" x14ac:dyDescent="0.2">
      <c r="A24" s="1">
        <f t="shared" si="0"/>
        <v>45104</v>
      </c>
      <c r="B24" s="2">
        <v>1.87500000000001</v>
      </c>
      <c r="C24">
        <v>1.7</v>
      </c>
      <c r="D24">
        <v>0</v>
      </c>
      <c r="E24">
        <v>0</v>
      </c>
      <c r="F24">
        <v>315.89999999999998</v>
      </c>
      <c r="G24">
        <v>-7</v>
      </c>
      <c r="H24">
        <v>19</v>
      </c>
      <c r="I24">
        <v>89</v>
      </c>
      <c r="J24" s="6">
        <v>7.9</v>
      </c>
      <c r="K24" s="6">
        <v>17</v>
      </c>
    </row>
    <row r="25" spans="1:11" x14ac:dyDescent="0.2">
      <c r="A25" s="1">
        <f t="shared" si="0"/>
        <v>45104</v>
      </c>
      <c r="B25" s="2">
        <v>1.9166666666666801</v>
      </c>
      <c r="C25">
        <v>1.7</v>
      </c>
      <c r="D25">
        <v>0</v>
      </c>
      <c r="E25">
        <v>0</v>
      </c>
      <c r="F25">
        <v>317.2</v>
      </c>
      <c r="G25">
        <v>-3.8</v>
      </c>
      <c r="H25">
        <v>19</v>
      </c>
      <c r="I25">
        <v>86</v>
      </c>
      <c r="J25" s="6">
        <v>3.4</v>
      </c>
      <c r="K25" s="6">
        <v>7</v>
      </c>
    </row>
    <row r="26" spans="1:11" x14ac:dyDescent="0.2">
      <c r="A26" s="1">
        <f t="shared" si="0"/>
        <v>45104</v>
      </c>
      <c r="B26" s="2">
        <v>1.9583333333333499</v>
      </c>
      <c r="C26">
        <v>1.7</v>
      </c>
      <c r="D26">
        <v>0</v>
      </c>
      <c r="E26">
        <v>0</v>
      </c>
      <c r="F26">
        <v>317.10000000000002</v>
      </c>
      <c r="G26">
        <v>-3.7</v>
      </c>
      <c r="H26">
        <v>19</v>
      </c>
      <c r="I26">
        <v>84</v>
      </c>
      <c r="J26" s="6">
        <v>3.4</v>
      </c>
      <c r="K26" s="6">
        <v>7</v>
      </c>
    </row>
    <row r="28" spans="1:11" x14ac:dyDescent="0.2">
      <c r="E28">
        <f>SUM(E3:E27)</f>
        <v>19910</v>
      </c>
      <c r="H28" s="12">
        <f>AVERAGE(H3:H27)</f>
        <v>18.958333333333332</v>
      </c>
      <c r="I28" s="12">
        <f t="shared" ref="I28:K28" si="1">AVERAGE(I3:I27)</f>
        <v>90.416666666666671</v>
      </c>
      <c r="J28" s="12">
        <f t="shared" si="1"/>
        <v>3.0333333333333337</v>
      </c>
      <c r="K28" s="12">
        <f t="shared" si="1"/>
        <v>6.375</v>
      </c>
    </row>
    <row r="29" spans="1:11" x14ac:dyDescent="0.2">
      <c r="H29" s="12">
        <f>_xlfn.STDEV.S(H3:H26)</f>
        <v>0.62409354557084484</v>
      </c>
      <c r="I29" s="12">
        <f t="shared" ref="I29:K29" si="2">_xlfn.STDEV.S(I3:I26)</f>
        <v>7.2406861713434356</v>
      </c>
      <c r="J29" s="12">
        <f t="shared" si="2"/>
        <v>3.6114150745351479</v>
      </c>
      <c r="K29" s="12">
        <f t="shared" si="2"/>
        <v>7.9553782737378906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D66E-3C5E-8B42-8FDE-C1BA387E9070}">
  <dimension ref="A1:J31"/>
  <sheetViews>
    <sheetView tabSelected="1" workbookViewId="0">
      <selection activeCell="I12" sqref="I12"/>
    </sheetView>
  </sheetViews>
  <sheetFormatPr baseColWidth="10" defaultRowHeight="16" x14ac:dyDescent="0.2"/>
  <sheetData>
    <row r="1" spans="1:10" x14ac:dyDescent="0.2">
      <c r="A1" t="s">
        <v>8</v>
      </c>
      <c r="B1" t="s">
        <v>9</v>
      </c>
      <c r="C1" s="10" t="s">
        <v>4</v>
      </c>
      <c r="D1" s="10" t="s">
        <v>4</v>
      </c>
      <c r="E1" s="10" t="s">
        <v>5</v>
      </c>
      <c r="F1" s="10" t="s">
        <v>5</v>
      </c>
      <c r="G1" s="10" t="s">
        <v>5</v>
      </c>
      <c r="H1" s="10" t="s">
        <v>6</v>
      </c>
      <c r="I1" s="10" t="s">
        <v>6</v>
      </c>
      <c r="J1" s="10" t="s">
        <v>7</v>
      </c>
    </row>
    <row r="2" spans="1:10" x14ac:dyDescent="0.2">
      <c r="A2" t="s">
        <v>8</v>
      </c>
      <c r="B2" t="s">
        <v>9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19</v>
      </c>
    </row>
    <row r="3" spans="1:10" x14ac:dyDescent="0.2">
      <c r="A3" s="3">
        <v>45104</v>
      </c>
      <c r="B3" s="4">
        <v>0.999999999999999</v>
      </c>
      <c r="C3" s="5">
        <v>127</v>
      </c>
      <c r="D3" s="5">
        <v>-572</v>
      </c>
      <c r="E3" s="5">
        <v>24</v>
      </c>
      <c r="F3" s="5">
        <v>26</v>
      </c>
      <c r="G3" s="5">
        <v>39</v>
      </c>
      <c r="H3" s="5">
        <v>14.3</v>
      </c>
      <c r="I3" s="5">
        <v>11.3</v>
      </c>
      <c r="J3" s="5" t="s">
        <v>23</v>
      </c>
    </row>
    <row r="4" spans="1:10" x14ac:dyDescent="0.2">
      <c r="A4" s="1">
        <f>A3</f>
        <v>45104</v>
      </c>
      <c r="B4" s="2">
        <v>1.0416666666666701</v>
      </c>
      <c r="C4">
        <v>121</v>
      </c>
      <c r="D4">
        <v>-541</v>
      </c>
      <c r="E4">
        <v>23</v>
      </c>
      <c r="F4">
        <v>26</v>
      </c>
      <c r="G4">
        <v>39</v>
      </c>
      <c r="H4">
        <v>14.1</v>
      </c>
      <c r="I4">
        <v>11.4</v>
      </c>
      <c r="J4" t="s">
        <v>23</v>
      </c>
    </row>
    <row r="5" spans="1:10" x14ac:dyDescent="0.2">
      <c r="A5" s="1">
        <f>A4</f>
        <v>45104</v>
      </c>
      <c r="B5" s="2">
        <v>1.0833333333333299</v>
      </c>
      <c r="C5">
        <v>110</v>
      </c>
      <c r="D5">
        <v>-541</v>
      </c>
      <c r="E5">
        <v>23</v>
      </c>
      <c r="F5">
        <v>26</v>
      </c>
      <c r="G5">
        <v>39</v>
      </c>
      <c r="H5">
        <v>14.1</v>
      </c>
      <c r="I5">
        <v>10.9</v>
      </c>
      <c r="J5" t="s">
        <v>23</v>
      </c>
    </row>
    <row r="6" spans="1:10" x14ac:dyDescent="0.2">
      <c r="A6" s="1">
        <f>A5</f>
        <v>45104</v>
      </c>
      <c r="B6" s="2">
        <v>1.125</v>
      </c>
      <c r="C6">
        <v>107</v>
      </c>
      <c r="D6">
        <v>-541</v>
      </c>
      <c r="E6">
        <v>23</v>
      </c>
      <c r="F6">
        <v>25</v>
      </c>
      <c r="G6">
        <v>39</v>
      </c>
      <c r="H6">
        <v>13.9</v>
      </c>
      <c r="I6">
        <v>10.6</v>
      </c>
      <c r="J6" t="s">
        <v>23</v>
      </c>
    </row>
    <row r="7" spans="1:10" x14ac:dyDescent="0.2">
      <c r="A7" s="1">
        <f>A6</f>
        <v>45104</v>
      </c>
      <c r="B7" s="2">
        <v>1.1666666666666701</v>
      </c>
      <c r="C7">
        <v>82</v>
      </c>
      <c r="D7">
        <v>-509</v>
      </c>
      <c r="E7">
        <v>23</v>
      </c>
      <c r="F7">
        <v>25</v>
      </c>
      <c r="G7">
        <v>39</v>
      </c>
      <c r="H7">
        <v>13.9</v>
      </c>
      <c r="I7">
        <v>10.1</v>
      </c>
      <c r="J7" t="s">
        <v>23</v>
      </c>
    </row>
    <row r="8" spans="1:10" x14ac:dyDescent="0.2">
      <c r="A8" s="1">
        <f>A7</f>
        <v>45104</v>
      </c>
      <c r="B8" s="2">
        <v>1.2083333333333299</v>
      </c>
      <c r="C8">
        <v>82</v>
      </c>
      <c r="D8">
        <v>-509</v>
      </c>
      <c r="E8">
        <v>23</v>
      </c>
      <c r="F8">
        <v>25</v>
      </c>
      <c r="G8">
        <v>39</v>
      </c>
      <c r="H8">
        <v>13.8</v>
      </c>
      <c r="I8">
        <v>9.4</v>
      </c>
      <c r="J8" t="s">
        <v>23</v>
      </c>
    </row>
    <row r="9" spans="1:10" x14ac:dyDescent="0.2">
      <c r="A9" s="1">
        <f>A8</f>
        <v>45104</v>
      </c>
      <c r="B9" s="2">
        <v>1.25</v>
      </c>
      <c r="C9">
        <v>82</v>
      </c>
      <c r="D9">
        <v>-382</v>
      </c>
      <c r="E9">
        <v>23</v>
      </c>
      <c r="F9">
        <v>25</v>
      </c>
      <c r="G9">
        <v>39</v>
      </c>
      <c r="H9">
        <v>13.6</v>
      </c>
      <c r="I9">
        <v>9.9</v>
      </c>
      <c r="J9" t="s">
        <v>23</v>
      </c>
    </row>
    <row r="10" spans="1:10" x14ac:dyDescent="0.2">
      <c r="A10" s="1">
        <f>A9</f>
        <v>45104</v>
      </c>
      <c r="B10" s="2">
        <v>1.2916666666666701</v>
      </c>
      <c r="C10">
        <v>1459</v>
      </c>
      <c r="D10">
        <v>317</v>
      </c>
      <c r="E10">
        <v>32</v>
      </c>
      <c r="F10">
        <v>31</v>
      </c>
      <c r="G10">
        <v>41</v>
      </c>
      <c r="H10">
        <v>13.8</v>
      </c>
      <c r="I10">
        <v>15.6</v>
      </c>
      <c r="J10" t="s">
        <v>24</v>
      </c>
    </row>
    <row r="11" spans="1:10" x14ac:dyDescent="0.2">
      <c r="A11" s="1">
        <f>A10</f>
        <v>45104</v>
      </c>
      <c r="B11" s="2">
        <v>1.3333333333333299</v>
      </c>
      <c r="C11">
        <v>76</v>
      </c>
      <c r="D11">
        <v>2859</v>
      </c>
      <c r="E11">
        <v>32</v>
      </c>
      <c r="F11">
        <v>32</v>
      </c>
      <c r="G11">
        <v>43</v>
      </c>
      <c r="H11">
        <v>14.2</v>
      </c>
      <c r="I11">
        <v>19</v>
      </c>
      <c r="J11" t="s">
        <v>24</v>
      </c>
    </row>
    <row r="12" spans="1:10" x14ac:dyDescent="0.2">
      <c r="A12" s="1">
        <f>A11</f>
        <v>45104</v>
      </c>
      <c r="B12" s="2">
        <v>1.375</v>
      </c>
      <c r="C12">
        <v>1590</v>
      </c>
      <c r="D12">
        <v>1846</v>
      </c>
      <c r="E12">
        <v>32</v>
      </c>
      <c r="F12">
        <v>32</v>
      </c>
      <c r="G12">
        <v>43</v>
      </c>
      <c r="H12">
        <v>14.3</v>
      </c>
      <c r="I12">
        <v>20.3</v>
      </c>
      <c r="J12" t="s">
        <v>24</v>
      </c>
    </row>
    <row r="13" spans="1:10" x14ac:dyDescent="0.2">
      <c r="A13" s="1">
        <f>A12</f>
        <v>45104</v>
      </c>
      <c r="B13" s="2">
        <v>1.4166666666666701</v>
      </c>
      <c r="C13">
        <v>141</v>
      </c>
      <c r="D13">
        <v>3200</v>
      </c>
      <c r="E13">
        <v>33</v>
      </c>
      <c r="F13">
        <v>33</v>
      </c>
      <c r="G13">
        <v>44</v>
      </c>
      <c r="H13">
        <v>14.7</v>
      </c>
      <c r="I13">
        <v>19.7</v>
      </c>
      <c r="J13" t="s">
        <v>24</v>
      </c>
    </row>
    <row r="14" spans="1:10" x14ac:dyDescent="0.2">
      <c r="A14" s="1">
        <f>A13</f>
        <v>45104</v>
      </c>
      <c r="B14" s="2">
        <v>1.4583333333333299</v>
      </c>
      <c r="C14">
        <v>1662</v>
      </c>
      <c r="D14">
        <v>224</v>
      </c>
      <c r="E14">
        <v>36</v>
      </c>
      <c r="F14">
        <v>34</v>
      </c>
      <c r="G14">
        <v>45</v>
      </c>
      <c r="H14">
        <v>14.7</v>
      </c>
      <c r="I14">
        <v>17.7</v>
      </c>
      <c r="J14" t="s">
        <v>24</v>
      </c>
    </row>
    <row r="15" spans="1:10" x14ac:dyDescent="0.2">
      <c r="A15" s="1">
        <f>A14</f>
        <v>45104</v>
      </c>
      <c r="B15" s="2">
        <v>1.5</v>
      </c>
      <c r="C15">
        <v>79</v>
      </c>
      <c r="D15">
        <v>-389</v>
      </c>
      <c r="E15">
        <v>29</v>
      </c>
      <c r="F15">
        <v>30</v>
      </c>
      <c r="G15">
        <v>43</v>
      </c>
      <c r="H15">
        <v>14.6</v>
      </c>
      <c r="I15">
        <v>17</v>
      </c>
      <c r="J15" t="s">
        <v>23</v>
      </c>
    </row>
    <row r="16" spans="1:10" x14ac:dyDescent="0.2">
      <c r="A16" s="1">
        <f>A15</f>
        <v>45104</v>
      </c>
      <c r="B16" s="2">
        <v>1.5416666666666701</v>
      </c>
      <c r="C16">
        <v>80</v>
      </c>
      <c r="D16">
        <v>-383</v>
      </c>
      <c r="E16">
        <v>23</v>
      </c>
      <c r="F16">
        <v>25</v>
      </c>
      <c r="G16">
        <v>39</v>
      </c>
      <c r="H16">
        <v>14.5</v>
      </c>
      <c r="I16">
        <v>16.399999999999999</v>
      </c>
      <c r="J16" t="s">
        <v>23</v>
      </c>
    </row>
    <row r="17" spans="1:10" x14ac:dyDescent="0.2">
      <c r="A17" s="1">
        <f>A16</f>
        <v>45104</v>
      </c>
      <c r="B17" s="2">
        <v>1.5833333333333299</v>
      </c>
      <c r="C17">
        <v>1497</v>
      </c>
      <c r="D17">
        <v>-889</v>
      </c>
      <c r="E17">
        <v>25</v>
      </c>
      <c r="F17">
        <v>26</v>
      </c>
      <c r="G17">
        <v>38</v>
      </c>
      <c r="H17">
        <v>14.5</v>
      </c>
      <c r="I17">
        <v>16.2</v>
      </c>
      <c r="J17" t="s">
        <v>23</v>
      </c>
    </row>
    <row r="18" spans="1:10" x14ac:dyDescent="0.2">
      <c r="A18" s="1">
        <f>A17</f>
        <v>45104</v>
      </c>
      <c r="B18" s="2">
        <v>1.625</v>
      </c>
      <c r="C18">
        <v>159</v>
      </c>
      <c r="D18">
        <v>-419</v>
      </c>
      <c r="E18">
        <v>23</v>
      </c>
      <c r="F18">
        <v>25</v>
      </c>
      <c r="G18">
        <v>38</v>
      </c>
      <c r="H18">
        <v>14.4</v>
      </c>
      <c r="I18">
        <v>15.2</v>
      </c>
      <c r="J18" t="s">
        <v>23</v>
      </c>
    </row>
    <row r="19" spans="1:10" x14ac:dyDescent="0.2">
      <c r="A19" s="1">
        <f>A18</f>
        <v>45104</v>
      </c>
      <c r="B19" s="2">
        <v>1.6666666666666701</v>
      </c>
      <c r="C19">
        <v>2772</v>
      </c>
      <c r="D19">
        <v>-1931</v>
      </c>
      <c r="E19">
        <v>31</v>
      </c>
      <c r="F19">
        <v>30</v>
      </c>
      <c r="G19">
        <v>40</v>
      </c>
      <c r="H19">
        <v>14.6</v>
      </c>
      <c r="I19">
        <v>14.2</v>
      </c>
      <c r="J19" t="s">
        <v>23</v>
      </c>
    </row>
    <row r="20" spans="1:10" x14ac:dyDescent="0.2">
      <c r="A20" s="1">
        <f>A19</f>
        <v>45104</v>
      </c>
      <c r="B20" s="2">
        <v>1.7083333333333299</v>
      </c>
      <c r="C20">
        <v>94</v>
      </c>
      <c r="D20">
        <v>0</v>
      </c>
      <c r="E20">
        <v>27</v>
      </c>
      <c r="F20">
        <v>28</v>
      </c>
      <c r="G20">
        <v>41</v>
      </c>
      <c r="H20">
        <v>14.6</v>
      </c>
      <c r="I20">
        <v>14.2</v>
      </c>
      <c r="J20" t="s">
        <v>23</v>
      </c>
    </row>
    <row r="21" spans="1:10" x14ac:dyDescent="0.2">
      <c r="A21" s="1">
        <f>A20</f>
        <v>45104</v>
      </c>
      <c r="B21" s="2">
        <v>1.75</v>
      </c>
      <c r="C21">
        <v>91</v>
      </c>
      <c r="D21">
        <v>-319</v>
      </c>
      <c r="E21">
        <v>25</v>
      </c>
      <c r="F21">
        <v>27</v>
      </c>
      <c r="G21">
        <v>40</v>
      </c>
      <c r="H21">
        <v>14.2</v>
      </c>
      <c r="I21">
        <v>13.8</v>
      </c>
      <c r="J21" t="s">
        <v>23</v>
      </c>
    </row>
    <row r="22" spans="1:10" x14ac:dyDescent="0.2">
      <c r="A22" s="1">
        <f>A21</f>
        <v>45104</v>
      </c>
      <c r="B22" s="2">
        <v>1.7916666666666601</v>
      </c>
      <c r="C22" s="6">
        <v>753</v>
      </c>
      <c r="D22" s="6">
        <v>-1174</v>
      </c>
      <c r="E22" s="6">
        <v>25</v>
      </c>
      <c r="F22" s="6">
        <v>27</v>
      </c>
      <c r="G22" s="6">
        <v>40</v>
      </c>
      <c r="H22" s="6">
        <v>14.1</v>
      </c>
      <c r="I22" s="6">
        <v>12.8</v>
      </c>
      <c r="J22" t="s">
        <v>23</v>
      </c>
    </row>
    <row r="23" spans="1:10" x14ac:dyDescent="0.2">
      <c r="A23" s="1">
        <f>A22</f>
        <v>45104</v>
      </c>
      <c r="B23" s="2">
        <v>1.8333333333333299</v>
      </c>
      <c r="C23" s="6">
        <v>807</v>
      </c>
      <c r="D23" s="6">
        <v>-1237</v>
      </c>
      <c r="E23" s="6">
        <v>26</v>
      </c>
      <c r="F23" s="6">
        <v>27</v>
      </c>
      <c r="G23" s="6">
        <v>40</v>
      </c>
      <c r="H23" s="6">
        <v>14.4</v>
      </c>
      <c r="I23" s="6">
        <v>12.3</v>
      </c>
      <c r="J23" t="s">
        <v>23</v>
      </c>
    </row>
    <row r="24" spans="1:10" x14ac:dyDescent="0.2">
      <c r="A24" s="1">
        <f>A23</f>
        <v>45104</v>
      </c>
      <c r="B24" s="2">
        <v>1.87500000000001</v>
      </c>
      <c r="C24" s="6">
        <v>1748</v>
      </c>
      <c r="D24" s="6">
        <v>-2211</v>
      </c>
      <c r="E24" s="6">
        <v>28</v>
      </c>
      <c r="F24" s="6">
        <v>29</v>
      </c>
      <c r="G24" s="6">
        <v>40</v>
      </c>
      <c r="H24" s="6">
        <v>14.6</v>
      </c>
      <c r="I24" s="6">
        <v>12</v>
      </c>
      <c r="J24" t="s">
        <v>23</v>
      </c>
    </row>
    <row r="25" spans="1:10" x14ac:dyDescent="0.2">
      <c r="A25" s="1">
        <f>A24</f>
        <v>45104</v>
      </c>
      <c r="B25" s="2">
        <v>1.9166666666666801</v>
      </c>
      <c r="C25" s="6">
        <v>761</v>
      </c>
      <c r="D25" s="6">
        <v>-1205</v>
      </c>
      <c r="E25" s="6">
        <v>26</v>
      </c>
      <c r="F25" s="6">
        <v>28</v>
      </c>
      <c r="G25" s="6">
        <v>40</v>
      </c>
      <c r="H25" s="6">
        <v>14.5</v>
      </c>
      <c r="I25" s="6">
        <v>12.1</v>
      </c>
      <c r="J25" t="s">
        <v>23</v>
      </c>
    </row>
    <row r="26" spans="1:10" x14ac:dyDescent="0.2">
      <c r="A26" s="1">
        <f>A25</f>
        <v>45104</v>
      </c>
      <c r="B26" s="2">
        <v>1.9583333333333499</v>
      </c>
      <c r="C26" s="6">
        <v>756</v>
      </c>
      <c r="D26" s="6">
        <v>-1204</v>
      </c>
      <c r="E26" s="6">
        <v>26</v>
      </c>
      <c r="F26" s="6">
        <v>28</v>
      </c>
      <c r="G26" s="6">
        <v>40</v>
      </c>
      <c r="H26" s="6">
        <v>14.6</v>
      </c>
      <c r="I26" s="6">
        <v>11.9</v>
      </c>
      <c r="J26" t="s">
        <v>23</v>
      </c>
    </row>
    <row r="28" spans="1:10" x14ac:dyDescent="0.2">
      <c r="A28" t="s">
        <v>26</v>
      </c>
      <c r="C28" s="12">
        <f>AVERAGE(C3:C27)</f>
        <v>634.83333333333337</v>
      </c>
      <c r="D28" s="12"/>
      <c r="E28" s="12">
        <f t="shared" ref="D28:I28" si="0">AVERAGE(E3:E27)</f>
        <v>26.708333333333332</v>
      </c>
      <c r="F28" s="12">
        <f t="shared" si="0"/>
        <v>27.916666666666668</v>
      </c>
      <c r="G28" s="12">
        <f t="shared" si="0"/>
        <v>40.333333333333336</v>
      </c>
      <c r="H28" s="12">
        <f t="shared" si="0"/>
        <v>14.291666666666666</v>
      </c>
      <c r="I28" s="12">
        <f t="shared" si="0"/>
        <v>13.916666666666666</v>
      </c>
    </row>
    <row r="29" spans="1:10" x14ac:dyDescent="0.2">
      <c r="A29" t="s">
        <v>27</v>
      </c>
      <c r="C29" s="12">
        <f>_xlfn.STDEV.S(C3:C26)</f>
        <v>759.04125262623631</v>
      </c>
      <c r="D29" s="12"/>
      <c r="E29" s="12">
        <f t="shared" ref="D29:I29" si="1">_xlfn.STDEV.S(E3:E26)</f>
        <v>3.9725051417775687</v>
      </c>
      <c r="F29" s="12">
        <f t="shared" si="1"/>
        <v>2.8271458439897308</v>
      </c>
      <c r="G29" s="12">
        <f t="shared" si="1"/>
        <v>1.9034674690672027</v>
      </c>
      <c r="H29" s="12">
        <f t="shared" si="1"/>
        <v>0.32021279156844729</v>
      </c>
      <c r="I29" s="12">
        <f t="shared" si="1"/>
        <v>3.2247233338241745</v>
      </c>
    </row>
    <row r="30" spans="1:10" x14ac:dyDescent="0.2">
      <c r="A30" t="s">
        <v>28</v>
      </c>
      <c r="I30">
        <f>MIN(I3:I26)</f>
        <v>9.4</v>
      </c>
    </row>
    <row r="31" spans="1:10" x14ac:dyDescent="0.2">
      <c r="A31" t="s">
        <v>29</v>
      </c>
      <c r="I31">
        <f>MAX(I3:I26)</f>
        <v>20.3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335B-223D-AF41-BE5F-F9CD6D63FDCB}">
  <dimension ref="A1:K29"/>
  <sheetViews>
    <sheetView workbookViewId="0">
      <selection activeCell="E28" sqref="E28"/>
    </sheetView>
  </sheetViews>
  <sheetFormatPr baseColWidth="10" defaultRowHeight="16" x14ac:dyDescent="0.2"/>
  <sheetData>
    <row r="1" spans="1:11" x14ac:dyDescent="0.2">
      <c r="A1" t="s">
        <v>8</v>
      </c>
      <c r="B1" t="s">
        <v>9</v>
      </c>
      <c r="C1" s="10" t="s">
        <v>0</v>
      </c>
      <c r="D1" s="10" t="s">
        <v>0</v>
      </c>
      <c r="E1" s="10" t="s">
        <v>0</v>
      </c>
      <c r="F1" s="10" t="s">
        <v>1</v>
      </c>
      <c r="G1" s="10" t="s">
        <v>1</v>
      </c>
      <c r="H1" s="10" t="s">
        <v>2</v>
      </c>
      <c r="I1" s="10" t="s">
        <v>2</v>
      </c>
      <c r="J1" s="10" t="s">
        <v>3</v>
      </c>
      <c r="K1" s="10" t="s">
        <v>3</v>
      </c>
    </row>
    <row r="2" spans="1:1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10</v>
      </c>
      <c r="G2" t="s">
        <v>11</v>
      </c>
      <c r="H2" t="s">
        <v>13</v>
      </c>
      <c r="I2" t="s">
        <v>14</v>
      </c>
      <c r="J2" t="s">
        <v>11</v>
      </c>
      <c r="K2" t="s">
        <v>15</v>
      </c>
    </row>
    <row r="3" spans="1:11" x14ac:dyDescent="0.2">
      <c r="A3" s="3">
        <v>45105</v>
      </c>
      <c r="B3" s="4">
        <v>0</v>
      </c>
      <c r="C3" s="5">
        <v>1.7</v>
      </c>
      <c r="D3" s="5">
        <v>0</v>
      </c>
      <c r="E3" s="5">
        <v>0</v>
      </c>
      <c r="F3" s="5">
        <v>317.5</v>
      </c>
      <c r="G3" s="5">
        <v>-1.7</v>
      </c>
      <c r="H3" s="5">
        <v>19</v>
      </c>
      <c r="I3" s="5">
        <v>81</v>
      </c>
      <c r="J3" s="7">
        <v>0.4</v>
      </c>
      <c r="K3" s="7">
        <v>1</v>
      </c>
    </row>
    <row r="4" spans="1:11" x14ac:dyDescent="0.2">
      <c r="A4" s="1">
        <f>A3</f>
        <v>45105</v>
      </c>
      <c r="B4" s="2">
        <v>4.1666666666666699E-2</v>
      </c>
      <c r="C4" s="11">
        <v>1.7</v>
      </c>
      <c r="D4" s="11">
        <v>0</v>
      </c>
      <c r="E4" s="11">
        <v>0</v>
      </c>
      <c r="F4" s="11">
        <v>318.39999999999998</v>
      </c>
      <c r="G4" s="11">
        <v>-1.7</v>
      </c>
      <c r="H4" s="11">
        <v>19</v>
      </c>
      <c r="I4" s="11">
        <v>83</v>
      </c>
      <c r="J4" s="11">
        <v>0.6</v>
      </c>
      <c r="K4" s="11">
        <v>1</v>
      </c>
    </row>
    <row r="5" spans="1:11" x14ac:dyDescent="0.2">
      <c r="A5" s="1">
        <f>A4</f>
        <v>45105</v>
      </c>
      <c r="B5" s="2">
        <v>8.3333333333333301E-2</v>
      </c>
      <c r="C5" s="11">
        <v>1.7</v>
      </c>
      <c r="D5" s="11">
        <v>0</v>
      </c>
      <c r="E5" s="11">
        <v>0</v>
      </c>
      <c r="F5" s="11">
        <v>318.3</v>
      </c>
      <c r="G5" s="11">
        <v>-1.7</v>
      </c>
      <c r="H5" s="11">
        <v>19</v>
      </c>
      <c r="I5" s="11">
        <v>83</v>
      </c>
      <c r="J5" s="11">
        <v>0.5</v>
      </c>
      <c r="K5" s="11">
        <v>1</v>
      </c>
    </row>
    <row r="6" spans="1:11" x14ac:dyDescent="0.2">
      <c r="A6" s="1">
        <f>A5</f>
        <v>45105</v>
      </c>
      <c r="B6" s="2">
        <v>0.125</v>
      </c>
      <c r="C6" s="11">
        <v>1.7</v>
      </c>
      <c r="D6" s="11">
        <v>0</v>
      </c>
      <c r="E6" s="11">
        <v>0</v>
      </c>
      <c r="F6" s="11">
        <v>318.3</v>
      </c>
      <c r="G6" s="11">
        <v>-1.7</v>
      </c>
      <c r="H6" s="11">
        <v>19</v>
      </c>
      <c r="I6" s="11">
        <v>83</v>
      </c>
      <c r="J6" s="11">
        <v>0.5</v>
      </c>
      <c r="K6" s="11">
        <v>1</v>
      </c>
    </row>
    <row r="7" spans="1:11" x14ac:dyDescent="0.2">
      <c r="A7" s="1">
        <f>A6</f>
        <v>45105</v>
      </c>
      <c r="B7" s="2">
        <v>0.16666666666666699</v>
      </c>
      <c r="C7" s="11">
        <v>1.7</v>
      </c>
      <c r="D7" s="11">
        <v>0</v>
      </c>
      <c r="E7" s="11">
        <v>0</v>
      </c>
      <c r="F7" s="11">
        <v>318.39999999999998</v>
      </c>
      <c r="G7" s="11">
        <v>-1.6</v>
      </c>
      <c r="H7" s="11">
        <v>18</v>
      </c>
      <c r="I7" s="11">
        <v>83</v>
      </c>
      <c r="J7" s="11">
        <v>0.4</v>
      </c>
      <c r="K7" s="11">
        <v>1</v>
      </c>
    </row>
    <row r="8" spans="1:11" x14ac:dyDescent="0.2">
      <c r="A8" s="1">
        <f>A7</f>
        <v>45105</v>
      </c>
      <c r="B8" s="2">
        <v>0.20833333333333301</v>
      </c>
      <c r="C8" s="11">
        <v>179.2</v>
      </c>
      <c r="D8" s="11">
        <v>0.1</v>
      </c>
      <c r="E8" s="11">
        <v>19</v>
      </c>
      <c r="F8" s="11">
        <v>318.39999999999998</v>
      </c>
      <c r="G8" s="11">
        <v>-1.6</v>
      </c>
      <c r="H8" s="11">
        <v>18</v>
      </c>
      <c r="I8" s="11">
        <v>83</v>
      </c>
      <c r="J8" s="11">
        <v>0.4</v>
      </c>
      <c r="K8" s="11">
        <v>1</v>
      </c>
    </row>
    <row r="9" spans="1:11" x14ac:dyDescent="0.2">
      <c r="A9" s="1">
        <f>A8</f>
        <v>45105</v>
      </c>
      <c r="B9" s="2">
        <v>0.25</v>
      </c>
      <c r="C9" s="11">
        <v>179.2</v>
      </c>
      <c r="D9" s="11">
        <v>0.9</v>
      </c>
      <c r="E9" s="11">
        <v>164</v>
      </c>
      <c r="F9" s="11">
        <v>318.7</v>
      </c>
      <c r="G9" s="11">
        <v>-1.2</v>
      </c>
      <c r="H9" s="11">
        <v>18</v>
      </c>
      <c r="I9" s="11">
        <v>83</v>
      </c>
      <c r="J9" s="11">
        <v>0.4</v>
      </c>
      <c r="K9" s="11">
        <v>1</v>
      </c>
    </row>
    <row r="10" spans="1:11" x14ac:dyDescent="0.2">
      <c r="A10" s="1">
        <f>A9</f>
        <v>45105</v>
      </c>
      <c r="B10" s="2">
        <v>0.29166666666666702</v>
      </c>
      <c r="C10">
        <v>183.5</v>
      </c>
      <c r="D10">
        <v>1.5</v>
      </c>
      <c r="E10">
        <v>283</v>
      </c>
      <c r="F10">
        <v>316.8</v>
      </c>
      <c r="G10">
        <v>-4.9000000000000004</v>
      </c>
      <c r="H10">
        <v>18</v>
      </c>
      <c r="I10">
        <v>81</v>
      </c>
      <c r="J10">
        <v>6.3</v>
      </c>
      <c r="K10">
        <v>14</v>
      </c>
    </row>
    <row r="11" spans="1:11" x14ac:dyDescent="0.2">
      <c r="A11" s="1">
        <f>A10</f>
        <v>45105</v>
      </c>
      <c r="B11" s="2">
        <v>0.33333333333333298</v>
      </c>
      <c r="C11">
        <v>406.5</v>
      </c>
      <c r="D11">
        <v>5</v>
      </c>
      <c r="E11">
        <v>2051</v>
      </c>
      <c r="F11">
        <v>321.8</v>
      </c>
      <c r="G11">
        <v>4.3</v>
      </c>
      <c r="H11">
        <v>18</v>
      </c>
      <c r="I11">
        <v>80</v>
      </c>
      <c r="J11">
        <v>0.7</v>
      </c>
      <c r="K11">
        <v>1</v>
      </c>
    </row>
    <row r="12" spans="1:11" x14ac:dyDescent="0.2">
      <c r="A12" s="1">
        <f>A11</f>
        <v>45105</v>
      </c>
      <c r="B12" s="2">
        <v>0.375</v>
      </c>
      <c r="C12">
        <v>395.1</v>
      </c>
      <c r="D12">
        <v>4</v>
      </c>
      <c r="E12">
        <v>1592</v>
      </c>
      <c r="F12">
        <v>319.2</v>
      </c>
      <c r="G12">
        <v>-0.6</v>
      </c>
      <c r="H12">
        <v>19</v>
      </c>
      <c r="I12">
        <v>84</v>
      </c>
      <c r="J12">
        <v>7.5</v>
      </c>
      <c r="K12">
        <v>16</v>
      </c>
    </row>
    <row r="13" spans="1:11" x14ac:dyDescent="0.2">
      <c r="A13" s="1">
        <f>A12</f>
        <v>45105</v>
      </c>
      <c r="B13" s="2">
        <v>0.41666666666666702</v>
      </c>
      <c r="C13">
        <v>415.1</v>
      </c>
      <c r="D13">
        <v>9.5</v>
      </c>
      <c r="E13">
        <v>3959</v>
      </c>
      <c r="F13">
        <v>325.60000000000002</v>
      </c>
      <c r="G13">
        <v>10</v>
      </c>
      <c r="H13">
        <v>19</v>
      </c>
      <c r="I13">
        <v>93</v>
      </c>
      <c r="J13">
        <v>0.3</v>
      </c>
      <c r="K13">
        <v>0</v>
      </c>
    </row>
    <row r="14" spans="1:11" x14ac:dyDescent="0.2">
      <c r="A14" s="1">
        <f>A13</f>
        <v>45105</v>
      </c>
      <c r="B14" s="2">
        <v>0.45833333333333298</v>
      </c>
      <c r="C14">
        <v>416.3</v>
      </c>
      <c r="D14">
        <v>5.0999999999999996</v>
      </c>
      <c r="E14">
        <v>2153</v>
      </c>
      <c r="F14">
        <v>325</v>
      </c>
      <c r="G14">
        <v>4.8</v>
      </c>
      <c r="H14">
        <v>19</v>
      </c>
      <c r="I14">
        <v>100</v>
      </c>
      <c r="J14">
        <v>0.2</v>
      </c>
      <c r="K14">
        <v>0</v>
      </c>
    </row>
    <row r="15" spans="1:11" x14ac:dyDescent="0.2">
      <c r="A15" s="1">
        <f>A14</f>
        <v>45105</v>
      </c>
      <c r="B15" s="2">
        <v>0.5</v>
      </c>
      <c r="C15">
        <v>485.3</v>
      </c>
      <c r="D15">
        <v>0.1</v>
      </c>
      <c r="E15">
        <v>72</v>
      </c>
      <c r="F15">
        <v>326.89999999999998</v>
      </c>
      <c r="G15">
        <v>-1.2</v>
      </c>
      <c r="H15">
        <v>20</v>
      </c>
      <c r="I15">
        <v>100</v>
      </c>
      <c r="J15">
        <v>0.3</v>
      </c>
      <c r="K15">
        <v>0</v>
      </c>
    </row>
    <row r="16" spans="1:11" x14ac:dyDescent="0.2">
      <c r="A16" s="1">
        <f>A15</f>
        <v>45105</v>
      </c>
      <c r="B16" s="2">
        <v>0.54166666666666696</v>
      </c>
      <c r="C16">
        <v>437.6</v>
      </c>
      <c r="D16">
        <v>0.2</v>
      </c>
      <c r="E16">
        <v>89</v>
      </c>
      <c r="F16">
        <v>321.3</v>
      </c>
      <c r="G16">
        <v>-1.2</v>
      </c>
      <c r="H16">
        <v>19</v>
      </c>
      <c r="I16">
        <v>100</v>
      </c>
      <c r="J16">
        <v>0.3</v>
      </c>
      <c r="K16">
        <v>0</v>
      </c>
    </row>
    <row r="17" spans="1:11" x14ac:dyDescent="0.2">
      <c r="A17" s="1">
        <f>A16</f>
        <v>45105</v>
      </c>
      <c r="B17" s="2">
        <v>0.58333333333333404</v>
      </c>
      <c r="C17">
        <v>459.4</v>
      </c>
      <c r="D17">
        <v>0.2</v>
      </c>
      <c r="E17">
        <v>102</v>
      </c>
      <c r="F17">
        <v>320.3</v>
      </c>
      <c r="G17">
        <v>-1.2</v>
      </c>
      <c r="H17">
        <v>19</v>
      </c>
      <c r="I17">
        <v>100</v>
      </c>
      <c r="J17">
        <v>0.4</v>
      </c>
      <c r="K17">
        <v>0</v>
      </c>
    </row>
    <row r="18" spans="1:11" x14ac:dyDescent="0.2">
      <c r="A18" s="1">
        <f>A17</f>
        <v>45105</v>
      </c>
      <c r="B18" s="2">
        <v>0.625000000000001</v>
      </c>
      <c r="C18">
        <v>476.3</v>
      </c>
      <c r="D18">
        <v>0.2</v>
      </c>
      <c r="E18">
        <v>103</v>
      </c>
      <c r="F18">
        <v>319.7</v>
      </c>
      <c r="G18">
        <v>-1.2</v>
      </c>
      <c r="H18">
        <v>19</v>
      </c>
      <c r="I18">
        <v>100</v>
      </c>
      <c r="J18">
        <v>0.5</v>
      </c>
      <c r="K18">
        <v>1</v>
      </c>
    </row>
    <row r="19" spans="1:11" x14ac:dyDescent="0.2">
      <c r="A19" s="1">
        <f>A18</f>
        <v>45105</v>
      </c>
      <c r="B19" s="8">
        <v>0.66666666666666796</v>
      </c>
      <c r="C19" s="9">
        <v>1.7</v>
      </c>
      <c r="D19" s="9">
        <v>0</v>
      </c>
      <c r="E19" s="9">
        <v>0</v>
      </c>
      <c r="F19" s="9">
        <v>316.5</v>
      </c>
      <c r="G19" s="9">
        <v>-5.9</v>
      </c>
      <c r="H19" s="9">
        <v>19</v>
      </c>
      <c r="I19" s="9">
        <v>97</v>
      </c>
      <c r="J19" s="9">
        <v>6.4</v>
      </c>
      <c r="K19" s="9">
        <v>14</v>
      </c>
    </row>
    <row r="20" spans="1:11" x14ac:dyDescent="0.2">
      <c r="A20" s="1">
        <f>A19</f>
        <v>45105</v>
      </c>
      <c r="B20" s="2">
        <v>0.70833333333333504</v>
      </c>
      <c r="C20">
        <v>385.2</v>
      </c>
      <c r="D20">
        <v>0.8</v>
      </c>
      <c r="E20">
        <v>331</v>
      </c>
      <c r="F20">
        <v>319</v>
      </c>
      <c r="G20">
        <v>-0.6</v>
      </c>
      <c r="H20">
        <v>19</v>
      </c>
      <c r="I20">
        <v>95</v>
      </c>
      <c r="J20">
        <v>0.3</v>
      </c>
      <c r="K20">
        <v>0</v>
      </c>
    </row>
    <row r="21" spans="1:11" x14ac:dyDescent="0.2">
      <c r="A21" s="1">
        <f>A20</f>
        <v>45105</v>
      </c>
      <c r="B21" s="2">
        <v>0.750000000000002</v>
      </c>
      <c r="C21">
        <v>388.9</v>
      </c>
      <c r="D21">
        <v>0.5</v>
      </c>
      <c r="E21">
        <v>204</v>
      </c>
      <c r="F21">
        <v>319.10000000000002</v>
      </c>
      <c r="G21">
        <v>-1.1000000000000001</v>
      </c>
      <c r="H21">
        <v>19</v>
      </c>
      <c r="I21">
        <v>95</v>
      </c>
      <c r="J21" t="s">
        <v>25</v>
      </c>
      <c r="K21">
        <v>1</v>
      </c>
    </row>
    <row r="22" spans="1:11" x14ac:dyDescent="0.2">
      <c r="A22" s="1">
        <f>A21</f>
        <v>45105</v>
      </c>
      <c r="B22" s="2">
        <v>0.79166666666666896</v>
      </c>
      <c r="C22">
        <v>340.3</v>
      </c>
      <c r="D22">
        <v>0</v>
      </c>
      <c r="E22">
        <v>0</v>
      </c>
      <c r="F22">
        <v>318.8</v>
      </c>
      <c r="G22">
        <v>-1.6</v>
      </c>
      <c r="H22">
        <v>19</v>
      </c>
      <c r="I22">
        <v>95</v>
      </c>
      <c r="J22">
        <v>0.3</v>
      </c>
      <c r="K22">
        <v>0</v>
      </c>
    </row>
    <row r="23" spans="1:11" x14ac:dyDescent="0.2">
      <c r="A23" s="1">
        <f>A22</f>
        <v>45105</v>
      </c>
      <c r="B23" s="2">
        <v>0.83333333333333603</v>
      </c>
      <c r="C23">
        <v>1.7</v>
      </c>
      <c r="D23">
        <v>0</v>
      </c>
      <c r="E23">
        <v>0</v>
      </c>
      <c r="F23">
        <v>316.8</v>
      </c>
      <c r="G23">
        <v>-5.8</v>
      </c>
      <c r="H23">
        <v>19</v>
      </c>
      <c r="I23">
        <v>95</v>
      </c>
      <c r="J23">
        <v>6.4</v>
      </c>
      <c r="K23">
        <v>14</v>
      </c>
    </row>
    <row r="24" spans="1:11" x14ac:dyDescent="0.2">
      <c r="A24" s="1">
        <f>A23</f>
        <v>45105</v>
      </c>
      <c r="B24" s="2">
        <v>0.875000000000003</v>
      </c>
      <c r="C24">
        <v>1.7</v>
      </c>
      <c r="D24">
        <v>0</v>
      </c>
      <c r="E24">
        <v>0</v>
      </c>
      <c r="F24">
        <v>314.89999999999998</v>
      </c>
      <c r="G24">
        <v>-10.7</v>
      </c>
      <c r="H24">
        <v>19</v>
      </c>
      <c r="I24">
        <v>87</v>
      </c>
      <c r="J24">
        <v>13.6</v>
      </c>
      <c r="K24">
        <v>30</v>
      </c>
    </row>
    <row r="25" spans="1:11" x14ac:dyDescent="0.2">
      <c r="A25" s="1">
        <f>A24</f>
        <v>45105</v>
      </c>
      <c r="B25" s="2">
        <v>0.91666666666666996</v>
      </c>
      <c r="C25">
        <v>1.7</v>
      </c>
      <c r="D25">
        <v>0</v>
      </c>
      <c r="E25">
        <v>0</v>
      </c>
      <c r="F25">
        <v>318.2</v>
      </c>
      <c r="G25">
        <v>-1.7</v>
      </c>
      <c r="H25">
        <v>19</v>
      </c>
      <c r="I25">
        <v>83</v>
      </c>
      <c r="J25">
        <v>0.4</v>
      </c>
      <c r="K25">
        <v>1</v>
      </c>
    </row>
    <row r="26" spans="1:11" x14ac:dyDescent="0.2">
      <c r="A26" s="1">
        <f>A25</f>
        <v>45105</v>
      </c>
      <c r="B26" s="2">
        <v>0.95833333333333803</v>
      </c>
      <c r="C26">
        <v>1.7</v>
      </c>
      <c r="D26">
        <v>0</v>
      </c>
      <c r="E26">
        <v>0</v>
      </c>
      <c r="F26">
        <v>318.5</v>
      </c>
      <c r="G26">
        <v>-1.7</v>
      </c>
      <c r="H26">
        <v>19</v>
      </c>
      <c r="I26">
        <v>83</v>
      </c>
      <c r="J26">
        <v>0.5</v>
      </c>
      <c r="K26">
        <v>1</v>
      </c>
    </row>
    <row r="28" spans="1:11" x14ac:dyDescent="0.2">
      <c r="E28">
        <f>SUM(E3:E27)</f>
        <v>11122</v>
      </c>
      <c r="H28" s="12">
        <f>AVERAGE(H3:H27)</f>
        <v>18.833333333333332</v>
      </c>
      <c r="I28" s="12">
        <f t="shared" ref="I28:K28" si="0">AVERAGE(I3:I27)</f>
        <v>89.458333333333329</v>
      </c>
      <c r="J28" s="12">
        <f t="shared" si="0"/>
        <v>2.0695652173913044</v>
      </c>
      <c r="K28" s="12">
        <f t="shared" si="0"/>
        <v>4.166666666666667</v>
      </c>
    </row>
    <row r="29" spans="1:11" x14ac:dyDescent="0.2">
      <c r="H29" s="12">
        <f>_xlfn.STDEV.S(H3:H26)</f>
        <v>0.48154341234307696</v>
      </c>
      <c r="I29" s="12">
        <f t="shared" ref="I29:K29" si="1">_xlfn.STDEV.S(I3:I26)</f>
        <v>7.6611905458427385</v>
      </c>
      <c r="J29" s="12">
        <f t="shared" si="1"/>
        <v>3.4876971801682215</v>
      </c>
      <c r="K29" s="12">
        <f t="shared" si="1"/>
        <v>7.6309818541240819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A314-6C16-4B44-BB23-7E600C81716C}">
  <dimension ref="A1:J31"/>
  <sheetViews>
    <sheetView workbookViewId="0">
      <selection activeCell="I8" sqref="I8"/>
    </sheetView>
  </sheetViews>
  <sheetFormatPr baseColWidth="10" defaultRowHeight="16" x14ac:dyDescent="0.2"/>
  <sheetData>
    <row r="1" spans="1:10" x14ac:dyDescent="0.2">
      <c r="A1" t="s">
        <v>8</v>
      </c>
      <c r="B1" t="s">
        <v>9</v>
      </c>
      <c r="C1" s="10" t="s">
        <v>4</v>
      </c>
      <c r="D1" s="10" t="s">
        <v>4</v>
      </c>
      <c r="E1" s="10" t="s">
        <v>5</v>
      </c>
      <c r="F1" s="10" t="s">
        <v>5</v>
      </c>
      <c r="G1" s="10" t="s">
        <v>5</v>
      </c>
      <c r="H1" s="10" t="s">
        <v>6</v>
      </c>
      <c r="I1" s="10" t="s">
        <v>6</v>
      </c>
      <c r="J1" s="10" t="s">
        <v>7</v>
      </c>
    </row>
    <row r="2" spans="1:10" x14ac:dyDescent="0.2">
      <c r="A2" t="s">
        <v>8</v>
      </c>
      <c r="B2" t="s">
        <v>9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19</v>
      </c>
    </row>
    <row r="3" spans="1:10" x14ac:dyDescent="0.2">
      <c r="A3" s="3">
        <v>45105</v>
      </c>
      <c r="B3" s="4">
        <v>0</v>
      </c>
      <c r="C3" s="7">
        <v>95</v>
      </c>
      <c r="D3" s="7">
        <v>-539</v>
      </c>
      <c r="E3" s="7">
        <v>26</v>
      </c>
      <c r="F3" s="7">
        <v>28</v>
      </c>
      <c r="G3" s="7">
        <v>40</v>
      </c>
      <c r="H3" s="7">
        <v>14.6</v>
      </c>
      <c r="I3" s="7">
        <v>11.9</v>
      </c>
      <c r="J3" s="5" t="s">
        <v>23</v>
      </c>
    </row>
    <row r="4" spans="1:10" x14ac:dyDescent="0.2">
      <c r="A4" s="1">
        <f>A3</f>
        <v>45105</v>
      </c>
      <c r="B4" s="2">
        <v>4.1666666666666699E-2</v>
      </c>
      <c r="C4" s="11">
        <v>121</v>
      </c>
      <c r="D4" s="11">
        <v>-541</v>
      </c>
      <c r="E4" s="11">
        <v>23</v>
      </c>
      <c r="F4" s="11">
        <v>26</v>
      </c>
      <c r="G4" s="11">
        <v>39</v>
      </c>
      <c r="H4" s="11">
        <v>14.1</v>
      </c>
      <c r="I4" s="11">
        <v>11.4</v>
      </c>
      <c r="J4" s="11" t="s">
        <v>23</v>
      </c>
    </row>
    <row r="5" spans="1:10" x14ac:dyDescent="0.2">
      <c r="A5" s="1">
        <f>A4</f>
        <v>45105</v>
      </c>
      <c r="B5" s="2">
        <v>8.3333333333333301E-2</v>
      </c>
      <c r="C5" s="11">
        <v>110</v>
      </c>
      <c r="D5" s="11">
        <v>-541</v>
      </c>
      <c r="E5" s="11">
        <v>23</v>
      </c>
      <c r="F5" s="11">
        <v>26</v>
      </c>
      <c r="G5" s="11">
        <v>39</v>
      </c>
      <c r="H5" s="11">
        <v>14.1</v>
      </c>
      <c r="I5" s="11">
        <v>10.9</v>
      </c>
      <c r="J5" s="11" t="s">
        <v>23</v>
      </c>
    </row>
    <row r="6" spans="1:10" x14ac:dyDescent="0.2">
      <c r="A6" s="1">
        <f>A5</f>
        <v>45105</v>
      </c>
      <c r="B6" s="2">
        <v>0.125</v>
      </c>
      <c r="C6" s="11">
        <v>107</v>
      </c>
      <c r="D6" s="11">
        <v>-541</v>
      </c>
      <c r="E6" s="11">
        <v>23</v>
      </c>
      <c r="F6" s="11">
        <v>25</v>
      </c>
      <c r="G6" s="11">
        <v>39</v>
      </c>
      <c r="H6" s="11">
        <v>13.9</v>
      </c>
      <c r="I6" s="11">
        <v>10.6</v>
      </c>
      <c r="J6" s="11" t="s">
        <v>23</v>
      </c>
    </row>
    <row r="7" spans="1:10" x14ac:dyDescent="0.2">
      <c r="A7" s="1">
        <f>A6</f>
        <v>45105</v>
      </c>
      <c r="B7" s="2">
        <v>0.16666666666666699</v>
      </c>
      <c r="C7" s="11">
        <v>82</v>
      </c>
      <c r="D7" s="11">
        <v>-509</v>
      </c>
      <c r="E7" s="11">
        <v>23</v>
      </c>
      <c r="F7" s="11">
        <v>25</v>
      </c>
      <c r="G7" s="11">
        <v>39</v>
      </c>
      <c r="H7" s="11">
        <v>13.9</v>
      </c>
      <c r="I7" s="11">
        <v>10.1</v>
      </c>
      <c r="J7" s="11" t="s">
        <v>23</v>
      </c>
    </row>
    <row r="8" spans="1:10" x14ac:dyDescent="0.2">
      <c r="A8" s="1">
        <f>A7</f>
        <v>45105</v>
      </c>
      <c r="B8" s="2">
        <v>0.20833333333333301</v>
      </c>
      <c r="C8" s="11">
        <v>82</v>
      </c>
      <c r="D8" s="11">
        <v>-509</v>
      </c>
      <c r="E8" s="11">
        <v>23</v>
      </c>
      <c r="F8" s="11">
        <v>25</v>
      </c>
      <c r="G8" s="11">
        <v>39</v>
      </c>
      <c r="H8" s="11">
        <v>13.8</v>
      </c>
      <c r="I8" s="11">
        <v>9.4</v>
      </c>
      <c r="J8" s="11" t="s">
        <v>23</v>
      </c>
    </row>
    <row r="9" spans="1:10" x14ac:dyDescent="0.2">
      <c r="A9" s="1">
        <f>A8</f>
        <v>45105</v>
      </c>
      <c r="B9" s="2">
        <v>0.25</v>
      </c>
      <c r="C9">
        <v>731</v>
      </c>
      <c r="D9">
        <v>-1078</v>
      </c>
      <c r="E9">
        <v>24</v>
      </c>
      <c r="F9">
        <v>25</v>
      </c>
      <c r="G9">
        <v>39</v>
      </c>
      <c r="H9">
        <v>13.6</v>
      </c>
      <c r="I9">
        <v>10.4</v>
      </c>
      <c r="J9" t="s">
        <v>23</v>
      </c>
    </row>
    <row r="10" spans="1:10" x14ac:dyDescent="0.2">
      <c r="A10" s="1">
        <f>A9</f>
        <v>45105</v>
      </c>
      <c r="B10" s="2">
        <v>0.29166666666666702</v>
      </c>
      <c r="C10">
        <v>1397</v>
      </c>
      <c r="D10">
        <v>-1551</v>
      </c>
      <c r="E10">
        <v>24</v>
      </c>
      <c r="F10">
        <v>26</v>
      </c>
      <c r="G10">
        <v>39</v>
      </c>
      <c r="H10">
        <v>13.1</v>
      </c>
      <c r="I10">
        <v>11.2</v>
      </c>
      <c r="J10" t="s">
        <v>23</v>
      </c>
    </row>
    <row r="11" spans="1:10" x14ac:dyDescent="0.2">
      <c r="A11" s="1">
        <f>A10</f>
        <v>45105</v>
      </c>
      <c r="B11" s="2">
        <v>0.33333333333333298</v>
      </c>
      <c r="C11">
        <v>117</v>
      </c>
      <c r="D11">
        <v>1351</v>
      </c>
      <c r="E11">
        <v>29</v>
      </c>
      <c r="F11">
        <v>29</v>
      </c>
      <c r="G11">
        <v>41</v>
      </c>
      <c r="H11">
        <v>14.4</v>
      </c>
      <c r="I11">
        <v>13.5</v>
      </c>
      <c r="J11" t="s">
        <v>24</v>
      </c>
    </row>
    <row r="12" spans="1:10" x14ac:dyDescent="0.2">
      <c r="A12" s="1">
        <f>A11</f>
        <v>45105</v>
      </c>
      <c r="B12" s="2">
        <v>0.375</v>
      </c>
      <c r="C12">
        <v>1327</v>
      </c>
      <c r="D12">
        <v>-191</v>
      </c>
      <c r="E12">
        <v>30</v>
      </c>
      <c r="F12">
        <v>30</v>
      </c>
      <c r="G12">
        <v>41</v>
      </c>
      <c r="H12">
        <v>14.2</v>
      </c>
      <c r="I12">
        <v>14.9</v>
      </c>
      <c r="J12" t="s">
        <v>23</v>
      </c>
    </row>
    <row r="13" spans="1:10" x14ac:dyDescent="0.2">
      <c r="A13" s="1">
        <f>A12</f>
        <v>45105</v>
      </c>
      <c r="B13" s="2">
        <v>0.41666666666666702</v>
      </c>
      <c r="C13">
        <v>68</v>
      </c>
      <c r="D13">
        <v>3256</v>
      </c>
      <c r="E13">
        <v>30</v>
      </c>
      <c r="F13">
        <v>31</v>
      </c>
      <c r="G13">
        <v>42</v>
      </c>
      <c r="H13">
        <v>14.3</v>
      </c>
      <c r="I13">
        <v>18</v>
      </c>
      <c r="J13" t="s">
        <v>24</v>
      </c>
    </row>
    <row r="14" spans="1:10" x14ac:dyDescent="0.2">
      <c r="A14" s="1">
        <f>A13</f>
        <v>45105</v>
      </c>
      <c r="B14" s="2">
        <v>0.45833333333333298</v>
      </c>
      <c r="C14">
        <v>43</v>
      </c>
      <c r="D14">
        <v>1560</v>
      </c>
      <c r="E14">
        <v>28</v>
      </c>
      <c r="F14">
        <v>29</v>
      </c>
      <c r="G14">
        <v>42</v>
      </c>
      <c r="H14">
        <v>14.3</v>
      </c>
      <c r="I14">
        <v>15.4</v>
      </c>
      <c r="J14" t="s">
        <v>24</v>
      </c>
    </row>
    <row r="15" spans="1:10" x14ac:dyDescent="0.2">
      <c r="A15" s="1">
        <f>A14</f>
        <v>45105</v>
      </c>
      <c r="B15" s="2">
        <v>0.5</v>
      </c>
      <c r="C15">
        <v>61</v>
      </c>
      <c r="D15">
        <v>-392</v>
      </c>
      <c r="E15">
        <v>30</v>
      </c>
      <c r="F15">
        <v>30</v>
      </c>
      <c r="G15">
        <v>42</v>
      </c>
      <c r="H15">
        <v>14.5</v>
      </c>
      <c r="I15">
        <v>16</v>
      </c>
      <c r="J15" t="s">
        <v>23</v>
      </c>
    </row>
    <row r="16" spans="1:10" x14ac:dyDescent="0.2">
      <c r="A16" s="1">
        <f>A15</f>
        <v>45105</v>
      </c>
      <c r="B16" s="2">
        <v>0.54166666666666696</v>
      </c>
      <c r="C16">
        <v>55</v>
      </c>
      <c r="D16">
        <v>-385</v>
      </c>
      <c r="E16">
        <v>24</v>
      </c>
      <c r="F16">
        <v>26</v>
      </c>
      <c r="G16">
        <v>40</v>
      </c>
      <c r="H16">
        <v>14.5</v>
      </c>
      <c r="I16">
        <v>15.9</v>
      </c>
      <c r="J16" t="s">
        <v>23</v>
      </c>
    </row>
    <row r="17" spans="1:10" x14ac:dyDescent="0.2">
      <c r="A17" s="1">
        <f>A16</f>
        <v>45105</v>
      </c>
      <c r="B17" s="2">
        <v>0.58333333333333404</v>
      </c>
      <c r="C17">
        <v>82</v>
      </c>
      <c r="D17">
        <v>-384</v>
      </c>
      <c r="E17">
        <v>23</v>
      </c>
      <c r="F17">
        <v>25</v>
      </c>
      <c r="G17">
        <v>39</v>
      </c>
      <c r="H17">
        <v>14.4</v>
      </c>
      <c r="I17">
        <v>16.8</v>
      </c>
      <c r="J17" t="s">
        <v>23</v>
      </c>
    </row>
    <row r="18" spans="1:10" x14ac:dyDescent="0.2">
      <c r="A18" s="1">
        <f>A17</f>
        <v>45105</v>
      </c>
      <c r="B18" s="2">
        <v>0.625000000000001</v>
      </c>
      <c r="C18">
        <v>100</v>
      </c>
      <c r="D18">
        <v>-383</v>
      </c>
      <c r="E18">
        <v>23</v>
      </c>
      <c r="F18">
        <v>24</v>
      </c>
      <c r="G18">
        <v>38</v>
      </c>
      <c r="H18">
        <v>14.5</v>
      </c>
      <c r="I18">
        <v>15.6</v>
      </c>
      <c r="J18" t="s">
        <v>23</v>
      </c>
    </row>
    <row r="19" spans="1:10" x14ac:dyDescent="0.2">
      <c r="A19" s="1">
        <f>A18</f>
        <v>45105</v>
      </c>
      <c r="B19" s="8">
        <v>0.66666666666666796</v>
      </c>
      <c r="C19" s="9">
        <v>1416</v>
      </c>
      <c r="D19" s="9">
        <v>-1867</v>
      </c>
      <c r="E19" s="9">
        <v>28</v>
      </c>
      <c r="F19" s="9">
        <v>28</v>
      </c>
      <c r="G19" s="9">
        <v>39</v>
      </c>
      <c r="H19" s="9">
        <v>14.7</v>
      </c>
      <c r="I19" s="9">
        <v>15</v>
      </c>
      <c r="J19" s="9" t="s">
        <v>23</v>
      </c>
    </row>
    <row r="20" spans="1:10" x14ac:dyDescent="0.2">
      <c r="A20" s="1">
        <f>A19</f>
        <v>45105</v>
      </c>
      <c r="B20" s="2">
        <v>0.70833333333333504</v>
      </c>
      <c r="C20">
        <v>68</v>
      </c>
      <c r="D20">
        <v>-159</v>
      </c>
      <c r="E20">
        <v>26</v>
      </c>
      <c r="F20">
        <v>27</v>
      </c>
      <c r="G20">
        <v>40</v>
      </c>
      <c r="H20">
        <v>14.9</v>
      </c>
      <c r="I20">
        <v>14.5</v>
      </c>
      <c r="J20" t="s">
        <v>23</v>
      </c>
    </row>
    <row r="21" spans="1:10" x14ac:dyDescent="0.2">
      <c r="A21" s="1">
        <f>A20</f>
        <v>45105</v>
      </c>
      <c r="B21" s="2">
        <v>0.750000000000002</v>
      </c>
      <c r="C21">
        <v>102</v>
      </c>
      <c r="D21">
        <v>-351</v>
      </c>
      <c r="E21">
        <v>25</v>
      </c>
      <c r="F21">
        <v>27</v>
      </c>
      <c r="G21">
        <v>40</v>
      </c>
      <c r="H21">
        <v>14.8</v>
      </c>
      <c r="I21">
        <v>13.3</v>
      </c>
      <c r="J21" t="s">
        <v>23</v>
      </c>
    </row>
    <row r="22" spans="1:10" x14ac:dyDescent="0.2">
      <c r="A22" s="1">
        <f>A21</f>
        <v>45105</v>
      </c>
      <c r="B22" s="2">
        <v>0.79166666666666896</v>
      </c>
      <c r="C22">
        <v>66</v>
      </c>
      <c r="D22">
        <v>-510</v>
      </c>
      <c r="E22">
        <v>24</v>
      </c>
      <c r="F22">
        <v>26</v>
      </c>
      <c r="G22">
        <v>40</v>
      </c>
      <c r="H22">
        <v>14.5</v>
      </c>
      <c r="I22">
        <v>12.8</v>
      </c>
      <c r="J22" t="s">
        <v>23</v>
      </c>
    </row>
    <row r="23" spans="1:10" x14ac:dyDescent="0.2">
      <c r="A23" s="1">
        <f>A22</f>
        <v>45105</v>
      </c>
      <c r="B23" s="2">
        <v>0.83333333333333603</v>
      </c>
      <c r="C23">
        <v>1410</v>
      </c>
      <c r="D23">
        <v>-1869</v>
      </c>
      <c r="E23">
        <v>24</v>
      </c>
      <c r="F23">
        <v>26</v>
      </c>
      <c r="G23">
        <v>39</v>
      </c>
      <c r="H23">
        <v>14.4</v>
      </c>
      <c r="I23">
        <v>13</v>
      </c>
      <c r="J23" t="s">
        <v>23</v>
      </c>
    </row>
    <row r="24" spans="1:10" x14ac:dyDescent="0.2">
      <c r="A24" s="1">
        <f>A23</f>
        <v>45105</v>
      </c>
      <c r="B24" s="2">
        <v>0.875000000000003</v>
      </c>
      <c r="C24">
        <v>2897</v>
      </c>
      <c r="D24">
        <v>-3337</v>
      </c>
      <c r="E24">
        <v>30</v>
      </c>
      <c r="F24">
        <v>30</v>
      </c>
      <c r="G24">
        <v>41</v>
      </c>
      <c r="H24">
        <v>14.4</v>
      </c>
      <c r="I24">
        <v>12.4</v>
      </c>
      <c r="J24" t="s">
        <v>23</v>
      </c>
    </row>
    <row r="25" spans="1:10" x14ac:dyDescent="0.2">
      <c r="A25" s="1">
        <f>A24</f>
        <v>45105</v>
      </c>
      <c r="B25" s="2">
        <v>0.91666666666666996</v>
      </c>
      <c r="C25">
        <v>97</v>
      </c>
      <c r="D25">
        <v>-540</v>
      </c>
      <c r="E25">
        <v>27</v>
      </c>
      <c r="F25">
        <v>28</v>
      </c>
      <c r="G25">
        <v>41</v>
      </c>
      <c r="H25">
        <v>14.4</v>
      </c>
      <c r="I25">
        <v>12.1</v>
      </c>
      <c r="J25" t="s">
        <v>23</v>
      </c>
    </row>
    <row r="26" spans="1:10" x14ac:dyDescent="0.2">
      <c r="A26" s="1">
        <f>A25</f>
        <v>45105</v>
      </c>
      <c r="B26" s="2">
        <v>0.95833333333333803</v>
      </c>
      <c r="C26">
        <v>106</v>
      </c>
      <c r="D26">
        <v>-541</v>
      </c>
      <c r="E26">
        <v>24</v>
      </c>
      <c r="F26">
        <v>27</v>
      </c>
      <c r="G26">
        <v>40</v>
      </c>
      <c r="H26">
        <v>14.3</v>
      </c>
      <c r="I26">
        <v>11.3</v>
      </c>
      <c r="J26" t="s">
        <v>23</v>
      </c>
    </row>
    <row r="28" spans="1:10" x14ac:dyDescent="0.2">
      <c r="C28" s="12">
        <f>AVERAGE(C3:C27)</f>
        <v>447.5</v>
      </c>
      <c r="D28" s="12"/>
      <c r="E28" s="12">
        <f t="shared" ref="E28:I28" si="0">AVERAGE(E3:E27)</f>
        <v>25.583333333333332</v>
      </c>
      <c r="F28" s="12">
        <f t="shared" si="0"/>
        <v>27.041666666666668</v>
      </c>
      <c r="G28" s="12">
        <f t="shared" si="0"/>
        <v>39.916666666666664</v>
      </c>
      <c r="H28" s="12">
        <f t="shared" si="0"/>
        <v>14.274999999999999</v>
      </c>
      <c r="I28" s="12">
        <f t="shared" si="0"/>
        <v>13.183333333333335</v>
      </c>
    </row>
    <row r="29" spans="1:10" x14ac:dyDescent="0.2">
      <c r="C29" s="12">
        <f>_xlfn.STDEV.S(C3:C26)</f>
        <v>721.43691158084243</v>
      </c>
      <c r="D29" s="12"/>
      <c r="E29" s="12">
        <f t="shared" ref="E29:I29" si="1">_xlfn.STDEV.S(E3:E26)</f>
        <v>2.6851713032013915</v>
      </c>
      <c r="F29" s="12">
        <f t="shared" si="1"/>
        <v>1.9666605256597807</v>
      </c>
      <c r="G29" s="12">
        <f t="shared" si="1"/>
        <v>1.1389036172018081</v>
      </c>
      <c r="H29" s="12">
        <f t="shared" si="1"/>
        <v>0.39809328161822233</v>
      </c>
      <c r="I29" s="12">
        <f t="shared" si="1"/>
        <v>2.3606680459540175</v>
      </c>
    </row>
    <row r="30" spans="1:10" x14ac:dyDescent="0.2">
      <c r="I30">
        <f>MIN(I3:I26)</f>
        <v>9.4</v>
      </c>
    </row>
    <row r="31" spans="1:10" x14ac:dyDescent="0.2">
      <c r="I31">
        <f>MAX(I3:I26)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27.06.23_1</vt:lpstr>
      <vt:lpstr>27.06.23_2</vt:lpstr>
      <vt:lpstr>28.06.23_1</vt:lpstr>
      <vt:lpstr>28.06.23_2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Oltramare</dc:creator>
  <cp:lastModifiedBy>Arnaud Oltramare</cp:lastModifiedBy>
  <dcterms:created xsi:type="dcterms:W3CDTF">2023-08-17T19:36:54Z</dcterms:created>
  <dcterms:modified xsi:type="dcterms:W3CDTF">2023-08-21T13:06:04Z</dcterms:modified>
</cp:coreProperties>
</file>