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8420FD8F-B588-4045-85CC-A4D44EDC2D3A}" xr6:coauthVersionLast="43" xr6:coauthVersionMax="43" xr10:uidLastSave="{00000000-0000-0000-0000-000000000000}"/>
  <bookViews>
    <workbookView xWindow="-108" yWindow="-108" windowWidth="23256" windowHeight="12720" xr2:uid="{00000000-000D-0000-FFFF-FFFF00000000}"/>
  </bookViews>
  <sheets>
    <sheet name="Data" sheetId="1" r:id="rId1"/>
    <sheet name="Graph" sheetId="2" r:id="rId2"/>
    <sheet name="stock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L3" i="1"/>
  <c r="L4" i="1"/>
  <c r="L5" i="1"/>
  <c r="L6" i="1"/>
  <c r="L7" i="1"/>
  <c r="L8" i="1"/>
  <c r="L9" i="1"/>
  <c r="L10" i="1"/>
  <c r="L11" i="1"/>
  <c r="L12" i="1"/>
  <c r="L13" i="1"/>
  <c r="N13" i="1" s="1"/>
  <c r="O13" i="1" s="1"/>
  <c r="L14" i="1"/>
  <c r="N14" i="1" s="1"/>
  <c r="O14" i="1" s="1"/>
  <c r="L15" i="1"/>
  <c r="N15" i="1" s="1"/>
  <c r="O15" i="1" s="1"/>
  <c r="L16" i="1"/>
  <c r="N16" i="1" s="1"/>
  <c r="O16" i="1" s="1"/>
  <c r="L17" i="1"/>
  <c r="N17" i="1" s="1"/>
  <c r="O17" i="1" s="1"/>
  <c r="L18" i="1"/>
  <c r="L19" i="1"/>
  <c r="L20" i="1"/>
  <c r="N20" i="1" s="1"/>
  <c r="O20" i="1" s="1"/>
  <c r="L21" i="1"/>
  <c r="N21" i="1" s="1"/>
  <c r="O21" i="1" s="1"/>
  <c r="L22" i="1"/>
  <c r="N22" i="1" s="1"/>
  <c r="O22" i="1" s="1"/>
  <c r="L23" i="1"/>
  <c r="N23" i="1" s="1"/>
  <c r="O23" i="1" s="1"/>
  <c r="L24" i="1"/>
  <c r="N24" i="1" s="1"/>
  <c r="O24" i="1" s="1"/>
  <c r="L25" i="1"/>
  <c r="N25" i="1" s="1"/>
  <c r="O25" i="1" s="1"/>
  <c r="L26" i="1"/>
  <c r="L27" i="1"/>
  <c r="L28" i="1"/>
  <c r="N28" i="1" s="1"/>
  <c r="O28" i="1" s="1"/>
  <c r="L29" i="1"/>
  <c r="N29" i="1" s="1"/>
  <c r="O29" i="1" s="1"/>
  <c r="L30" i="1"/>
  <c r="N30" i="1" s="1"/>
  <c r="O30" i="1" s="1"/>
  <c r="L31" i="1"/>
  <c r="N31" i="1" s="1"/>
  <c r="O31" i="1" s="1"/>
  <c r="L32" i="1"/>
  <c r="N32" i="1" s="1"/>
  <c r="O32" i="1" s="1"/>
  <c r="L33" i="1"/>
  <c r="N33" i="1" s="1"/>
  <c r="O33" i="1" s="1"/>
  <c r="L34" i="1"/>
  <c r="L35" i="1"/>
  <c r="L36" i="1"/>
  <c r="N36" i="1" s="1"/>
  <c r="O36" i="1" s="1"/>
  <c r="L37" i="1"/>
  <c r="N37" i="1" s="1"/>
  <c r="O37" i="1" s="1"/>
  <c r="L38" i="1"/>
  <c r="N38" i="1" s="1"/>
  <c r="O38" i="1" s="1"/>
  <c r="L39" i="1"/>
  <c r="N39" i="1" s="1"/>
  <c r="O39" i="1" s="1"/>
  <c r="L40" i="1"/>
  <c r="N40" i="1" s="1"/>
  <c r="O40" i="1" s="1"/>
  <c r="L41" i="1"/>
  <c r="N41" i="1" s="1"/>
  <c r="O41" i="1" s="1"/>
  <c r="L42" i="1"/>
  <c r="L43" i="1"/>
  <c r="L44" i="1"/>
  <c r="N44" i="1" s="1"/>
  <c r="O44" i="1" s="1"/>
  <c r="L45" i="1"/>
  <c r="N45" i="1" s="1"/>
  <c r="O45" i="1" s="1"/>
  <c r="L46" i="1"/>
  <c r="N46" i="1" s="1"/>
  <c r="O46" i="1" s="1"/>
  <c r="L47" i="1"/>
  <c r="N47" i="1" s="1"/>
  <c r="O47" i="1" s="1"/>
  <c r="L48" i="1"/>
  <c r="N48" i="1" s="1"/>
  <c r="O48" i="1" s="1"/>
  <c r="L49" i="1"/>
  <c r="N49" i="1" s="1"/>
  <c r="O49" i="1" s="1"/>
  <c r="L50" i="1"/>
  <c r="L51" i="1"/>
  <c r="L52" i="1"/>
  <c r="N52" i="1" s="1"/>
  <c r="O52" i="1" s="1"/>
  <c r="L53" i="1"/>
  <c r="N53" i="1" s="1"/>
  <c r="O53" i="1" s="1"/>
  <c r="L54" i="1"/>
  <c r="N54" i="1" s="1"/>
  <c r="O54" i="1" s="1"/>
  <c r="L55" i="1"/>
  <c r="N55" i="1" s="1"/>
  <c r="O55" i="1" s="1"/>
  <c r="L56" i="1"/>
  <c r="N56" i="1" s="1"/>
  <c r="O56" i="1" s="1"/>
  <c r="L57" i="1"/>
  <c r="N57" i="1" s="1"/>
  <c r="O57" i="1" s="1"/>
  <c r="L58" i="1"/>
  <c r="L59" i="1"/>
  <c r="L60" i="1"/>
  <c r="N60" i="1" s="1"/>
  <c r="O60" i="1" s="1"/>
  <c r="L61" i="1"/>
  <c r="N61" i="1" s="1"/>
  <c r="O61" i="1" s="1"/>
  <c r="L62" i="1"/>
  <c r="N62" i="1" s="1"/>
  <c r="O62" i="1" s="1"/>
  <c r="L63" i="1"/>
  <c r="N63" i="1" s="1"/>
  <c r="O63" i="1" s="1"/>
  <c r="L64" i="1"/>
  <c r="N64" i="1" s="1"/>
  <c r="O64" i="1" s="1"/>
  <c r="L65" i="1"/>
  <c r="N65" i="1" s="1"/>
  <c r="O65" i="1" s="1"/>
  <c r="L66" i="1"/>
  <c r="L67" i="1"/>
  <c r="L68" i="1"/>
  <c r="N68" i="1" s="1"/>
  <c r="O68" i="1" s="1"/>
  <c r="L69" i="1"/>
  <c r="N69" i="1" s="1"/>
  <c r="O69" i="1" s="1"/>
  <c r="L70" i="1"/>
  <c r="N70" i="1" s="1"/>
  <c r="O70" i="1" s="1"/>
  <c r="L71" i="1"/>
  <c r="N71" i="1" s="1"/>
  <c r="O71" i="1" s="1"/>
  <c r="L72" i="1"/>
  <c r="N72" i="1" s="1"/>
  <c r="O72" i="1" s="1"/>
  <c r="L73" i="1"/>
  <c r="N73" i="1" s="1"/>
  <c r="O73" i="1" s="1"/>
  <c r="L74" i="1"/>
  <c r="L75" i="1"/>
  <c r="L76" i="1"/>
  <c r="N76" i="1" s="1"/>
  <c r="O76" i="1" s="1"/>
  <c r="L77" i="1"/>
  <c r="N77" i="1" s="1"/>
  <c r="O77" i="1" s="1"/>
  <c r="L78" i="1"/>
  <c r="N78" i="1" s="1"/>
  <c r="O78" i="1" s="1"/>
  <c r="L79" i="1"/>
  <c r="N79" i="1" s="1"/>
  <c r="O79" i="1" s="1"/>
  <c r="L80" i="1"/>
  <c r="N80" i="1" s="1"/>
  <c r="O80" i="1" s="1"/>
  <c r="L81" i="1"/>
  <c r="N81" i="1" s="1"/>
  <c r="O81" i="1" s="1"/>
  <c r="L82" i="1"/>
  <c r="L83" i="1"/>
  <c r="L84" i="1"/>
  <c r="N84" i="1" s="1"/>
  <c r="O84" i="1" s="1"/>
  <c r="L85" i="1"/>
  <c r="N85" i="1" s="1"/>
  <c r="O85" i="1" s="1"/>
  <c r="L86" i="1"/>
  <c r="N86" i="1" s="1"/>
  <c r="O86" i="1" s="1"/>
  <c r="L87" i="1"/>
  <c r="N87" i="1" s="1"/>
  <c r="O87" i="1" s="1"/>
  <c r="L88" i="1"/>
  <c r="N88" i="1" s="1"/>
  <c r="O88" i="1" s="1"/>
  <c r="L89" i="1"/>
  <c r="N89" i="1" s="1"/>
  <c r="O89" i="1" s="1"/>
  <c r="L90" i="1"/>
  <c r="L91" i="1"/>
  <c r="L92" i="1"/>
  <c r="N92" i="1" s="1"/>
  <c r="O92" i="1" s="1"/>
  <c r="L93" i="1"/>
  <c r="N93" i="1" s="1"/>
  <c r="O93" i="1" s="1"/>
  <c r="L94" i="1"/>
  <c r="N94" i="1" s="1"/>
  <c r="O94" i="1" s="1"/>
  <c r="L95" i="1"/>
  <c r="N95" i="1" s="1"/>
  <c r="O95" i="1" s="1"/>
  <c r="L96" i="1"/>
  <c r="N96" i="1" s="1"/>
  <c r="O96" i="1" s="1"/>
  <c r="L97" i="1"/>
  <c r="N97" i="1" s="1"/>
  <c r="O97" i="1" s="1"/>
  <c r="L98" i="1"/>
  <c r="L99" i="1"/>
  <c r="L100" i="1"/>
  <c r="N100" i="1" s="1"/>
  <c r="O100" i="1" s="1"/>
  <c r="L101" i="1"/>
  <c r="N101" i="1" s="1"/>
  <c r="O101" i="1" s="1"/>
  <c r="L102" i="1"/>
  <c r="N102" i="1" s="1"/>
  <c r="O102" i="1" s="1"/>
  <c r="N99" i="1" l="1"/>
  <c r="O99" i="1" s="1"/>
  <c r="N91" i="1"/>
  <c r="O91" i="1" s="1"/>
  <c r="N83" i="1"/>
  <c r="O83" i="1" s="1"/>
  <c r="N75" i="1"/>
  <c r="O75" i="1" s="1"/>
  <c r="N67" i="1"/>
  <c r="O67" i="1" s="1"/>
  <c r="N59" i="1"/>
  <c r="O59" i="1" s="1"/>
  <c r="N51" i="1"/>
  <c r="O51" i="1" s="1"/>
  <c r="N43" i="1"/>
  <c r="O43" i="1" s="1"/>
  <c r="N35" i="1"/>
  <c r="O35" i="1" s="1"/>
  <c r="N27" i="1"/>
  <c r="O27" i="1" s="1"/>
  <c r="N19" i="1"/>
  <c r="O19" i="1" s="1"/>
  <c r="N98" i="1"/>
  <c r="O98" i="1" s="1"/>
  <c r="N90" i="1"/>
  <c r="O90" i="1" s="1"/>
  <c r="N82" i="1"/>
  <c r="O82" i="1" s="1"/>
  <c r="N74" i="1"/>
  <c r="O74" i="1" s="1"/>
  <c r="N66" i="1"/>
  <c r="O66" i="1" s="1"/>
  <c r="N58" i="1"/>
  <c r="O58" i="1" s="1"/>
  <c r="N50" i="1"/>
  <c r="O50" i="1" s="1"/>
  <c r="N42" i="1"/>
  <c r="O42" i="1" s="1"/>
  <c r="N34" i="1"/>
  <c r="O34" i="1" s="1"/>
  <c r="N26" i="1"/>
  <c r="O26" i="1" s="1"/>
  <c r="N18" i="1"/>
  <c r="O18" i="1" s="1"/>
  <c r="N8" i="1"/>
  <c r="O8" i="1" s="1"/>
  <c r="N6" i="1"/>
  <c r="O6" i="1" s="1"/>
  <c r="N7" i="1"/>
  <c r="O7" i="1" s="1"/>
  <c r="N12" i="1"/>
  <c r="O12" i="1" s="1"/>
  <c r="N11" i="1"/>
  <c r="O11" i="1" s="1"/>
  <c r="N10" i="1"/>
  <c r="O10" i="1" s="1"/>
  <c r="N9" i="1"/>
  <c r="O9" i="1" s="1"/>
  <c r="N3" i="1"/>
  <c r="O3" i="1" s="1"/>
  <c r="N5" i="1"/>
  <c r="O5" i="1" s="1"/>
  <c r="N4" i="1"/>
  <c r="O4" i="1" s="1"/>
</calcChain>
</file>

<file path=xl/sharedStrings.xml><?xml version="1.0" encoding="utf-8"?>
<sst xmlns="http://schemas.openxmlformats.org/spreadsheetml/2006/main" count="13" uniqueCount="13">
  <si>
    <t>Number_Drink</t>
  </si>
  <si>
    <t>Number_Talk</t>
  </si>
  <si>
    <t>Number_Dance</t>
  </si>
  <si>
    <t>Number_Drug</t>
  </si>
  <si>
    <t>Number_Photo</t>
  </si>
  <si>
    <t>Number_Fight</t>
  </si>
  <si>
    <t>Ressources_Value</t>
  </si>
  <si>
    <t>Level_Value</t>
  </si>
  <si>
    <t>Number_Spawned</t>
  </si>
  <si>
    <t>BPM</t>
  </si>
  <si>
    <t>Error_Margin</t>
  </si>
  <si>
    <t>Level</t>
  </si>
  <si>
    <t>Difficulty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</si>
</sst>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Rockwell"/>
      <family val="1"/>
    </font>
    <font>
      <sz val="8"/>
      <color theme="1"/>
      <name val="Rockwell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7C8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3" borderId="0" xfId="0" applyNumberFormat="1" applyFont="1" applyFill="1" applyAlignment="1">
      <alignment horizontal="center" vertical="center"/>
    </xf>
    <xf numFmtId="9" fontId="2" fillId="3" borderId="0" xfId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9" fontId="2" fillId="5" borderId="0" xfId="1" applyFont="1" applyFill="1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9" fontId="2" fillId="4" borderId="0" xfId="1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0" xfId="0" applyNumberFormat="1" applyFont="1" applyFill="1" applyAlignment="1">
      <alignment horizontal="center" vertical="center"/>
    </xf>
    <xf numFmtId="9" fontId="2" fillId="6" borderId="0" xfId="1" applyFont="1" applyFill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NumberFormat="1" applyFont="1" applyFill="1" applyBorder="1" applyAlignment="1">
      <alignment horizontal="center" vertical="center"/>
    </xf>
    <xf numFmtId="9" fontId="2" fillId="6" borderId="1" xfId="1" applyFont="1" applyFill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ckwell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ckwell"/>
        <family val="1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ckwell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ckwell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ckwell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ckwell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ckwell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ckwell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ckwell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ckwell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ckwell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ckwell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ckwell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ckwell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ckwell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ckwell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ckwell"/>
        <family val="1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7C80"/>
      <color rgb="FFFF9966"/>
      <color rgb="FFFFCC66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CA8714-9333-448C-9AC1-F68FB3CDFA25}" name="Tableau1" displayName="Tableau1" ref="B2:J102" totalsRowShown="0" headerRowDxfId="6" dataDxfId="7">
  <autoFilter ref="B2:J102" xr:uid="{5F4BA01E-7FE1-42D0-9DA2-8075668057EB}"/>
  <tableColumns count="9">
    <tableColumn id="1" xr3:uid="{4F60C25E-01CB-4A86-A4DB-A16DF25976C9}" name="Level" dataDxfId="16"/>
    <tableColumn id="2" xr3:uid="{652BC4F2-A4E5-44D7-B1C9-8DD406918A4C}" name="BPM" dataDxfId="15"/>
    <tableColumn id="3" xr3:uid="{902DBD8A-D575-4C26-8D08-58956B4AB51F}" name="Number_Spawned" dataDxfId="14"/>
    <tableColumn id="4" xr3:uid="{F6306727-506A-4AF0-8241-98A4D274937B}" name="Number_Drink" dataDxfId="13"/>
    <tableColumn id="5" xr3:uid="{D59FD754-FD89-4DE2-81BD-3937E03DE671}" name="Number_Talk" dataDxfId="12"/>
    <tableColumn id="6" xr3:uid="{4D512B6F-B97D-474E-991C-86CB9BE9AE6B}" name="Number_Dance" dataDxfId="11"/>
    <tableColumn id="7" xr3:uid="{E491D2FA-1418-4DC9-845A-6553570787C1}" name="Number_Drug" dataDxfId="10"/>
    <tableColumn id="8" xr3:uid="{CB8FEF8A-0D65-4DD9-B8D7-B259A8CFFFEE}" name="Number_Photo" dataDxfId="9"/>
    <tableColumn id="9" xr3:uid="{BA43BD1B-BE6C-433C-A808-6E4954CA4080}" name="Number_Fight" dataDxfId="8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D9B2B9A-0334-4CDD-9426-41D221A0808F}" name="Tableau3" displayName="Tableau3" ref="L2:O102" totalsRowShown="0" headerRowDxfId="4" dataDxfId="5">
  <autoFilter ref="L2:O102" xr:uid="{4B41AFE7-A60B-4FA6-9972-DC63A774C799}"/>
  <tableColumns count="4">
    <tableColumn id="1" xr3:uid="{A9A978DF-461A-426A-9B07-87B70C861F69}" name="Level_Value" dataDxfId="3">
      <calculatedColumnFormula>Tableau1[[#This Row],[Number_Spawned]]*10</calculatedColumnFormula>
    </tableColumn>
    <tableColumn id="2" xr3:uid="{DBBA27CE-A498-4FEA-A3AE-27FF346D3780}" name="Ressources_Value" dataDxfId="2">
      <calculatedColumnFormula>Tableau1[[#This Row],[Number_Drink]]*2+Tableau1[[#This Row],[Number_Talk]]*3+Tableau1[[#This Row],[Number_Dance]]*4+Tableau1[[#This Row],[Number_Drug]]*5+Tableau1[[#This Row],[Number_Photo]]*10+Tableau1[[#This Row],[Number_Fight]]*10</calculatedColumnFormula>
    </tableColumn>
    <tableColumn id="3" xr3:uid="{640A7CC7-AD54-49A2-91DC-420BC86DCF58}" name="Error_Margin" dataDxfId="1" dataCellStyle="Pourcentage">
      <calculatedColumnFormula>(Tableau3[[#This Row],[Ressources_Value]]-Tableau3[[#This Row],[Level_Value]])/Tableau3[[#This Row],[Level_Value]]</calculatedColumnFormula>
    </tableColumn>
    <tableColumn id="4" xr3:uid="{3C90EE12-BD98-4FCA-A8F9-5BD4D3429B22}" name="Difficulty" dataDxfId="0">
      <calculatedColumnFormula>Tableau3[[#This Row],[Error_Margin]]*((Tableau1[[#This Row],[BPM]]/120)*Tableau1[[#This Row],[Number_Spawned]])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3"/>
  <sheetViews>
    <sheetView tabSelected="1" workbookViewId="0">
      <pane ySplit="2" topLeftCell="A3" activePane="bottomLeft" state="frozen"/>
      <selection pane="bottomLeft" activeCell="F5" sqref="F5"/>
    </sheetView>
  </sheetViews>
  <sheetFormatPr baseColWidth="10" defaultColWidth="8.88671875" defaultRowHeight="13.8" x14ac:dyDescent="0.3"/>
  <cols>
    <col min="1" max="1" width="3.77734375" style="2" customWidth="1"/>
    <col min="2" max="3" width="10.77734375" style="3" customWidth="1"/>
    <col min="4" max="4" width="18.5546875" style="3" customWidth="1"/>
    <col min="5" max="6" width="15.77734375" style="3" customWidth="1"/>
    <col min="7" max="7" width="16" style="3" customWidth="1"/>
    <col min="8" max="8" width="15.77734375" style="3" customWidth="1"/>
    <col min="9" max="9" width="15.88671875" style="3" customWidth="1"/>
    <col min="10" max="10" width="15.77734375" style="3" customWidth="1"/>
    <col min="11" max="11" width="3.77734375" style="2" customWidth="1"/>
    <col min="12" max="15" width="15.77734375" style="3" customWidth="1"/>
    <col min="16" max="16" width="3.77734375" style="2" customWidth="1"/>
    <col min="17" max="17" width="8.88671875" style="2"/>
    <col min="18" max="16384" width="8.88671875" style="3"/>
  </cols>
  <sheetData>
    <row r="1" spans="2:15" s="2" customFormat="1" ht="19.95" customHeight="1" x14ac:dyDescent="0.3"/>
    <row r="2" spans="2:15" ht="19.95" customHeight="1" x14ac:dyDescent="0.3">
      <c r="B2" s="4" t="s">
        <v>11</v>
      </c>
      <c r="C2" s="4" t="s">
        <v>9</v>
      </c>
      <c r="D2" s="4" t="s">
        <v>8</v>
      </c>
      <c r="E2" s="4" t="s">
        <v>0</v>
      </c>
      <c r="F2" s="4" t="s">
        <v>1</v>
      </c>
      <c r="G2" s="4" t="s">
        <v>2</v>
      </c>
      <c r="H2" s="4" t="s">
        <v>3</v>
      </c>
      <c r="I2" s="4" t="s">
        <v>4</v>
      </c>
      <c r="J2" s="4" t="s">
        <v>5</v>
      </c>
      <c r="L2" s="4" t="s">
        <v>7</v>
      </c>
      <c r="M2" s="4" t="s">
        <v>6</v>
      </c>
      <c r="N2" s="4" t="s">
        <v>10</v>
      </c>
      <c r="O2" s="4" t="s">
        <v>12</v>
      </c>
    </row>
    <row r="3" spans="2:15" ht="19.95" customHeight="1" x14ac:dyDescent="0.3">
      <c r="B3" s="5">
        <v>1</v>
      </c>
      <c r="C3" s="5">
        <v>120</v>
      </c>
      <c r="D3" s="5">
        <v>1</v>
      </c>
      <c r="E3" s="5">
        <v>2</v>
      </c>
      <c r="F3" s="5">
        <v>1</v>
      </c>
      <c r="G3" s="5">
        <v>2</v>
      </c>
      <c r="H3" s="5">
        <v>0</v>
      </c>
      <c r="I3" s="5">
        <v>0</v>
      </c>
      <c r="J3" s="5">
        <v>0</v>
      </c>
      <c r="L3" s="8">
        <f>Tableau1[[#This Row],[Number_Spawned]]*10</f>
        <v>10</v>
      </c>
      <c r="M3" s="8">
        <f>Tableau1[[#This Row],[Number_Drink]]*2+Tableau1[[#This Row],[Number_Talk]]*3+Tableau1[[#This Row],[Number_Dance]]*4+Tableau1[[#This Row],[Number_Drug]]*5+Tableau1[[#This Row],[Number_Photo]]*10+Tableau1[[#This Row],[Number_Fight]]*10</f>
        <v>15</v>
      </c>
      <c r="N3" s="9">
        <f>(Tableau3[[#This Row],[Ressources_Value]]-Tableau3[[#This Row],[Level_Value]])/Tableau3[[#This Row],[Level_Value]]</f>
        <v>0.5</v>
      </c>
      <c r="O3" s="5">
        <f>Tableau3[[#This Row],[Error_Margin]]*((Tableau1[[#This Row],[BPM]]/120)*Tableau1[[#This Row],[Number_Spawned]])</f>
        <v>0.5</v>
      </c>
    </row>
    <row r="4" spans="2:15" ht="19.95" customHeight="1" x14ac:dyDescent="0.3">
      <c r="B4" s="5">
        <v>2</v>
      </c>
      <c r="C4" s="5">
        <v>120</v>
      </c>
      <c r="D4" s="5">
        <v>2</v>
      </c>
      <c r="E4" s="5">
        <v>3</v>
      </c>
      <c r="F4" s="5">
        <v>3</v>
      </c>
      <c r="G4" s="5">
        <v>1</v>
      </c>
      <c r="H4" s="5">
        <v>0</v>
      </c>
      <c r="I4" s="5">
        <v>0</v>
      </c>
      <c r="J4" s="5">
        <v>1</v>
      </c>
      <c r="L4" s="8">
        <f>Tableau1[[#This Row],[Number_Spawned]]*10</f>
        <v>20</v>
      </c>
      <c r="M4" s="8">
        <f>Tableau1[[#This Row],[Number_Drink]]*2+Tableau1[[#This Row],[Number_Talk]]*3+Tableau1[[#This Row],[Number_Dance]]*4+Tableau1[[#This Row],[Number_Drug]]*5+Tableau1[[#This Row],[Number_Photo]]*10+Tableau1[[#This Row],[Number_Fight]]*10</f>
        <v>29</v>
      </c>
      <c r="N4" s="9">
        <f>(Tableau3[[#This Row],[Ressources_Value]]-Tableau3[[#This Row],[Level_Value]])/Tableau3[[#This Row],[Level_Value]]</f>
        <v>0.45</v>
      </c>
      <c r="O4" s="5">
        <f>Tableau3[[#This Row],[Error_Margin]]*((Tableau1[[#This Row],[BPM]]/120)*Tableau1[[#This Row],[Number_Spawned]])</f>
        <v>0.9</v>
      </c>
    </row>
    <row r="5" spans="2:15" ht="19.95" customHeight="1" x14ac:dyDescent="0.3">
      <c r="B5" s="5">
        <v>3</v>
      </c>
      <c r="C5" s="5">
        <v>120</v>
      </c>
      <c r="D5" s="5">
        <v>3</v>
      </c>
      <c r="E5" s="5">
        <v>2</v>
      </c>
      <c r="F5" s="5">
        <v>2</v>
      </c>
      <c r="G5" s="5">
        <v>3</v>
      </c>
      <c r="H5" s="5">
        <v>2</v>
      </c>
      <c r="I5" s="5">
        <v>0</v>
      </c>
      <c r="J5" s="5">
        <v>1</v>
      </c>
      <c r="L5" s="8">
        <f>Tableau1[[#This Row],[Number_Spawned]]*10</f>
        <v>30</v>
      </c>
      <c r="M5" s="8">
        <f>Tableau1[[#This Row],[Number_Drink]]*2+Tableau1[[#This Row],[Number_Talk]]*3+Tableau1[[#This Row],[Number_Dance]]*4+Tableau1[[#This Row],[Number_Drug]]*5+Tableau1[[#This Row],[Number_Photo]]*10+Tableau1[[#This Row],[Number_Fight]]*10</f>
        <v>42</v>
      </c>
      <c r="N5" s="9">
        <f>(Tableau3[[#This Row],[Ressources_Value]]-Tableau3[[#This Row],[Level_Value]])/Tableau3[[#This Row],[Level_Value]]</f>
        <v>0.4</v>
      </c>
      <c r="O5" s="5">
        <f>Tableau3[[#This Row],[Error_Margin]]*((Tableau1[[#This Row],[BPM]]/120)*Tableau1[[#This Row],[Number_Spawned]])</f>
        <v>1.2000000000000002</v>
      </c>
    </row>
    <row r="6" spans="2:15" ht="19.95" customHeight="1" x14ac:dyDescent="0.3">
      <c r="B6" s="6">
        <v>4</v>
      </c>
      <c r="C6" s="6">
        <v>120</v>
      </c>
      <c r="D6" s="6">
        <v>4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L6" s="12">
        <f>Tableau1[[#This Row],[Number_Spawned]]*10</f>
        <v>40</v>
      </c>
      <c r="M6" s="12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6" s="13">
        <f>(Tableau3[[#This Row],[Ressources_Value]]-Tableau3[[#This Row],[Level_Value]])/Tableau3[[#This Row],[Level_Value]]</f>
        <v>-1</v>
      </c>
      <c r="O6" s="6">
        <f>Tableau3[[#This Row],[Error_Margin]]*((Tableau1[[#This Row],[BPM]]/120)*Tableau1[[#This Row],[Number_Spawned]])</f>
        <v>-4</v>
      </c>
    </row>
    <row r="7" spans="2:15" ht="19.95" customHeight="1" x14ac:dyDescent="0.3">
      <c r="B7" s="6">
        <v>5</v>
      </c>
      <c r="C7" s="6">
        <v>120</v>
      </c>
      <c r="D7" s="6">
        <v>4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L7" s="12">
        <f>Tableau1[[#This Row],[Number_Spawned]]*10</f>
        <v>40</v>
      </c>
      <c r="M7" s="12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7" s="13">
        <f>(Tableau3[[#This Row],[Ressources_Value]]-Tableau3[[#This Row],[Level_Value]])/Tableau3[[#This Row],[Level_Value]]</f>
        <v>-1</v>
      </c>
      <c r="O7" s="6">
        <f>Tableau3[[#This Row],[Error_Margin]]*((Tableau1[[#This Row],[BPM]]/120)*Tableau1[[#This Row],[Number_Spawned]])</f>
        <v>-4</v>
      </c>
    </row>
    <row r="8" spans="2:15" ht="19.95" customHeight="1" x14ac:dyDescent="0.3">
      <c r="B8" s="6">
        <v>6</v>
      </c>
      <c r="C8" s="6">
        <v>120</v>
      </c>
      <c r="D8" s="6">
        <v>4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L8" s="12">
        <f>Tableau1[[#This Row],[Number_Spawned]]*10</f>
        <v>40</v>
      </c>
      <c r="M8" s="12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8" s="13">
        <f>(Tableau3[[#This Row],[Ressources_Value]]-Tableau3[[#This Row],[Level_Value]])/Tableau3[[#This Row],[Level_Value]]</f>
        <v>-1</v>
      </c>
      <c r="O8" s="6">
        <f>Tableau3[[#This Row],[Error_Margin]]*((Tableau1[[#This Row],[BPM]]/120)*Tableau1[[#This Row],[Number_Spawned]])</f>
        <v>-4</v>
      </c>
    </row>
    <row r="9" spans="2:15" ht="19.95" customHeight="1" x14ac:dyDescent="0.3">
      <c r="B9" s="7">
        <v>7</v>
      </c>
      <c r="C9" s="7">
        <v>120</v>
      </c>
      <c r="D9" s="7">
        <v>5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L9" s="10">
        <f>Tableau1[[#This Row],[Number_Spawned]]*10</f>
        <v>50</v>
      </c>
      <c r="M9" s="10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9" s="11">
        <f>(Tableau3[[#This Row],[Ressources_Value]]-Tableau3[[#This Row],[Level_Value]])/Tableau3[[#This Row],[Level_Value]]</f>
        <v>-1</v>
      </c>
      <c r="O9" s="7">
        <f>Tableau3[[#This Row],[Error_Margin]]*((Tableau1[[#This Row],[BPM]]/120)*Tableau1[[#This Row],[Number_Spawned]])</f>
        <v>-5</v>
      </c>
    </row>
    <row r="10" spans="2:15" ht="19.95" customHeight="1" x14ac:dyDescent="0.3">
      <c r="B10" s="7">
        <v>8</v>
      </c>
      <c r="C10" s="7">
        <v>120</v>
      </c>
      <c r="D10" s="7">
        <v>5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L10" s="10">
        <f>Tableau1[[#This Row],[Number_Spawned]]*10</f>
        <v>50</v>
      </c>
      <c r="M10" s="10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10" s="11">
        <f>(Tableau3[[#This Row],[Ressources_Value]]-Tableau3[[#This Row],[Level_Value]])/Tableau3[[#This Row],[Level_Value]]</f>
        <v>-1</v>
      </c>
      <c r="O10" s="7">
        <f>Tableau3[[#This Row],[Error_Margin]]*((Tableau1[[#This Row],[BPM]]/120)*Tableau1[[#This Row],[Number_Spawned]])</f>
        <v>-5</v>
      </c>
    </row>
    <row r="11" spans="2:15" ht="19.95" customHeight="1" x14ac:dyDescent="0.3">
      <c r="B11" s="14">
        <v>9</v>
      </c>
      <c r="C11" s="14">
        <v>120</v>
      </c>
      <c r="D11" s="14">
        <v>6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L11" s="15">
        <f>Tableau1[[#This Row],[Number_Spawned]]*10</f>
        <v>60</v>
      </c>
      <c r="M11" s="15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11" s="16">
        <f>(Tableau3[[#This Row],[Ressources_Value]]-Tableau3[[#This Row],[Level_Value]])/Tableau3[[#This Row],[Level_Value]]</f>
        <v>-1</v>
      </c>
      <c r="O11" s="14">
        <f>Tableau3[[#This Row],[Error_Margin]]*((Tableau1[[#This Row],[BPM]]/120)*Tableau1[[#This Row],[Number_Spawned]])</f>
        <v>-6</v>
      </c>
    </row>
    <row r="12" spans="2:15" ht="19.95" customHeight="1" thickBot="1" x14ac:dyDescent="0.35">
      <c r="B12" s="17">
        <v>10</v>
      </c>
      <c r="C12" s="17">
        <v>120</v>
      </c>
      <c r="D12" s="17">
        <v>6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L12" s="18">
        <f>Tableau1[[#This Row],[Number_Spawned]]*10</f>
        <v>60</v>
      </c>
      <c r="M12" s="18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12" s="19">
        <f>(Tableau3[[#This Row],[Ressources_Value]]-Tableau3[[#This Row],[Level_Value]])/Tableau3[[#This Row],[Level_Value]]</f>
        <v>-1</v>
      </c>
      <c r="O12" s="17">
        <f>Tableau3[[#This Row],[Error_Margin]]*((Tableau1[[#This Row],[BPM]]/120)*Tableau1[[#This Row],[Number_Spawned]])</f>
        <v>-6</v>
      </c>
    </row>
    <row r="13" spans="2:15" ht="19.95" customHeight="1" thickTop="1" x14ac:dyDescent="0.3">
      <c r="B13" s="5">
        <v>11</v>
      </c>
      <c r="C13" s="5">
        <v>125</v>
      </c>
      <c r="D13" s="5">
        <v>6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L13" s="8">
        <f>Tableau1[[#This Row],[Number_Spawned]]*10</f>
        <v>60</v>
      </c>
      <c r="M13" s="8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13" s="9">
        <f>(Tableau3[[#This Row],[Ressources_Value]]-Tableau3[[#This Row],[Level_Value]])/Tableau3[[#This Row],[Level_Value]]</f>
        <v>-1</v>
      </c>
      <c r="O13" s="5">
        <f>Tableau3[[#This Row],[Error_Margin]]*((Tableau1[[#This Row],[BPM]]/120)*Tableau1[[#This Row],[Number_Spawned]])</f>
        <v>-6.25</v>
      </c>
    </row>
    <row r="14" spans="2:15" ht="19.95" customHeight="1" x14ac:dyDescent="0.3">
      <c r="B14" s="5">
        <v>12</v>
      </c>
      <c r="C14" s="5">
        <v>125</v>
      </c>
      <c r="D14" s="5">
        <v>7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L14" s="8">
        <f>Tableau1[[#This Row],[Number_Spawned]]*10</f>
        <v>70</v>
      </c>
      <c r="M14" s="8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14" s="9">
        <f>(Tableau3[[#This Row],[Ressources_Value]]-Tableau3[[#This Row],[Level_Value]])/Tableau3[[#This Row],[Level_Value]]</f>
        <v>-1</v>
      </c>
      <c r="O14" s="5">
        <f>Tableau3[[#This Row],[Error_Margin]]*((Tableau1[[#This Row],[BPM]]/120)*Tableau1[[#This Row],[Number_Spawned]])</f>
        <v>-7.291666666666667</v>
      </c>
    </row>
    <row r="15" spans="2:15" ht="19.95" customHeight="1" x14ac:dyDescent="0.3">
      <c r="B15" s="5">
        <v>13</v>
      </c>
      <c r="C15" s="5">
        <v>125</v>
      </c>
      <c r="D15" s="5">
        <v>8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L15" s="8">
        <f>Tableau1[[#This Row],[Number_Spawned]]*10</f>
        <v>80</v>
      </c>
      <c r="M15" s="8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15" s="9">
        <f>(Tableau3[[#This Row],[Ressources_Value]]-Tableau3[[#This Row],[Level_Value]])/Tableau3[[#This Row],[Level_Value]]</f>
        <v>-1</v>
      </c>
      <c r="O15" s="5">
        <f>Tableau3[[#This Row],[Error_Margin]]*((Tableau1[[#This Row],[BPM]]/120)*Tableau1[[#This Row],[Number_Spawned]])</f>
        <v>-8.3333333333333339</v>
      </c>
    </row>
    <row r="16" spans="2:15" ht="19.95" customHeight="1" x14ac:dyDescent="0.3">
      <c r="B16" s="6">
        <v>14</v>
      </c>
      <c r="C16" s="6">
        <v>125</v>
      </c>
      <c r="D16" s="6">
        <v>9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L16" s="12">
        <f>Tableau1[[#This Row],[Number_Spawned]]*10</f>
        <v>90</v>
      </c>
      <c r="M16" s="12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16" s="13">
        <f>(Tableau3[[#This Row],[Ressources_Value]]-Tableau3[[#This Row],[Level_Value]])/Tableau3[[#This Row],[Level_Value]]</f>
        <v>-1</v>
      </c>
      <c r="O16" s="6">
        <f>Tableau3[[#This Row],[Error_Margin]]*((Tableau1[[#This Row],[BPM]]/120)*Tableau1[[#This Row],[Number_Spawned]])</f>
        <v>-9.375</v>
      </c>
    </row>
    <row r="17" spans="2:15" ht="19.95" customHeight="1" x14ac:dyDescent="0.3">
      <c r="B17" s="6">
        <v>15</v>
      </c>
      <c r="C17" s="6">
        <v>125</v>
      </c>
      <c r="D17" s="6">
        <v>9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L17" s="12">
        <f>Tableau1[[#This Row],[Number_Spawned]]*10</f>
        <v>90</v>
      </c>
      <c r="M17" s="12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17" s="13">
        <f>(Tableau3[[#This Row],[Ressources_Value]]-Tableau3[[#This Row],[Level_Value]])/Tableau3[[#This Row],[Level_Value]]</f>
        <v>-1</v>
      </c>
      <c r="O17" s="6">
        <f>Tableau3[[#This Row],[Error_Margin]]*((Tableau1[[#This Row],[BPM]]/120)*Tableau1[[#This Row],[Number_Spawned]])</f>
        <v>-9.375</v>
      </c>
    </row>
    <row r="18" spans="2:15" ht="19.95" customHeight="1" x14ac:dyDescent="0.3">
      <c r="B18" s="6">
        <v>16</v>
      </c>
      <c r="C18" s="6">
        <v>125</v>
      </c>
      <c r="D18" s="6">
        <v>9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L18" s="12">
        <f>Tableau1[[#This Row],[Number_Spawned]]*10</f>
        <v>90</v>
      </c>
      <c r="M18" s="12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18" s="13">
        <f>(Tableau3[[#This Row],[Ressources_Value]]-Tableau3[[#This Row],[Level_Value]])/Tableau3[[#This Row],[Level_Value]]</f>
        <v>-1</v>
      </c>
      <c r="O18" s="6">
        <f>Tableau3[[#This Row],[Error_Margin]]*((Tableau1[[#This Row],[BPM]]/120)*Tableau1[[#This Row],[Number_Spawned]])</f>
        <v>-9.375</v>
      </c>
    </row>
    <row r="19" spans="2:15" ht="19.95" customHeight="1" x14ac:dyDescent="0.3">
      <c r="B19" s="7">
        <v>17</v>
      </c>
      <c r="C19" s="7">
        <v>125</v>
      </c>
      <c r="D19" s="7">
        <v>10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L19" s="10">
        <f>Tableau1[[#This Row],[Number_Spawned]]*10</f>
        <v>100</v>
      </c>
      <c r="M19" s="10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19" s="11">
        <f>(Tableau3[[#This Row],[Ressources_Value]]-Tableau3[[#This Row],[Level_Value]])/Tableau3[[#This Row],[Level_Value]]</f>
        <v>-1</v>
      </c>
      <c r="O19" s="7">
        <f>Tableau3[[#This Row],[Error_Margin]]*((Tableau1[[#This Row],[BPM]]/120)*Tableau1[[#This Row],[Number_Spawned]])</f>
        <v>-10.416666666666668</v>
      </c>
    </row>
    <row r="20" spans="2:15" ht="19.95" customHeight="1" x14ac:dyDescent="0.3">
      <c r="B20" s="7">
        <v>18</v>
      </c>
      <c r="C20" s="7">
        <v>125</v>
      </c>
      <c r="D20" s="7">
        <v>10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L20" s="10">
        <f>Tableau1[[#This Row],[Number_Spawned]]*10</f>
        <v>100</v>
      </c>
      <c r="M20" s="10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20" s="11">
        <f>(Tableau3[[#This Row],[Ressources_Value]]-Tableau3[[#This Row],[Level_Value]])/Tableau3[[#This Row],[Level_Value]]</f>
        <v>-1</v>
      </c>
      <c r="O20" s="7">
        <f>Tableau3[[#This Row],[Error_Margin]]*((Tableau1[[#This Row],[BPM]]/120)*Tableau1[[#This Row],[Number_Spawned]])</f>
        <v>-10.416666666666668</v>
      </c>
    </row>
    <row r="21" spans="2:15" ht="19.95" customHeight="1" x14ac:dyDescent="0.3">
      <c r="B21" s="14">
        <v>19</v>
      </c>
      <c r="C21" s="14">
        <v>125</v>
      </c>
      <c r="D21" s="14">
        <v>11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L21" s="15">
        <f>Tableau1[[#This Row],[Number_Spawned]]*10</f>
        <v>110</v>
      </c>
      <c r="M21" s="15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21" s="16">
        <f>(Tableau3[[#This Row],[Ressources_Value]]-Tableau3[[#This Row],[Level_Value]])/Tableau3[[#This Row],[Level_Value]]</f>
        <v>-1</v>
      </c>
      <c r="O21" s="14">
        <f>Tableau3[[#This Row],[Error_Margin]]*((Tableau1[[#This Row],[BPM]]/120)*Tableau1[[#This Row],[Number_Spawned]])</f>
        <v>-11.458333333333334</v>
      </c>
    </row>
    <row r="22" spans="2:15" ht="19.95" customHeight="1" thickBot="1" x14ac:dyDescent="0.35">
      <c r="B22" s="17">
        <v>20</v>
      </c>
      <c r="C22" s="17">
        <v>125</v>
      </c>
      <c r="D22" s="17">
        <v>11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L22" s="18">
        <f>Tableau1[[#This Row],[Number_Spawned]]*10</f>
        <v>110</v>
      </c>
      <c r="M22" s="18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22" s="19">
        <f>(Tableau3[[#This Row],[Ressources_Value]]-Tableau3[[#This Row],[Level_Value]])/Tableau3[[#This Row],[Level_Value]]</f>
        <v>-1</v>
      </c>
      <c r="O22" s="17">
        <f>Tableau3[[#This Row],[Error_Margin]]*((Tableau1[[#This Row],[BPM]]/120)*Tableau1[[#This Row],[Number_Spawned]])</f>
        <v>-11.458333333333334</v>
      </c>
    </row>
    <row r="23" spans="2:15" ht="19.95" customHeight="1" thickTop="1" x14ac:dyDescent="0.3">
      <c r="B23" s="5">
        <v>21</v>
      </c>
      <c r="C23" s="5">
        <v>130</v>
      </c>
      <c r="D23" s="5">
        <v>11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L23" s="8">
        <f>Tableau1[[#This Row],[Number_Spawned]]*10</f>
        <v>110</v>
      </c>
      <c r="M23" s="8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23" s="9">
        <f>(Tableau3[[#This Row],[Ressources_Value]]-Tableau3[[#This Row],[Level_Value]])/Tableau3[[#This Row],[Level_Value]]</f>
        <v>-1</v>
      </c>
      <c r="O23" s="5">
        <f>Tableau3[[#This Row],[Error_Margin]]*((Tableau1[[#This Row],[BPM]]/120)*Tableau1[[#This Row],[Number_Spawned]])</f>
        <v>-11.916666666666666</v>
      </c>
    </row>
    <row r="24" spans="2:15" ht="19.95" customHeight="1" x14ac:dyDescent="0.3">
      <c r="B24" s="5">
        <v>22</v>
      </c>
      <c r="C24" s="5">
        <v>130</v>
      </c>
      <c r="D24" s="5">
        <v>12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L24" s="8">
        <f>Tableau1[[#This Row],[Number_Spawned]]*10</f>
        <v>120</v>
      </c>
      <c r="M24" s="8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24" s="9">
        <f>(Tableau3[[#This Row],[Ressources_Value]]-Tableau3[[#This Row],[Level_Value]])/Tableau3[[#This Row],[Level_Value]]</f>
        <v>-1</v>
      </c>
      <c r="O24" s="5">
        <f>Tableau3[[#This Row],[Error_Margin]]*((Tableau1[[#This Row],[BPM]]/120)*Tableau1[[#This Row],[Number_Spawned]])</f>
        <v>-13</v>
      </c>
    </row>
    <row r="25" spans="2:15" ht="19.95" customHeight="1" x14ac:dyDescent="0.3">
      <c r="B25" s="5">
        <v>23</v>
      </c>
      <c r="C25" s="5">
        <v>130</v>
      </c>
      <c r="D25" s="5">
        <v>13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L25" s="8">
        <f>Tableau1[[#This Row],[Number_Spawned]]*10</f>
        <v>130</v>
      </c>
      <c r="M25" s="8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25" s="9">
        <f>(Tableau3[[#This Row],[Ressources_Value]]-Tableau3[[#This Row],[Level_Value]])/Tableau3[[#This Row],[Level_Value]]</f>
        <v>-1</v>
      </c>
      <c r="O25" s="5">
        <f>Tableau3[[#This Row],[Error_Margin]]*((Tableau1[[#This Row],[BPM]]/120)*Tableau1[[#This Row],[Number_Spawned]])</f>
        <v>-14.083333333333332</v>
      </c>
    </row>
    <row r="26" spans="2:15" ht="19.95" customHeight="1" x14ac:dyDescent="0.3">
      <c r="B26" s="6">
        <v>24</v>
      </c>
      <c r="C26" s="6">
        <v>130</v>
      </c>
      <c r="D26" s="6">
        <v>14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L26" s="12">
        <f>Tableau1[[#This Row],[Number_Spawned]]*10</f>
        <v>140</v>
      </c>
      <c r="M26" s="12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26" s="13">
        <f>(Tableau3[[#This Row],[Ressources_Value]]-Tableau3[[#This Row],[Level_Value]])/Tableau3[[#This Row],[Level_Value]]</f>
        <v>-1</v>
      </c>
      <c r="O26" s="6">
        <f>Tableau3[[#This Row],[Error_Margin]]*((Tableau1[[#This Row],[BPM]]/120)*Tableau1[[#This Row],[Number_Spawned]])</f>
        <v>-15.166666666666666</v>
      </c>
    </row>
    <row r="27" spans="2:15" ht="19.95" customHeight="1" x14ac:dyDescent="0.3">
      <c r="B27" s="6">
        <v>25</v>
      </c>
      <c r="C27" s="6">
        <v>130</v>
      </c>
      <c r="D27" s="6">
        <v>14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L27" s="12">
        <f>Tableau1[[#This Row],[Number_Spawned]]*10</f>
        <v>140</v>
      </c>
      <c r="M27" s="12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27" s="13">
        <f>(Tableau3[[#This Row],[Ressources_Value]]-Tableau3[[#This Row],[Level_Value]])/Tableau3[[#This Row],[Level_Value]]</f>
        <v>-1</v>
      </c>
      <c r="O27" s="6">
        <f>Tableau3[[#This Row],[Error_Margin]]*((Tableau1[[#This Row],[BPM]]/120)*Tableau1[[#This Row],[Number_Spawned]])</f>
        <v>-15.166666666666666</v>
      </c>
    </row>
    <row r="28" spans="2:15" ht="19.95" customHeight="1" x14ac:dyDescent="0.3">
      <c r="B28" s="6">
        <v>26</v>
      </c>
      <c r="C28" s="6">
        <v>130</v>
      </c>
      <c r="D28" s="6">
        <v>14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L28" s="12">
        <f>Tableau1[[#This Row],[Number_Spawned]]*10</f>
        <v>140</v>
      </c>
      <c r="M28" s="12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28" s="13">
        <f>(Tableau3[[#This Row],[Ressources_Value]]-Tableau3[[#This Row],[Level_Value]])/Tableau3[[#This Row],[Level_Value]]</f>
        <v>-1</v>
      </c>
      <c r="O28" s="6">
        <f>Tableau3[[#This Row],[Error_Margin]]*((Tableau1[[#This Row],[BPM]]/120)*Tableau1[[#This Row],[Number_Spawned]])</f>
        <v>-15.166666666666666</v>
      </c>
    </row>
    <row r="29" spans="2:15" ht="19.95" customHeight="1" x14ac:dyDescent="0.3">
      <c r="B29" s="7">
        <v>27</v>
      </c>
      <c r="C29" s="7">
        <v>130</v>
      </c>
      <c r="D29" s="7">
        <v>15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L29" s="10">
        <f>Tableau1[[#This Row],[Number_Spawned]]*10</f>
        <v>150</v>
      </c>
      <c r="M29" s="10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29" s="11">
        <f>(Tableau3[[#This Row],[Ressources_Value]]-Tableau3[[#This Row],[Level_Value]])/Tableau3[[#This Row],[Level_Value]]</f>
        <v>-1</v>
      </c>
      <c r="O29" s="7">
        <f>Tableau3[[#This Row],[Error_Margin]]*((Tableau1[[#This Row],[BPM]]/120)*Tableau1[[#This Row],[Number_Spawned]])</f>
        <v>-16.25</v>
      </c>
    </row>
    <row r="30" spans="2:15" ht="19.95" customHeight="1" x14ac:dyDescent="0.3">
      <c r="B30" s="7">
        <v>28</v>
      </c>
      <c r="C30" s="7">
        <v>130</v>
      </c>
      <c r="D30" s="7">
        <v>15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L30" s="10">
        <f>Tableau1[[#This Row],[Number_Spawned]]*10</f>
        <v>150</v>
      </c>
      <c r="M30" s="10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30" s="11">
        <f>(Tableau3[[#This Row],[Ressources_Value]]-Tableau3[[#This Row],[Level_Value]])/Tableau3[[#This Row],[Level_Value]]</f>
        <v>-1</v>
      </c>
      <c r="O30" s="7">
        <f>Tableau3[[#This Row],[Error_Margin]]*((Tableau1[[#This Row],[BPM]]/120)*Tableau1[[#This Row],[Number_Spawned]])</f>
        <v>-16.25</v>
      </c>
    </row>
    <row r="31" spans="2:15" ht="19.95" customHeight="1" x14ac:dyDescent="0.3">
      <c r="B31" s="14">
        <v>29</v>
      </c>
      <c r="C31" s="14">
        <v>130</v>
      </c>
      <c r="D31" s="14">
        <v>16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L31" s="15">
        <f>Tableau1[[#This Row],[Number_Spawned]]*10</f>
        <v>160</v>
      </c>
      <c r="M31" s="15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31" s="16">
        <f>(Tableau3[[#This Row],[Ressources_Value]]-Tableau3[[#This Row],[Level_Value]])/Tableau3[[#This Row],[Level_Value]]</f>
        <v>-1</v>
      </c>
      <c r="O31" s="14">
        <f>Tableau3[[#This Row],[Error_Margin]]*((Tableau1[[#This Row],[BPM]]/120)*Tableau1[[#This Row],[Number_Spawned]])</f>
        <v>-17.333333333333332</v>
      </c>
    </row>
    <row r="32" spans="2:15" ht="19.95" customHeight="1" thickBot="1" x14ac:dyDescent="0.35">
      <c r="B32" s="17">
        <v>30</v>
      </c>
      <c r="C32" s="17">
        <v>130</v>
      </c>
      <c r="D32" s="17">
        <v>16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L32" s="18">
        <f>Tableau1[[#This Row],[Number_Spawned]]*10</f>
        <v>160</v>
      </c>
      <c r="M32" s="18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32" s="19">
        <f>(Tableau3[[#This Row],[Ressources_Value]]-Tableau3[[#This Row],[Level_Value]])/Tableau3[[#This Row],[Level_Value]]</f>
        <v>-1</v>
      </c>
      <c r="O32" s="17">
        <f>Tableau3[[#This Row],[Error_Margin]]*((Tableau1[[#This Row],[BPM]]/120)*Tableau1[[#This Row],[Number_Spawned]])</f>
        <v>-17.333333333333332</v>
      </c>
    </row>
    <row r="33" spans="2:15" ht="19.95" customHeight="1" thickTop="1" x14ac:dyDescent="0.3">
      <c r="B33" s="5">
        <v>31</v>
      </c>
      <c r="C33" s="5">
        <v>135</v>
      </c>
      <c r="D33" s="5">
        <v>16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L33" s="8">
        <f>Tableau1[[#This Row],[Number_Spawned]]*10</f>
        <v>160</v>
      </c>
      <c r="M33" s="8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33" s="9">
        <f>(Tableau3[[#This Row],[Ressources_Value]]-Tableau3[[#This Row],[Level_Value]])/Tableau3[[#This Row],[Level_Value]]</f>
        <v>-1</v>
      </c>
      <c r="O33" s="5">
        <f>Tableau3[[#This Row],[Error_Margin]]*((Tableau1[[#This Row],[BPM]]/120)*Tableau1[[#This Row],[Number_Spawned]])</f>
        <v>-18</v>
      </c>
    </row>
    <row r="34" spans="2:15" ht="19.95" customHeight="1" x14ac:dyDescent="0.3">
      <c r="B34" s="5">
        <v>32</v>
      </c>
      <c r="C34" s="5">
        <v>135</v>
      </c>
      <c r="D34" s="5">
        <v>17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L34" s="8">
        <f>Tableau1[[#This Row],[Number_Spawned]]*10</f>
        <v>170</v>
      </c>
      <c r="M34" s="8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34" s="9">
        <f>(Tableau3[[#This Row],[Ressources_Value]]-Tableau3[[#This Row],[Level_Value]])/Tableau3[[#This Row],[Level_Value]]</f>
        <v>-1</v>
      </c>
      <c r="O34" s="5">
        <f>Tableau3[[#This Row],[Error_Margin]]*((Tableau1[[#This Row],[BPM]]/120)*Tableau1[[#This Row],[Number_Spawned]])</f>
        <v>-19.125</v>
      </c>
    </row>
    <row r="35" spans="2:15" ht="19.95" customHeight="1" x14ac:dyDescent="0.3">
      <c r="B35" s="5">
        <v>33</v>
      </c>
      <c r="C35" s="5">
        <v>135</v>
      </c>
      <c r="D35" s="5">
        <v>18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L35" s="8">
        <f>Tableau1[[#This Row],[Number_Spawned]]*10</f>
        <v>180</v>
      </c>
      <c r="M35" s="8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35" s="9">
        <f>(Tableau3[[#This Row],[Ressources_Value]]-Tableau3[[#This Row],[Level_Value]])/Tableau3[[#This Row],[Level_Value]]</f>
        <v>-1</v>
      </c>
      <c r="O35" s="5">
        <f>Tableau3[[#This Row],[Error_Margin]]*((Tableau1[[#This Row],[BPM]]/120)*Tableau1[[#This Row],[Number_Spawned]])</f>
        <v>-20.25</v>
      </c>
    </row>
    <row r="36" spans="2:15" ht="19.95" customHeight="1" x14ac:dyDescent="0.3">
      <c r="B36" s="6">
        <v>34</v>
      </c>
      <c r="C36" s="6">
        <v>135</v>
      </c>
      <c r="D36" s="6">
        <v>19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L36" s="12">
        <f>Tableau1[[#This Row],[Number_Spawned]]*10</f>
        <v>190</v>
      </c>
      <c r="M36" s="12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36" s="13">
        <f>(Tableau3[[#This Row],[Ressources_Value]]-Tableau3[[#This Row],[Level_Value]])/Tableau3[[#This Row],[Level_Value]]</f>
        <v>-1</v>
      </c>
      <c r="O36" s="6">
        <f>Tableau3[[#This Row],[Error_Margin]]*((Tableau1[[#This Row],[BPM]]/120)*Tableau1[[#This Row],[Number_Spawned]])</f>
        <v>-21.375</v>
      </c>
    </row>
    <row r="37" spans="2:15" ht="19.95" customHeight="1" x14ac:dyDescent="0.3">
      <c r="B37" s="6">
        <v>35</v>
      </c>
      <c r="C37" s="6">
        <v>135</v>
      </c>
      <c r="D37" s="6">
        <v>19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L37" s="12">
        <f>Tableau1[[#This Row],[Number_Spawned]]*10</f>
        <v>190</v>
      </c>
      <c r="M37" s="12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37" s="13">
        <f>(Tableau3[[#This Row],[Ressources_Value]]-Tableau3[[#This Row],[Level_Value]])/Tableau3[[#This Row],[Level_Value]]</f>
        <v>-1</v>
      </c>
      <c r="O37" s="6">
        <f>Tableau3[[#This Row],[Error_Margin]]*((Tableau1[[#This Row],[BPM]]/120)*Tableau1[[#This Row],[Number_Spawned]])</f>
        <v>-21.375</v>
      </c>
    </row>
    <row r="38" spans="2:15" ht="19.95" customHeight="1" x14ac:dyDescent="0.3">
      <c r="B38" s="6">
        <v>36</v>
      </c>
      <c r="C38" s="6">
        <v>135</v>
      </c>
      <c r="D38" s="6">
        <v>19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L38" s="12">
        <f>Tableau1[[#This Row],[Number_Spawned]]*10</f>
        <v>190</v>
      </c>
      <c r="M38" s="12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38" s="13">
        <f>(Tableau3[[#This Row],[Ressources_Value]]-Tableau3[[#This Row],[Level_Value]])/Tableau3[[#This Row],[Level_Value]]</f>
        <v>-1</v>
      </c>
      <c r="O38" s="6">
        <f>Tableau3[[#This Row],[Error_Margin]]*((Tableau1[[#This Row],[BPM]]/120)*Tableau1[[#This Row],[Number_Spawned]])</f>
        <v>-21.375</v>
      </c>
    </row>
    <row r="39" spans="2:15" ht="19.95" customHeight="1" x14ac:dyDescent="0.3">
      <c r="B39" s="7">
        <v>37</v>
      </c>
      <c r="C39" s="7">
        <v>135</v>
      </c>
      <c r="D39" s="7">
        <v>20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L39" s="10">
        <f>Tableau1[[#This Row],[Number_Spawned]]*10</f>
        <v>200</v>
      </c>
      <c r="M39" s="10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39" s="11">
        <f>(Tableau3[[#This Row],[Ressources_Value]]-Tableau3[[#This Row],[Level_Value]])/Tableau3[[#This Row],[Level_Value]]</f>
        <v>-1</v>
      </c>
      <c r="O39" s="7">
        <f>Tableau3[[#This Row],[Error_Margin]]*((Tableau1[[#This Row],[BPM]]/120)*Tableau1[[#This Row],[Number_Spawned]])</f>
        <v>-22.5</v>
      </c>
    </row>
    <row r="40" spans="2:15" ht="19.95" customHeight="1" x14ac:dyDescent="0.3">
      <c r="B40" s="7">
        <v>38</v>
      </c>
      <c r="C40" s="7">
        <v>135</v>
      </c>
      <c r="D40" s="7">
        <v>20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L40" s="10">
        <f>Tableau1[[#This Row],[Number_Spawned]]*10</f>
        <v>200</v>
      </c>
      <c r="M40" s="10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40" s="11">
        <f>(Tableau3[[#This Row],[Ressources_Value]]-Tableau3[[#This Row],[Level_Value]])/Tableau3[[#This Row],[Level_Value]]</f>
        <v>-1</v>
      </c>
      <c r="O40" s="7">
        <f>Tableau3[[#This Row],[Error_Margin]]*((Tableau1[[#This Row],[BPM]]/120)*Tableau1[[#This Row],[Number_Spawned]])</f>
        <v>-22.5</v>
      </c>
    </row>
    <row r="41" spans="2:15" ht="19.95" customHeight="1" x14ac:dyDescent="0.3">
      <c r="B41" s="14">
        <v>39</v>
      </c>
      <c r="C41" s="14">
        <v>135</v>
      </c>
      <c r="D41" s="14">
        <v>21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L41" s="15">
        <f>Tableau1[[#This Row],[Number_Spawned]]*10</f>
        <v>210</v>
      </c>
      <c r="M41" s="15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41" s="16">
        <f>(Tableau3[[#This Row],[Ressources_Value]]-Tableau3[[#This Row],[Level_Value]])/Tableau3[[#This Row],[Level_Value]]</f>
        <v>-1</v>
      </c>
      <c r="O41" s="14">
        <f>Tableau3[[#This Row],[Error_Margin]]*((Tableau1[[#This Row],[BPM]]/120)*Tableau1[[#This Row],[Number_Spawned]])</f>
        <v>-23.625</v>
      </c>
    </row>
    <row r="42" spans="2:15" ht="19.95" customHeight="1" thickBot="1" x14ac:dyDescent="0.35">
      <c r="B42" s="17">
        <v>40</v>
      </c>
      <c r="C42" s="17">
        <v>135</v>
      </c>
      <c r="D42" s="17">
        <v>21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L42" s="18">
        <f>Tableau1[[#This Row],[Number_Spawned]]*10</f>
        <v>210</v>
      </c>
      <c r="M42" s="18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42" s="19">
        <f>(Tableau3[[#This Row],[Ressources_Value]]-Tableau3[[#This Row],[Level_Value]])/Tableau3[[#This Row],[Level_Value]]</f>
        <v>-1</v>
      </c>
      <c r="O42" s="17">
        <f>Tableau3[[#This Row],[Error_Margin]]*((Tableau1[[#This Row],[BPM]]/120)*Tableau1[[#This Row],[Number_Spawned]])</f>
        <v>-23.625</v>
      </c>
    </row>
    <row r="43" spans="2:15" ht="19.95" customHeight="1" thickTop="1" x14ac:dyDescent="0.3">
      <c r="B43" s="5">
        <v>41</v>
      </c>
      <c r="C43" s="5">
        <v>140</v>
      </c>
      <c r="D43" s="5">
        <v>21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L43" s="8">
        <f>Tableau1[[#This Row],[Number_Spawned]]*10</f>
        <v>210</v>
      </c>
      <c r="M43" s="8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43" s="9">
        <f>(Tableau3[[#This Row],[Ressources_Value]]-Tableau3[[#This Row],[Level_Value]])/Tableau3[[#This Row],[Level_Value]]</f>
        <v>-1</v>
      </c>
      <c r="O43" s="5">
        <f>Tableau3[[#This Row],[Error_Margin]]*((Tableau1[[#This Row],[BPM]]/120)*Tableau1[[#This Row],[Number_Spawned]])</f>
        <v>-24.5</v>
      </c>
    </row>
    <row r="44" spans="2:15" ht="19.95" customHeight="1" x14ac:dyDescent="0.3">
      <c r="B44" s="5">
        <v>42</v>
      </c>
      <c r="C44" s="5">
        <v>140</v>
      </c>
      <c r="D44" s="5">
        <v>22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L44" s="8">
        <f>Tableau1[[#This Row],[Number_Spawned]]*10</f>
        <v>220</v>
      </c>
      <c r="M44" s="8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44" s="9">
        <f>(Tableau3[[#This Row],[Ressources_Value]]-Tableau3[[#This Row],[Level_Value]])/Tableau3[[#This Row],[Level_Value]]</f>
        <v>-1</v>
      </c>
      <c r="O44" s="5">
        <f>Tableau3[[#This Row],[Error_Margin]]*((Tableau1[[#This Row],[BPM]]/120)*Tableau1[[#This Row],[Number_Spawned]])</f>
        <v>-25.666666666666668</v>
      </c>
    </row>
    <row r="45" spans="2:15" ht="19.95" customHeight="1" x14ac:dyDescent="0.3">
      <c r="B45" s="5">
        <v>43</v>
      </c>
      <c r="C45" s="5">
        <v>140</v>
      </c>
      <c r="D45" s="5">
        <v>23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L45" s="8">
        <f>Tableau1[[#This Row],[Number_Spawned]]*10</f>
        <v>230</v>
      </c>
      <c r="M45" s="8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45" s="9">
        <f>(Tableau3[[#This Row],[Ressources_Value]]-Tableau3[[#This Row],[Level_Value]])/Tableau3[[#This Row],[Level_Value]]</f>
        <v>-1</v>
      </c>
      <c r="O45" s="5">
        <f>Tableau3[[#This Row],[Error_Margin]]*((Tableau1[[#This Row],[BPM]]/120)*Tableau1[[#This Row],[Number_Spawned]])</f>
        <v>-26.833333333333336</v>
      </c>
    </row>
    <row r="46" spans="2:15" ht="19.95" customHeight="1" x14ac:dyDescent="0.3">
      <c r="B46" s="6">
        <v>44</v>
      </c>
      <c r="C46" s="6">
        <v>140</v>
      </c>
      <c r="D46" s="6">
        <v>24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L46" s="12">
        <f>Tableau1[[#This Row],[Number_Spawned]]*10</f>
        <v>240</v>
      </c>
      <c r="M46" s="12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46" s="13">
        <f>(Tableau3[[#This Row],[Ressources_Value]]-Tableau3[[#This Row],[Level_Value]])/Tableau3[[#This Row],[Level_Value]]</f>
        <v>-1</v>
      </c>
      <c r="O46" s="6">
        <f>Tableau3[[#This Row],[Error_Margin]]*((Tableau1[[#This Row],[BPM]]/120)*Tableau1[[#This Row],[Number_Spawned]])</f>
        <v>-28</v>
      </c>
    </row>
    <row r="47" spans="2:15" ht="19.95" customHeight="1" x14ac:dyDescent="0.3">
      <c r="B47" s="6">
        <v>45</v>
      </c>
      <c r="C47" s="6">
        <v>140</v>
      </c>
      <c r="D47" s="6">
        <v>24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L47" s="12">
        <f>Tableau1[[#This Row],[Number_Spawned]]*10</f>
        <v>240</v>
      </c>
      <c r="M47" s="12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47" s="13">
        <f>(Tableau3[[#This Row],[Ressources_Value]]-Tableau3[[#This Row],[Level_Value]])/Tableau3[[#This Row],[Level_Value]]</f>
        <v>-1</v>
      </c>
      <c r="O47" s="6">
        <f>Tableau3[[#This Row],[Error_Margin]]*((Tableau1[[#This Row],[BPM]]/120)*Tableau1[[#This Row],[Number_Spawned]])</f>
        <v>-28</v>
      </c>
    </row>
    <row r="48" spans="2:15" ht="19.95" customHeight="1" x14ac:dyDescent="0.3">
      <c r="B48" s="6">
        <v>46</v>
      </c>
      <c r="C48" s="6">
        <v>140</v>
      </c>
      <c r="D48" s="6">
        <v>24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L48" s="12">
        <f>Tableau1[[#This Row],[Number_Spawned]]*10</f>
        <v>240</v>
      </c>
      <c r="M48" s="12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48" s="13">
        <f>(Tableau3[[#This Row],[Ressources_Value]]-Tableau3[[#This Row],[Level_Value]])/Tableau3[[#This Row],[Level_Value]]</f>
        <v>-1</v>
      </c>
      <c r="O48" s="6">
        <f>Tableau3[[#This Row],[Error_Margin]]*((Tableau1[[#This Row],[BPM]]/120)*Tableau1[[#This Row],[Number_Spawned]])</f>
        <v>-28</v>
      </c>
    </row>
    <row r="49" spans="2:15" ht="19.95" customHeight="1" x14ac:dyDescent="0.3">
      <c r="B49" s="7">
        <v>47</v>
      </c>
      <c r="C49" s="7">
        <v>140</v>
      </c>
      <c r="D49" s="7">
        <v>25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L49" s="10">
        <f>Tableau1[[#This Row],[Number_Spawned]]*10</f>
        <v>250</v>
      </c>
      <c r="M49" s="10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49" s="11">
        <f>(Tableau3[[#This Row],[Ressources_Value]]-Tableau3[[#This Row],[Level_Value]])/Tableau3[[#This Row],[Level_Value]]</f>
        <v>-1</v>
      </c>
      <c r="O49" s="7">
        <f>Tableau3[[#This Row],[Error_Margin]]*((Tableau1[[#This Row],[BPM]]/120)*Tableau1[[#This Row],[Number_Spawned]])</f>
        <v>-29.166666666666668</v>
      </c>
    </row>
    <row r="50" spans="2:15" ht="19.95" customHeight="1" x14ac:dyDescent="0.3">
      <c r="B50" s="7">
        <v>48</v>
      </c>
      <c r="C50" s="7">
        <v>140</v>
      </c>
      <c r="D50" s="7">
        <v>25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L50" s="10">
        <f>Tableau1[[#This Row],[Number_Spawned]]*10</f>
        <v>250</v>
      </c>
      <c r="M50" s="10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50" s="11">
        <f>(Tableau3[[#This Row],[Ressources_Value]]-Tableau3[[#This Row],[Level_Value]])/Tableau3[[#This Row],[Level_Value]]</f>
        <v>-1</v>
      </c>
      <c r="O50" s="7">
        <f>Tableau3[[#This Row],[Error_Margin]]*((Tableau1[[#This Row],[BPM]]/120)*Tableau1[[#This Row],[Number_Spawned]])</f>
        <v>-29.166666666666668</v>
      </c>
    </row>
    <row r="51" spans="2:15" ht="19.95" customHeight="1" x14ac:dyDescent="0.3">
      <c r="B51" s="14">
        <v>49</v>
      </c>
      <c r="C51" s="14">
        <v>140</v>
      </c>
      <c r="D51" s="14">
        <v>26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L51" s="15">
        <f>Tableau1[[#This Row],[Number_Spawned]]*10</f>
        <v>260</v>
      </c>
      <c r="M51" s="15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51" s="16">
        <f>(Tableau3[[#This Row],[Ressources_Value]]-Tableau3[[#This Row],[Level_Value]])/Tableau3[[#This Row],[Level_Value]]</f>
        <v>-1</v>
      </c>
      <c r="O51" s="14">
        <f>Tableau3[[#This Row],[Error_Margin]]*((Tableau1[[#This Row],[BPM]]/120)*Tableau1[[#This Row],[Number_Spawned]])</f>
        <v>-30.333333333333336</v>
      </c>
    </row>
    <row r="52" spans="2:15" ht="19.95" customHeight="1" thickBot="1" x14ac:dyDescent="0.35">
      <c r="B52" s="17">
        <v>50</v>
      </c>
      <c r="C52" s="17">
        <v>140</v>
      </c>
      <c r="D52" s="17">
        <v>26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L52" s="18">
        <f>Tableau1[[#This Row],[Number_Spawned]]*10</f>
        <v>260</v>
      </c>
      <c r="M52" s="18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52" s="19">
        <f>(Tableau3[[#This Row],[Ressources_Value]]-Tableau3[[#This Row],[Level_Value]])/Tableau3[[#This Row],[Level_Value]]</f>
        <v>-1</v>
      </c>
      <c r="O52" s="17">
        <f>Tableau3[[#This Row],[Error_Margin]]*((Tableau1[[#This Row],[BPM]]/120)*Tableau1[[#This Row],[Number_Spawned]])</f>
        <v>-30.333333333333336</v>
      </c>
    </row>
    <row r="53" spans="2:15" ht="19.95" customHeight="1" thickTop="1" x14ac:dyDescent="0.3">
      <c r="B53" s="5">
        <v>51</v>
      </c>
      <c r="C53" s="5">
        <v>145</v>
      </c>
      <c r="D53" s="5">
        <v>26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L53" s="8">
        <f>Tableau1[[#This Row],[Number_Spawned]]*10</f>
        <v>260</v>
      </c>
      <c r="M53" s="8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53" s="9">
        <f>(Tableau3[[#This Row],[Ressources_Value]]-Tableau3[[#This Row],[Level_Value]])/Tableau3[[#This Row],[Level_Value]]</f>
        <v>-1</v>
      </c>
      <c r="O53" s="5">
        <f>Tableau3[[#This Row],[Error_Margin]]*((Tableau1[[#This Row],[BPM]]/120)*Tableau1[[#This Row],[Number_Spawned]])</f>
        <v>-31.416666666666664</v>
      </c>
    </row>
    <row r="54" spans="2:15" ht="19.95" customHeight="1" x14ac:dyDescent="0.3">
      <c r="B54" s="5">
        <v>52</v>
      </c>
      <c r="C54" s="5">
        <v>145</v>
      </c>
      <c r="D54" s="5">
        <v>27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L54" s="8">
        <f>Tableau1[[#This Row],[Number_Spawned]]*10</f>
        <v>270</v>
      </c>
      <c r="M54" s="8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54" s="9">
        <f>(Tableau3[[#This Row],[Ressources_Value]]-Tableau3[[#This Row],[Level_Value]])/Tableau3[[#This Row],[Level_Value]]</f>
        <v>-1</v>
      </c>
      <c r="O54" s="5">
        <f>Tableau3[[#This Row],[Error_Margin]]*((Tableau1[[#This Row],[BPM]]/120)*Tableau1[[#This Row],[Number_Spawned]])</f>
        <v>-32.625</v>
      </c>
    </row>
    <row r="55" spans="2:15" ht="19.95" customHeight="1" x14ac:dyDescent="0.3">
      <c r="B55" s="5">
        <v>53</v>
      </c>
      <c r="C55" s="5">
        <v>145</v>
      </c>
      <c r="D55" s="5">
        <v>28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L55" s="8">
        <f>Tableau1[[#This Row],[Number_Spawned]]*10</f>
        <v>280</v>
      </c>
      <c r="M55" s="8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55" s="9">
        <f>(Tableau3[[#This Row],[Ressources_Value]]-Tableau3[[#This Row],[Level_Value]])/Tableau3[[#This Row],[Level_Value]]</f>
        <v>-1</v>
      </c>
      <c r="O55" s="5">
        <f>Tableau3[[#This Row],[Error_Margin]]*((Tableau1[[#This Row],[BPM]]/120)*Tableau1[[#This Row],[Number_Spawned]])</f>
        <v>-33.833333333333329</v>
      </c>
    </row>
    <row r="56" spans="2:15" ht="19.95" customHeight="1" x14ac:dyDescent="0.3">
      <c r="B56" s="6">
        <v>54</v>
      </c>
      <c r="C56" s="6">
        <v>145</v>
      </c>
      <c r="D56" s="6">
        <v>29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L56" s="12">
        <f>Tableau1[[#This Row],[Number_Spawned]]*10</f>
        <v>290</v>
      </c>
      <c r="M56" s="12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56" s="13">
        <f>(Tableau3[[#This Row],[Ressources_Value]]-Tableau3[[#This Row],[Level_Value]])/Tableau3[[#This Row],[Level_Value]]</f>
        <v>-1</v>
      </c>
      <c r="O56" s="6">
        <f>Tableau3[[#This Row],[Error_Margin]]*((Tableau1[[#This Row],[BPM]]/120)*Tableau1[[#This Row],[Number_Spawned]])</f>
        <v>-35.041666666666664</v>
      </c>
    </row>
    <row r="57" spans="2:15" ht="19.95" customHeight="1" x14ac:dyDescent="0.3">
      <c r="B57" s="6">
        <v>55</v>
      </c>
      <c r="C57" s="6">
        <v>145</v>
      </c>
      <c r="D57" s="6">
        <v>29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L57" s="12">
        <f>Tableau1[[#This Row],[Number_Spawned]]*10</f>
        <v>290</v>
      </c>
      <c r="M57" s="12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57" s="13">
        <f>(Tableau3[[#This Row],[Ressources_Value]]-Tableau3[[#This Row],[Level_Value]])/Tableau3[[#This Row],[Level_Value]]</f>
        <v>-1</v>
      </c>
      <c r="O57" s="6">
        <f>Tableau3[[#This Row],[Error_Margin]]*((Tableau1[[#This Row],[BPM]]/120)*Tableau1[[#This Row],[Number_Spawned]])</f>
        <v>-35.041666666666664</v>
      </c>
    </row>
    <row r="58" spans="2:15" ht="19.95" customHeight="1" x14ac:dyDescent="0.3">
      <c r="B58" s="6">
        <v>56</v>
      </c>
      <c r="C58" s="6">
        <v>145</v>
      </c>
      <c r="D58" s="6">
        <v>29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L58" s="12">
        <f>Tableau1[[#This Row],[Number_Spawned]]*10</f>
        <v>290</v>
      </c>
      <c r="M58" s="12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58" s="13">
        <f>(Tableau3[[#This Row],[Ressources_Value]]-Tableau3[[#This Row],[Level_Value]])/Tableau3[[#This Row],[Level_Value]]</f>
        <v>-1</v>
      </c>
      <c r="O58" s="6">
        <f>Tableau3[[#This Row],[Error_Margin]]*((Tableau1[[#This Row],[BPM]]/120)*Tableau1[[#This Row],[Number_Spawned]])</f>
        <v>-35.041666666666664</v>
      </c>
    </row>
    <row r="59" spans="2:15" ht="19.95" customHeight="1" x14ac:dyDescent="0.3">
      <c r="B59" s="7">
        <v>57</v>
      </c>
      <c r="C59" s="7">
        <v>145</v>
      </c>
      <c r="D59" s="7">
        <v>30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L59" s="10">
        <f>Tableau1[[#This Row],[Number_Spawned]]*10</f>
        <v>300</v>
      </c>
      <c r="M59" s="10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59" s="11">
        <f>(Tableau3[[#This Row],[Ressources_Value]]-Tableau3[[#This Row],[Level_Value]])/Tableau3[[#This Row],[Level_Value]]</f>
        <v>-1</v>
      </c>
      <c r="O59" s="7">
        <f>Tableau3[[#This Row],[Error_Margin]]*((Tableau1[[#This Row],[BPM]]/120)*Tableau1[[#This Row],[Number_Spawned]])</f>
        <v>-36.25</v>
      </c>
    </row>
    <row r="60" spans="2:15" ht="19.95" customHeight="1" x14ac:dyDescent="0.3">
      <c r="B60" s="7">
        <v>58</v>
      </c>
      <c r="C60" s="7">
        <v>145</v>
      </c>
      <c r="D60" s="7">
        <v>30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L60" s="10">
        <f>Tableau1[[#This Row],[Number_Spawned]]*10</f>
        <v>300</v>
      </c>
      <c r="M60" s="10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60" s="11">
        <f>(Tableau3[[#This Row],[Ressources_Value]]-Tableau3[[#This Row],[Level_Value]])/Tableau3[[#This Row],[Level_Value]]</f>
        <v>-1</v>
      </c>
      <c r="O60" s="7">
        <f>Tableau3[[#This Row],[Error_Margin]]*((Tableau1[[#This Row],[BPM]]/120)*Tableau1[[#This Row],[Number_Spawned]])</f>
        <v>-36.25</v>
      </c>
    </row>
    <row r="61" spans="2:15" ht="19.95" customHeight="1" x14ac:dyDescent="0.3">
      <c r="B61" s="14">
        <v>59</v>
      </c>
      <c r="C61" s="14">
        <v>145</v>
      </c>
      <c r="D61" s="14">
        <v>31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  <c r="L61" s="15">
        <f>Tableau1[[#This Row],[Number_Spawned]]*10</f>
        <v>310</v>
      </c>
      <c r="M61" s="15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61" s="16">
        <f>(Tableau3[[#This Row],[Ressources_Value]]-Tableau3[[#This Row],[Level_Value]])/Tableau3[[#This Row],[Level_Value]]</f>
        <v>-1</v>
      </c>
      <c r="O61" s="14">
        <f>Tableau3[[#This Row],[Error_Margin]]*((Tableau1[[#This Row],[BPM]]/120)*Tableau1[[#This Row],[Number_Spawned]])</f>
        <v>-37.458333333333329</v>
      </c>
    </row>
    <row r="62" spans="2:15" ht="19.95" customHeight="1" thickBot="1" x14ac:dyDescent="0.35">
      <c r="B62" s="17">
        <v>60</v>
      </c>
      <c r="C62" s="17">
        <v>145</v>
      </c>
      <c r="D62" s="17">
        <v>31</v>
      </c>
      <c r="E62" s="17">
        <v>0</v>
      </c>
      <c r="F62" s="17">
        <v>0</v>
      </c>
      <c r="G62" s="17">
        <v>0</v>
      </c>
      <c r="H62" s="17">
        <v>0</v>
      </c>
      <c r="I62" s="17">
        <v>0</v>
      </c>
      <c r="J62" s="17">
        <v>0</v>
      </c>
      <c r="L62" s="18">
        <f>Tableau1[[#This Row],[Number_Spawned]]*10</f>
        <v>310</v>
      </c>
      <c r="M62" s="18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62" s="19">
        <f>(Tableau3[[#This Row],[Ressources_Value]]-Tableau3[[#This Row],[Level_Value]])/Tableau3[[#This Row],[Level_Value]]</f>
        <v>-1</v>
      </c>
      <c r="O62" s="17">
        <f>Tableau3[[#This Row],[Error_Margin]]*((Tableau1[[#This Row],[BPM]]/120)*Tableau1[[#This Row],[Number_Spawned]])</f>
        <v>-37.458333333333329</v>
      </c>
    </row>
    <row r="63" spans="2:15" ht="19.95" customHeight="1" thickTop="1" x14ac:dyDescent="0.3">
      <c r="B63" s="5">
        <v>61</v>
      </c>
      <c r="C63" s="5">
        <v>150</v>
      </c>
      <c r="D63" s="5">
        <v>31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L63" s="8">
        <f>Tableau1[[#This Row],[Number_Spawned]]*10</f>
        <v>310</v>
      </c>
      <c r="M63" s="8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63" s="9">
        <f>(Tableau3[[#This Row],[Ressources_Value]]-Tableau3[[#This Row],[Level_Value]])/Tableau3[[#This Row],[Level_Value]]</f>
        <v>-1</v>
      </c>
      <c r="O63" s="5">
        <f>Tableau3[[#This Row],[Error_Margin]]*((Tableau1[[#This Row],[BPM]]/120)*Tableau1[[#This Row],[Number_Spawned]])</f>
        <v>-38.75</v>
      </c>
    </row>
    <row r="64" spans="2:15" ht="19.95" customHeight="1" x14ac:dyDescent="0.3">
      <c r="B64" s="5">
        <v>62</v>
      </c>
      <c r="C64" s="5">
        <v>150</v>
      </c>
      <c r="D64" s="5">
        <v>32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L64" s="8">
        <f>Tableau1[[#This Row],[Number_Spawned]]*10</f>
        <v>320</v>
      </c>
      <c r="M64" s="8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64" s="9">
        <f>(Tableau3[[#This Row],[Ressources_Value]]-Tableau3[[#This Row],[Level_Value]])/Tableau3[[#This Row],[Level_Value]]</f>
        <v>-1</v>
      </c>
      <c r="O64" s="5">
        <f>Tableau3[[#This Row],[Error_Margin]]*((Tableau1[[#This Row],[BPM]]/120)*Tableau1[[#This Row],[Number_Spawned]])</f>
        <v>-40</v>
      </c>
    </row>
    <row r="65" spans="2:15" ht="19.95" customHeight="1" x14ac:dyDescent="0.3">
      <c r="B65" s="5">
        <v>63</v>
      </c>
      <c r="C65" s="5">
        <v>150</v>
      </c>
      <c r="D65" s="5">
        <v>33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L65" s="8">
        <f>Tableau1[[#This Row],[Number_Spawned]]*10</f>
        <v>330</v>
      </c>
      <c r="M65" s="8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65" s="9">
        <f>(Tableau3[[#This Row],[Ressources_Value]]-Tableau3[[#This Row],[Level_Value]])/Tableau3[[#This Row],[Level_Value]]</f>
        <v>-1</v>
      </c>
      <c r="O65" s="5">
        <f>Tableau3[[#This Row],[Error_Margin]]*((Tableau1[[#This Row],[BPM]]/120)*Tableau1[[#This Row],[Number_Spawned]])</f>
        <v>-41.25</v>
      </c>
    </row>
    <row r="66" spans="2:15" ht="19.95" customHeight="1" x14ac:dyDescent="0.3">
      <c r="B66" s="6">
        <v>64</v>
      </c>
      <c r="C66" s="6">
        <v>150</v>
      </c>
      <c r="D66" s="6">
        <v>34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L66" s="12">
        <f>Tableau1[[#This Row],[Number_Spawned]]*10</f>
        <v>340</v>
      </c>
      <c r="M66" s="12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66" s="13">
        <f>(Tableau3[[#This Row],[Ressources_Value]]-Tableau3[[#This Row],[Level_Value]])/Tableau3[[#This Row],[Level_Value]]</f>
        <v>-1</v>
      </c>
      <c r="O66" s="6">
        <f>Tableau3[[#This Row],[Error_Margin]]*((Tableau1[[#This Row],[BPM]]/120)*Tableau1[[#This Row],[Number_Spawned]])</f>
        <v>-42.5</v>
      </c>
    </row>
    <row r="67" spans="2:15" ht="19.95" customHeight="1" x14ac:dyDescent="0.3">
      <c r="B67" s="6">
        <v>65</v>
      </c>
      <c r="C67" s="6">
        <v>150</v>
      </c>
      <c r="D67" s="6">
        <v>34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L67" s="12">
        <f>Tableau1[[#This Row],[Number_Spawned]]*10</f>
        <v>340</v>
      </c>
      <c r="M67" s="12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67" s="13">
        <f>(Tableau3[[#This Row],[Ressources_Value]]-Tableau3[[#This Row],[Level_Value]])/Tableau3[[#This Row],[Level_Value]]</f>
        <v>-1</v>
      </c>
      <c r="O67" s="6">
        <f>Tableau3[[#This Row],[Error_Margin]]*((Tableau1[[#This Row],[BPM]]/120)*Tableau1[[#This Row],[Number_Spawned]])</f>
        <v>-42.5</v>
      </c>
    </row>
    <row r="68" spans="2:15" ht="19.95" customHeight="1" x14ac:dyDescent="0.3">
      <c r="B68" s="6">
        <v>66</v>
      </c>
      <c r="C68" s="6">
        <v>150</v>
      </c>
      <c r="D68" s="6">
        <v>34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L68" s="12">
        <f>Tableau1[[#This Row],[Number_Spawned]]*10</f>
        <v>340</v>
      </c>
      <c r="M68" s="12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68" s="13">
        <f>(Tableau3[[#This Row],[Ressources_Value]]-Tableau3[[#This Row],[Level_Value]])/Tableau3[[#This Row],[Level_Value]]</f>
        <v>-1</v>
      </c>
      <c r="O68" s="6">
        <f>Tableau3[[#This Row],[Error_Margin]]*((Tableau1[[#This Row],[BPM]]/120)*Tableau1[[#This Row],[Number_Spawned]])</f>
        <v>-42.5</v>
      </c>
    </row>
    <row r="69" spans="2:15" ht="19.95" customHeight="1" x14ac:dyDescent="0.3">
      <c r="B69" s="7">
        <v>67</v>
      </c>
      <c r="C69" s="7">
        <v>150</v>
      </c>
      <c r="D69" s="7">
        <v>35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L69" s="10">
        <f>Tableau1[[#This Row],[Number_Spawned]]*10</f>
        <v>350</v>
      </c>
      <c r="M69" s="10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69" s="11">
        <f>(Tableau3[[#This Row],[Ressources_Value]]-Tableau3[[#This Row],[Level_Value]])/Tableau3[[#This Row],[Level_Value]]</f>
        <v>-1</v>
      </c>
      <c r="O69" s="7">
        <f>Tableau3[[#This Row],[Error_Margin]]*((Tableau1[[#This Row],[BPM]]/120)*Tableau1[[#This Row],[Number_Spawned]])</f>
        <v>-43.75</v>
      </c>
    </row>
    <row r="70" spans="2:15" ht="19.95" customHeight="1" x14ac:dyDescent="0.3">
      <c r="B70" s="7">
        <v>68</v>
      </c>
      <c r="C70" s="7">
        <v>150</v>
      </c>
      <c r="D70" s="7">
        <v>35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L70" s="10">
        <f>Tableau1[[#This Row],[Number_Spawned]]*10</f>
        <v>350</v>
      </c>
      <c r="M70" s="10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70" s="11">
        <f>(Tableau3[[#This Row],[Ressources_Value]]-Tableau3[[#This Row],[Level_Value]])/Tableau3[[#This Row],[Level_Value]]</f>
        <v>-1</v>
      </c>
      <c r="O70" s="7">
        <f>Tableau3[[#This Row],[Error_Margin]]*((Tableau1[[#This Row],[BPM]]/120)*Tableau1[[#This Row],[Number_Spawned]])</f>
        <v>-43.75</v>
      </c>
    </row>
    <row r="71" spans="2:15" ht="19.95" customHeight="1" x14ac:dyDescent="0.3">
      <c r="B71" s="14">
        <v>69</v>
      </c>
      <c r="C71" s="14">
        <v>150</v>
      </c>
      <c r="D71" s="14">
        <v>36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  <c r="L71" s="15">
        <f>Tableau1[[#This Row],[Number_Spawned]]*10</f>
        <v>360</v>
      </c>
      <c r="M71" s="15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71" s="16">
        <f>(Tableau3[[#This Row],[Ressources_Value]]-Tableau3[[#This Row],[Level_Value]])/Tableau3[[#This Row],[Level_Value]]</f>
        <v>-1</v>
      </c>
      <c r="O71" s="14">
        <f>Tableau3[[#This Row],[Error_Margin]]*((Tableau1[[#This Row],[BPM]]/120)*Tableau1[[#This Row],[Number_Spawned]])</f>
        <v>-45</v>
      </c>
    </row>
    <row r="72" spans="2:15" ht="19.95" customHeight="1" thickBot="1" x14ac:dyDescent="0.35">
      <c r="B72" s="17">
        <v>70</v>
      </c>
      <c r="C72" s="17">
        <v>150</v>
      </c>
      <c r="D72" s="17">
        <v>36</v>
      </c>
      <c r="E72" s="17">
        <v>0</v>
      </c>
      <c r="F72" s="17">
        <v>0</v>
      </c>
      <c r="G72" s="17">
        <v>0</v>
      </c>
      <c r="H72" s="17">
        <v>0</v>
      </c>
      <c r="I72" s="17">
        <v>0</v>
      </c>
      <c r="J72" s="17">
        <v>0</v>
      </c>
      <c r="L72" s="18">
        <f>Tableau1[[#This Row],[Number_Spawned]]*10</f>
        <v>360</v>
      </c>
      <c r="M72" s="18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72" s="19">
        <f>(Tableau3[[#This Row],[Ressources_Value]]-Tableau3[[#This Row],[Level_Value]])/Tableau3[[#This Row],[Level_Value]]</f>
        <v>-1</v>
      </c>
      <c r="O72" s="17">
        <f>Tableau3[[#This Row],[Error_Margin]]*((Tableau1[[#This Row],[BPM]]/120)*Tableau1[[#This Row],[Number_Spawned]])</f>
        <v>-45</v>
      </c>
    </row>
    <row r="73" spans="2:15" ht="19.95" customHeight="1" thickTop="1" x14ac:dyDescent="0.3">
      <c r="B73" s="5">
        <v>71</v>
      </c>
      <c r="C73" s="5">
        <v>155</v>
      </c>
      <c r="D73" s="5">
        <v>36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L73" s="8">
        <f>Tableau1[[#This Row],[Number_Spawned]]*10</f>
        <v>360</v>
      </c>
      <c r="M73" s="8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73" s="9">
        <f>(Tableau3[[#This Row],[Ressources_Value]]-Tableau3[[#This Row],[Level_Value]])/Tableau3[[#This Row],[Level_Value]]</f>
        <v>-1</v>
      </c>
      <c r="O73" s="5">
        <f>Tableau3[[#This Row],[Error_Margin]]*((Tableau1[[#This Row],[BPM]]/120)*Tableau1[[#This Row],[Number_Spawned]])</f>
        <v>-46.5</v>
      </c>
    </row>
    <row r="74" spans="2:15" ht="19.95" customHeight="1" x14ac:dyDescent="0.3">
      <c r="B74" s="5">
        <v>72</v>
      </c>
      <c r="C74" s="5">
        <v>155</v>
      </c>
      <c r="D74" s="5">
        <v>37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L74" s="8">
        <f>Tableau1[[#This Row],[Number_Spawned]]*10</f>
        <v>370</v>
      </c>
      <c r="M74" s="8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74" s="9">
        <f>(Tableau3[[#This Row],[Ressources_Value]]-Tableau3[[#This Row],[Level_Value]])/Tableau3[[#This Row],[Level_Value]]</f>
        <v>-1</v>
      </c>
      <c r="O74" s="5">
        <f>Tableau3[[#This Row],[Error_Margin]]*((Tableau1[[#This Row],[BPM]]/120)*Tableau1[[#This Row],[Number_Spawned]])</f>
        <v>-47.791666666666671</v>
      </c>
    </row>
    <row r="75" spans="2:15" ht="19.95" customHeight="1" x14ac:dyDescent="0.3">
      <c r="B75" s="5">
        <v>73</v>
      </c>
      <c r="C75" s="5">
        <v>155</v>
      </c>
      <c r="D75" s="5">
        <v>38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L75" s="8">
        <f>Tableau1[[#This Row],[Number_Spawned]]*10</f>
        <v>380</v>
      </c>
      <c r="M75" s="8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75" s="9">
        <f>(Tableau3[[#This Row],[Ressources_Value]]-Tableau3[[#This Row],[Level_Value]])/Tableau3[[#This Row],[Level_Value]]</f>
        <v>-1</v>
      </c>
      <c r="O75" s="5">
        <f>Tableau3[[#This Row],[Error_Margin]]*((Tableau1[[#This Row],[BPM]]/120)*Tableau1[[#This Row],[Number_Spawned]])</f>
        <v>-49.083333333333336</v>
      </c>
    </row>
    <row r="76" spans="2:15" ht="19.95" customHeight="1" x14ac:dyDescent="0.3">
      <c r="B76" s="6">
        <v>74</v>
      </c>
      <c r="C76" s="6">
        <v>155</v>
      </c>
      <c r="D76" s="6">
        <v>39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L76" s="12">
        <f>Tableau1[[#This Row],[Number_Spawned]]*10</f>
        <v>390</v>
      </c>
      <c r="M76" s="12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76" s="13">
        <f>(Tableau3[[#This Row],[Ressources_Value]]-Tableau3[[#This Row],[Level_Value]])/Tableau3[[#This Row],[Level_Value]]</f>
        <v>-1</v>
      </c>
      <c r="O76" s="6">
        <f>Tableau3[[#This Row],[Error_Margin]]*((Tableau1[[#This Row],[BPM]]/120)*Tableau1[[#This Row],[Number_Spawned]])</f>
        <v>-50.375</v>
      </c>
    </row>
    <row r="77" spans="2:15" ht="19.95" customHeight="1" x14ac:dyDescent="0.3">
      <c r="B77" s="6">
        <v>75</v>
      </c>
      <c r="C77" s="6">
        <v>155</v>
      </c>
      <c r="D77" s="6">
        <v>39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L77" s="12">
        <f>Tableau1[[#This Row],[Number_Spawned]]*10</f>
        <v>390</v>
      </c>
      <c r="M77" s="12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77" s="13">
        <f>(Tableau3[[#This Row],[Ressources_Value]]-Tableau3[[#This Row],[Level_Value]])/Tableau3[[#This Row],[Level_Value]]</f>
        <v>-1</v>
      </c>
      <c r="O77" s="6">
        <f>Tableau3[[#This Row],[Error_Margin]]*((Tableau1[[#This Row],[BPM]]/120)*Tableau1[[#This Row],[Number_Spawned]])</f>
        <v>-50.375</v>
      </c>
    </row>
    <row r="78" spans="2:15" ht="19.95" customHeight="1" x14ac:dyDescent="0.3">
      <c r="B78" s="6">
        <v>76</v>
      </c>
      <c r="C78" s="6">
        <v>155</v>
      </c>
      <c r="D78" s="6">
        <v>39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L78" s="12">
        <f>Tableau1[[#This Row],[Number_Spawned]]*10</f>
        <v>390</v>
      </c>
      <c r="M78" s="12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78" s="13">
        <f>(Tableau3[[#This Row],[Ressources_Value]]-Tableau3[[#This Row],[Level_Value]])/Tableau3[[#This Row],[Level_Value]]</f>
        <v>-1</v>
      </c>
      <c r="O78" s="6">
        <f>Tableau3[[#This Row],[Error_Margin]]*((Tableau1[[#This Row],[BPM]]/120)*Tableau1[[#This Row],[Number_Spawned]])</f>
        <v>-50.375</v>
      </c>
    </row>
    <row r="79" spans="2:15" ht="19.95" customHeight="1" x14ac:dyDescent="0.3">
      <c r="B79" s="7">
        <v>77</v>
      </c>
      <c r="C79" s="7">
        <v>155</v>
      </c>
      <c r="D79" s="7">
        <v>40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L79" s="10">
        <f>Tableau1[[#This Row],[Number_Spawned]]*10</f>
        <v>400</v>
      </c>
      <c r="M79" s="10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79" s="11">
        <f>(Tableau3[[#This Row],[Ressources_Value]]-Tableau3[[#This Row],[Level_Value]])/Tableau3[[#This Row],[Level_Value]]</f>
        <v>-1</v>
      </c>
      <c r="O79" s="7">
        <f>Tableau3[[#This Row],[Error_Margin]]*((Tableau1[[#This Row],[BPM]]/120)*Tableau1[[#This Row],[Number_Spawned]])</f>
        <v>-51.666666666666671</v>
      </c>
    </row>
    <row r="80" spans="2:15" ht="19.95" customHeight="1" x14ac:dyDescent="0.3">
      <c r="B80" s="7">
        <v>78</v>
      </c>
      <c r="C80" s="7">
        <v>155</v>
      </c>
      <c r="D80" s="7">
        <v>40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L80" s="10">
        <f>Tableau1[[#This Row],[Number_Spawned]]*10</f>
        <v>400</v>
      </c>
      <c r="M80" s="10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80" s="11">
        <f>(Tableau3[[#This Row],[Ressources_Value]]-Tableau3[[#This Row],[Level_Value]])/Tableau3[[#This Row],[Level_Value]]</f>
        <v>-1</v>
      </c>
      <c r="O80" s="7">
        <f>Tableau3[[#This Row],[Error_Margin]]*((Tableau1[[#This Row],[BPM]]/120)*Tableau1[[#This Row],[Number_Spawned]])</f>
        <v>-51.666666666666671</v>
      </c>
    </row>
    <row r="81" spans="2:15" ht="19.95" customHeight="1" x14ac:dyDescent="0.3">
      <c r="B81" s="14">
        <v>79</v>
      </c>
      <c r="C81" s="14">
        <v>155</v>
      </c>
      <c r="D81" s="14">
        <v>41</v>
      </c>
      <c r="E81" s="14">
        <v>0</v>
      </c>
      <c r="F81" s="14">
        <v>0</v>
      </c>
      <c r="G81" s="14">
        <v>0</v>
      </c>
      <c r="H81" s="14">
        <v>0</v>
      </c>
      <c r="I81" s="14">
        <v>0</v>
      </c>
      <c r="J81" s="14">
        <v>0</v>
      </c>
      <c r="L81" s="15">
        <f>Tableau1[[#This Row],[Number_Spawned]]*10</f>
        <v>410</v>
      </c>
      <c r="M81" s="15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81" s="16">
        <f>(Tableau3[[#This Row],[Ressources_Value]]-Tableau3[[#This Row],[Level_Value]])/Tableau3[[#This Row],[Level_Value]]</f>
        <v>-1</v>
      </c>
      <c r="O81" s="14">
        <f>Tableau3[[#This Row],[Error_Margin]]*((Tableau1[[#This Row],[BPM]]/120)*Tableau1[[#This Row],[Number_Spawned]])</f>
        <v>-52.958333333333336</v>
      </c>
    </row>
    <row r="82" spans="2:15" ht="19.95" customHeight="1" thickBot="1" x14ac:dyDescent="0.35">
      <c r="B82" s="17">
        <v>80</v>
      </c>
      <c r="C82" s="17">
        <v>155</v>
      </c>
      <c r="D82" s="17">
        <v>41</v>
      </c>
      <c r="E82" s="17">
        <v>0</v>
      </c>
      <c r="F82" s="17">
        <v>0</v>
      </c>
      <c r="G82" s="17">
        <v>0</v>
      </c>
      <c r="H82" s="17">
        <v>0</v>
      </c>
      <c r="I82" s="17">
        <v>0</v>
      </c>
      <c r="J82" s="17">
        <v>0</v>
      </c>
      <c r="L82" s="18">
        <f>Tableau1[[#This Row],[Number_Spawned]]*10</f>
        <v>410</v>
      </c>
      <c r="M82" s="18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82" s="19">
        <f>(Tableau3[[#This Row],[Ressources_Value]]-Tableau3[[#This Row],[Level_Value]])/Tableau3[[#This Row],[Level_Value]]</f>
        <v>-1</v>
      </c>
      <c r="O82" s="17">
        <f>Tableau3[[#This Row],[Error_Margin]]*((Tableau1[[#This Row],[BPM]]/120)*Tableau1[[#This Row],[Number_Spawned]])</f>
        <v>-52.958333333333336</v>
      </c>
    </row>
    <row r="83" spans="2:15" ht="19.95" customHeight="1" thickTop="1" x14ac:dyDescent="0.3">
      <c r="B83" s="5">
        <v>81</v>
      </c>
      <c r="C83" s="5">
        <v>160</v>
      </c>
      <c r="D83" s="5">
        <v>41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L83" s="8">
        <f>Tableau1[[#This Row],[Number_Spawned]]*10</f>
        <v>410</v>
      </c>
      <c r="M83" s="8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83" s="9">
        <f>(Tableau3[[#This Row],[Ressources_Value]]-Tableau3[[#This Row],[Level_Value]])/Tableau3[[#This Row],[Level_Value]]</f>
        <v>-1</v>
      </c>
      <c r="O83" s="5">
        <f>Tableau3[[#This Row],[Error_Margin]]*((Tableau1[[#This Row],[BPM]]/120)*Tableau1[[#This Row],[Number_Spawned]])</f>
        <v>-54.666666666666664</v>
      </c>
    </row>
    <row r="84" spans="2:15" ht="19.95" customHeight="1" x14ac:dyDescent="0.3">
      <c r="B84" s="5">
        <v>82</v>
      </c>
      <c r="C84" s="5">
        <v>160</v>
      </c>
      <c r="D84" s="5">
        <v>42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L84" s="8">
        <f>Tableau1[[#This Row],[Number_Spawned]]*10</f>
        <v>420</v>
      </c>
      <c r="M84" s="8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84" s="9">
        <f>(Tableau3[[#This Row],[Ressources_Value]]-Tableau3[[#This Row],[Level_Value]])/Tableau3[[#This Row],[Level_Value]]</f>
        <v>-1</v>
      </c>
      <c r="O84" s="5">
        <f>Tableau3[[#This Row],[Error_Margin]]*((Tableau1[[#This Row],[BPM]]/120)*Tableau1[[#This Row],[Number_Spawned]])</f>
        <v>-56</v>
      </c>
    </row>
    <row r="85" spans="2:15" ht="19.95" customHeight="1" x14ac:dyDescent="0.3">
      <c r="B85" s="5">
        <v>83</v>
      </c>
      <c r="C85" s="5">
        <v>160</v>
      </c>
      <c r="D85" s="5">
        <v>43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L85" s="8">
        <f>Tableau1[[#This Row],[Number_Spawned]]*10</f>
        <v>430</v>
      </c>
      <c r="M85" s="8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85" s="9">
        <f>(Tableau3[[#This Row],[Ressources_Value]]-Tableau3[[#This Row],[Level_Value]])/Tableau3[[#This Row],[Level_Value]]</f>
        <v>-1</v>
      </c>
      <c r="O85" s="5">
        <f>Tableau3[[#This Row],[Error_Margin]]*((Tableau1[[#This Row],[BPM]]/120)*Tableau1[[#This Row],[Number_Spawned]])</f>
        <v>-57.333333333333329</v>
      </c>
    </row>
    <row r="86" spans="2:15" ht="19.95" customHeight="1" x14ac:dyDescent="0.3">
      <c r="B86" s="6">
        <v>84</v>
      </c>
      <c r="C86" s="6">
        <v>160</v>
      </c>
      <c r="D86" s="6">
        <v>44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L86" s="12">
        <f>Tableau1[[#This Row],[Number_Spawned]]*10</f>
        <v>440</v>
      </c>
      <c r="M86" s="12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86" s="13">
        <f>(Tableau3[[#This Row],[Ressources_Value]]-Tableau3[[#This Row],[Level_Value]])/Tableau3[[#This Row],[Level_Value]]</f>
        <v>-1</v>
      </c>
      <c r="O86" s="6">
        <f>Tableau3[[#This Row],[Error_Margin]]*((Tableau1[[#This Row],[BPM]]/120)*Tableau1[[#This Row],[Number_Spawned]])</f>
        <v>-58.666666666666664</v>
      </c>
    </row>
    <row r="87" spans="2:15" ht="19.95" customHeight="1" x14ac:dyDescent="0.3">
      <c r="B87" s="6">
        <v>85</v>
      </c>
      <c r="C87" s="6">
        <v>160</v>
      </c>
      <c r="D87" s="6">
        <v>44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L87" s="12">
        <f>Tableau1[[#This Row],[Number_Spawned]]*10</f>
        <v>440</v>
      </c>
      <c r="M87" s="12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87" s="13">
        <f>(Tableau3[[#This Row],[Ressources_Value]]-Tableau3[[#This Row],[Level_Value]])/Tableau3[[#This Row],[Level_Value]]</f>
        <v>-1</v>
      </c>
      <c r="O87" s="6">
        <f>Tableau3[[#This Row],[Error_Margin]]*((Tableau1[[#This Row],[BPM]]/120)*Tableau1[[#This Row],[Number_Spawned]])</f>
        <v>-58.666666666666664</v>
      </c>
    </row>
    <row r="88" spans="2:15" ht="19.95" customHeight="1" x14ac:dyDescent="0.3">
      <c r="B88" s="6">
        <v>86</v>
      </c>
      <c r="C88" s="6">
        <v>160</v>
      </c>
      <c r="D88" s="6">
        <v>44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L88" s="12">
        <f>Tableau1[[#This Row],[Number_Spawned]]*10</f>
        <v>440</v>
      </c>
      <c r="M88" s="12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88" s="13">
        <f>(Tableau3[[#This Row],[Ressources_Value]]-Tableau3[[#This Row],[Level_Value]])/Tableau3[[#This Row],[Level_Value]]</f>
        <v>-1</v>
      </c>
      <c r="O88" s="6">
        <f>Tableau3[[#This Row],[Error_Margin]]*((Tableau1[[#This Row],[BPM]]/120)*Tableau1[[#This Row],[Number_Spawned]])</f>
        <v>-58.666666666666664</v>
      </c>
    </row>
    <row r="89" spans="2:15" ht="19.95" customHeight="1" x14ac:dyDescent="0.3">
      <c r="B89" s="7">
        <v>87</v>
      </c>
      <c r="C89" s="7">
        <v>160</v>
      </c>
      <c r="D89" s="7">
        <v>45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L89" s="10">
        <f>Tableau1[[#This Row],[Number_Spawned]]*10</f>
        <v>450</v>
      </c>
      <c r="M89" s="10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89" s="11">
        <f>(Tableau3[[#This Row],[Ressources_Value]]-Tableau3[[#This Row],[Level_Value]])/Tableau3[[#This Row],[Level_Value]]</f>
        <v>-1</v>
      </c>
      <c r="O89" s="7">
        <f>Tableau3[[#This Row],[Error_Margin]]*((Tableau1[[#This Row],[BPM]]/120)*Tableau1[[#This Row],[Number_Spawned]])</f>
        <v>-60</v>
      </c>
    </row>
    <row r="90" spans="2:15" ht="19.95" customHeight="1" x14ac:dyDescent="0.3">
      <c r="B90" s="7">
        <v>88</v>
      </c>
      <c r="C90" s="7">
        <v>160</v>
      </c>
      <c r="D90" s="7">
        <v>45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L90" s="10">
        <f>Tableau1[[#This Row],[Number_Spawned]]*10</f>
        <v>450</v>
      </c>
      <c r="M90" s="10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90" s="11">
        <f>(Tableau3[[#This Row],[Ressources_Value]]-Tableau3[[#This Row],[Level_Value]])/Tableau3[[#This Row],[Level_Value]]</f>
        <v>-1</v>
      </c>
      <c r="O90" s="7">
        <f>Tableau3[[#This Row],[Error_Margin]]*((Tableau1[[#This Row],[BPM]]/120)*Tableau1[[#This Row],[Number_Spawned]])</f>
        <v>-60</v>
      </c>
    </row>
    <row r="91" spans="2:15" ht="19.95" customHeight="1" x14ac:dyDescent="0.3">
      <c r="B91" s="14">
        <v>89</v>
      </c>
      <c r="C91" s="14">
        <v>160</v>
      </c>
      <c r="D91" s="14">
        <v>46</v>
      </c>
      <c r="E91" s="14">
        <v>0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L91" s="15">
        <f>Tableau1[[#This Row],[Number_Spawned]]*10</f>
        <v>460</v>
      </c>
      <c r="M91" s="15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91" s="16">
        <f>(Tableau3[[#This Row],[Ressources_Value]]-Tableau3[[#This Row],[Level_Value]])/Tableau3[[#This Row],[Level_Value]]</f>
        <v>-1</v>
      </c>
      <c r="O91" s="14">
        <f>Tableau3[[#This Row],[Error_Margin]]*((Tableau1[[#This Row],[BPM]]/120)*Tableau1[[#This Row],[Number_Spawned]])</f>
        <v>-61.333333333333329</v>
      </c>
    </row>
    <row r="92" spans="2:15" ht="19.95" customHeight="1" thickBot="1" x14ac:dyDescent="0.35">
      <c r="B92" s="17">
        <v>90</v>
      </c>
      <c r="C92" s="17">
        <v>160</v>
      </c>
      <c r="D92" s="17">
        <v>46</v>
      </c>
      <c r="E92" s="17">
        <v>0</v>
      </c>
      <c r="F92" s="17">
        <v>0</v>
      </c>
      <c r="G92" s="17">
        <v>0</v>
      </c>
      <c r="H92" s="17">
        <v>0</v>
      </c>
      <c r="I92" s="17">
        <v>0</v>
      </c>
      <c r="J92" s="17">
        <v>0</v>
      </c>
      <c r="L92" s="18">
        <f>Tableau1[[#This Row],[Number_Spawned]]*10</f>
        <v>460</v>
      </c>
      <c r="M92" s="18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92" s="19">
        <f>(Tableau3[[#This Row],[Ressources_Value]]-Tableau3[[#This Row],[Level_Value]])/Tableau3[[#This Row],[Level_Value]]</f>
        <v>-1</v>
      </c>
      <c r="O92" s="17">
        <f>Tableau3[[#This Row],[Error_Margin]]*((Tableau1[[#This Row],[BPM]]/120)*Tableau1[[#This Row],[Number_Spawned]])</f>
        <v>-61.333333333333329</v>
      </c>
    </row>
    <row r="93" spans="2:15" ht="19.95" customHeight="1" thickTop="1" x14ac:dyDescent="0.3">
      <c r="B93" s="5">
        <v>91</v>
      </c>
      <c r="C93" s="5">
        <v>165</v>
      </c>
      <c r="D93" s="5">
        <v>46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L93" s="8">
        <f>Tableau1[[#This Row],[Number_Spawned]]*10</f>
        <v>460</v>
      </c>
      <c r="M93" s="8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93" s="9">
        <f>(Tableau3[[#This Row],[Ressources_Value]]-Tableau3[[#This Row],[Level_Value]])/Tableau3[[#This Row],[Level_Value]]</f>
        <v>-1</v>
      </c>
      <c r="O93" s="5">
        <f>Tableau3[[#This Row],[Error_Margin]]*((Tableau1[[#This Row],[BPM]]/120)*Tableau1[[#This Row],[Number_Spawned]])</f>
        <v>-63.25</v>
      </c>
    </row>
    <row r="94" spans="2:15" ht="19.95" customHeight="1" x14ac:dyDescent="0.3">
      <c r="B94" s="5">
        <v>92</v>
      </c>
      <c r="C94" s="5">
        <v>165</v>
      </c>
      <c r="D94" s="5">
        <v>47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L94" s="8">
        <f>Tableau1[[#This Row],[Number_Spawned]]*10</f>
        <v>470</v>
      </c>
      <c r="M94" s="8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94" s="9">
        <f>(Tableau3[[#This Row],[Ressources_Value]]-Tableau3[[#This Row],[Level_Value]])/Tableau3[[#This Row],[Level_Value]]</f>
        <v>-1</v>
      </c>
      <c r="O94" s="5">
        <f>Tableau3[[#This Row],[Error_Margin]]*((Tableau1[[#This Row],[BPM]]/120)*Tableau1[[#This Row],[Number_Spawned]])</f>
        <v>-64.625</v>
      </c>
    </row>
    <row r="95" spans="2:15" ht="19.95" customHeight="1" x14ac:dyDescent="0.3">
      <c r="B95" s="5">
        <v>93</v>
      </c>
      <c r="C95" s="5">
        <v>165</v>
      </c>
      <c r="D95" s="5">
        <v>48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L95" s="8">
        <f>Tableau1[[#This Row],[Number_Spawned]]*10</f>
        <v>480</v>
      </c>
      <c r="M95" s="8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95" s="9">
        <f>(Tableau3[[#This Row],[Ressources_Value]]-Tableau3[[#This Row],[Level_Value]])/Tableau3[[#This Row],[Level_Value]]</f>
        <v>-1</v>
      </c>
      <c r="O95" s="5">
        <f>Tableau3[[#This Row],[Error_Margin]]*((Tableau1[[#This Row],[BPM]]/120)*Tableau1[[#This Row],[Number_Spawned]])</f>
        <v>-66</v>
      </c>
    </row>
    <row r="96" spans="2:15" ht="19.95" customHeight="1" x14ac:dyDescent="0.3">
      <c r="B96" s="6">
        <v>94</v>
      </c>
      <c r="C96" s="6">
        <v>165</v>
      </c>
      <c r="D96" s="6">
        <v>49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L96" s="12">
        <f>Tableau1[[#This Row],[Number_Spawned]]*10</f>
        <v>490</v>
      </c>
      <c r="M96" s="12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96" s="13">
        <f>(Tableau3[[#This Row],[Ressources_Value]]-Tableau3[[#This Row],[Level_Value]])/Tableau3[[#This Row],[Level_Value]]</f>
        <v>-1</v>
      </c>
      <c r="O96" s="6">
        <f>Tableau3[[#This Row],[Error_Margin]]*((Tableau1[[#This Row],[BPM]]/120)*Tableau1[[#This Row],[Number_Spawned]])</f>
        <v>-67.375</v>
      </c>
    </row>
    <row r="97" spans="2:15" ht="19.95" customHeight="1" x14ac:dyDescent="0.3">
      <c r="B97" s="6">
        <v>95</v>
      </c>
      <c r="C97" s="6">
        <v>165</v>
      </c>
      <c r="D97" s="6">
        <v>49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L97" s="12">
        <f>Tableau1[[#This Row],[Number_Spawned]]*10</f>
        <v>490</v>
      </c>
      <c r="M97" s="12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97" s="13">
        <f>(Tableau3[[#This Row],[Ressources_Value]]-Tableau3[[#This Row],[Level_Value]])/Tableau3[[#This Row],[Level_Value]]</f>
        <v>-1</v>
      </c>
      <c r="O97" s="6">
        <f>Tableau3[[#This Row],[Error_Margin]]*((Tableau1[[#This Row],[BPM]]/120)*Tableau1[[#This Row],[Number_Spawned]])</f>
        <v>-67.375</v>
      </c>
    </row>
    <row r="98" spans="2:15" ht="19.95" customHeight="1" x14ac:dyDescent="0.3">
      <c r="B98" s="6">
        <v>96</v>
      </c>
      <c r="C98" s="6">
        <v>165</v>
      </c>
      <c r="D98" s="6">
        <v>49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L98" s="12">
        <f>Tableau1[[#This Row],[Number_Spawned]]*10</f>
        <v>490</v>
      </c>
      <c r="M98" s="12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98" s="13">
        <f>(Tableau3[[#This Row],[Ressources_Value]]-Tableau3[[#This Row],[Level_Value]])/Tableau3[[#This Row],[Level_Value]]</f>
        <v>-1</v>
      </c>
      <c r="O98" s="6">
        <f>Tableau3[[#This Row],[Error_Margin]]*((Tableau1[[#This Row],[BPM]]/120)*Tableau1[[#This Row],[Number_Spawned]])</f>
        <v>-67.375</v>
      </c>
    </row>
    <row r="99" spans="2:15" ht="19.95" customHeight="1" x14ac:dyDescent="0.3">
      <c r="B99" s="7">
        <v>97</v>
      </c>
      <c r="C99" s="7">
        <v>165</v>
      </c>
      <c r="D99" s="7">
        <v>50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L99" s="10">
        <f>Tableau1[[#This Row],[Number_Spawned]]*10</f>
        <v>500</v>
      </c>
      <c r="M99" s="10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99" s="11">
        <f>(Tableau3[[#This Row],[Ressources_Value]]-Tableau3[[#This Row],[Level_Value]])/Tableau3[[#This Row],[Level_Value]]</f>
        <v>-1</v>
      </c>
      <c r="O99" s="7">
        <f>Tableau3[[#This Row],[Error_Margin]]*((Tableau1[[#This Row],[BPM]]/120)*Tableau1[[#This Row],[Number_Spawned]])</f>
        <v>-68.75</v>
      </c>
    </row>
    <row r="100" spans="2:15" ht="19.95" customHeight="1" x14ac:dyDescent="0.3">
      <c r="B100" s="7">
        <v>98</v>
      </c>
      <c r="C100" s="7">
        <v>165</v>
      </c>
      <c r="D100" s="7">
        <v>50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L100" s="10">
        <f>Tableau1[[#This Row],[Number_Spawned]]*10</f>
        <v>500</v>
      </c>
      <c r="M100" s="10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100" s="11">
        <f>(Tableau3[[#This Row],[Ressources_Value]]-Tableau3[[#This Row],[Level_Value]])/Tableau3[[#This Row],[Level_Value]]</f>
        <v>-1</v>
      </c>
      <c r="O100" s="7">
        <f>Tableau3[[#This Row],[Error_Margin]]*((Tableau1[[#This Row],[BPM]]/120)*Tableau1[[#This Row],[Number_Spawned]])</f>
        <v>-68.75</v>
      </c>
    </row>
    <row r="101" spans="2:15" ht="19.95" customHeight="1" x14ac:dyDescent="0.3">
      <c r="B101" s="14">
        <v>99</v>
      </c>
      <c r="C101" s="14">
        <v>165</v>
      </c>
      <c r="D101" s="14">
        <v>51</v>
      </c>
      <c r="E101" s="14">
        <v>0</v>
      </c>
      <c r="F101" s="14">
        <v>0</v>
      </c>
      <c r="G101" s="14">
        <v>0</v>
      </c>
      <c r="H101" s="14">
        <v>0</v>
      </c>
      <c r="I101" s="14">
        <v>0</v>
      </c>
      <c r="J101" s="14">
        <v>0</v>
      </c>
      <c r="L101" s="15">
        <f>Tableau1[[#This Row],[Number_Spawned]]*10</f>
        <v>510</v>
      </c>
      <c r="M101" s="15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101" s="16">
        <f>(Tableau3[[#This Row],[Ressources_Value]]-Tableau3[[#This Row],[Level_Value]])/Tableau3[[#This Row],[Level_Value]]</f>
        <v>-1</v>
      </c>
      <c r="O101" s="14">
        <f>Tableau3[[#This Row],[Error_Margin]]*((Tableau1[[#This Row],[BPM]]/120)*Tableau1[[#This Row],[Number_Spawned]])</f>
        <v>-70.125</v>
      </c>
    </row>
    <row r="102" spans="2:15" ht="19.95" customHeight="1" thickBot="1" x14ac:dyDescent="0.35">
      <c r="B102" s="17">
        <v>100</v>
      </c>
      <c r="C102" s="17">
        <v>165</v>
      </c>
      <c r="D102" s="17">
        <v>51</v>
      </c>
      <c r="E102" s="17">
        <v>0</v>
      </c>
      <c r="F102" s="17">
        <v>0</v>
      </c>
      <c r="G102" s="17">
        <v>0</v>
      </c>
      <c r="H102" s="17">
        <v>0</v>
      </c>
      <c r="I102" s="17">
        <v>0</v>
      </c>
      <c r="J102" s="17">
        <v>0</v>
      </c>
      <c r="L102" s="18">
        <f>Tableau1[[#This Row],[Number_Spawned]]*10</f>
        <v>510</v>
      </c>
      <c r="M102" s="18">
        <f>Tableau1[[#This Row],[Number_Drink]]*2+Tableau1[[#This Row],[Number_Talk]]*3+Tableau1[[#This Row],[Number_Dance]]*4+Tableau1[[#This Row],[Number_Drug]]*5+Tableau1[[#This Row],[Number_Photo]]*10+Tableau1[[#This Row],[Number_Fight]]*10</f>
        <v>0</v>
      </c>
      <c r="N102" s="19">
        <f>(Tableau3[[#This Row],[Ressources_Value]]-Tableau3[[#This Row],[Level_Value]])/Tableau3[[#This Row],[Level_Value]]</f>
        <v>-1</v>
      </c>
      <c r="O102" s="17">
        <f>Tableau3[[#This Row],[Error_Margin]]*((Tableau1[[#This Row],[BPM]]/120)*Tableau1[[#This Row],[Number_Spawned]])</f>
        <v>-70.125</v>
      </c>
    </row>
    <row r="103" spans="2:15" s="2" customFormat="1" ht="19.95" customHeight="1" thickTop="1" x14ac:dyDescent="0.3"/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8BD94-3B4A-47FA-900A-A8583B06796E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C40C3-626B-400C-BE2E-70A6DA770DD5}">
  <dimension ref="A1:A30"/>
  <sheetViews>
    <sheetView workbookViewId="0">
      <selection activeCell="D2" sqref="D2"/>
    </sheetView>
  </sheetViews>
  <sheetFormatPr baseColWidth="10" defaultRowHeight="14.4" x14ac:dyDescent="0.3"/>
  <cols>
    <col min="1" max="1" width="3.77734375" style="1" customWidth="1"/>
  </cols>
  <sheetData>
    <row r="1" s="1" customFormat="1" ht="19.95" customHeight="1" x14ac:dyDescent="0.3"/>
    <row r="2" ht="19.95" customHeight="1" x14ac:dyDescent="0.3"/>
    <row r="3" ht="19.95" customHeight="1" x14ac:dyDescent="0.3"/>
    <row r="4" ht="19.95" customHeight="1" x14ac:dyDescent="0.3"/>
    <row r="5" ht="19.95" customHeight="1" x14ac:dyDescent="0.3"/>
    <row r="6" ht="19.95" customHeight="1" x14ac:dyDescent="0.3"/>
    <row r="7" ht="19.95" customHeight="1" x14ac:dyDescent="0.3"/>
    <row r="8" ht="19.95" customHeight="1" x14ac:dyDescent="0.3"/>
    <row r="9" ht="19.95" customHeight="1" x14ac:dyDescent="0.3"/>
    <row r="10" ht="19.95" customHeight="1" x14ac:dyDescent="0.3"/>
    <row r="11" ht="19.95" customHeight="1" x14ac:dyDescent="0.3"/>
    <row r="12" ht="19.95" customHeight="1" x14ac:dyDescent="0.3"/>
    <row r="13" ht="19.95" customHeight="1" x14ac:dyDescent="0.3"/>
    <row r="14" ht="19.95" customHeight="1" x14ac:dyDescent="0.3"/>
    <row r="15" ht="19.95" customHeight="1" x14ac:dyDescent="0.3"/>
    <row r="16" ht="19.95" customHeight="1" x14ac:dyDescent="0.3"/>
    <row r="17" ht="19.95" customHeight="1" x14ac:dyDescent="0.3"/>
    <row r="18" ht="19.95" customHeight="1" x14ac:dyDescent="0.3"/>
    <row r="19" ht="19.95" customHeight="1" x14ac:dyDescent="0.3"/>
    <row r="20" ht="19.95" customHeight="1" x14ac:dyDescent="0.3"/>
    <row r="21" ht="19.95" customHeight="1" x14ac:dyDescent="0.3"/>
    <row r="22" ht="19.95" customHeight="1" x14ac:dyDescent="0.3"/>
    <row r="23" ht="19.95" customHeight="1" x14ac:dyDescent="0.3"/>
    <row r="24" ht="19.95" customHeight="1" x14ac:dyDescent="0.3"/>
    <row r="25" ht="19.95" customHeight="1" x14ac:dyDescent="0.3"/>
    <row r="26" ht="19.95" customHeight="1" x14ac:dyDescent="0.3"/>
    <row r="27" ht="19.95" customHeight="1" x14ac:dyDescent="0.3"/>
    <row r="28" ht="19.95" customHeight="1" x14ac:dyDescent="0.3"/>
    <row r="29" ht="19.95" customHeight="1" x14ac:dyDescent="0.3"/>
    <row r="30" ht="19.95" customHeigh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Data</vt:lpstr>
      <vt:lpstr>Graph</vt:lpstr>
      <vt:lpstr>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2019-06-02T21:55:30Z</dcterms:modified>
</cp:coreProperties>
</file>