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59_iitd_ac_in/Documents/Academics/Sem 5/ELL304/Labs/Lab1/"/>
    </mc:Choice>
  </mc:AlternateContent>
  <xr:revisionPtr revIDLastSave="497" documentId="11_F25DC773A252ABDACC104851B15B504A5BDE58EA" xr6:coauthVersionLast="47" xr6:coauthVersionMax="47" xr10:uidLastSave="{32A19F6A-2FCE-4434-91AC-4093B224D76A}"/>
  <bookViews>
    <workbookView xWindow="-108" yWindow="-108" windowWidth="23256" windowHeight="12456" xr2:uid="{00000000-000D-0000-FFFF-FFFF00000000}"/>
  </bookViews>
  <sheets>
    <sheet name="Part 1" sheetId="1" r:id="rId1"/>
    <sheet name="Part 2" sheetId="2" r:id="rId2"/>
    <sheet name="Part 3" sheetId="3" r:id="rId3"/>
    <sheet name="Part 4" sheetId="4" r:id="rId4"/>
    <sheet name="Part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E5" i="4"/>
  <c r="D5" i="4"/>
  <c r="E6" i="4"/>
  <c r="D6" i="4"/>
  <c r="E7" i="4"/>
  <c r="D7" i="4"/>
  <c r="E8" i="4"/>
  <c r="D8" i="4"/>
  <c r="E9" i="4"/>
  <c r="D9" i="4"/>
  <c r="E10" i="4"/>
  <c r="D10" i="4"/>
  <c r="E11" i="4"/>
  <c r="D11" i="4"/>
  <c r="E12" i="4"/>
  <c r="D12" i="4"/>
  <c r="E13" i="4"/>
  <c r="D13" i="4"/>
  <c r="E14" i="4"/>
  <c r="D14" i="4"/>
  <c r="E15" i="4"/>
  <c r="D15" i="4"/>
  <c r="E16" i="4"/>
  <c r="D16" i="4"/>
  <c r="E17" i="4"/>
  <c r="D17" i="4"/>
  <c r="E18" i="4"/>
  <c r="D18" i="4"/>
  <c r="E19" i="4"/>
  <c r="D19" i="4"/>
  <c r="E20" i="4"/>
  <c r="D20" i="4"/>
  <c r="E21" i="4"/>
  <c r="D21" i="4"/>
  <c r="E22" i="4"/>
  <c r="D22" i="4"/>
  <c r="E23" i="4"/>
  <c r="D23" i="4"/>
  <c r="E24" i="4"/>
  <c r="D24" i="4"/>
  <c r="E25" i="4"/>
  <c r="D25" i="4"/>
  <c r="E26" i="4"/>
  <c r="D26" i="4"/>
  <c r="E27" i="4"/>
  <c r="D27" i="4"/>
  <c r="E28" i="4"/>
  <c r="D28" i="4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D5" i="2"/>
  <c r="E5" i="2" s="1"/>
  <c r="D6" i="2"/>
  <c r="E6" i="2" s="1"/>
  <c r="D7" i="2"/>
  <c r="E7" i="2"/>
  <c r="D8" i="2"/>
  <c r="E8" i="2" s="1"/>
  <c r="D9" i="2"/>
  <c r="E9" i="2" s="1"/>
  <c r="D10" i="2"/>
  <c r="E10" i="2" s="1"/>
  <c r="D11" i="2"/>
  <c r="E11" i="2"/>
  <c r="D12" i="2"/>
  <c r="E12" i="2"/>
  <c r="D13" i="2"/>
  <c r="E13" i="2" s="1"/>
  <c r="D14" i="2"/>
  <c r="E14" i="2" s="1"/>
  <c r="D15" i="2"/>
  <c r="E15" i="2"/>
  <c r="D16" i="2"/>
  <c r="E16" i="2"/>
  <c r="D17" i="2"/>
  <c r="E17" i="2" s="1"/>
  <c r="D18" i="2"/>
  <c r="E18" i="2" s="1"/>
  <c r="D19" i="2"/>
  <c r="E19" i="2"/>
  <c r="D20" i="2"/>
  <c r="E20" i="2"/>
  <c r="D21" i="2"/>
  <c r="E21" i="2" s="1"/>
  <c r="D22" i="2"/>
  <c r="E22" i="2" s="1"/>
  <c r="D23" i="2"/>
  <c r="E23" i="2"/>
  <c r="D24" i="2"/>
  <c r="E24" i="2"/>
  <c r="D25" i="2"/>
  <c r="E25" i="2" s="1"/>
  <c r="D26" i="2"/>
  <c r="E26" i="2" s="1"/>
  <c r="D27" i="2"/>
  <c r="E27" i="2"/>
  <c r="D28" i="2"/>
  <c r="E28" i="2"/>
  <c r="E4" i="2"/>
  <c r="D4" i="2"/>
  <c r="E5" i="3"/>
  <c r="E6" i="3"/>
  <c r="E7" i="3"/>
  <c r="E8" i="3"/>
  <c r="E9" i="3"/>
  <c r="E10" i="3"/>
  <c r="E11" i="3"/>
  <c r="E12" i="3"/>
  <c r="E13" i="3"/>
  <c r="E4" i="3"/>
  <c r="D4" i="4"/>
  <c r="E4" i="4"/>
  <c r="D4" i="3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5" i="1"/>
  <c r="C5" i="1"/>
  <c r="C4" i="1"/>
  <c r="D4" i="1" s="1"/>
  <c r="C6" i="1"/>
  <c r="D6" i="1" s="1"/>
  <c r="C7" i="1"/>
  <c r="D7" i="1" s="1"/>
  <c r="C12" i="1"/>
  <c r="D12" i="1" s="1"/>
  <c r="C13" i="1"/>
  <c r="D13" i="1" s="1"/>
  <c r="C8" i="1"/>
  <c r="D8" i="1" s="1"/>
  <c r="C10" i="1"/>
  <c r="D10" i="1" s="1"/>
  <c r="C11" i="1"/>
  <c r="D11" i="1" s="1"/>
  <c r="C9" i="1"/>
  <c r="D9" i="1" s="1"/>
</calcChain>
</file>

<file path=xl/sharedStrings.xml><?xml version="1.0" encoding="utf-8"?>
<sst xmlns="http://schemas.openxmlformats.org/spreadsheetml/2006/main" count="28" uniqueCount="21">
  <si>
    <t>R(ohm)</t>
  </si>
  <si>
    <t>Vdd (V)</t>
  </si>
  <si>
    <t>Id(mA)</t>
  </si>
  <si>
    <t>Vd(V)</t>
  </si>
  <si>
    <t>Vr = Vgs (V)</t>
  </si>
  <si>
    <t>R1 (ohm)</t>
  </si>
  <si>
    <t>R2(ohm)</t>
  </si>
  <si>
    <t>Vd = Vds (V)</t>
  </si>
  <si>
    <t>V_r (V)</t>
  </si>
  <si>
    <t>I_d (mA)</t>
  </si>
  <si>
    <t>Vr = Vsg (V)</t>
  </si>
  <si>
    <t>Vd = Vg(V)</t>
  </si>
  <si>
    <t>Vg</t>
  </si>
  <si>
    <t>Vd</t>
  </si>
  <si>
    <t>Vdd</t>
  </si>
  <si>
    <t>Vd (V)</t>
  </si>
  <si>
    <t>V_sd (V)</t>
  </si>
  <si>
    <t>sqrt Id</t>
  </si>
  <si>
    <t>Vgs (V)</t>
  </si>
  <si>
    <t>V_SG (V)</t>
  </si>
  <si>
    <t>sq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</si>
</sst>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I_D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1'!$B$4:$B$13</c:f>
              <c:numCache>
                <c:formatCode>General</c:formatCode>
                <c:ptCount val="10"/>
                <c:pt idx="0">
                  <c:v>10.1</c:v>
                </c:pt>
                <c:pt idx="1">
                  <c:v>8.1199999999999992</c:v>
                </c:pt>
                <c:pt idx="2">
                  <c:v>7.33</c:v>
                </c:pt>
                <c:pt idx="3">
                  <c:v>6</c:v>
                </c:pt>
                <c:pt idx="4">
                  <c:v>4.8</c:v>
                </c:pt>
                <c:pt idx="5">
                  <c:v>3.11</c:v>
                </c:pt>
                <c:pt idx="6">
                  <c:v>2.8</c:v>
                </c:pt>
                <c:pt idx="7">
                  <c:v>2.39</c:v>
                </c:pt>
                <c:pt idx="8">
                  <c:v>2.25</c:v>
                </c:pt>
                <c:pt idx="9">
                  <c:v>1.23</c:v>
                </c:pt>
              </c:numCache>
            </c:numRef>
          </c:cat>
          <c:val>
            <c:numRef>
              <c:f>'Part 1'!$D$4:$D$13</c:f>
              <c:numCache>
                <c:formatCode>General</c:formatCode>
                <c:ptCount val="10"/>
                <c:pt idx="0">
                  <c:v>23.170731707317078</c:v>
                </c:pt>
                <c:pt idx="1">
                  <c:v>17.63636363636364</c:v>
                </c:pt>
                <c:pt idx="2">
                  <c:v>14.15151515151515</c:v>
                </c:pt>
                <c:pt idx="3">
                  <c:v>10.714285714285714</c:v>
                </c:pt>
                <c:pt idx="4">
                  <c:v>7.2</c:v>
                </c:pt>
                <c:pt idx="5">
                  <c:v>2.6939393939393939</c:v>
                </c:pt>
                <c:pt idx="6">
                  <c:v>1.957446808510638</c:v>
                </c:pt>
                <c:pt idx="7">
                  <c:v>1.1719512195121951</c:v>
                </c:pt>
                <c:pt idx="8">
                  <c:v>0.97499999999999998</c:v>
                </c:pt>
                <c:pt idx="9">
                  <c:v>4.8954545454545459E-2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3-4A54-A7FF-596714A1B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02416"/>
        <c:axId val="207177648"/>
      </c:lineChart>
      <c:catAx>
        <c:axId val="3598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648"/>
        <c:crosses val="autoZero"/>
        <c:auto val="1"/>
        <c:lblAlgn val="ctr"/>
        <c:lblOffset val="100"/>
        <c:noMultiLvlLbl val="0"/>
      </c:catAx>
      <c:valAx>
        <c:axId val="207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0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1'!$B$4:$B$13</c:f>
              <c:numCache>
                <c:formatCode>General</c:formatCode>
                <c:ptCount val="10"/>
                <c:pt idx="0">
                  <c:v>10.1</c:v>
                </c:pt>
                <c:pt idx="1">
                  <c:v>8.1199999999999992</c:v>
                </c:pt>
                <c:pt idx="2">
                  <c:v>7.33</c:v>
                </c:pt>
                <c:pt idx="3">
                  <c:v>6</c:v>
                </c:pt>
                <c:pt idx="4">
                  <c:v>4.8</c:v>
                </c:pt>
                <c:pt idx="5">
                  <c:v>3.11</c:v>
                </c:pt>
                <c:pt idx="6">
                  <c:v>2.8</c:v>
                </c:pt>
                <c:pt idx="7">
                  <c:v>2.39</c:v>
                </c:pt>
                <c:pt idx="8">
                  <c:v>2.25</c:v>
                </c:pt>
                <c:pt idx="9">
                  <c:v>1.23</c:v>
                </c:pt>
              </c:numCache>
            </c:numRef>
          </c:xVal>
          <c:yVal>
            <c:numRef>
              <c:f>'Part 1'!$D$4:$D$13</c:f>
              <c:numCache>
                <c:formatCode>General</c:formatCode>
                <c:ptCount val="10"/>
                <c:pt idx="0">
                  <c:v>23.170731707317078</c:v>
                </c:pt>
                <c:pt idx="1">
                  <c:v>17.63636363636364</c:v>
                </c:pt>
                <c:pt idx="2">
                  <c:v>14.15151515151515</c:v>
                </c:pt>
                <c:pt idx="3">
                  <c:v>10.714285714285714</c:v>
                </c:pt>
                <c:pt idx="4">
                  <c:v>7.2</c:v>
                </c:pt>
                <c:pt idx="5">
                  <c:v>2.6939393939393939</c:v>
                </c:pt>
                <c:pt idx="6">
                  <c:v>1.957446808510638</c:v>
                </c:pt>
                <c:pt idx="7">
                  <c:v>1.1719512195121951</c:v>
                </c:pt>
                <c:pt idx="8">
                  <c:v>0.97499999999999998</c:v>
                </c:pt>
                <c:pt idx="9">
                  <c:v>4.8954545454545459E-2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2-4840-A52D-27E416FEE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41119"/>
        <c:axId val="518538207"/>
      </c:scatterChart>
      <c:valAx>
        <c:axId val="5185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38207"/>
        <c:crosses val="autoZero"/>
        <c:crossBetween val="midCat"/>
      </c:valAx>
      <c:valAx>
        <c:axId val="51853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1'!$B$4:$B$13</c:f>
              <c:numCache>
                <c:formatCode>General</c:formatCode>
                <c:ptCount val="10"/>
                <c:pt idx="0">
                  <c:v>10.1</c:v>
                </c:pt>
                <c:pt idx="1">
                  <c:v>8.1199999999999992</c:v>
                </c:pt>
                <c:pt idx="2">
                  <c:v>7.33</c:v>
                </c:pt>
                <c:pt idx="3">
                  <c:v>6</c:v>
                </c:pt>
                <c:pt idx="4">
                  <c:v>4.8</c:v>
                </c:pt>
                <c:pt idx="5">
                  <c:v>3.11</c:v>
                </c:pt>
                <c:pt idx="6">
                  <c:v>2.8</c:v>
                </c:pt>
                <c:pt idx="7">
                  <c:v>2.39</c:v>
                </c:pt>
                <c:pt idx="8">
                  <c:v>2.25</c:v>
                </c:pt>
                <c:pt idx="9">
                  <c:v>1.23</c:v>
                </c:pt>
              </c:numCache>
            </c:numRef>
          </c:xVal>
          <c:yVal>
            <c:numRef>
              <c:f>'Part 1'!$E$4:$E$13</c:f>
              <c:numCache>
                <c:formatCode>General</c:formatCode>
                <c:ptCount val="10"/>
                <c:pt idx="0">
                  <c:v>4.8135986234123296</c:v>
                </c:pt>
                <c:pt idx="1">
                  <c:v>4.1995670772549447</c:v>
                </c:pt>
                <c:pt idx="2">
                  <c:v>3.761849963982502</c:v>
                </c:pt>
                <c:pt idx="3">
                  <c:v>3.2732683535398857</c:v>
                </c:pt>
                <c:pt idx="4">
                  <c:v>2.6832815729997477</c:v>
                </c:pt>
                <c:pt idx="5">
                  <c:v>1.6413224527616119</c:v>
                </c:pt>
                <c:pt idx="6">
                  <c:v>1.3990878487466889</c:v>
                </c:pt>
                <c:pt idx="7">
                  <c:v>1.0825669584428461</c:v>
                </c:pt>
                <c:pt idx="8">
                  <c:v>0.98742088290657493</c:v>
                </c:pt>
                <c:pt idx="9">
                  <c:v>0.22125674103752288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7-4D47-A158-EDE0FEBA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38895"/>
        <c:axId val="1541935983"/>
      </c:scatterChart>
      <c:valAx>
        <c:axId val="15419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V</a:t>
                </a:r>
                <a:r>
                  <a:rPr lang="en-IN" sz="1000" b="0" i="0" u="none" strike="noStrike" baseline="-25000">
                    <a:effectLst/>
                  </a:rPr>
                  <a:t>GS </a:t>
                </a:r>
                <a:r>
                  <a:rPr lang="en-IN" sz="1000" b="0" i="0" u="none" strike="noStrike" baseline="0">
                    <a:effectLst/>
                  </a:rPr>
                  <a:t>(V)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35983"/>
        <c:crosses val="autoZero"/>
        <c:crossBetween val="midCat"/>
      </c:valAx>
      <c:valAx>
        <c:axId val="15419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3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3'!$C$4:$C$13</c:f>
              <c:numCache>
                <c:formatCode>General</c:formatCode>
                <c:ptCount val="10"/>
                <c:pt idx="0">
                  <c:v>11.2</c:v>
                </c:pt>
                <c:pt idx="1">
                  <c:v>8.4</c:v>
                </c:pt>
                <c:pt idx="2">
                  <c:v>7.12</c:v>
                </c:pt>
                <c:pt idx="3">
                  <c:v>6.6</c:v>
                </c:pt>
                <c:pt idx="4">
                  <c:v>4.7</c:v>
                </c:pt>
                <c:pt idx="5">
                  <c:v>2.8599999999999994</c:v>
                </c:pt>
                <c:pt idx="6">
                  <c:v>2.4700000000000006</c:v>
                </c:pt>
                <c:pt idx="7">
                  <c:v>1.9000000000000004</c:v>
                </c:pt>
                <c:pt idx="8">
                  <c:v>1.3000000000000007</c:v>
                </c:pt>
                <c:pt idx="9">
                  <c:v>0.69999999999999929</c:v>
                </c:pt>
              </c:numCache>
            </c:numRef>
          </c:xVal>
          <c:yVal>
            <c:numRef>
              <c:f>'Part 3'!$E$4:$E$13</c:f>
              <c:numCache>
                <c:formatCode>General</c:formatCode>
                <c:ptCount val="10"/>
                <c:pt idx="0">
                  <c:v>5.4433105395181736</c:v>
                </c:pt>
                <c:pt idx="1">
                  <c:v>6.1791438065332471</c:v>
                </c:pt>
                <c:pt idx="2">
                  <c:v>4.6449712136629628</c:v>
                </c:pt>
                <c:pt idx="3">
                  <c:v>3.747339481750934</c:v>
                </c:pt>
                <c:pt idx="4">
                  <c:v>2.16794833886788</c:v>
                </c:pt>
                <c:pt idx="5">
                  <c:v>0.93094933625126264</c:v>
                </c:pt>
                <c:pt idx="6">
                  <c:v>0.72493580053244522</c:v>
                </c:pt>
                <c:pt idx="7">
                  <c:v>0.43588989435406739</c:v>
                </c:pt>
                <c:pt idx="8">
                  <c:v>0.19847906537954932</c:v>
                </c:pt>
                <c:pt idx="9">
                  <c:v>4.60566186471838E-2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C4-4232-9FDC-B6DB7F4BA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72207"/>
        <c:axId val="1541975119"/>
      </c:scatterChart>
      <c:valAx>
        <c:axId val="15419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  <a:r>
                  <a:rPr lang="en-IN" baseline="-25000"/>
                  <a:t>SG </a:t>
                </a:r>
                <a:r>
                  <a:rPr lang="en-IN" sz="1000" b="0" i="0" u="none" strike="noStrike" baseline="0">
                    <a:effectLst/>
                  </a:rPr>
                  <a:t>(V)</a:t>
                </a:r>
                <a:endParaRPr lang="en-IN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75119"/>
        <c:crosses val="autoZero"/>
        <c:crossBetween val="midCat"/>
      </c:valAx>
      <c:valAx>
        <c:axId val="15419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√I</a:t>
                </a:r>
                <a:r>
                  <a:rPr lang="en-US" baseline="-25000"/>
                  <a:t>D</a:t>
                </a:r>
                <a:r>
                  <a:rPr lang="en-US" sz="1000" b="0" i="0" u="none" strike="noStrike" baseline="0">
                    <a:effectLst/>
                  </a:rPr>
                  <a:t>(√mA)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5'!$A$2:$A$12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'Part 5'!$B$2:$B$12</c:f>
              <c:numCache>
                <c:formatCode>General</c:formatCode>
                <c:ptCount val="11"/>
                <c:pt idx="0">
                  <c:v>4.2</c:v>
                </c:pt>
                <c:pt idx="1">
                  <c:v>3.6</c:v>
                </c:pt>
                <c:pt idx="2">
                  <c:v>3.41</c:v>
                </c:pt>
                <c:pt idx="3">
                  <c:v>3.4</c:v>
                </c:pt>
                <c:pt idx="4">
                  <c:v>1.69</c:v>
                </c:pt>
                <c:pt idx="5">
                  <c:v>1.1200000000000001</c:v>
                </c:pt>
                <c:pt idx="6">
                  <c:v>0.80800000000000005</c:v>
                </c:pt>
                <c:pt idx="7">
                  <c:v>0.53100000000000003</c:v>
                </c:pt>
                <c:pt idx="8">
                  <c:v>0.20499999999999999</c:v>
                </c:pt>
                <c:pt idx="9">
                  <c:v>8.9999999999999993E-3</c:v>
                </c:pt>
                <c:pt idx="10">
                  <c:v>8.3000000000000001E-3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D-4B92-A03E-F3F869E3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08352"/>
        <c:axId val="1100709184"/>
      </c:scatterChart>
      <c:valAx>
        <c:axId val="11007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09184"/>
        <c:crosses val="autoZero"/>
        <c:crossBetween val="midCat"/>
      </c:valAx>
      <c:valAx>
        <c:axId val="1100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0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6</xdr:row>
      <xdr:rowOff>106680</xdr:rowOff>
    </xdr:from>
    <xdr:to>
      <xdr:col>13</xdr:col>
      <xdr:colOff>160020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FEA06-B3C1-DC0F-4975-82FBFA5EC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518160</xdr:colOff>
      <xdr:row>6</xdr:row>
      <xdr:rowOff>83820</xdr:rowOff>
    </xdr:from>
    <xdr:to>
      <xdr:col>21</xdr:col>
      <xdr:colOff>213360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8B741-C166-2AC5-2116-D1172A340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91BDCB-D1C7-C7BA-DEE7-E472EE400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0.00944</cdr:x>
      <cdr:y>0.31574</cdr:y>
    </cdr:from>
    <cdr:to>
      <cdr:x>0.07111</cdr:x>
      <cdr:y>0.63796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2B205044-CC30-C1F9-F1B5-715F13087E3F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257810" y="1167130"/>
              <a:ext cx="883920" cy="28194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IN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>
                        <m:sSubPr>
                          <m:ctrlPr>
                            <a:rPr lang="en-IN" sz="1100" i="1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IN" sz="1100" i="1"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(</m:t>
                  </m:r>
                  <m:rad>
                    <m:radPr>
                      <m:degHide m:val="on"/>
                      <m:ctrlPr>
                        <a:rPr lang="en-IN" sz="1100" i="1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IN" sz="1100" i="1">
                          <a:latin typeface="Cambria Math" panose="02040503050406030204" pitchFamily="18" charset="0"/>
                        </a:rPr>
                        <m:t>𝑚𝐴</m:t>
                      </m:r>
                    </m:e>
                  </m:rad>
                </m:oMath>
              </a14:m>
              <a:r>
                <a:rPr lang="en-IN" sz="1100"/>
                <a:t>)</a:t>
              </a:r>
            </a:p>
          </cdr:txBody>
        </cdr:sp>
      </mc:Choice>
      <mc:Fallback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2B205044-CC30-C1F9-F1B5-715F13087E3F}"/>
                </a:ext>
              </a:extLst>
            </cdr:cNvPr>
            <cdr:cNvSpPr txBox="1"/>
          </cdr:nvSpPr>
          <cdr:spPr>
            <a:xfrm xmlns:a="http://schemas.openxmlformats.org/drawingml/2006/main" rot="16200000">
              <a:off x="-257810" y="1167130"/>
              <a:ext cx="883920" cy="28194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latin typeface="Cambria Math" panose="02040503050406030204" pitchFamily="18" charset="0"/>
                </a:rPr>
                <a:t>𝐼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𝐷 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n-IN" sz="1100" i="0">
                  <a:latin typeface="Cambria Math" panose="02040503050406030204" pitchFamily="18" charset="0"/>
                </a:rPr>
                <a:t>𝑚𝐴</a:t>
              </a:r>
              <a:r>
                <a:rPr lang="en-IN" sz="1100"/>
                <a:t>)</a:t>
              </a: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60D04-CEBB-BB53-1F4B-CE0FDF62C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11</xdr:row>
      <xdr:rowOff>34290</xdr:rowOff>
    </xdr:from>
    <xdr:to>
      <xdr:col>8</xdr:col>
      <xdr:colOff>262890</xdr:colOff>
      <xdr:row>16</xdr:row>
      <xdr:rowOff>3810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205044-CC30-C1F9-F1B5-715F13087E3F}"/>
                </a:ext>
              </a:extLst>
            </xdr:cNvPr>
            <xdr:cNvSpPr txBox="1"/>
          </xdr:nvSpPr>
          <xdr:spPr>
            <a:xfrm rot="16200000">
              <a:off x="4556760" y="2346960"/>
              <a:ext cx="883920" cy="28194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IN" sz="110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>
                        <m:sSubPr>
                          <m:ctrlPr>
                            <a:rPr lang="en-IN" sz="1100">
                              <a:solidFill>
                                <a:srgbClr val="836967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110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en-IN" sz="1100" i="1">
                              <a:latin typeface="Cambria Math" panose="02040503050406030204" pitchFamily="18" charset="0"/>
                            </a:rPr>
                            <m:t>𝐷</m:t>
                          </m:r>
                        </m:sub>
                      </m:sSub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(</m:t>
                  </m:r>
                  <m:rad>
                    <m:radPr>
                      <m:degHide m:val="on"/>
                      <m:ctrlPr>
                        <a:rPr lang="en-IN" sz="1100">
                          <a:solidFill>
                            <a:srgbClr val="836967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n-IN" sz="1100" i="1">
                          <a:latin typeface="Cambria Math" panose="02040503050406030204" pitchFamily="18" charset="0"/>
                        </a:rPr>
                        <m:t>𝑚𝐴</m:t>
                      </m:r>
                    </m:e>
                  </m:rad>
                </m:oMath>
              </a14:m>
              <a:r>
                <a:rPr lang="en-IN" sz="1100"/>
                <a:t>)</a:t>
              </a: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B205044-CC30-C1F9-F1B5-715F13087E3F}"/>
                </a:ext>
              </a:extLst>
            </xdr:cNvPr>
            <xdr:cNvSpPr txBox="1"/>
          </xdr:nvSpPr>
          <xdr:spPr>
            <a:xfrm rot="16200000">
              <a:off x="4556760" y="2346960"/>
              <a:ext cx="883920" cy="28194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</a:t>
              </a:r>
              <a:r>
                <a:rPr lang="en-IN" sz="1100" i="0">
                  <a:latin typeface="Cambria Math" panose="02040503050406030204" pitchFamily="18" charset="0"/>
                </a:rPr>
                <a:t>𝐼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IN" sz="1100" i="0">
                  <a:latin typeface="Cambria Math" panose="02040503050406030204" pitchFamily="18" charset="0"/>
                </a:rPr>
                <a:t>𝐷 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en-IN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en-IN" sz="1100" i="0">
                  <a:latin typeface="Cambria Math" panose="02040503050406030204" pitchFamily="18" charset="0"/>
                </a:rPr>
                <a:t>𝑚𝐴</a:t>
              </a:r>
              <a:r>
                <a:rPr lang="en-IN" sz="1100"/>
                <a:t>)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B2103-4BC9-5B44-1E81-88F6453AC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I4" sqref="I4"/>
    </sheetView>
  </sheetViews>
  <sheetFormatPr defaultRowHeight="14.4" x14ac:dyDescent="0.3"/>
  <sheetData>
    <row r="1" spans="1:5" x14ac:dyDescent="0.3">
      <c r="A1" t="s">
        <v>1</v>
      </c>
      <c r="B1">
        <v>12</v>
      </c>
    </row>
    <row r="3" spans="1:5" x14ac:dyDescent="0.3">
      <c r="A3" t="s">
        <v>0</v>
      </c>
      <c r="B3" t="s">
        <v>4</v>
      </c>
      <c r="C3" t="s">
        <v>3</v>
      </c>
      <c r="D3" t="s">
        <v>2</v>
      </c>
      <c r="E3" t="s">
        <v>20</v>
      </c>
    </row>
    <row r="4" spans="1:5" x14ac:dyDescent="0.3">
      <c r="A4">
        <v>82</v>
      </c>
      <c r="B4">
        <v>10.1</v>
      </c>
      <c r="C4">
        <f t="shared" ref="C4:C9" si="0">($B$1-B4)</f>
        <v>1.9000000000000004</v>
      </c>
      <c r="D4">
        <f t="shared" ref="D4:D9" si="1">C4/A4*1000</f>
        <v>23.170731707317078</v>
      </c>
      <c r="E4">
        <f>SQRT(D4)</f>
        <v>4.8135986234123296</v>
      </c>
    </row>
    <row r="5" spans="1:5" x14ac:dyDescent="0.3">
      <c r="A5">
        <v>220</v>
      </c>
      <c r="B5">
        <v>8.1199999999999992</v>
      </c>
      <c r="C5">
        <f t="shared" si="0"/>
        <v>3.8800000000000008</v>
      </c>
      <c r="D5">
        <f t="shared" si="1"/>
        <v>17.63636363636364</v>
      </c>
      <c r="E5">
        <f t="shared" ref="E5:E13" si="2">SQRT(D5)</f>
        <v>4.1995670772549447</v>
      </c>
    </row>
    <row r="6" spans="1:5" x14ac:dyDescent="0.3">
      <c r="A6">
        <v>330</v>
      </c>
      <c r="B6">
        <v>7.33</v>
      </c>
      <c r="C6">
        <f t="shared" si="0"/>
        <v>4.67</v>
      </c>
      <c r="D6">
        <f t="shared" si="1"/>
        <v>14.15151515151515</v>
      </c>
      <c r="E6">
        <f t="shared" si="2"/>
        <v>3.761849963982502</v>
      </c>
    </row>
    <row r="7" spans="1:5" x14ac:dyDescent="0.3">
      <c r="A7">
        <v>560</v>
      </c>
      <c r="B7">
        <v>6</v>
      </c>
      <c r="C7">
        <f t="shared" si="0"/>
        <v>6</v>
      </c>
      <c r="D7">
        <f t="shared" si="1"/>
        <v>10.714285714285714</v>
      </c>
      <c r="E7">
        <f t="shared" si="2"/>
        <v>3.2732683535398857</v>
      </c>
    </row>
    <row r="8" spans="1:5" x14ac:dyDescent="0.3">
      <c r="A8">
        <v>1000</v>
      </c>
      <c r="B8">
        <v>4.8</v>
      </c>
      <c r="C8">
        <f t="shared" si="0"/>
        <v>7.2</v>
      </c>
      <c r="D8">
        <f t="shared" si="1"/>
        <v>7.2</v>
      </c>
      <c r="E8">
        <f t="shared" si="2"/>
        <v>2.6832815729997477</v>
      </c>
    </row>
    <row r="9" spans="1:5" x14ac:dyDescent="0.3">
      <c r="A9">
        <v>3300</v>
      </c>
      <c r="B9">
        <v>3.11</v>
      </c>
      <c r="C9">
        <f t="shared" si="0"/>
        <v>8.89</v>
      </c>
      <c r="D9">
        <f t="shared" si="1"/>
        <v>2.6939393939393939</v>
      </c>
      <c r="E9">
        <f t="shared" si="2"/>
        <v>1.6413224527616119</v>
      </c>
    </row>
    <row r="10" spans="1:5" x14ac:dyDescent="0.3">
      <c r="A10">
        <v>4700</v>
      </c>
      <c r="B10">
        <v>2.8</v>
      </c>
      <c r="C10">
        <f t="shared" ref="C10:C13" si="3">($B$1-B10)</f>
        <v>9.1999999999999993</v>
      </c>
      <c r="D10">
        <f t="shared" ref="D10:D13" si="4">C10/A10*1000</f>
        <v>1.957446808510638</v>
      </c>
      <c r="E10">
        <f t="shared" si="2"/>
        <v>1.3990878487466889</v>
      </c>
    </row>
    <row r="11" spans="1:5" x14ac:dyDescent="0.3">
      <c r="A11">
        <v>8200</v>
      </c>
      <c r="B11">
        <v>2.39</v>
      </c>
      <c r="C11">
        <f t="shared" si="3"/>
        <v>9.61</v>
      </c>
      <c r="D11">
        <f t="shared" si="4"/>
        <v>1.1719512195121951</v>
      </c>
      <c r="E11">
        <f t="shared" si="2"/>
        <v>1.0825669584428461</v>
      </c>
    </row>
    <row r="12" spans="1:5" x14ac:dyDescent="0.3">
      <c r="A12">
        <v>10000</v>
      </c>
      <c r="B12">
        <v>2.25</v>
      </c>
      <c r="C12">
        <f t="shared" si="3"/>
        <v>9.75</v>
      </c>
      <c r="D12">
        <f t="shared" si="4"/>
        <v>0.97499999999999998</v>
      </c>
      <c r="E12">
        <f t="shared" si="2"/>
        <v>0.98742088290657493</v>
      </c>
    </row>
    <row r="13" spans="1:5" x14ac:dyDescent="0.3">
      <c r="A13">
        <v>220000</v>
      </c>
      <c r="B13">
        <v>1.23</v>
      </c>
      <c r="C13">
        <f t="shared" si="3"/>
        <v>10.77</v>
      </c>
      <c r="D13">
        <f t="shared" si="4"/>
        <v>4.8954545454545459E-2</v>
      </c>
      <c r="E13">
        <f t="shared" si="2"/>
        <v>0.22125674103752288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4AFD-08E4-498C-9282-54E1B35CC498}">
  <dimension ref="A1:F28"/>
  <sheetViews>
    <sheetView workbookViewId="0">
      <selection activeCell="E24" sqref="E24:E28"/>
    </sheetView>
  </sheetViews>
  <sheetFormatPr defaultRowHeight="14.4" x14ac:dyDescent="0.3"/>
  <cols>
    <col min="3" max="3" width="10.5546875" bestFit="1" customWidth="1"/>
  </cols>
  <sheetData>
    <row r="1" spans="1:6" x14ac:dyDescent="0.3">
      <c r="A1" t="s">
        <v>1</v>
      </c>
      <c r="B1">
        <v>12</v>
      </c>
    </row>
    <row r="3" spans="1:6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18</v>
      </c>
    </row>
    <row r="4" spans="1:6" x14ac:dyDescent="0.3">
      <c r="A4">
        <v>470</v>
      </c>
      <c r="B4">
        <v>470</v>
      </c>
      <c r="C4">
        <v>4.33</v>
      </c>
      <c r="D4">
        <f>$B$1-C4</f>
        <v>7.67</v>
      </c>
      <c r="E4">
        <f>D4/A4*1000</f>
        <v>16.319148936170212</v>
      </c>
      <c r="F4">
        <f>$B$1*1000/(1000+B4)</f>
        <v>8.1632653061224492</v>
      </c>
    </row>
    <row r="5" spans="1:6" x14ac:dyDescent="0.3">
      <c r="A5">
        <v>1000</v>
      </c>
      <c r="B5">
        <v>470</v>
      </c>
      <c r="C5">
        <v>2.64</v>
      </c>
      <c r="D5">
        <f t="shared" ref="D5:D28" si="0">$B$1-C5</f>
        <v>9.36</v>
      </c>
      <c r="E5">
        <f t="shared" ref="E5:E28" si="1">D5/A5*1000</f>
        <v>9.36</v>
      </c>
      <c r="F5">
        <f t="shared" ref="F5:F28" si="2">$B$1*1000/(1000+B5)</f>
        <v>8.1632653061224492</v>
      </c>
    </row>
    <row r="6" spans="1:6" x14ac:dyDescent="0.3">
      <c r="A6">
        <v>3300</v>
      </c>
      <c r="B6">
        <v>470</v>
      </c>
      <c r="C6">
        <v>1.27</v>
      </c>
      <c r="D6">
        <f t="shared" si="0"/>
        <v>10.73</v>
      </c>
      <c r="E6">
        <f t="shared" si="1"/>
        <v>3.2515151515151515</v>
      </c>
      <c r="F6">
        <f t="shared" si="2"/>
        <v>8.1632653061224492</v>
      </c>
    </row>
    <row r="7" spans="1:6" x14ac:dyDescent="0.3">
      <c r="A7">
        <v>4700</v>
      </c>
      <c r="B7">
        <v>470</v>
      </c>
      <c r="C7">
        <v>0.85399999999999998</v>
      </c>
      <c r="D7">
        <f t="shared" si="0"/>
        <v>11.146000000000001</v>
      </c>
      <c r="E7">
        <f t="shared" si="1"/>
        <v>2.3714893617021278</v>
      </c>
      <c r="F7">
        <f t="shared" si="2"/>
        <v>8.1632653061224492</v>
      </c>
    </row>
    <row r="8" spans="1:6" x14ac:dyDescent="0.3">
      <c r="A8">
        <v>10000</v>
      </c>
      <c r="B8">
        <v>470</v>
      </c>
      <c r="C8">
        <v>0.30299999999999999</v>
      </c>
      <c r="D8">
        <f t="shared" si="0"/>
        <v>11.696999999999999</v>
      </c>
      <c r="E8">
        <f t="shared" si="1"/>
        <v>1.1697</v>
      </c>
      <c r="F8">
        <f t="shared" si="2"/>
        <v>8.1632653061224492</v>
      </c>
    </row>
    <row r="9" spans="1:6" x14ac:dyDescent="0.3">
      <c r="A9">
        <v>470</v>
      </c>
      <c r="B9">
        <v>1000</v>
      </c>
      <c r="C9">
        <v>6.8</v>
      </c>
      <c r="D9">
        <f t="shared" si="0"/>
        <v>5.2</v>
      </c>
      <c r="E9">
        <f t="shared" si="1"/>
        <v>11.063829787234043</v>
      </c>
      <c r="F9">
        <f t="shared" si="2"/>
        <v>6</v>
      </c>
    </row>
    <row r="10" spans="1:6" x14ac:dyDescent="0.3">
      <c r="A10">
        <v>1000</v>
      </c>
      <c r="B10">
        <v>1000</v>
      </c>
      <c r="C10">
        <v>3.64</v>
      </c>
      <c r="D10">
        <f t="shared" si="0"/>
        <v>8.36</v>
      </c>
      <c r="E10">
        <f t="shared" si="1"/>
        <v>8.36</v>
      </c>
      <c r="F10">
        <f t="shared" si="2"/>
        <v>6</v>
      </c>
    </row>
    <row r="11" spans="1:6" x14ac:dyDescent="0.3">
      <c r="A11">
        <v>3300</v>
      </c>
      <c r="B11">
        <v>1000</v>
      </c>
      <c r="C11">
        <v>1.45</v>
      </c>
      <c r="D11">
        <f t="shared" si="0"/>
        <v>10.55</v>
      </c>
      <c r="E11">
        <f t="shared" si="1"/>
        <v>3.1969696969696972</v>
      </c>
      <c r="F11">
        <f t="shared" si="2"/>
        <v>6</v>
      </c>
    </row>
    <row r="12" spans="1:6" x14ac:dyDescent="0.3">
      <c r="A12">
        <v>4700</v>
      </c>
      <c r="B12">
        <v>1000</v>
      </c>
      <c r="C12">
        <v>1.02</v>
      </c>
      <c r="D12">
        <f t="shared" si="0"/>
        <v>10.98</v>
      </c>
      <c r="E12">
        <f t="shared" si="1"/>
        <v>2.3361702127659574</v>
      </c>
      <c r="F12">
        <f t="shared" si="2"/>
        <v>6</v>
      </c>
    </row>
    <row r="13" spans="1:6" x14ac:dyDescent="0.3">
      <c r="A13">
        <v>10000</v>
      </c>
      <c r="B13">
        <v>1000</v>
      </c>
      <c r="C13">
        <v>0.34300000000000003</v>
      </c>
      <c r="D13">
        <f t="shared" si="0"/>
        <v>11.657</v>
      </c>
      <c r="E13">
        <f t="shared" si="1"/>
        <v>1.1657</v>
      </c>
      <c r="F13">
        <f t="shared" si="2"/>
        <v>6</v>
      </c>
    </row>
    <row r="14" spans="1:6" x14ac:dyDescent="0.3">
      <c r="A14">
        <v>470</v>
      </c>
      <c r="B14">
        <v>3300</v>
      </c>
      <c r="C14">
        <v>10.1</v>
      </c>
      <c r="D14">
        <f t="shared" si="0"/>
        <v>1.9000000000000004</v>
      </c>
      <c r="E14">
        <f t="shared" si="1"/>
        <v>4.0425531914893629</v>
      </c>
      <c r="F14">
        <f t="shared" si="2"/>
        <v>2.7906976744186047</v>
      </c>
    </row>
    <row r="15" spans="1:6" x14ac:dyDescent="0.3">
      <c r="A15">
        <v>1000</v>
      </c>
      <c r="B15">
        <v>3300</v>
      </c>
      <c r="C15">
        <v>9.52</v>
      </c>
      <c r="D15">
        <f t="shared" si="0"/>
        <v>2.4800000000000004</v>
      </c>
      <c r="E15">
        <f t="shared" si="1"/>
        <v>2.4800000000000004</v>
      </c>
      <c r="F15">
        <f t="shared" si="2"/>
        <v>2.7906976744186047</v>
      </c>
    </row>
    <row r="16" spans="1:6" x14ac:dyDescent="0.3">
      <c r="A16">
        <v>3300</v>
      </c>
      <c r="B16">
        <v>3300</v>
      </c>
      <c r="C16">
        <v>4</v>
      </c>
      <c r="D16">
        <f t="shared" si="0"/>
        <v>8</v>
      </c>
      <c r="E16">
        <f t="shared" si="1"/>
        <v>2.4242424242424243</v>
      </c>
      <c r="F16">
        <f t="shared" si="2"/>
        <v>2.7906976744186047</v>
      </c>
    </row>
    <row r="17" spans="1:6" x14ac:dyDescent="0.3">
      <c r="A17">
        <v>4700</v>
      </c>
      <c r="B17">
        <v>3300</v>
      </c>
      <c r="C17">
        <v>2.06</v>
      </c>
      <c r="D17">
        <f t="shared" si="0"/>
        <v>9.94</v>
      </c>
      <c r="E17">
        <f t="shared" si="1"/>
        <v>2.1148936170212767</v>
      </c>
      <c r="F17">
        <f t="shared" si="2"/>
        <v>2.7906976744186047</v>
      </c>
    </row>
    <row r="18" spans="1:6" x14ac:dyDescent="0.3">
      <c r="A18">
        <v>10000</v>
      </c>
      <c r="B18">
        <v>3300</v>
      </c>
      <c r="C18">
        <v>0.71199999999999997</v>
      </c>
      <c r="D18">
        <f t="shared" si="0"/>
        <v>11.288</v>
      </c>
      <c r="E18">
        <f t="shared" si="1"/>
        <v>1.1288</v>
      </c>
      <c r="F18">
        <f t="shared" si="2"/>
        <v>2.7906976744186047</v>
      </c>
    </row>
    <row r="19" spans="1:6" x14ac:dyDescent="0.3">
      <c r="A19">
        <v>470</v>
      </c>
      <c r="B19">
        <v>4700</v>
      </c>
      <c r="C19">
        <v>11</v>
      </c>
      <c r="D19">
        <f t="shared" si="0"/>
        <v>1</v>
      </c>
      <c r="E19">
        <f t="shared" si="1"/>
        <v>2.1276595744680851</v>
      </c>
      <c r="F19">
        <f t="shared" si="2"/>
        <v>2.1052631578947367</v>
      </c>
    </row>
    <row r="20" spans="1:6" x14ac:dyDescent="0.3">
      <c r="A20">
        <v>1000</v>
      </c>
      <c r="B20">
        <v>4700</v>
      </c>
      <c r="C20">
        <v>10</v>
      </c>
      <c r="D20">
        <f t="shared" si="0"/>
        <v>2</v>
      </c>
      <c r="E20">
        <f t="shared" si="1"/>
        <v>2</v>
      </c>
      <c r="F20">
        <f t="shared" si="2"/>
        <v>2.1052631578947367</v>
      </c>
    </row>
    <row r="21" spans="1:6" x14ac:dyDescent="0.3">
      <c r="A21">
        <v>3300</v>
      </c>
      <c r="B21">
        <v>4700</v>
      </c>
      <c r="C21">
        <v>7.83</v>
      </c>
      <c r="D21">
        <f t="shared" si="0"/>
        <v>4.17</v>
      </c>
      <c r="E21">
        <f t="shared" si="1"/>
        <v>1.2636363636363637</v>
      </c>
      <c r="F21">
        <f t="shared" si="2"/>
        <v>2.1052631578947367</v>
      </c>
    </row>
    <row r="22" spans="1:6" x14ac:dyDescent="0.3">
      <c r="A22">
        <v>4700</v>
      </c>
      <c r="B22">
        <v>4700</v>
      </c>
      <c r="C22">
        <v>5.99</v>
      </c>
      <c r="D22">
        <f t="shared" si="0"/>
        <v>6.01</v>
      </c>
      <c r="E22">
        <f t="shared" si="1"/>
        <v>1.2787234042553193</v>
      </c>
      <c r="F22">
        <f t="shared" si="2"/>
        <v>2.1052631578947367</v>
      </c>
    </row>
    <row r="23" spans="1:6" x14ac:dyDescent="0.3">
      <c r="A23">
        <v>10000</v>
      </c>
      <c r="B23">
        <v>4700</v>
      </c>
      <c r="C23">
        <v>1.95</v>
      </c>
      <c r="D23">
        <f t="shared" si="0"/>
        <v>10.050000000000001</v>
      </c>
      <c r="E23">
        <f t="shared" si="1"/>
        <v>1.0050000000000001</v>
      </c>
      <c r="F23">
        <f t="shared" si="2"/>
        <v>2.1052631578947367</v>
      </c>
    </row>
    <row r="24" spans="1:6" x14ac:dyDescent="0.3">
      <c r="A24">
        <v>470</v>
      </c>
      <c r="B24">
        <v>10000</v>
      </c>
      <c r="C24">
        <v>12</v>
      </c>
      <c r="D24">
        <f t="shared" si="0"/>
        <v>0</v>
      </c>
      <c r="E24">
        <f t="shared" si="1"/>
        <v>0</v>
      </c>
      <c r="F24">
        <f t="shared" si="2"/>
        <v>1.0909090909090908</v>
      </c>
    </row>
    <row r="25" spans="1:6" x14ac:dyDescent="0.3">
      <c r="A25">
        <v>1000</v>
      </c>
      <c r="B25">
        <v>10000</v>
      </c>
      <c r="C25">
        <v>12</v>
      </c>
      <c r="D25">
        <f t="shared" si="0"/>
        <v>0</v>
      </c>
      <c r="E25">
        <f t="shared" si="1"/>
        <v>0</v>
      </c>
      <c r="F25">
        <f t="shared" si="2"/>
        <v>1.0909090909090908</v>
      </c>
    </row>
    <row r="26" spans="1:6" x14ac:dyDescent="0.3">
      <c r="A26">
        <v>3300</v>
      </c>
      <c r="B26">
        <v>10000</v>
      </c>
      <c r="C26">
        <v>11.9</v>
      </c>
      <c r="D26">
        <f t="shared" si="0"/>
        <v>9.9999999999999645E-2</v>
      </c>
      <c r="E26">
        <f t="shared" si="1"/>
        <v>3.0303030303030193E-2</v>
      </c>
      <c r="F26">
        <f t="shared" si="2"/>
        <v>1.0909090909090908</v>
      </c>
    </row>
    <row r="27" spans="1:6" x14ac:dyDescent="0.3">
      <c r="A27">
        <v>4700</v>
      </c>
      <c r="B27">
        <v>10000</v>
      </c>
      <c r="C27">
        <v>11.8</v>
      </c>
      <c r="D27">
        <f t="shared" si="0"/>
        <v>0.19999999999999929</v>
      </c>
      <c r="E27">
        <f t="shared" si="1"/>
        <v>4.2553191489361548E-2</v>
      </c>
      <c r="F27">
        <f t="shared" si="2"/>
        <v>1.0909090909090908</v>
      </c>
    </row>
    <row r="28" spans="1:6" x14ac:dyDescent="0.3">
      <c r="A28">
        <v>10000</v>
      </c>
      <c r="B28">
        <v>10000</v>
      </c>
      <c r="C28">
        <v>10.7</v>
      </c>
      <c r="D28">
        <f t="shared" si="0"/>
        <v>1.3000000000000007</v>
      </c>
      <c r="E28">
        <f t="shared" si="1"/>
        <v>0.13000000000000006</v>
      </c>
      <c r="F28">
        <f t="shared" si="2"/>
        <v>1.0909090909090908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3834-FA3D-4AC0-B944-67417A066AAB}">
  <dimension ref="A1:E13"/>
  <sheetViews>
    <sheetView workbookViewId="0">
      <selection activeCell="F22" sqref="F22"/>
    </sheetView>
  </sheetViews>
  <sheetFormatPr defaultRowHeight="14.4" x14ac:dyDescent="0.3"/>
  <sheetData>
    <row r="1" spans="1:5" x14ac:dyDescent="0.3">
      <c r="A1" t="s">
        <v>1</v>
      </c>
      <c r="B1">
        <v>12</v>
      </c>
    </row>
    <row r="3" spans="1:5" x14ac:dyDescent="0.3">
      <c r="A3" t="s">
        <v>0</v>
      </c>
      <c r="B3" t="s">
        <v>11</v>
      </c>
      <c r="C3" t="s">
        <v>10</v>
      </c>
      <c r="D3" t="s">
        <v>2</v>
      </c>
      <c r="E3" t="s">
        <v>17</v>
      </c>
    </row>
    <row r="4" spans="1:5" x14ac:dyDescent="0.3">
      <c r="A4">
        <v>27</v>
      </c>
      <c r="B4">
        <v>0.8</v>
      </c>
      <c r="C4">
        <f t="shared" ref="C4:C13" si="0">($B$1-B4)</f>
        <v>11.2</v>
      </c>
      <c r="D4">
        <f>B4/A4*1000</f>
        <v>29.62962962962963</v>
      </c>
      <c r="E4">
        <f>SQRT(D4)</f>
        <v>5.4433105395181736</v>
      </c>
    </row>
    <row r="5" spans="1:5" x14ac:dyDescent="0.3">
      <c r="A5">
        <v>220</v>
      </c>
      <c r="B5">
        <v>3.6</v>
      </c>
      <c r="C5">
        <f t="shared" si="0"/>
        <v>8.4</v>
      </c>
      <c r="D5">
        <f t="shared" ref="D5:D13" si="1">C5/A5*1000</f>
        <v>38.181818181818187</v>
      </c>
      <c r="E5">
        <f t="shared" ref="E5:E13" si="2">SQRT(D5)</f>
        <v>6.1791438065332471</v>
      </c>
    </row>
    <row r="6" spans="1:5" x14ac:dyDescent="0.3">
      <c r="A6">
        <v>330</v>
      </c>
      <c r="B6">
        <v>4.88</v>
      </c>
      <c r="C6">
        <f t="shared" si="0"/>
        <v>7.12</v>
      </c>
      <c r="D6">
        <f t="shared" si="1"/>
        <v>21.575757575757574</v>
      </c>
      <c r="E6">
        <f t="shared" si="2"/>
        <v>4.6449712136629628</v>
      </c>
    </row>
    <row r="7" spans="1:5" x14ac:dyDescent="0.3">
      <c r="A7">
        <v>470</v>
      </c>
      <c r="B7">
        <v>5.4</v>
      </c>
      <c r="C7">
        <f t="shared" si="0"/>
        <v>6.6</v>
      </c>
      <c r="D7">
        <f t="shared" si="1"/>
        <v>14.042553191489359</v>
      </c>
      <c r="E7">
        <f t="shared" si="2"/>
        <v>3.747339481750934</v>
      </c>
    </row>
    <row r="8" spans="1:5" x14ac:dyDescent="0.3">
      <c r="A8">
        <v>1000</v>
      </c>
      <c r="B8">
        <v>7.3</v>
      </c>
      <c r="C8">
        <f t="shared" si="0"/>
        <v>4.7</v>
      </c>
      <c r="D8">
        <f t="shared" si="1"/>
        <v>4.7</v>
      </c>
      <c r="E8">
        <f t="shared" si="2"/>
        <v>2.16794833886788</v>
      </c>
    </row>
    <row r="9" spans="1:5" x14ac:dyDescent="0.3">
      <c r="A9">
        <v>3300</v>
      </c>
      <c r="B9">
        <v>9.14</v>
      </c>
      <c r="C9">
        <f t="shared" si="0"/>
        <v>2.8599999999999994</v>
      </c>
      <c r="D9">
        <f t="shared" si="1"/>
        <v>0.86666666666666647</v>
      </c>
      <c r="E9">
        <f t="shared" si="2"/>
        <v>0.93094933625126264</v>
      </c>
    </row>
    <row r="10" spans="1:5" x14ac:dyDescent="0.3">
      <c r="A10">
        <v>4700</v>
      </c>
      <c r="B10">
        <v>9.5299999999999994</v>
      </c>
      <c r="C10">
        <f t="shared" si="0"/>
        <v>2.4700000000000006</v>
      </c>
      <c r="D10">
        <f t="shared" si="1"/>
        <v>0.52553191489361717</v>
      </c>
      <c r="E10">
        <f t="shared" si="2"/>
        <v>0.72493580053244522</v>
      </c>
    </row>
    <row r="11" spans="1:5" x14ac:dyDescent="0.3">
      <c r="A11">
        <v>10000</v>
      </c>
      <c r="B11">
        <v>10.1</v>
      </c>
      <c r="C11">
        <f t="shared" si="0"/>
        <v>1.9000000000000004</v>
      </c>
      <c r="D11">
        <f t="shared" si="1"/>
        <v>0.19000000000000003</v>
      </c>
      <c r="E11">
        <f t="shared" si="2"/>
        <v>0.43588989435406739</v>
      </c>
    </row>
    <row r="12" spans="1:5" x14ac:dyDescent="0.3">
      <c r="A12">
        <v>33000</v>
      </c>
      <c r="B12">
        <v>10.7</v>
      </c>
      <c r="C12">
        <f t="shared" si="0"/>
        <v>1.3000000000000007</v>
      </c>
      <c r="D12">
        <f t="shared" si="1"/>
        <v>3.9393939393939412E-2</v>
      </c>
      <c r="E12">
        <f t="shared" si="2"/>
        <v>0.19847906537954932</v>
      </c>
    </row>
    <row r="13" spans="1:5" x14ac:dyDescent="0.3">
      <c r="A13">
        <v>330000</v>
      </c>
      <c r="B13">
        <v>11.3</v>
      </c>
      <c r="C13">
        <f t="shared" si="0"/>
        <v>0.69999999999999929</v>
      </c>
      <c r="D13">
        <f t="shared" si="1"/>
        <v>2.1212121212121188E-3</v>
      </c>
      <c r="E13">
        <f t="shared" si="2"/>
        <v>4.60566186471838E-2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1B4D-3240-403F-9098-0D67D02B0E83}">
  <dimension ref="A1:F28"/>
  <sheetViews>
    <sheetView workbookViewId="0">
      <selection activeCell="F4" sqref="F4:F28"/>
    </sheetView>
  </sheetViews>
  <sheetFormatPr defaultRowHeight="14.4" x14ac:dyDescent="0.3"/>
  <sheetData>
    <row r="1" spans="1:6" x14ac:dyDescent="0.3">
      <c r="A1" t="s">
        <v>14</v>
      </c>
      <c r="B1">
        <v>12</v>
      </c>
    </row>
    <row r="3" spans="1:6" x14ac:dyDescent="0.3">
      <c r="A3" t="s">
        <v>5</v>
      </c>
      <c r="B3" t="s">
        <v>6</v>
      </c>
      <c r="C3" t="s">
        <v>15</v>
      </c>
      <c r="D3" t="s">
        <v>9</v>
      </c>
      <c r="E3" t="s">
        <v>16</v>
      </c>
      <c r="F3" t="s">
        <v>19</v>
      </c>
    </row>
    <row r="4" spans="1:6" x14ac:dyDescent="0.3">
      <c r="A4">
        <v>470</v>
      </c>
      <c r="B4">
        <v>470</v>
      </c>
      <c r="C4">
        <v>6.82</v>
      </c>
      <c r="D4">
        <f>C4/A4*1000</f>
        <v>14.51063829787234</v>
      </c>
      <c r="E4">
        <f>$B$1-C4</f>
        <v>5.18</v>
      </c>
      <c r="F4">
        <f>12*1000/(1000+B4)</f>
        <v>8.1632653061224492</v>
      </c>
    </row>
    <row r="5" spans="1:6" x14ac:dyDescent="0.3">
      <c r="A5">
        <v>1000</v>
      </c>
      <c r="B5">
        <v>470</v>
      </c>
      <c r="C5">
        <v>9.3800000000000008</v>
      </c>
      <c r="D5">
        <f>C5/A5*1000</f>
        <v>9.3800000000000008</v>
      </c>
      <c r="E5">
        <f>$B$1-C5</f>
        <v>2.6199999999999992</v>
      </c>
      <c r="F5">
        <f t="shared" ref="F5:F28" si="0">12*1000/(1000+B5)</f>
        <v>8.1632653061224492</v>
      </c>
    </row>
    <row r="6" spans="1:6" x14ac:dyDescent="0.3">
      <c r="A6">
        <v>3300</v>
      </c>
      <c r="B6">
        <v>470</v>
      </c>
      <c r="C6">
        <v>11.2</v>
      </c>
      <c r="D6">
        <f>C6/A6*1000</f>
        <v>3.3939393939393936</v>
      </c>
      <c r="E6">
        <f>$B$1-C6</f>
        <v>0.80000000000000071</v>
      </c>
      <c r="F6">
        <f t="shared" si="0"/>
        <v>8.1632653061224492</v>
      </c>
    </row>
    <row r="7" spans="1:6" x14ac:dyDescent="0.3">
      <c r="A7">
        <v>4700</v>
      </c>
      <c r="B7">
        <v>470</v>
      </c>
      <c r="C7">
        <v>11.4</v>
      </c>
      <c r="D7">
        <f>C7/A7*1000</f>
        <v>2.4255319148936167</v>
      </c>
      <c r="E7">
        <f>$B$1-C7</f>
        <v>0.59999999999999964</v>
      </c>
      <c r="F7">
        <f t="shared" si="0"/>
        <v>8.1632653061224492</v>
      </c>
    </row>
    <row r="8" spans="1:6" x14ac:dyDescent="0.3">
      <c r="A8">
        <v>10000</v>
      </c>
      <c r="B8">
        <v>470</v>
      </c>
      <c r="C8">
        <v>11.8</v>
      </c>
      <c r="D8">
        <f>C8/A8*1000</f>
        <v>1.1800000000000002</v>
      </c>
      <c r="E8">
        <f>$B$1-C8</f>
        <v>0.19999999999999929</v>
      </c>
      <c r="F8">
        <f t="shared" si="0"/>
        <v>8.1632653061224492</v>
      </c>
    </row>
    <row r="9" spans="1:6" x14ac:dyDescent="0.3">
      <c r="A9">
        <v>470</v>
      </c>
      <c r="B9">
        <v>1000</v>
      </c>
      <c r="C9">
        <v>4.8</v>
      </c>
      <c r="D9">
        <f>C9/A9*1000</f>
        <v>10.212765957446807</v>
      </c>
      <c r="E9">
        <f>$B$1-C9</f>
        <v>7.2</v>
      </c>
      <c r="F9">
        <f t="shared" si="0"/>
        <v>6</v>
      </c>
    </row>
    <row r="10" spans="1:6" x14ac:dyDescent="0.3">
      <c r="A10">
        <v>1000</v>
      </c>
      <c r="B10">
        <v>1000</v>
      </c>
      <c r="C10">
        <v>8.4</v>
      </c>
      <c r="D10">
        <f>C10/A10*1000</f>
        <v>8.4</v>
      </c>
      <c r="E10">
        <f>$B$1-C10</f>
        <v>3.5999999999999996</v>
      </c>
      <c r="F10">
        <f t="shared" si="0"/>
        <v>6</v>
      </c>
    </row>
    <row r="11" spans="1:6" x14ac:dyDescent="0.3">
      <c r="A11">
        <v>3300</v>
      </c>
      <c r="B11">
        <v>1000</v>
      </c>
      <c r="C11">
        <v>11</v>
      </c>
      <c r="D11">
        <f>C11/A11*1000</f>
        <v>3.3333333333333335</v>
      </c>
      <c r="E11">
        <f>$B$1-C11</f>
        <v>1</v>
      </c>
      <c r="F11">
        <f t="shared" si="0"/>
        <v>6</v>
      </c>
    </row>
    <row r="12" spans="1:6" x14ac:dyDescent="0.3">
      <c r="A12">
        <v>4700</v>
      </c>
      <c r="B12">
        <v>1000</v>
      </c>
      <c r="C12">
        <v>11.2</v>
      </c>
      <c r="D12">
        <f>C12/A12*1000</f>
        <v>2.3829787234042552</v>
      </c>
      <c r="E12">
        <f>$B$1-C12</f>
        <v>0.80000000000000071</v>
      </c>
      <c r="F12">
        <f t="shared" si="0"/>
        <v>6</v>
      </c>
    </row>
    <row r="13" spans="1:6" x14ac:dyDescent="0.3">
      <c r="A13">
        <v>10000</v>
      </c>
      <c r="B13">
        <v>1000</v>
      </c>
      <c r="C13">
        <v>11.8</v>
      </c>
      <c r="D13">
        <f>C13/A13*1000</f>
        <v>1.1800000000000002</v>
      </c>
      <c r="E13">
        <f>$B$1-C13</f>
        <v>0.19999999999999929</v>
      </c>
      <c r="F13">
        <f t="shared" si="0"/>
        <v>6</v>
      </c>
    </row>
    <row r="14" spans="1:6" x14ac:dyDescent="0.3">
      <c r="A14">
        <v>470</v>
      </c>
      <c r="B14">
        <v>3300</v>
      </c>
      <c r="C14">
        <v>1.2</v>
      </c>
      <c r="D14">
        <f>C14/A14*1000</f>
        <v>2.5531914893617018</v>
      </c>
      <c r="E14">
        <f>$B$1-C14</f>
        <v>10.8</v>
      </c>
      <c r="F14">
        <f t="shared" si="0"/>
        <v>2.7906976744186047</v>
      </c>
    </row>
    <row r="15" spans="1:6" x14ac:dyDescent="0.3">
      <c r="A15">
        <v>1000</v>
      </c>
      <c r="B15">
        <v>3300</v>
      </c>
      <c r="C15">
        <v>2.4300000000000002</v>
      </c>
      <c r="D15">
        <f>C15/A15*1000</f>
        <v>2.4300000000000002</v>
      </c>
      <c r="E15">
        <f>$B$1-C15</f>
        <v>9.57</v>
      </c>
      <c r="F15">
        <f t="shared" si="0"/>
        <v>2.7906976744186047</v>
      </c>
    </row>
    <row r="16" spans="1:6" x14ac:dyDescent="0.3">
      <c r="A16">
        <v>3300</v>
      </c>
      <c r="B16">
        <v>3300</v>
      </c>
      <c r="C16">
        <v>7.02</v>
      </c>
      <c r="D16">
        <f>C16/A16*1000</f>
        <v>2.1272727272727274</v>
      </c>
      <c r="E16">
        <f>$B$1-C16</f>
        <v>4.9800000000000004</v>
      </c>
      <c r="F16">
        <f t="shared" si="0"/>
        <v>2.7906976744186047</v>
      </c>
    </row>
    <row r="17" spans="1:6" x14ac:dyDescent="0.3">
      <c r="A17">
        <v>4700</v>
      </c>
      <c r="B17">
        <v>3300</v>
      </c>
      <c r="C17">
        <v>8.84</v>
      </c>
      <c r="D17">
        <f>C17/A17*1000</f>
        <v>1.8808510638297871</v>
      </c>
      <c r="E17">
        <f>$B$1-C17</f>
        <v>3.16</v>
      </c>
      <c r="F17">
        <f t="shared" si="0"/>
        <v>2.7906976744186047</v>
      </c>
    </row>
    <row r="18" spans="1:6" x14ac:dyDescent="0.3">
      <c r="A18">
        <v>10000</v>
      </c>
      <c r="B18">
        <v>3300</v>
      </c>
      <c r="C18">
        <v>11.2</v>
      </c>
      <c r="D18">
        <f>C18/A18*1000</f>
        <v>1.1199999999999999</v>
      </c>
      <c r="E18">
        <f>$B$1-C18</f>
        <v>0.80000000000000071</v>
      </c>
      <c r="F18">
        <f t="shared" si="0"/>
        <v>2.7906976744186047</v>
      </c>
    </row>
    <row r="19" spans="1:6" x14ac:dyDescent="0.3">
      <c r="A19">
        <v>470</v>
      </c>
      <c r="B19">
        <v>4700</v>
      </c>
      <c r="C19">
        <v>0.64</v>
      </c>
      <c r="D19">
        <f>C19/A19*1000</f>
        <v>1.3617021276595744</v>
      </c>
      <c r="E19">
        <f>$B$1-C19</f>
        <v>11.36</v>
      </c>
      <c r="F19">
        <f t="shared" si="0"/>
        <v>2.1052631578947367</v>
      </c>
    </row>
    <row r="20" spans="1:6" x14ac:dyDescent="0.3">
      <c r="A20">
        <v>1000</v>
      </c>
      <c r="B20">
        <v>4700</v>
      </c>
      <c r="C20">
        <v>1.35</v>
      </c>
      <c r="D20">
        <f>C20/A20*1000</f>
        <v>1.35</v>
      </c>
      <c r="E20">
        <f>$B$1-C20</f>
        <v>10.65</v>
      </c>
      <c r="F20">
        <f t="shared" si="0"/>
        <v>2.1052631578947367</v>
      </c>
    </row>
    <row r="21" spans="1:6" x14ac:dyDescent="0.3">
      <c r="A21">
        <v>3300</v>
      </c>
      <c r="B21">
        <v>4700</v>
      </c>
      <c r="C21">
        <v>4</v>
      </c>
      <c r="D21">
        <f>C21/A21*1000</f>
        <v>1.2121212121212122</v>
      </c>
      <c r="E21">
        <f>$B$1-C21</f>
        <v>8</v>
      </c>
      <c r="F21">
        <f t="shared" si="0"/>
        <v>2.1052631578947367</v>
      </c>
    </row>
    <row r="22" spans="1:6" x14ac:dyDescent="0.3">
      <c r="A22">
        <v>4700</v>
      </c>
      <c r="B22">
        <v>4700</v>
      </c>
      <c r="C22">
        <v>5.37</v>
      </c>
      <c r="D22">
        <f>C22/A22*1000</f>
        <v>1.1425531914893616</v>
      </c>
      <c r="E22">
        <f>$B$1-C22</f>
        <v>6.63</v>
      </c>
      <c r="F22">
        <f t="shared" si="0"/>
        <v>2.1052631578947367</v>
      </c>
    </row>
    <row r="23" spans="1:6" x14ac:dyDescent="0.3">
      <c r="A23">
        <v>10000</v>
      </c>
      <c r="B23">
        <v>4700</v>
      </c>
      <c r="C23">
        <v>9.32</v>
      </c>
      <c r="D23">
        <f>C23/A23*1000</f>
        <v>0.93199999999999994</v>
      </c>
      <c r="E23">
        <f>$B$1-C23</f>
        <v>2.6799999999999997</v>
      </c>
      <c r="F23">
        <f t="shared" si="0"/>
        <v>2.1052631578947367</v>
      </c>
    </row>
    <row r="24" spans="1:6" x14ac:dyDescent="0.3">
      <c r="A24">
        <v>470</v>
      </c>
      <c r="B24">
        <v>10000</v>
      </c>
      <c r="C24">
        <v>0</v>
      </c>
      <c r="D24">
        <f>C24/A24*1000</f>
        <v>0</v>
      </c>
      <c r="E24">
        <f>$B$1-C24</f>
        <v>12</v>
      </c>
      <c r="F24">
        <f t="shared" si="0"/>
        <v>1.0909090909090908</v>
      </c>
    </row>
    <row r="25" spans="1:6" x14ac:dyDescent="0.3">
      <c r="A25">
        <v>1000</v>
      </c>
      <c r="B25">
        <v>10000</v>
      </c>
      <c r="C25">
        <v>0</v>
      </c>
      <c r="D25">
        <f>C25/A25*1000</f>
        <v>0</v>
      </c>
      <c r="E25">
        <f>$B$1-C25</f>
        <v>12</v>
      </c>
      <c r="F25">
        <f t="shared" si="0"/>
        <v>1.0909090909090908</v>
      </c>
    </row>
    <row r="26" spans="1:6" x14ac:dyDescent="0.3">
      <c r="A26">
        <v>3300</v>
      </c>
      <c r="B26">
        <v>10000</v>
      </c>
      <c r="C26">
        <v>0.36399999999999999</v>
      </c>
      <c r="D26">
        <f>C26/A26*1000</f>
        <v>0.11030303030303031</v>
      </c>
      <c r="E26">
        <f>$B$1-C26</f>
        <v>11.635999999999999</v>
      </c>
      <c r="F26">
        <f t="shared" si="0"/>
        <v>1.0909090909090908</v>
      </c>
    </row>
    <row r="27" spans="1:6" x14ac:dyDescent="0.3">
      <c r="A27">
        <v>4700</v>
      </c>
      <c r="B27">
        <v>10000</v>
      </c>
      <c r="C27">
        <v>0.4</v>
      </c>
      <c r="D27">
        <f>C27/A27*1000</f>
        <v>8.5106382978723402E-2</v>
      </c>
      <c r="E27">
        <f>$B$1-C27</f>
        <v>11.6</v>
      </c>
      <c r="F27">
        <f t="shared" si="0"/>
        <v>1.0909090909090908</v>
      </c>
    </row>
    <row r="28" spans="1:6" x14ac:dyDescent="0.3">
      <c r="A28">
        <v>10000</v>
      </c>
      <c r="B28">
        <v>10000</v>
      </c>
      <c r="C28">
        <v>0.8</v>
      </c>
      <c r="D28">
        <f>C28/A28*1000</f>
        <v>0.08</v>
      </c>
      <c r="E28">
        <f>$B$1-C28</f>
        <v>11.2</v>
      </c>
      <c r="F28">
        <f t="shared" si="0"/>
        <v>1.0909090909090908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7619-646D-485B-A5D8-5623A334B0D7}">
  <dimension ref="A1:B12"/>
  <sheetViews>
    <sheetView workbookViewId="0">
      <selection activeCell="A2" sqref="A2:B12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2</v>
      </c>
      <c r="B2">
        <v>4.2</v>
      </c>
    </row>
    <row r="3" spans="1:2" x14ac:dyDescent="0.3">
      <c r="A3">
        <v>3</v>
      </c>
      <c r="B3">
        <v>3.6</v>
      </c>
    </row>
    <row r="4" spans="1:2" x14ac:dyDescent="0.3">
      <c r="A4">
        <v>4</v>
      </c>
      <c r="B4">
        <v>3.41</v>
      </c>
    </row>
    <row r="5" spans="1:2" x14ac:dyDescent="0.3">
      <c r="A5">
        <v>5</v>
      </c>
      <c r="B5">
        <v>3.4</v>
      </c>
    </row>
    <row r="6" spans="1:2" x14ac:dyDescent="0.3">
      <c r="A6">
        <v>6</v>
      </c>
      <c r="B6">
        <v>1.69</v>
      </c>
    </row>
    <row r="7" spans="1:2" x14ac:dyDescent="0.3">
      <c r="A7">
        <v>7</v>
      </c>
      <c r="B7">
        <v>1.1200000000000001</v>
      </c>
    </row>
    <row r="8" spans="1:2" x14ac:dyDescent="0.3">
      <c r="A8">
        <v>8</v>
      </c>
      <c r="B8">
        <v>0.80800000000000005</v>
      </c>
    </row>
    <row r="9" spans="1:2" x14ac:dyDescent="0.3">
      <c r="A9">
        <v>9</v>
      </c>
      <c r="B9">
        <v>0.53100000000000003</v>
      </c>
    </row>
    <row r="10" spans="1:2" x14ac:dyDescent="0.3">
      <c r="A10">
        <v>10</v>
      </c>
      <c r="B10">
        <v>0.20499999999999999</v>
      </c>
    </row>
    <row r="11" spans="1:2" x14ac:dyDescent="0.3">
      <c r="A11">
        <v>11</v>
      </c>
      <c r="B11">
        <v>8.9999999999999993E-3</v>
      </c>
    </row>
    <row r="12" spans="1:2" x14ac:dyDescent="0.3">
      <c r="A12">
        <v>12</v>
      </c>
      <c r="B12">
        <v>8.3000000000000001E-3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1</vt:lpstr>
      <vt:lpstr>Part 2</vt:lpstr>
      <vt:lpstr>Part 3</vt:lpstr>
      <vt:lpstr>Part 4</vt:lpstr>
      <vt:lpstr>Part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T</dc:creator>
  <cp:lastModifiedBy>Pratham T</cp:lastModifiedBy>
  <dcterms:created xsi:type="dcterms:W3CDTF">2015-06-05T18:17:20Z</dcterms:created>
  <dcterms:modified xsi:type="dcterms:W3CDTF">2022-09-12T18:14:43Z</dcterms:modified>
</cp:coreProperties>
</file>