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ee1200559_iitd_ac_in/Documents/Academics/Sem 5/ELL304/Labs/Lab2/"/>
    </mc:Choice>
  </mc:AlternateContent>
  <xr:revisionPtr revIDLastSave="524" documentId="11_F25DC773A252ABDACC104851B15B504A5BDE58EA" xr6:coauthVersionLast="47" xr6:coauthVersionMax="47" xr10:uidLastSave="{4A0F025D-DFFE-4DF1-AFEE-7A61EAEEAAD1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2" l="1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2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4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3" i="2"/>
  <c r="E23" i="2"/>
  <c r="E45" i="2"/>
  <c r="D45" i="2"/>
  <c r="E44" i="2"/>
  <c r="D44" i="2"/>
  <c r="E43" i="2"/>
  <c r="E38" i="2"/>
  <c r="E35" i="2"/>
  <c r="E36" i="2"/>
  <c r="E34" i="2"/>
  <c r="E26" i="2"/>
  <c r="E27" i="2"/>
  <c r="E28" i="2"/>
  <c r="E30" i="2"/>
  <c r="E41" i="2"/>
  <c r="E40" i="2"/>
  <c r="E39" i="2"/>
  <c r="E33" i="2"/>
  <c r="E32" i="2"/>
  <c r="E29" i="2"/>
  <c r="E24" i="2"/>
  <c r="E25" i="2"/>
  <c r="E31" i="2"/>
  <c r="E37" i="2"/>
  <c r="E42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3" i="4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4" i="3"/>
  <c r="D4" i="3"/>
  <c r="D5" i="3"/>
  <c r="D6" i="3"/>
  <c r="D7" i="3"/>
  <c r="D8" i="3"/>
  <c r="D9" i="3"/>
  <c r="D10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4" i="3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3" i="4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H9" i="1"/>
  <c r="H10" i="1"/>
  <c r="H11" i="1"/>
  <c r="H12" i="1"/>
  <c r="H13" i="1"/>
  <c r="H14" i="1"/>
  <c r="H8" i="1"/>
  <c r="G9" i="1"/>
  <c r="G10" i="1"/>
  <c r="G11" i="1"/>
  <c r="G12" i="1"/>
  <c r="G13" i="1"/>
  <c r="G14" i="1"/>
  <c r="G8" i="1"/>
  <c r="E9" i="1"/>
  <c r="E10" i="1"/>
  <c r="E11" i="1"/>
  <c r="E12" i="1"/>
  <c r="E13" i="1"/>
  <c r="E14" i="1"/>
  <c r="E8" i="1"/>
  <c r="H3" i="1"/>
  <c r="H4" i="1"/>
  <c r="H5" i="1"/>
  <c r="H2" i="1"/>
  <c r="G3" i="1"/>
  <c r="G4" i="1"/>
  <c r="G5" i="1"/>
  <c r="G2" i="1"/>
  <c r="E3" i="1"/>
  <c r="E4" i="1"/>
  <c r="E5" i="1"/>
  <c r="E2" i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3" i="4"/>
</calcChain>
</file>

<file path=xl/sharedStrings.xml><?xml version="1.0" encoding="utf-8"?>
<sst xmlns="http://schemas.openxmlformats.org/spreadsheetml/2006/main" count="28" uniqueCount="14">
  <si>
    <t>f</t>
  </si>
  <si>
    <t>Vout</t>
  </si>
  <si>
    <t>Vin (mV)</t>
  </si>
  <si>
    <t>logf</t>
  </si>
  <si>
    <t>Rd</t>
  </si>
  <si>
    <t>Vg</t>
  </si>
  <si>
    <t>Vd</t>
  </si>
  <si>
    <t>Vs</t>
  </si>
  <si>
    <t>Rs</t>
  </si>
  <si>
    <t>Id (mA)</t>
  </si>
  <si>
    <t>Vds</t>
  </si>
  <si>
    <t>Vgs</t>
  </si>
  <si>
    <t>logGain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</si>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</sst>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Sheet1!$G$2:$G$5</c:f>
              <c:numCache>
                <c:formatCode>General</c:formatCode>
                <c:ptCount val="4"/>
                <c:pt idx="0">
                  <c:v>0.1399999999999999</c:v>
                </c:pt>
                <c:pt idx="1">
                  <c:v>0.20000000000000018</c:v>
                </c:pt>
                <c:pt idx="2">
                  <c:v>2.9399999999999995</c:v>
                </c:pt>
                <c:pt idx="3">
                  <c:v>3.17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0.13500000000000001</c:v>
                </c:pt>
                <c:pt idx="1">
                  <c:v>0.248</c:v>
                </c:pt>
                <c:pt idx="2">
                  <c:v>0.19099999999999998</c:v>
                </c:pt>
                <c:pt idx="3">
                  <c:v>0.183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2A-45C8-A10F-2CCAD25EA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358991"/>
        <c:axId val="685359407"/>
      </c:scatterChart>
      <c:valAx>
        <c:axId val="68535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59407"/>
        <c:crosses val="autoZero"/>
        <c:crossBetween val="midCat"/>
      </c:valAx>
      <c:valAx>
        <c:axId val="68535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5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Sheet1!$G$8:$G$14</c:f>
              <c:numCache>
                <c:formatCode>General</c:formatCode>
                <c:ptCount val="7"/>
                <c:pt idx="0">
                  <c:v>0.1399999999999999</c:v>
                </c:pt>
                <c:pt idx="1">
                  <c:v>0.40000000000000036</c:v>
                </c:pt>
                <c:pt idx="2">
                  <c:v>1.8400000000000003</c:v>
                </c:pt>
                <c:pt idx="3">
                  <c:v>2.36</c:v>
                </c:pt>
                <c:pt idx="4">
                  <c:v>2.48</c:v>
                </c:pt>
                <c:pt idx="5">
                  <c:v>2.56</c:v>
                </c:pt>
                <c:pt idx="6">
                  <c:v>2.64</c:v>
                </c:pt>
              </c:numCache>
            </c:numRef>
          </c:xVal>
          <c:yVal>
            <c:numRef>
              <c:f>Sheet1!$E$8:$E$14</c:f>
              <c:numCache>
                <c:formatCode>General</c:formatCode>
                <c:ptCount val="7"/>
                <c:pt idx="0">
                  <c:v>0.13500000000000001</c:v>
                </c:pt>
                <c:pt idx="1">
                  <c:v>0.22799999999999998</c:v>
                </c:pt>
                <c:pt idx="2">
                  <c:v>0.23199999999999998</c:v>
                </c:pt>
                <c:pt idx="3">
                  <c:v>0.23599999999999999</c:v>
                </c:pt>
                <c:pt idx="4">
                  <c:v>0.23599999999999999</c:v>
                </c:pt>
                <c:pt idx="5">
                  <c:v>0.23599999999999999</c:v>
                </c:pt>
                <c:pt idx="6">
                  <c:v>0.23599999999999999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00-45D2-B8F7-0967228DF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179439"/>
        <c:axId val="685178607"/>
      </c:scatterChart>
      <c:valAx>
        <c:axId val="68517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V</a:t>
                </a:r>
                <a:r>
                  <a:rPr lang="en-IN" sz="1000" b="0" i="0" kern="1200" baseline="-2500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DS </a:t>
                </a:r>
                <a:r>
                  <a:rPr lang="en-IN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(V)</a:t>
                </a:r>
                <a:endParaRPr lang="en-IN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78607"/>
        <c:crosses val="autoZero"/>
        <c:crossBetween val="midCat"/>
      </c:valAx>
      <c:valAx>
        <c:axId val="68517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I</a:t>
                </a:r>
                <a:r>
                  <a:rPr lang="en-IN" sz="1000" b="0" i="0" kern="1200" baseline="-2500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 </a:t>
                </a:r>
                <a:r>
                  <a:rPr lang="en-IN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(mA)</a:t>
                </a:r>
                <a:endParaRPr lang="en-IN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7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Sheet2!$D$4:$D$20</c:f>
              <c:numCache>
                <c:formatCode>General</c:formatCode>
                <c:ptCount val="17"/>
                <c:pt idx="0">
                  <c:v>2</c:v>
                </c:pt>
                <c:pt idx="1">
                  <c:v>2.3979400086720375</c:v>
                </c:pt>
                <c:pt idx="2">
                  <c:v>2.6989700043360187</c:v>
                </c:pt>
                <c:pt idx="3">
                  <c:v>2.8750612633917001</c:v>
                </c:pt>
                <c:pt idx="4">
                  <c:v>3</c:v>
                </c:pt>
                <c:pt idx="5">
                  <c:v>3.3979400086720375</c:v>
                </c:pt>
                <c:pt idx="6">
                  <c:v>3.6989700043360187</c:v>
                </c:pt>
                <c:pt idx="7">
                  <c:v>3.8750612633917001</c:v>
                </c:pt>
                <c:pt idx="8">
                  <c:v>4</c:v>
                </c:pt>
                <c:pt idx="9">
                  <c:v>4.3979400086720375</c:v>
                </c:pt>
                <c:pt idx="10">
                  <c:v>4.6989700043360187</c:v>
                </c:pt>
                <c:pt idx="11">
                  <c:v>4.8750612633917001</c:v>
                </c:pt>
                <c:pt idx="12">
                  <c:v>5</c:v>
                </c:pt>
                <c:pt idx="13">
                  <c:v>5.3979400086720375</c:v>
                </c:pt>
                <c:pt idx="14">
                  <c:v>5.6989700043360187</c:v>
                </c:pt>
                <c:pt idx="15">
                  <c:v>5.8750612633917001</c:v>
                </c:pt>
                <c:pt idx="16">
                  <c:v>6</c:v>
                </c:pt>
              </c:numCache>
            </c:numRef>
          </c:xVal>
          <c:yVal>
            <c:numRef>
              <c:f>Sheet2!$B$4:$B$20</c:f>
              <c:numCache>
                <c:formatCode>General</c:formatCode>
                <c:ptCount val="17"/>
                <c:pt idx="0">
                  <c:v>1.1399999999999999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1.08</c:v>
                </c:pt>
                <c:pt idx="4">
                  <c:v>1.06</c:v>
                </c:pt>
                <c:pt idx="5">
                  <c:v>1.04</c:v>
                </c:pt>
                <c:pt idx="6">
                  <c:v>1.04</c:v>
                </c:pt>
                <c:pt idx="7">
                  <c:v>1.04</c:v>
                </c:pt>
                <c:pt idx="8">
                  <c:v>1.03</c:v>
                </c:pt>
                <c:pt idx="9">
                  <c:v>1.02</c:v>
                </c:pt>
                <c:pt idx="10">
                  <c:v>0.99199999999999999</c:v>
                </c:pt>
                <c:pt idx="11">
                  <c:v>0.97599999999999998</c:v>
                </c:pt>
                <c:pt idx="12">
                  <c:v>0.97199999999999998</c:v>
                </c:pt>
                <c:pt idx="13">
                  <c:v>0.96799999999999997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5B-4033-92E9-CC37A618F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864383"/>
        <c:axId val="798863967"/>
      </c:scatterChart>
      <c:valAx>
        <c:axId val="79886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863967"/>
        <c:crosses val="autoZero"/>
        <c:crossBetween val="midCat"/>
      </c:valAx>
      <c:valAx>
        <c:axId val="79886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86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Sheet2!$D$4:$D$20</c:f>
              <c:numCache>
                <c:formatCode>General</c:formatCode>
                <c:ptCount val="17"/>
                <c:pt idx="0">
                  <c:v>2</c:v>
                </c:pt>
                <c:pt idx="1">
                  <c:v>2.3979400086720375</c:v>
                </c:pt>
                <c:pt idx="2">
                  <c:v>2.6989700043360187</c:v>
                </c:pt>
                <c:pt idx="3">
                  <c:v>2.8750612633917001</c:v>
                </c:pt>
                <c:pt idx="4">
                  <c:v>3</c:v>
                </c:pt>
                <c:pt idx="5">
                  <c:v>3.3979400086720375</c:v>
                </c:pt>
                <c:pt idx="6">
                  <c:v>3.6989700043360187</c:v>
                </c:pt>
                <c:pt idx="7">
                  <c:v>3.8750612633917001</c:v>
                </c:pt>
                <c:pt idx="8">
                  <c:v>4</c:v>
                </c:pt>
                <c:pt idx="9">
                  <c:v>4.3979400086720375</c:v>
                </c:pt>
                <c:pt idx="10">
                  <c:v>4.6989700043360187</c:v>
                </c:pt>
                <c:pt idx="11">
                  <c:v>4.8750612633917001</c:v>
                </c:pt>
                <c:pt idx="12">
                  <c:v>5</c:v>
                </c:pt>
                <c:pt idx="13">
                  <c:v>5.3979400086720375</c:v>
                </c:pt>
                <c:pt idx="14">
                  <c:v>5.6989700043360187</c:v>
                </c:pt>
                <c:pt idx="15">
                  <c:v>5.8750612633917001</c:v>
                </c:pt>
                <c:pt idx="16">
                  <c:v>6</c:v>
                </c:pt>
              </c:numCache>
            </c:numRef>
          </c:xVal>
          <c:yVal>
            <c:numRef>
              <c:f>Sheet2!$E$4:$E$20</c:f>
              <c:numCache>
                <c:formatCode>General</c:formatCode>
                <c:ptCount val="17"/>
                <c:pt idx="0">
                  <c:v>-38.861902973270553</c:v>
                </c:pt>
                <c:pt idx="1">
                  <c:v>-39.1721462968355</c:v>
                </c:pt>
                <c:pt idx="2">
                  <c:v>-39.1721462968355</c:v>
                </c:pt>
                <c:pt idx="3">
                  <c:v>-39.331524890261008</c:v>
                </c:pt>
                <c:pt idx="4">
                  <c:v>-39.493882694704595</c:v>
                </c:pt>
                <c:pt idx="5">
                  <c:v>-39.659333214024393</c:v>
                </c:pt>
                <c:pt idx="6">
                  <c:v>-39.659333214024393</c:v>
                </c:pt>
                <c:pt idx="7">
                  <c:v>-39.659333214024393</c:v>
                </c:pt>
                <c:pt idx="8">
                  <c:v>-39.743255505896556</c:v>
                </c:pt>
                <c:pt idx="9">
                  <c:v>-39.827996564761648</c:v>
                </c:pt>
                <c:pt idx="10">
                  <c:v>-40.069766556916434</c:v>
                </c:pt>
                <c:pt idx="11">
                  <c:v>-40.211003646666164</c:v>
                </c:pt>
                <c:pt idx="12">
                  <c:v>-40.246674701474504</c:v>
                </c:pt>
                <c:pt idx="13">
                  <c:v>-40.282492853832125</c:v>
                </c:pt>
                <c:pt idx="14">
                  <c:v>-39.827996564761648</c:v>
                </c:pt>
                <c:pt idx="15">
                  <c:v>-39.827996564761648</c:v>
                </c:pt>
                <c:pt idx="16">
                  <c:v>-39.827996564761648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AB-4179-9EBC-6F05D4C9A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864383"/>
        <c:axId val="798863967"/>
      </c:scatterChart>
      <c:valAx>
        <c:axId val="79886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863967"/>
        <c:crosses val="autoZero"/>
        <c:crossBetween val="midCat"/>
      </c:valAx>
      <c:valAx>
        <c:axId val="79886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86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Sheet2!$D$23:$D$45</c:f>
              <c:numCache>
                <c:formatCode>General</c:formatCode>
                <c:ptCount val="23"/>
                <c:pt idx="0">
                  <c:v>2</c:v>
                </c:pt>
                <c:pt idx="1">
                  <c:v>2.3010299956639813</c:v>
                </c:pt>
                <c:pt idx="2">
                  <c:v>2.6020599913279625</c:v>
                </c:pt>
                <c:pt idx="3">
                  <c:v>2.7781512503836434</c:v>
                </c:pt>
                <c:pt idx="4">
                  <c:v>2.9030899869919438</c:v>
                </c:pt>
                <c:pt idx="5">
                  <c:v>3</c:v>
                </c:pt>
                <c:pt idx="6">
                  <c:v>3.3010299956639813</c:v>
                </c:pt>
                <c:pt idx="7">
                  <c:v>3.6020599913279625</c:v>
                </c:pt>
                <c:pt idx="8">
                  <c:v>3.7781512503836434</c:v>
                </c:pt>
                <c:pt idx="9">
                  <c:v>3.9030899869919438</c:v>
                </c:pt>
                <c:pt idx="10">
                  <c:v>4</c:v>
                </c:pt>
                <c:pt idx="11">
                  <c:v>4.3010299956639813</c:v>
                </c:pt>
                <c:pt idx="12">
                  <c:v>4.6020599913279625</c:v>
                </c:pt>
                <c:pt idx="13">
                  <c:v>4.7781512503836439</c:v>
                </c:pt>
                <c:pt idx="14">
                  <c:v>4.9030899869919438</c:v>
                </c:pt>
                <c:pt idx="15">
                  <c:v>5</c:v>
                </c:pt>
                <c:pt idx="16">
                  <c:v>5.3010299956639813</c:v>
                </c:pt>
                <c:pt idx="17">
                  <c:v>5.6020599913279625</c:v>
                </c:pt>
                <c:pt idx="18">
                  <c:v>5.7781512503836439</c:v>
                </c:pt>
                <c:pt idx="19">
                  <c:v>5.9030899869919438</c:v>
                </c:pt>
                <c:pt idx="20">
                  <c:v>6</c:v>
                </c:pt>
                <c:pt idx="21">
                  <c:v>6.3010299956639813</c:v>
                </c:pt>
                <c:pt idx="22">
                  <c:v>6.6020599913279625</c:v>
                </c:pt>
              </c:numCache>
            </c:numRef>
          </c:xVal>
          <c:yVal>
            <c:numRef>
              <c:f>Sheet2!$E$23:$E$45</c:f>
              <c:numCache>
                <c:formatCode>General</c:formatCode>
                <c:ptCount val="23"/>
                <c:pt idx="0">
                  <c:v>-3.349821745875273</c:v>
                </c:pt>
                <c:pt idx="1">
                  <c:v>-3.349821745875273</c:v>
                </c:pt>
                <c:pt idx="2">
                  <c:v>-3.349821745875273</c:v>
                </c:pt>
                <c:pt idx="3">
                  <c:v>-3.349821745875273</c:v>
                </c:pt>
                <c:pt idx="4">
                  <c:v>-3.349821745875273</c:v>
                </c:pt>
                <c:pt idx="5">
                  <c:v>-3.478503945983471</c:v>
                </c:pt>
                <c:pt idx="6">
                  <c:v>-3.349821745875273</c:v>
                </c:pt>
                <c:pt idx="7">
                  <c:v>-3.349821745875273</c:v>
                </c:pt>
                <c:pt idx="8">
                  <c:v>-3.349821745875273</c:v>
                </c:pt>
                <c:pt idx="9">
                  <c:v>-3.349821745875273</c:v>
                </c:pt>
                <c:pt idx="10">
                  <c:v>-3.349821745875273</c:v>
                </c:pt>
                <c:pt idx="11">
                  <c:v>-3.6091212891626263</c:v>
                </c:pt>
                <c:pt idx="12">
                  <c:v>-3.0980391997148637</c:v>
                </c:pt>
                <c:pt idx="13">
                  <c:v>-3.349821745875273</c:v>
                </c:pt>
                <c:pt idx="14">
                  <c:v>-3.349821745875273</c:v>
                </c:pt>
                <c:pt idx="15">
                  <c:v>-3.478503945983471</c:v>
                </c:pt>
                <c:pt idx="16">
                  <c:v>-3.6091212891626263</c:v>
                </c:pt>
                <c:pt idx="17">
                  <c:v>-4.293403299784659</c:v>
                </c:pt>
                <c:pt idx="18">
                  <c:v>-5.0362394598759908</c:v>
                </c:pt>
                <c:pt idx="19">
                  <c:v>-5.6799331273040163</c:v>
                </c:pt>
                <c:pt idx="20">
                  <c:v>-6.1960783994297266</c:v>
                </c:pt>
                <c:pt idx="21">
                  <c:v>-8.8739499846542547</c:v>
                </c:pt>
                <c:pt idx="22">
                  <c:v>-11.70053304058364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93-4AFD-9DE6-38A366DE3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864383"/>
        <c:axId val="798863967"/>
      </c:scatterChart>
      <c:valAx>
        <c:axId val="79886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log</a:t>
                </a:r>
                <a:r>
                  <a:rPr lang="en-IN" sz="1000" b="0" i="0" kern="1200" baseline="-2500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10</a:t>
                </a:r>
                <a:r>
                  <a:rPr lang="en-IN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(f)</a:t>
                </a:r>
                <a:endParaRPr lang="en-IN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863967"/>
        <c:crosses val="autoZero"/>
        <c:crossBetween val="midCat"/>
      </c:valAx>
      <c:valAx>
        <c:axId val="79886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Gain (dB)</a:t>
                </a:r>
                <a:endParaRPr lang="en-IN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86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Sheet3!$D$4:$D$24</c:f>
              <c:numCache>
                <c:formatCode>General</c:formatCode>
                <c:ptCount val="21"/>
                <c:pt idx="0">
                  <c:v>2</c:v>
                </c:pt>
                <c:pt idx="1">
                  <c:v>2.3010299956639813</c:v>
                </c:pt>
                <c:pt idx="2">
                  <c:v>2.6020599913279625</c:v>
                </c:pt>
                <c:pt idx="3">
                  <c:v>2.7781512503836434</c:v>
                </c:pt>
                <c:pt idx="4">
                  <c:v>2.9030899869919438</c:v>
                </c:pt>
                <c:pt idx="5">
                  <c:v>3</c:v>
                </c:pt>
                <c:pt idx="6">
                  <c:v>3.3010299956639813</c:v>
                </c:pt>
                <c:pt idx="7">
                  <c:v>3.6020599913279625</c:v>
                </c:pt>
                <c:pt idx="8">
                  <c:v>3.7781512503836434</c:v>
                </c:pt>
                <c:pt idx="9">
                  <c:v>3.9030899869919438</c:v>
                </c:pt>
                <c:pt idx="10">
                  <c:v>4</c:v>
                </c:pt>
                <c:pt idx="11">
                  <c:v>4.3010299956639813</c:v>
                </c:pt>
                <c:pt idx="12">
                  <c:v>4.6020599913279625</c:v>
                </c:pt>
                <c:pt idx="13">
                  <c:v>4.7781512503836439</c:v>
                </c:pt>
                <c:pt idx="14">
                  <c:v>4.9030899869919438</c:v>
                </c:pt>
                <c:pt idx="15">
                  <c:v>5</c:v>
                </c:pt>
                <c:pt idx="16">
                  <c:v>5.3010299956639813</c:v>
                </c:pt>
                <c:pt idx="17">
                  <c:v>5.6020599913279625</c:v>
                </c:pt>
                <c:pt idx="18">
                  <c:v>5.7781512503836439</c:v>
                </c:pt>
                <c:pt idx="19">
                  <c:v>5.9030899869919438</c:v>
                </c:pt>
                <c:pt idx="20">
                  <c:v>6</c:v>
                </c:pt>
              </c:numCache>
            </c:numRef>
          </c:xVal>
          <c:yVal>
            <c:numRef>
              <c:f>Sheet3!$B$4:$B$24</c:f>
              <c:numCache>
                <c:formatCode>General</c:formatCode>
                <c:ptCount val="21"/>
                <c:pt idx="0">
                  <c:v>644</c:v>
                </c:pt>
                <c:pt idx="1">
                  <c:v>636</c:v>
                </c:pt>
                <c:pt idx="2">
                  <c:v>636</c:v>
                </c:pt>
                <c:pt idx="3">
                  <c:v>636</c:v>
                </c:pt>
                <c:pt idx="4">
                  <c:v>636</c:v>
                </c:pt>
                <c:pt idx="5">
                  <c:v>636</c:v>
                </c:pt>
                <c:pt idx="6">
                  <c:v>636</c:v>
                </c:pt>
                <c:pt idx="7">
                  <c:v>636</c:v>
                </c:pt>
                <c:pt idx="8">
                  <c:v>640</c:v>
                </c:pt>
                <c:pt idx="9">
                  <c:v>636</c:v>
                </c:pt>
                <c:pt idx="10">
                  <c:v>632</c:v>
                </c:pt>
                <c:pt idx="11">
                  <c:v>600</c:v>
                </c:pt>
                <c:pt idx="12">
                  <c:v>508</c:v>
                </c:pt>
                <c:pt idx="13">
                  <c:v>420</c:v>
                </c:pt>
                <c:pt idx="14">
                  <c:v>352</c:v>
                </c:pt>
                <c:pt idx="15">
                  <c:v>296</c:v>
                </c:pt>
                <c:pt idx="16">
                  <c:v>166</c:v>
                </c:pt>
                <c:pt idx="17">
                  <c:v>90</c:v>
                </c:pt>
                <c:pt idx="18">
                  <c:v>62</c:v>
                </c:pt>
                <c:pt idx="19">
                  <c:v>48</c:v>
                </c:pt>
                <c:pt idx="20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07-4769-B08F-868A64A7B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826511"/>
        <c:axId val="681826927"/>
      </c:scatterChart>
      <c:valAx>
        <c:axId val="68182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826927"/>
        <c:crosses val="autoZero"/>
        <c:crossBetween val="midCat"/>
      </c:valAx>
      <c:valAx>
        <c:axId val="6818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82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Sheet3!$D$4:$D$24</c:f>
              <c:numCache>
                <c:formatCode>General</c:formatCode>
                <c:ptCount val="21"/>
                <c:pt idx="0">
                  <c:v>2</c:v>
                </c:pt>
                <c:pt idx="1">
                  <c:v>2.3010299956639813</c:v>
                </c:pt>
                <c:pt idx="2">
                  <c:v>2.6020599913279625</c:v>
                </c:pt>
                <c:pt idx="3">
                  <c:v>2.7781512503836434</c:v>
                </c:pt>
                <c:pt idx="4">
                  <c:v>2.9030899869919438</c:v>
                </c:pt>
                <c:pt idx="5">
                  <c:v>3</c:v>
                </c:pt>
                <c:pt idx="6">
                  <c:v>3.3010299956639813</c:v>
                </c:pt>
                <c:pt idx="7">
                  <c:v>3.6020599913279625</c:v>
                </c:pt>
                <c:pt idx="8">
                  <c:v>3.7781512503836434</c:v>
                </c:pt>
                <c:pt idx="9">
                  <c:v>3.9030899869919438</c:v>
                </c:pt>
                <c:pt idx="10">
                  <c:v>4</c:v>
                </c:pt>
                <c:pt idx="11">
                  <c:v>4.3010299956639813</c:v>
                </c:pt>
                <c:pt idx="12">
                  <c:v>4.6020599913279625</c:v>
                </c:pt>
                <c:pt idx="13">
                  <c:v>4.7781512503836439</c:v>
                </c:pt>
                <c:pt idx="14">
                  <c:v>4.9030899869919438</c:v>
                </c:pt>
                <c:pt idx="15">
                  <c:v>5</c:v>
                </c:pt>
                <c:pt idx="16">
                  <c:v>5.3010299956639813</c:v>
                </c:pt>
                <c:pt idx="17">
                  <c:v>5.6020599913279625</c:v>
                </c:pt>
                <c:pt idx="18">
                  <c:v>5.7781512503836439</c:v>
                </c:pt>
                <c:pt idx="19">
                  <c:v>5.9030899869919438</c:v>
                </c:pt>
                <c:pt idx="20">
                  <c:v>6</c:v>
                </c:pt>
              </c:numCache>
            </c:numRef>
          </c:xVal>
          <c:yVal>
            <c:numRef>
              <c:f>Sheet3!$E$4:$E$24</c:f>
              <c:numCache>
                <c:formatCode>General</c:formatCode>
                <c:ptCount val="21"/>
                <c:pt idx="0">
                  <c:v>16.177717347196243</c:v>
                </c:pt>
                <c:pt idx="1">
                  <c:v>16.069142312968278</c:v>
                </c:pt>
                <c:pt idx="2">
                  <c:v>16.069142312968278</c:v>
                </c:pt>
                <c:pt idx="3">
                  <c:v>16.069142312968278</c:v>
                </c:pt>
                <c:pt idx="4">
                  <c:v>16.069142312968278</c:v>
                </c:pt>
                <c:pt idx="5">
                  <c:v>16.069142312968278</c:v>
                </c:pt>
                <c:pt idx="6">
                  <c:v>16.069142312968278</c:v>
                </c:pt>
                <c:pt idx="7">
                  <c:v>16.069142312968278</c:v>
                </c:pt>
                <c:pt idx="8">
                  <c:v>16.123599479677743</c:v>
                </c:pt>
                <c:pt idx="9">
                  <c:v>16.069142312968278</c:v>
                </c:pt>
                <c:pt idx="10">
                  <c:v>16.014341565647701</c:v>
                </c:pt>
                <c:pt idx="11">
                  <c:v>15.563025007672874</c:v>
                </c:pt>
                <c:pt idx="12">
                  <c:v>14.117274245678386</c:v>
                </c:pt>
                <c:pt idx="13">
                  <c:v>12.464985807958008</c:v>
                </c:pt>
                <c:pt idx="14">
                  <c:v>10.930853269562622</c:v>
                </c:pt>
                <c:pt idx="15">
                  <c:v>9.4258342211787713</c:v>
                </c:pt>
                <c:pt idx="16">
                  <c:v>4.4021617608011017</c:v>
                </c:pt>
                <c:pt idx="17">
                  <c:v>-0.91514981121350236</c:v>
                </c:pt>
                <c:pt idx="18">
                  <c:v>-4.152166210034923</c:v>
                </c:pt>
                <c:pt idx="19">
                  <c:v>-6.3751752524882557</c:v>
                </c:pt>
                <c:pt idx="20">
                  <c:v>-8.8739499846542547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3-45F4-9DAC-0644D703D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826511"/>
        <c:axId val="681826927"/>
      </c:scatterChart>
      <c:valAx>
        <c:axId val="68182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log</a:t>
                </a:r>
                <a:r>
                  <a:rPr lang="en-IN" baseline="-25000"/>
                  <a:t>10</a:t>
                </a:r>
                <a:r>
                  <a:rPr lang="en-IN"/>
                  <a:t>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826927"/>
        <c:crosses val="autoZero"/>
        <c:crossBetween val="midCat"/>
      </c:valAx>
      <c:valAx>
        <c:axId val="6818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Gain</a:t>
                </a:r>
                <a:r>
                  <a:rPr lang="en-IN" baseline="0"/>
                  <a:t>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82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Sheet4!$D$3:$D$19</c:f>
              <c:numCache>
                <c:formatCode>General</c:formatCode>
                <c:ptCount val="17"/>
                <c:pt idx="0">
                  <c:v>2</c:v>
                </c:pt>
                <c:pt idx="1">
                  <c:v>2.3979400086720375</c:v>
                </c:pt>
                <c:pt idx="2">
                  <c:v>2.6989700043360187</c:v>
                </c:pt>
                <c:pt idx="3">
                  <c:v>2.8750612633917001</c:v>
                </c:pt>
                <c:pt idx="4">
                  <c:v>3</c:v>
                </c:pt>
                <c:pt idx="5">
                  <c:v>3.3979400086720375</c:v>
                </c:pt>
                <c:pt idx="6">
                  <c:v>3.6989700043360187</c:v>
                </c:pt>
                <c:pt idx="7">
                  <c:v>3.8750612633917001</c:v>
                </c:pt>
                <c:pt idx="8">
                  <c:v>4</c:v>
                </c:pt>
                <c:pt idx="9">
                  <c:v>4.3979400086720375</c:v>
                </c:pt>
                <c:pt idx="10">
                  <c:v>4.6989700043360187</c:v>
                </c:pt>
                <c:pt idx="11">
                  <c:v>4.8750612633917001</c:v>
                </c:pt>
                <c:pt idx="12">
                  <c:v>5</c:v>
                </c:pt>
                <c:pt idx="13">
                  <c:v>5.3979400086720375</c:v>
                </c:pt>
                <c:pt idx="14">
                  <c:v>5.6989700043360187</c:v>
                </c:pt>
                <c:pt idx="15">
                  <c:v>5.8750612633917001</c:v>
                </c:pt>
                <c:pt idx="16">
                  <c:v>6</c:v>
                </c:pt>
              </c:numCache>
            </c:numRef>
          </c:xVal>
          <c:yVal>
            <c:numRef>
              <c:f>Sheet4!$B$3:$B$19</c:f>
              <c:numCache>
                <c:formatCode>General</c:formatCode>
                <c:ptCount val="17"/>
                <c:pt idx="0">
                  <c:v>85</c:v>
                </c:pt>
                <c:pt idx="1">
                  <c:v>86</c:v>
                </c:pt>
                <c:pt idx="2">
                  <c:v>82</c:v>
                </c:pt>
                <c:pt idx="3">
                  <c:v>82</c:v>
                </c:pt>
                <c:pt idx="4">
                  <c:v>78.400000000000006</c:v>
                </c:pt>
                <c:pt idx="5">
                  <c:v>62.8</c:v>
                </c:pt>
                <c:pt idx="6">
                  <c:v>58.4</c:v>
                </c:pt>
                <c:pt idx="7">
                  <c:v>62.8</c:v>
                </c:pt>
                <c:pt idx="8">
                  <c:v>60.4</c:v>
                </c:pt>
                <c:pt idx="9">
                  <c:v>64</c:v>
                </c:pt>
                <c:pt idx="10">
                  <c:v>60</c:v>
                </c:pt>
                <c:pt idx="11">
                  <c:v>60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7</c:v>
                </c:pt>
                <c:pt idx="1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03-4B74-9C07-A19C9B363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765551"/>
        <c:axId val="236770959"/>
      </c:scatterChart>
      <c:valAx>
        <c:axId val="23676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70959"/>
        <c:crosses val="autoZero"/>
        <c:crossBetween val="midCat"/>
      </c:valAx>
      <c:valAx>
        <c:axId val="23677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65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Sheet4!$D$3:$D$19</c:f>
              <c:numCache>
                <c:formatCode>General</c:formatCode>
                <c:ptCount val="17"/>
                <c:pt idx="0">
                  <c:v>2</c:v>
                </c:pt>
                <c:pt idx="1">
                  <c:v>2.3979400086720375</c:v>
                </c:pt>
                <c:pt idx="2">
                  <c:v>2.6989700043360187</c:v>
                </c:pt>
                <c:pt idx="3">
                  <c:v>2.8750612633917001</c:v>
                </c:pt>
                <c:pt idx="4">
                  <c:v>3</c:v>
                </c:pt>
                <c:pt idx="5">
                  <c:v>3.3979400086720375</c:v>
                </c:pt>
                <c:pt idx="6">
                  <c:v>3.6989700043360187</c:v>
                </c:pt>
                <c:pt idx="7">
                  <c:v>3.8750612633917001</c:v>
                </c:pt>
                <c:pt idx="8">
                  <c:v>4</c:v>
                </c:pt>
                <c:pt idx="9">
                  <c:v>4.3979400086720375</c:v>
                </c:pt>
                <c:pt idx="10">
                  <c:v>4.6989700043360187</c:v>
                </c:pt>
                <c:pt idx="11">
                  <c:v>4.8750612633917001</c:v>
                </c:pt>
                <c:pt idx="12">
                  <c:v>5</c:v>
                </c:pt>
                <c:pt idx="13">
                  <c:v>5.3979400086720375</c:v>
                </c:pt>
                <c:pt idx="14">
                  <c:v>5.6989700043360187</c:v>
                </c:pt>
                <c:pt idx="15">
                  <c:v>5.8750612633917001</c:v>
                </c:pt>
                <c:pt idx="16">
                  <c:v>6</c:v>
                </c:pt>
              </c:numCache>
            </c:numRef>
          </c:xVal>
          <c:yVal>
            <c:numRef>
              <c:f>Sheet4!$E$3:$E$19</c:f>
              <c:numCache>
                <c:formatCode>General</c:formatCode>
                <c:ptCount val="17"/>
                <c:pt idx="0">
                  <c:v>-1.4116214857141456</c:v>
                </c:pt>
                <c:pt idx="1">
                  <c:v>-1.3100309751286456</c:v>
                </c:pt>
                <c:pt idx="2">
                  <c:v>-1.7237229523256667</c:v>
                </c:pt>
                <c:pt idx="3">
                  <c:v>-1.7237229523256667</c:v>
                </c:pt>
                <c:pt idx="4">
                  <c:v>-2.1136787463112308</c:v>
                </c:pt>
                <c:pt idx="5">
                  <c:v>-4.0408071252560775</c:v>
                </c:pt>
                <c:pt idx="6">
                  <c:v>-4.6717430577520105</c:v>
                </c:pt>
                <c:pt idx="7">
                  <c:v>-4.0408071252560775</c:v>
                </c:pt>
                <c:pt idx="8">
                  <c:v>-4.3792612275773637</c:v>
                </c:pt>
                <c:pt idx="9">
                  <c:v>-3.8764005203222562</c:v>
                </c:pt>
                <c:pt idx="10">
                  <c:v>-4.4369749923271282</c:v>
                </c:pt>
                <c:pt idx="11">
                  <c:v>-4.4369749923271282</c:v>
                </c:pt>
                <c:pt idx="12">
                  <c:v>-4.152166210034923</c:v>
                </c:pt>
                <c:pt idx="13">
                  <c:v>-4.152166210034923</c:v>
                </c:pt>
                <c:pt idx="14">
                  <c:v>-4.152166210034923</c:v>
                </c:pt>
                <c:pt idx="15">
                  <c:v>-23.098039199714862</c:v>
                </c:pt>
                <c:pt idx="16">
                  <c:v>-30.457574905606752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B8-4B57-80DE-05ACF89EE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765551"/>
        <c:axId val="236770959"/>
      </c:scatterChart>
      <c:valAx>
        <c:axId val="23676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log</a:t>
                </a:r>
                <a:r>
                  <a:rPr lang="en-IN" sz="1000" b="0" i="0" kern="1200" baseline="-2500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10</a:t>
                </a:r>
                <a:r>
                  <a:rPr lang="en-IN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(f)</a:t>
                </a:r>
                <a:endParaRPr lang="en-IN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70959"/>
        <c:crosses val="autoZero"/>
        <c:crossBetween val="midCat"/>
      </c:valAx>
      <c:valAx>
        <c:axId val="23677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Gain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65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373380</xdr:colOff>
      <xdr:row>1</xdr:row>
      <xdr:rowOff>0</xdr:rowOff>
    </xdr:from>
    <xdr:to>
      <xdr:col>21</xdr:col>
      <xdr:colOff>68580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817F25-31E4-CE91-7A3B-A4BA58393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342900</xdr:colOff>
      <xdr:row>9</xdr:row>
      <xdr:rowOff>30480</xdr:rowOff>
    </xdr:from>
    <xdr:to>
      <xdr:col>16</xdr:col>
      <xdr:colOff>38100</xdr:colOff>
      <xdr:row>24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7306A9-1504-EB0A-3E1F-64B59D2A6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</xdr:colOff>
      <xdr:row>0</xdr:row>
      <xdr:rowOff>167640</xdr:rowOff>
    </xdr:from>
    <xdr:to>
      <xdr:col>16</xdr:col>
      <xdr:colOff>373380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ABD28E-398A-F37B-FF8F-B8A212DF3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274320</xdr:colOff>
      <xdr:row>1</xdr:row>
      <xdr:rowOff>15240</xdr:rowOff>
    </xdr:from>
    <xdr:to>
      <xdr:col>21</xdr:col>
      <xdr:colOff>579120</xdr:colOff>
      <xdr:row>16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38AB9C-4E9E-4100-9E12-6583E184C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16</xdr:col>
      <xdr:colOff>304800</xdr:colOff>
      <xdr:row>36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0325DE-96EC-4ECE-B52E-BC94C2FD8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1</xdr:row>
      <xdr:rowOff>68580</xdr:rowOff>
    </xdr:from>
    <xdr:to>
      <xdr:col>13</xdr:col>
      <xdr:colOff>129540</xdr:colOff>
      <xdr:row>16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F13287-7775-EA8F-42C3-1B6648C14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21</xdr:col>
      <xdr:colOff>304800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FB7D36-9F5C-427C-824D-E8C96C20E4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</xdr:row>
      <xdr:rowOff>38100</xdr:rowOff>
    </xdr:from>
    <xdr:to>
      <xdr:col>13</xdr:col>
      <xdr:colOff>114300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6B99F9-5330-76DC-E055-D3F55D915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373380</xdr:colOff>
      <xdr:row>1</xdr:row>
      <xdr:rowOff>0</xdr:rowOff>
    </xdr:from>
    <xdr:to>
      <xdr:col>21</xdr:col>
      <xdr:colOff>68580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129969-D145-4F5B-BAED-3768714B8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H22" sqref="H22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9</v>
      </c>
      <c r="G1" t="s">
        <v>10</v>
      </c>
      <c r="H1" t="s">
        <v>11</v>
      </c>
      <c r="J1" t="s">
        <v>8</v>
      </c>
      <c r="K1">
        <v>10000</v>
      </c>
    </row>
    <row r="2" spans="1:11" x14ac:dyDescent="0.3">
      <c r="A2">
        <v>33000</v>
      </c>
      <c r="B2">
        <v>2.12</v>
      </c>
      <c r="C2">
        <v>1.49</v>
      </c>
      <c r="D2">
        <v>1.35</v>
      </c>
      <c r="E2">
        <f>D2/$K$1*1000</f>
        <v>0.13500000000000001</v>
      </c>
      <c r="G2">
        <f>C2-D2</f>
        <v>0.1399999999999999</v>
      </c>
      <c r="H2">
        <f>B2-D2</f>
        <v>0.77</v>
      </c>
    </row>
    <row r="3" spans="1:11" x14ac:dyDescent="0.3">
      <c r="A3">
        <v>10000</v>
      </c>
      <c r="B3">
        <v>3.27</v>
      </c>
      <c r="C3">
        <v>2.68</v>
      </c>
      <c r="D3">
        <v>2.48</v>
      </c>
      <c r="E3">
        <f>D3/$K$1*1000</f>
        <v>0.248</v>
      </c>
      <c r="G3">
        <f t="shared" ref="G3:G5" si="0">C3-D3</f>
        <v>0.20000000000000018</v>
      </c>
      <c r="H3">
        <f t="shared" ref="H3:H5" si="1">B3-D3</f>
        <v>0.79</v>
      </c>
    </row>
    <row r="4" spans="1:11" x14ac:dyDescent="0.3">
      <c r="A4">
        <v>1000</v>
      </c>
      <c r="B4">
        <v>4</v>
      </c>
      <c r="C4">
        <v>4.8499999999999996</v>
      </c>
      <c r="D4">
        <v>1.91</v>
      </c>
      <c r="E4">
        <f>D4/$K$1*1000</f>
        <v>0.19099999999999998</v>
      </c>
      <c r="G4">
        <f t="shared" si="0"/>
        <v>2.9399999999999995</v>
      </c>
      <c r="H4">
        <f t="shared" si="1"/>
        <v>2.09</v>
      </c>
    </row>
    <row r="5" spans="1:11" x14ac:dyDescent="0.3">
      <c r="A5">
        <v>0</v>
      </c>
      <c r="B5">
        <v>4</v>
      </c>
      <c r="C5">
        <v>5</v>
      </c>
      <c r="D5">
        <v>1.83</v>
      </c>
      <c r="E5">
        <f>D5/$K$1*1000</f>
        <v>0.183</v>
      </c>
      <c r="G5">
        <f t="shared" si="0"/>
        <v>3.17</v>
      </c>
      <c r="H5">
        <f t="shared" si="1"/>
        <v>2.17</v>
      </c>
    </row>
    <row r="8" spans="1:11" x14ac:dyDescent="0.3">
      <c r="A8">
        <v>33000</v>
      </c>
      <c r="B8">
        <v>3.76</v>
      </c>
      <c r="C8">
        <v>1.49</v>
      </c>
      <c r="D8">
        <v>1.35</v>
      </c>
      <c r="E8">
        <f>D8/$K$1*1000</f>
        <v>0.13500000000000001</v>
      </c>
      <c r="G8">
        <f t="shared" ref="G8:G14" si="2">C8-D8</f>
        <v>0.1399999999999999</v>
      </c>
      <c r="H8">
        <f t="shared" ref="H8:H14" si="3">B8-D8</f>
        <v>2.4099999999999997</v>
      </c>
    </row>
    <row r="9" spans="1:11" x14ac:dyDescent="0.3">
      <c r="A9">
        <v>10000</v>
      </c>
      <c r="B9">
        <v>3.76</v>
      </c>
      <c r="C9">
        <v>2.68</v>
      </c>
      <c r="D9">
        <v>2.2799999999999998</v>
      </c>
      <c r="E9">
        <f t="shared" ref="E9:E14" si="4">D9/$K$1*1000</f>
        <v>0.22799999999999998</v>
      </c>
      <c r="G9">
        <f t="shared" si="2"/>
        <v>0.40000000000000036</v>
      </c>
      <c r="H9">
        <f t="shared" si="3"/>
        <v>1.48</v>
      </c>
    </row>
    <row r="10" spans="1:11" x14ac:dyDescent="0.3">
      <c r="A10">
        <v>3300</v>
      </c>
      <c r="B10">
        <v>3.76</v>
      </c>
      <c r="C10">
        <v>4.16</v>
      </c>
      <c r="D10">
        <v>2.3199999999999998</v>
      </c>
      <c r="E10">
        <f t="shared" si="4"/>
        <v>0.23199999999999998</v>
      </c>
      <c r="G10">
        <f t="shared" si="2"/>
        <v>1.8400000000000003</v>
      </c>
      <c r="H10">
        <f t="shared" si="3"/>
        <v>1.44</v>
      </c>
    </row>
    <row r="11" spans="1:11" x14ac:dyDescent="0.3">
      <c r="A11">
        <v>1000</v>
      </c>
      <c r="B11">
        <v>3.76</v>
      </c>
      <c r="C11">
        <v>4.72</v>
      </c>
      <c r="D11">
        <v>2.36</v>
      </c>
      <c r="E11">
        <f t="shared" si="4"/>
        <v>0.23599999999999999</v>
      </c>
      <c r="G11">
        <f t="shared" si="2"/>
        <v>2.36</v>
      </c>
      <c r="H11">
        <f t="shared" si="3"/>
        <v>1.4</v>
      </c>
    </row>
    <row r="12" spans="1:11" x14ac:dyDescent="0.3">
      <c r="A12">
        <v>470</v>
      </c>
      <c r="B12">
        <v>3.76</v>
      </c>
      <c r="C12">
        <v>4.84</v>
      </c>
      <c r="D12">
        <v>2.36</v>
      </c>
      <c r="E12">
        <f t="shared" si="4"/>
        <v>0.23599999999999999</v>
      </c>
      <c r="G12">
        <f t="shared" si="2"/>
        <v>2.48</v>
      </c>
      <c r="H12">
        <f t="shared" si="3"/>
        <v>1.4</v>
      </c>
    </row>
    <row r="13" spans="1:11" x14ac:dyDescent="0.3">
      <c r="A13">
        <v>100</v>
      </c>
      <c r="B13">
        <v>3.76</v>
      </c>
      <c r="C13">
        <v>4.92</v>
      </c>
      <c r="D13">
        <v>2.36</v>
      </c>
      <c r="E13">
        <f t="shared" si="4"/>
        <v>0.23599999999999999</v>
      </c>
      <c r="G13">
        <f t="shared" si="2"/>
        <v>2.56</v>
      </c>
      <c r="H13">
        <f t="shared" si="3"/>
        <v>1.4</v>
      </c>
    </row>
    <row r="14" spans="1:11" x14ac:dyDescent="0.3">
      <c r="A14">
        <v>0</v>
      </c>
      <c r="B14">
        <v>3.76</v>
      </c>
      <c r="C14">
        <v>5</v>
      </c>
      <c r="D14">
        <v>2.36</v>
      </c>
      <c r="E14">
        <f t="shared" si="4"/>
        <v>0.23599999999999999</v>
      </c>
      <c r="G14">
        <f t="shared" si="2"/>
        <v>2.64</v>
      </c>
      <c r="H14">
        <f t="shared" si="3"/>
        <v>1.4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A785-BE1D-43A4-ADB6-D2E60B89FF93}">
  <dimension ref="A1:H45"/>
  <sheetViews>
    <sheetView tabSelected="1" topLeftCell="A20" workbookViewId="0">
      <selection activeCell="A23" sqref="A23:C45"/>
    </sheetView>
  </sheetViews>
  <sheetFormatPr defaultRowHeight="14.4" x14ac:dyDescent="0.3"/>
  <sheetData>
    <row r="1" spans="1:8" x14ac:dyDescent="0.3">
      <c r="A1" t="s">
        <v>2</v>
      </c>
      <c r="B1">
        <v>100</v>
      </c>
    </row>
    <row r="3" spans="1:8" x14ac:dyDescent="0.3">
      <c r="A3" t="s">
        <v>0</v>
      </c>
      <c r="B3" t="s">
        <v>1</v>
      </c>
      <c r="C3" t="s">
        <v>13</v>
      </c>
      <c r="D3" t="s">
        <v>3</v>
      </c>
      <c r="E3" t="s">
        <v>12</v>
      </c>
      <c r="G3" t="s">
        <v>1</v>
      </c>
      <c r="H3" t="s">
        <v>12</v>
      </c>
    </row>
    <row r="4" spans="1:8" x14ac:dyDescent="0.3">
      <c r="A4">
        <v>100</v>
      </c>
      <c r="B4">
        <v>1.1399999999999999</v>
      </c>
      <c r="C4">
        <f>B4/$B$1</f>
        <v>1.1399999999999999E-2</v>
      </c>
      <c r="D4">
        <f>LOG10(A4)</f>
        <v>2</v>
      </c>
      <c r="E4">
        <f>20*LOG10(B4/$B$1)</f>
        <v>-38.861902973270553</v>
      </c>
    </row>
    <row r="5" spans="1:8" x14ac:dyDescent="0.3">
      <c r="A5">
        <v>250</v>
      </c>
      <c r="B5">
        <v>1.1000000000000001</v>
      </c>
      <c r="C5">
        <f t="shared" ref="C5:C20" si="0">B5/$B$1</f>
        <v>1.1000000000000001E-2</v>
      </c>
      <c r="D5">
        <f t="shared" ref="D5:D20" si="1">LOG10(A5)</f>
        <v>2.3979400086720375</v>
      </c>
      <c r="E5">
        <f t="shared" ref="E5:E20" si="2">20*LOG10(B5/$B$1)</f>
        <v>-39.1721462968355</v>
      </c>
    </row>
    <row r="6" spans="1:8" x14ac:dyDescent="0.3">
      <c r="A6">
        <v>500</v>
      </c>
      <c r="B6">
        <v>1.1000000000000001</v>
      </c>
      <c r="C6">
        <f t="shared" si="0"/>
        <v>1.1000000000000001E-2</v>
      </c>
      <c r="D6">
        <f t="shared" si="1"/>
        <v>2.6989700043360187</v>
      </c>
      <c r="E6">
        <f t="shared" si="2"/>
        <v>-39.1721462968355</v>
      </c>
    </row>
    <row r="7" spans="1:8" x14ac:dyDescent="0.3">
      <c r="A7">
        <v>750</v>
      </c>
      <c r="B7">
        <v>1.08</v>
      </c>
      <c r="C7">
        <f t="shared" si="0"/>
        <v>1.0800000000000001E-2</v>
      </c>
      <c r="D7">
        <f t="shared" si="1"/>
        <v>2.8750612633917001</v>
      </c>
      <c r="E7">
        <f t="shared" si="2"/>
        <v>-39.331524890261008</v>
      </c>
    </row>
    <row r="8" spans="1:8" x14ac:dyDescent="0.3">
      <c r="A8">
        <v>1000</v>
      </c>
      <c r="B8">
        <v>1.06</v>
      </c>
      <c r="C8">
        <f t="shared" si="0"/>
        <v>1.06E-2</v>
      </c>
      <c r="D8">
        <f t="shared" si="1"/>
        <v>3</v>
      </c>
      <c r="E8">
        <f t="shared" si="2"/>
        <v>-39.493882694704595</v>
      </c>
    </row>
    <row r="9" spans="1:8" x14ac:dyDescent="0.3">
      <c r="A9">
        <v>2500</v>
      </c>
      <c r="B9">
        <v>1.04</v>
      </c>
      <c r="C9">
        <f t="shared" si="0"/>
        <v>1.04E-2</v>
      </c>
      <c r="D9">
        <f t="shared" si="1"/>
        <v>3.3979400086720375</v>
      </c>
      <c r="E9">
        <f t="shared" si="2"/>
        <v>-39.659333214024393</v>
      </c>
    </row>
    <row r="10" spans="1:8" x14ac:dyDescent="0.3">
      <c r="A10">
        <v>5000</v>
      </c>
      <c r="B10">
        <v>1.04</v>
      </c>
      <c r="C10">
        <f t="shared" si="0"/>
        <v>1.04E-2</v>
      </c>
      <c r="D10">
        <f t="shared" si="1"/>
        <v>3.6989700043360187</v>
      </c>
      <c r="E10">
        <f t="shared" si="2"/>
        <v>-39.659333214024393</v>
      </c>
    </row>
    <row r="11" spans="1:8" x14ac:dyDescent="0.3">
      <c r="A11">
        <v>7500</v>
      </c>
      <c r="B11">
        <v>1.04</v>
      </c>
      <c r="C11">
        <f t="shared" si="0"/>
        <v>1.04E-2</v>
      </c>
      <c r="D11">
        <f t="shared" si="1"/>
        <v>3.8750612633917001</v>
      </c>
      <c r="E11">
        <f t="shared" si="2"/>
        <v>-39.659333214024393</v>
      </c>
    </row>
    <row r="12" spans="1:8" x14ac:dyDescent="0.3">
      <c r="A12">
        <v>10000</v>
      </c>
      <c r="B12">
        <v>1.03</v>
      </c>
      <c r="C12">
        <f t="shared" si="0"/>
        <v>1.03E-2</v>
      </c>
      <c r="D12">
        <f t="shared" si="1"/>
        <v>4</v>
      </c>
      <c r="E12">
        <f t="shared" si="2"/>
        <v>-39.743255505896556</v>
      </c>
    </row>
    <row r="13" spans="1:8" x14ac:dyDescent="0.3">
      <c r="A13">
        <v>25000</v>
      </c>
      <c r="B13">
        <v>1.02</v>
      </c>
      <c r="C13">
        <f t="shared" si="0"/>
        <v>1.0200000000000001E-2</v>
      </c>
      <c r="D13">
        <f t="shared" si="1"/>
        <v>4.3979400086720375</v>
      </c>
      <c r="E13">
        <f t="shared" si="2"/>
        <v>-39.827996564761648</v>
      </c>
    </row>
    <row r="14" spans="1:8" x14ac:dyDescent="0.3">
      <c r="A14">
        <v>50000</v>
      </c>
      <c r="B14">
        <v>0.99199999999999999</v>
      </c>
      <c r="C14">
        <f t="shared" si="0"/>
        <v>9.92E-3</v>
      </c>
      <c r="D14">
        <f t="shared" si="1"/>
        <v>4.6989700043360187</v>
      </c>
      <c r="E14">
        <f t="shared" si="2"/>
        <v>-40.069766556916434</v>
      </c>
    </row>
    <row r="15" spans="1:8" x14ac:dyDescent="0.3">
      <c r="A15">
        <v>75000</v>
      </c>
      <c r="B15">
        <v>0.97599999999999998</v>
      </c>
      <c r="C15">
        <f t="shared" si="0"/>
        <v>9.7599999999999996E-3</v>
      </c>
      <c r="D15">
        <f t="shared" si="1"/>
        <v>4.8750612633917001</v>
      </c>
      <c r="E15">
        <f t="shared" si="2"/>
        <v>-40.211003646666164</v>
      </c>
    </row>
    <row r="16" spans="1:8" x14ac:dyDescent="0.3">
      <c r="A16">
        <v>100000</v>
      </c>
      <c r="B16">
        <v>0.97199999999999998</v>
      </c>
      <c r="C16">
        <f t="shared" si="0"/>
        <v>9.7199999999999995E-3</v>
      </c>
      <c r="D16">
        <f t="shared" si="1"/>
        <v>5</v>
      </c>
      <c r="E16">
        <f t="shared" si="2"/>
        <v>-40.246674701474504</v>
      </c>
    </row>
    <row r="17" spans="1:5" x14ac:dyDescent="0.3">
      <c r="A17">
        <v>250000</v>
      </c>
      <c r="B17">
        <v>0.96799999999999997</v>
      </c>
      <c r="C17">
        <f t="shared" si="0"/>
        <v>9.6799999999999994E-3</v>
      </c>
      <c r="D17">
        <f t="shared" si="1"/>
        <v>5.3979400086720375</v>
      </c>
      <c r="E17">
        <f t="shared" si="2"/>
        <v>-40.282492853832125</v>
      </c>
    </row>
    <row r="18" spans="1:5" x14ac:dyDescent="0.3">
      <c r="A18">
        <v>500000</v>
      </c>
      <c r="B18">
        <v>1.02</v>
      </c>
      <c r="C18">
        <f t="shared" si="0"/>
        <v>1.0200000000000001E-2</v>
      </c>
      <c r="D18">
        <f t="shared" si="1"/>
        <v>5.6989700043360187</v>
      </c>
      <c r="E18">
        <f t="shared" si="2"/>
        <v>-39.827996564761648</v>
      </c>
    </row>
    <row r="19" spans="1:5" x14ac:dyDescent="0.3">
      <c r="A19">
        <v>750000</v>
      </c>
      <c r="B19">
        <v>1.02</v>
      </c>
      <c r="C19">
        <f t="shared" si="0"/>
        <v>1.0200000000000001E-2</v>
      </c>
      <c r="D19">
        <f t="shared" si="1"/>
        <v>5.8750612633917001</v>
      </c>
      <c r="E19">
        <f t="shared" si="2"/>
        <v>-39.827996564761648</v>
      </c>
    </row>
    <row r="20" spans="1:5" x14ac:dyDescent="0.3">
      <c r="A20">
        <v>1000000</v>
      </c>
      <c r="B20">
        <v>1.02</v>
      </c>
      <c r="C20">
        <f t="shared" si="0"/>
        <v>1.0200000000000001E-2</v>
      </c>
      <c r="D20">
        <f t="shared" si="1"/>
        <v>6</v>
      </c>
      <c r="E20">
        <f t="shared" si="2"/>
        <v>-39.827996564761648</v>
      </c>
    </row>
    <row r="23" spans="1:5" x14ac:dyDescent="0.3">
      <c r="A23">
        <v>100</v>
      </c>
      <c r="B23">
        <v>68</v>
      </c>
      <c r="C23">
        <f t="shared" ref="C23:C45" si="3">B23/$B$1</f>
        <v>0.68</v>
      </c>
      <c r="D23">
        <f>LOG10(A23)</f>
        <v>2</v>
      </c>
      <c r="E23">
        <f>20*LOG10(B23/$B$1)</f>
        <v>-3.349821745875273</v>
      </c>
    </row>
    <row r="24" spans="1:5" x14ac:dyDescent="0.3">
      <c r="A24">
        <v>200</v>
      </c>
      <c r="B24">
        <v>68</v>
      </c>
      <c r="C24">
        <f t="shared" si="3"/>
        <v>0.68</v>
      </c>
      <c r="D24">
        <f>LOG10(A24)</f>
        <v>2.3010299956639813</v>
      </c>
      <c r="E24">
        <f>20*LOG10(B24/$B$1)</f>
        <v>-3.349821745875273</v>
      </c>
    </row>
    <row r="25" spans="1:5" x14ac:dyDescent="0.3">
      <c r="A25">
        <v>400</v>
      </c>
      <c r="B25">
        <v>68</v>
      </c>
      <c r="C25">
        <f t="shared" si="3"/>
        <v>0.68</v>
      </c>
      <c r="D25">
        <f>LOG10(A25)</f>
        <v>2.6020599913279625</v>
      </c>
      <c r="E25">
        <f>20*LOG10(B25/$B$1)</f>
        <v>-3.349821745875273</v>
      </c>
    </row>
    <row r="26" spans="1:5" x14ac:dyDescent="0.3">
      <c r="A26">
        <v>600</v>
      </c>
      <c r="B26">
        <v>68</v>
      </c>
      <c r="C26">
        <f t="shared" si="3"/>
        <v>0.68</v>
      </c>
      <c r="D26">
        <f>LOG10(A26)</f>
        <v>2.7781512503836434</v>
      </c>
      <c r="E26">
        <f>20*LOG10(B26/$B$1)</f>
        <v>-3.349821745875273</v>
      </c>
    </row>
    <row r="27" spans="1:5" x14ac:dyDescent="0.3">
      <c r="A27">
        <v>800</v>
      </c>
      <c r="B27">
        <v>68</v>
      </c>
      <c r="C27">
        <f t="shared" si="3"/>
        <v>0.68</v>
      </c>
      <c r="D27">
        <f>LOG10(A27)</f>
        <v>2.9030899869919438</v>
      </c>
      <c r="E27">
        <f>20*LOG10(B27/$B$1)</f>
        <v>-3.349821745875273</v>
      </c>
    </row>
    <row r="28" spans="1:5" x14ac:dyDescent="0.3">
      <c r="A28">
        <v>1000</v>
      </c>
      <c r="B28">
        <v>67</v>
      </c>
      <c r="C28">
        <f t="shared" si="3"/>
        <v>0.67</v>
      </c>
      <c r="D28">
        <f>LOG10(A28)</f>
        <v>3</v>
      </c>
      <c r="E28">
        <f>20*LOG10(B28/$B$1)</f>
        <v>-3.478503945983471</v>
      </c>
    </row>
    <row r="29" spans="1:5" x14ac:dyDescent="0.3">
      <c r="A29">
        <v>2000</v>
      </c>
      <c r="B29">
        <v>68</v>
      </c>
      <c r="C29">
        <f t="shared" si="3"/>
        <v>0.68</v>
      </c>
      <c r="D29">
        <f>LOG10(A29)</f>
        <v>3.3010299956639813</v>
      </c>
      <c r="E29">
        <f>20*LOG10(B29/$B$1)</f>
        <v>-3.349821745875273</v>
      </c>
    </row>
    <row r="30" spans="1:5" x14ac:dyDescent="0.3">
      <c r="A30">
        <v>4000</v>
      </c>
      <c r="B30">
        <v>68</v>
      </c>
      <c r="C30">
        <f t="shared" si="3"/>
        <v>0.68</v>
      </c>
      <c r="D30">
        <f>LOG10(A30)</f>
        <v>3.6020599913279625</v>
      </c>
      <c r="E30">
        <f>20*LOG10(B30/$B$1)</f>
        <v>-3.349821745875273</v>
      </c>
    </row>
    <row r="31" spans="1:5" x14ac:dyDescent="0.3">
      <c r="A31">
        <v>6000</v>
      </c>
      <c r="B31">
        <v>68</v>
      </c>
      <c r="C31">
        <f t="shared" si="3"/>
        <v>0.68</v>
      </c>
      <c r="D31">
        <f>LOG10(A31)</f>
        <v>3.7781512503836434</v>
      </c>
      <c r="E31">
        <f>20*LOG10(B31/$B$1)</f>
        <v>-3.349821745875273</v>
      </c>
    </row>
    <row r="32" spans="1:5" x14ac:dyDescent="0.3">
      <c r="A32">
        <v>8000</v>
      </c>
      <c r="B32">
        <v>68</v>
      </c>
      <c r="C32">
        <f t="shared" si="3"/>
        <v>0.68</v>
      </c>
      <c r="D32">
        <f>LOG10(A32)</f>
        <v>3.9030899869919438</v>
      </c>
      <c r="E32">
        <f>20*LOG10(B32/$B$1)</f>
        <v>-3.349821745875273</v>
      </c>
    </row>
    <row r="33" spans="1:5" x14ac:dyDescent="0.3">
      <c r="A33">
        <v>10000</v>
      </c>
      <c r="B33">
        <v>68</v>
      </c>
      <c r="C33">
        <f t="shared" si="3"/>
        <v>0.68</v>
      </c>
      <c r="D33">
        <f>LOG10(A33)</f>
        <v>4</v>
      </c>
      <c r="E33">
        <f>20*LOG10(B33/$B$1)</f>
        <v>-3.349821745875273</v>
      </c>
    </row>
    <row r="34" spans="1:5" x14ac:dyDescent="0.3">
      <c r="A34">
        <v>20000</v>
      </c>
      <c r="B34">
        <v>66</v>
      </c>
      <c r="C34">
        <f t="shared" si="3"/>
        <v>0.66</v>
      </c>
      <c r="D34">
        <f>LOG10(A34)</f>
        <v>4.3010299956639813</v>
      </c>
      <c r="E34">
        <f>20*LOG10(B34/$B$1)</f>
        <v>-3.6091212891626263</v>
      </c>
    </row>
    <row r="35" spans="1:5" x14ac:dyDescent="0.3">
      <c r="A35">
        <v>40000</v>
      </c>
      <c r="B35">
        <v>70</v>
      </c>
      <c r="C35">
        <f t="shared" si="3"/>
        <v>0.7</v>
      </c>
      <c r="D35">
        <f>LOG10(A35)</f>
        <v>4.6020599913279625</v>
      </c>
      <c r="E35">
        <f>20*LOG10(B35/$B$1)</f>
        <v>-3.0980391997148637</v>
      </c>
    </row>
    <row r="36" spans="1:5" x14ac:dyDescent="0.3">
      <c r="A36">
        <v>60000</v>
      </c>
      <c r="B36">
        <v>68</v>
      </c>
      <c r="C36">
        <f t="shared" si="3"/>
        <v>0.68</v>
      </c>
      <c r="D36">
        <f>LOG10(A36)</f>
        <v>4.7781512503836439</v>
      </c>
      <c r="E36">
        <f>20*LOG10(B36/$B$1)</f>
        <v>-3.349821745875273</v>
      </c>
    </row>
    <row r="37" spans="1:5" x14ac:dyDescent="0.3">
      <c r="A37">
        <v>80000</v>
      </c>
      <c r="B37">
        <v>68</v>
      </c>
      <c r="C37">
        <f t="shared" si="3"/>
        <v>0.68</v>
      </c>
      <c r="D37">
        <f>LOG10(A37)</f>
        <v>4.9030899869919438</v>
      </c>
      <c r="E37">
        <f>20*LOG10(B37/$B$1)</f>
        <v>-3.349821745875273</v>
      </c>
    </row>
    <row r="38" spans="1:5" x14ac:dyDescent="0.3">
      <c r="A38">
        <v>100000</v>
      </c>
      <c r="B38">
        <v>67</v>
      </c>
      <c r="C38">
        <f t="shared" si="3"/>
        <v>0.67</v>
      </c>
      <c r="D38">
        <f>LOG10(A38)</f>
        <v>5</v>
      </c>
      <c r="E38">
        <f>20*LOG10(B38/$B$1)</f>
        <v>-3.478503945983471</v>
      </c>
    </row>
    <row r="39" spans="1:5" x14ac:dyDescent="0.3">
      <c r="A39">
        <v>200000</v>
      </c>
      <c r="B39">
        <v>66</v>
      </c>
      <c r="C39">
        <f t="shared" si="3"/>
        <v>0.66</v>
      </c>
      <c r="D39">
        <f>LOG10(A39)</f>
        <v>5.3010299956639813</v>
      </c>
      <c r="E39">
        <f>20*LOG10(B39/$B$1)</f>
        <v>-3.6091212891626263</v>
      </c>
    </row>
    <row r="40" spans="1:5" x14ac:dyDescent="0.3">
      <c r="A40">
        <v>400000</v>
      </c>
      <c r="B40">
        <v>61</v>
      </c>
      <c r="C40">
        <f t="shared" si="3"/>
        <v>0.61</v>
      </c>
      <c r="D40">
        <f>LOG10(A40)</f>
        <v>5.6020599913279625</v>
      </c>
      <c r="E40">
        <f>20*LOG10(B40/$B$1)</f>
        <v>-4.293403299784659</v>
      </c>
    </row>
    <row r="41" spans="1:5" x14ac:dyDescent="0.3">
      <c r="A41">
        <v>600000</v>
      </c>
      <c r="B41">
        <v>56</v>
      </c>
      <c r="C41">
        <f t="shared" si="3"/>
        <v>0.56000000000000005</v>
      </c>
      <c r="D41">
        <f>LOG10(A41)</f>
        <v>5.7781512503836439</v>
      </c>
      <c r="E41">
        <f>20*LOG10(B41/$B$1)</f>
        <v>-5.0362394598759908</v>
      </c>
    </row>
    <row r="42" spans="1:5" x14ac:dyDescent="0.3">
      <c r="A42">
        <v>800000</v>
      </c>
      <c r="B42">
        <v>52</v>
      </c>
      <c r="C42">
        <f t="shared" si="3"/>
        <v>0.52</v>
      </c>
      <c r="D42">
        <f>LOG10(A42)</f>
        <v>5.9030899869919438</v>
      </c>
      <c r="E42">
        <f>20*LOG10(B42/$B$1)</f>
        <v>-5.6799331273040163</v>
      </c>
    </row>
    <row r="43" spans="1:5" x14ac:dyDescent="0.3">
      <c r="A43">
        <v>1000000</v>
      </c>
      <c r="B43">
        <v>49</v>
      </c>
      <c r="C43">
        <f t="shared" si="3"/>
        <v>0.49</v>
      </c>
      <c r="D43">
        <f>LOG10(A43)</f>
        <v>6</v>
      </c>
      <c r="E43">
        <f>20*LOG10(B43/$B$1)</f>
        <v>-6.1960783994297266</v>
      </c>
    </row>
    <row r="44" spans="1:5" x14ac:dyDescent="0.3">
      <c r="A44">
        <v>2000000</v>
      </c>
      <c r="B44">
        <v>36</v>
      </c>
      <c r="C44">
        <f t="shared" si="3"/>
        <v>0.36</v>
      </c>
      <c r="D44">
        <f>LOG10(A44)</f>
        <v>6.3010299956639813</v>
      </c>
      <c r="E44">
        <f>20*LOG10(B44/$B$1)</f>
        <v>-8.8739499846542547</v>
      </c>
    </row>
    <row r="45" spans="1:5" x14ac:dyDescent="0.3">
      <c r="A45">
        <v>4000000</v>
      </c>
      <c r="B45">
        <v>26</v>
      </c>
      <c r="C45">
        <f t="shared" si="3"/>
        <v>0.26</v>
      </c>
      <c r="D45">
        <f>LOG10(A45)</f>
        <v>6.6020599913279625</v>
      </c>
      <c r="E45">
        <f>20*LOG10(B45/$B$1)</f>
        <v>-11.70053304058364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C3B3-987A-4543-A979-064F10924508}">
  <dimension ref="A1:E24"/>
  <sheetViews>
    <sheetView workbookViewId="0">
      <selection activeCell="A4" sqref="A4:A24"/>
    </sheetView>
  </sheetViews>
  <sheetFormatPr defaultRowHeight="14.4" x14ac:dyDescent="0.3"/>
  <sheetData>
    <row r="1" spans="1:5" x14ac:dyDescent="0.3">
      <c r="A1" t="s">
        <v>2</v>
      </c>
      <c r="B1">
        <v>100</v>
      </c>
    </row>
    <row r="3" spans="1:5" x14ac:dyDescent="0.3">
      <c r="A3" t="s">
        <v>0</v>
      </c>
      <c r="B3" t="s">
        <v>1</v>
      </c>
      <c r="C3" t="s">
        <v>13</v>
      </c>
      <c r="D3" t="s">
        <v>3</v>
      </c>
      <c r="E3" t="s">
        <v>12</v>
      </c>
    </row>
    <row r="4" spans="1:5" x14ac:dyDescent="0.3">
      <c r="A4">
        <v>100</v>
      </c>
      <c r="B4">
        <v>644</v>
      </c>
      <c r="C4">
        <f>B4/$B$1</f>
        <v>6.44</v>
      </c>
      <c r="D4">
        <f>LOG10(A4)</f>
        <v>2</v>
      </c>
      <c r="E4">
        <f>20*LOG10(B4/$B$1)</f>
        <v>16.177717347196243</v>
      </c>
    </row>
    <row r="5" spans="1:5" x14ac:dyDescent="0.3">
      <c r="A5">
        <v>200</v>
      </c>
      <c r="B5">
        <v>636</v>
      </c>
      <c r="C5">
        <f t="shared" ref="C5:C24" si="0">B5/$B$1</f>
        <v>6.36</v>
      </c>
      <c r="D5">
        <f t="shared" ref="D5:D24" si="1">LOG10(A5)</f>
        <v>2.3010299956639813</v>
      </c>
      <c r="E5">
        <f t="shared" ref="E5:E24" si="2">20*LOG10(B5/$B$1)</f>
        <v>16.069142312968278</v>
      </c>
    </row>
    <row r="6" spans="1:5" x14ac:dyDescent="0.3">
      <c r="A6">
        <v>400</v>
      </c>
      <c r="B6">
        <v>636</v>
      </c>
      <c r="C6">
        <f t="shared" si="0"/>
        <v>6.36</v>
      </c>
      <c r="D6">
        <f t="shared" si="1"/>
        <v>2.6020599913279625</v>
      </c>
      <c r="E6">
        <f t="shared" si="2"/>
        <v>16.069142312968278</v>
      </c>
    </row>
    <row r="7" spans="1:5" x14ac:dyDescent="0.3">
      <c r="A7">
        <v>600</v>
      </c>
      <c r="B7">
        <v>636</v>
      </c>
      <c r="C7">
        <f t="shared" si="0"/>
        <v>6.36</v>
      </c>
      <c r="D7">
        <f t="shared" si="1"/>
        <v>2.7781512503836434</v>
      </c>
      <c r="E7">
        <f t="shared" si="2"/>
        <v>16.069142312968278</v>
      </c>
    </row>
    <row r="8" spans="1:5" x14ac:dyDescent="0.3">
      <c r="A8">
        <v>800</v>
      </c>
      <c r="B8">
        <v>636</v>
      </c>
      <c r="C8">
        <f t="shared" si="0"/>
        <v>6.36</v>
      </c>
      <c r="D8">
        <f t="shared" si="1"/>
        <v>2.9030899869919438</v>
      </c>
      <c r="E8">
        <f t="shared" si="2"/>
        <v>16.069142312968278</v>
      </c>
    </row>
    <row r="9" spans="1:5" x14ac:dyDescent="0.3">
      <c r="A9">
        <v>1000</v>
      </c>
      <c r="B9">
        <v>636</v>
      </c>
      <c r="C9">
        <f t="shared" si="0"/>
        <v>6.36</v>
      </c>
      <c r="D9">
        <f t="shared" si="1"/>
        <v>3</v>
      </c>
      <c r="E9">
        <f t="shared" si="2"/>
        <v>16.069142312968278</v>
      </c>
    </row>
    <row r="10" spans="1:5" x14ac:dyDescent="0.3">
      <c r="A10">
        <v>2000</v>
      </c>
      <c r="B10">
        <v>636</v>
      </c>
      <c r="C10">
        <f t="shared" si="0"/>
        <v>6.36</v>
      </c>
      <c r="D10">
        <f t="shared" si="1"/>
        <v>3.3010299956639813</v>
      </c>
      <c r="E10">
        <f t="shared" si="2"/>
        <v>16.069142312968278</v>
      </c>
    </row>
    <row r="11" spans="1:5" x14ac:dyDescent="0.3">
      <c r="A11">
        <v>4000</v>
      </c>
      <c r="B11">
        <v>636</v>
      </c>
      <c r="C11">
        <f t="shared" si="0"/>
        <v>6.36</v>
      </c>
      <c r="D11">
        <f t="shared" si="1"/>
        <v>3.6020599913279625</v>
      </c>
      <c r="E11">
        <f t="shared" si="2"/>
        <v>16.069142312968278</v>
      </c>
    </row>
    <row r="12" spans="1:5" x14ac:dyDescent="0.3">
      <c r="A12">
        <v>6000</v>
      </c>
      <c r="B12">
        <v>640</v>
      </c>
      <c r="C12">
        <f t="shared" si="0"/>
        <v>6.4</v>
      </c>
      <c r="D12">
        <f t="shared" si="1"/>
        <v>3.7781512503836434</v>
      </c>
      <c r="E12">
        <f t="shared" si="2"/>
        <v>16.123599479677743</v>
      </c>
    </row>
    <row r="13" spans="1:5" x14ac:dyDescent="0.3">
      <c r="A13">
        <v>8000</v>
      </c>
      <c r="B13">
        <v>636</v>
      </c>
      <c r="C13">
        <f t="shared" si="0"/>
        <v>6.36</v>
      </c>
      <c r="D13">
        <f t="shared" si="1"/>
        <v>3.9030899869919438</v>
      </c>
      <c r="E13">
        <f t="shared" si="2"/>
        <v>16.069142312968278</v>
      </c>
    </row>
    <row r="14" spans="1:5" x14ac:dyDescent="0.3">
      <c r="A14">
        <v>10000</v>
      </c>
      <c r="B14">
        <v>632</v>
      </c>
      <c r="C14">
        <f t="shared" si="0"/>
        <v>6.32</v>
      </c>
      <c r="D14">
        <f t="shared" si="1"/>
        <v>4</v>
      </c>
      <c r="E14">
        <f t="shared" si="2"/>
        <v>16.014341565647701</v>
      </c>
    </row>
    <row r="15" spans="1:5" x14ac:dyDescent="0.3">
      <c r="A15">
        <v>20000</v>
      </c>
      <c r="B15">
        <v>600</v>
      </c>
      <c r="C15">
        <f t="shared" si="0"/>
        <v>6</v>
      </c>
      <c r="D15">
        <f t="shared" si="1"/>
        <v>4.3010299956639813</v>
      </c>
      <c r="E15">
        <f t="shared" si="2"/>
        <v>15.563025007672874</v>
      </c>
    </row>
    <row r="16" spans="1:5" x14ac:dyDescent="0.3">
      <c r="A16">
        <v>40000</v>
      </c>
      <c r="B16">
        <v>508</v>
      </c>
      <c r="C16">
        <f t="shared" si="0"/>
        <v>5.08</v>
      </c>
      <c r="D16">
        <f t="shared" si="1"/>
        <v>4.6020599913279625</v>
      </c>
      <c r="E16">
        <f t="shared" si="2"/>
        <v>14.117274245678386</v>
      </c>
    </row>
    <row r="17" spans="1:5" x14ac:dyDescent="0.3">
      <c r="A17">
        <v>60000</v>
      </c>
      <c r="B17">
        <v>420</v>
      </c>
      <c r="C17">
        <f t="shared" si="0"/>
        <v>4.2</v>
      </c>
      <c r="D17">
        <f t="shared" si="1"/>
        <v>4.7781512503836439</v>
      </c>
      <c r="E17">
        <f t="shared" si="2"/>
        <v>12.464985807958008</v>
      </c>
    </row>
    <row r="18" spans="1:5" x14ac:dyDescent="0.3">
      <c r="A18">
        <v>80000</v>
      </c>
      <c r="B18">
        <v>352</v>
      </c>
      <c r="C18">
        <f t="shared" si="0"/>
        <v>3.52</v>
      </c>
      <c r="D18">
        <f t="shared" si="1"/>
        <v>4.9030899869919438</v>
      </c>
      <c r="E18">
        <f t="shared" si="2"/>
        <v>10.930853269562622</v>
      </c>
    </row>
    <row r="19" spans="1:5" x14ac:dyDescent="0.3">
      <c r="A19">
        <v>100000</v>
      </c>
      <c r="B19">
        <v>296</v>
      </c>
      <c r="C19">
        <f t="shared" si="0"/>
        <v>2.96</v>
      </c>
      <c r="D19">
        <f t="shared" si="1"/>
        <v>5</v>
      </c>
      <c r="E19">
        <f t="shared" si="2"/>
        <v>9.4258342211787713</v>
      </c>
    </row>
    <row r="20" spans="1:5" x14ac:dyDescent="0.3">
      <c r="A20">
        <v>200000</v>
      </c>
      <c r="B20">
        <v>166</v>
      </c>
      <c r="C20">
        <f t="shared" si="0"/>
        <v>1.66</v>
      </c>
      <c r="D20">
        <f t="shared" si="1"/>
        <v>5.3010299956639813</v>
      </c>
      <c r="E20">
        <f t="shared" si="2"/>
        <v>4.4021617608011017</v>
      </c>
    </row>
    <row r="21" spans="1:5" x14ac:dyDescent="0.3">
      <c r="A21">
        <v>400000</v>
      </c>
      <c r="B21">
        <v>90</v>
      </c>
      <c r="C21">
        <f t="shared" si="0"/>
        <v>0.9</v>
      </c>
      <c r="D21">
        <f t="shared" si="1"/>
        <v>5.6020599913279625</v>
      </c>
      <c r="E21">
        <f t="shared" si="2"/>
        <v>-0.91514981121350236</v>
      </c>
    </row>
    <row r="22" spans="1:5" x14ac:dyDescent="0.3">
      <c r="A22">
        <v>600000</v>
      </c>
      <c r="B22">
        <v>62</v>
      </c>
      <c r="C22">
        <f t="shared" si="0"/>
        <v>0.62</v>
      </c>
      <c r="D22">
        <f t="shared" si="1"/>
        <v>5.7781512503836439</v>
      </c>
      <c r="E22">
        <f t="shared" si="2"/>
        <v>-4.152166210034923</v>
      </c>
    </row>
    <row r="23" spans="1:5" x14ac:dyDescent="0.3">
      <c r="A23">
        <v>800000</v>
      </c>
      <c r="B23">
        <v>48</v>
      </c>
      <c r="C23">
        <f t="shared" si="0"/>
        <v>0.48</v>
      </c>
      <c r="D23">
        <f t="shared" si="1"/>
        <v>5.9030899869919438</v>
      </c>
      <c r="E23">
        <f t="shared" si="2"/>
        <v>-6.3751752524882557</v>
      </c>
    </row>
    <row r="24" spans="1:5" x14ac:dyDescent="0.3">
      <c r="A24">
        <v>1000000</v>
      </c>
      <c r="B24">
        <v>36</v>
      </c>
      <c r="C24">
        <f t="shared" si="0"/>
        <v>0.36</v>
      </c>
      <c r="D24">
        <f t="shared" si="1"/>
        <v>6</v>
      </c>
      <c r="E24">
        <f t="shared" si="2"/>
        <v>-8.8739499846542547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8E02-9544-47B3-A86F-DDA75ACE326C}">
  <dimension ref="A1:E19"/>
  <sheetViews>
    <sheetView workbookViewId="0">
      <selection activeCell="O18" sqref="O18"/>
    </sheetView>
  </sheetViews>
  <sheetFormatPr defaultRowHeight="14.4" x14ac:dyDescent="0.3"/>
  <sheetData>
    <row r="1" spans="1:5" x14ac:dyDescent="0.3">
      <c r="A1" t="s">
        <v>2</v>
      </c>
      <c r="B1">
        <v>100</v>
      </c>
    </row>
    <row r="2" spans="1:5" x14ac:dyDescent="0.3">
      <c r="A2" t="s">
        <v>0</v>
      </c>
      <c r="B2" t="s">
        <v>1</v>
      </c>
      <c r="C2" t="s">
        <v>13</v>
      </c>
      <c r="D2" t="s">
        <v>3</v>
      </c>
      <c r="E2" t="s">
        <v>12</v>
      </c>
    </row>
    <row r="3" spans="1:5" x14ac:dyDescent="0.3">
      <c r="A3">
        <v>100</v>
      </c>
      <c r="B3">
        <v>85</v>
      </c>
      <c r="C3">
        <f>B3/$B$1</f>
        <v>0.85</v>
      </c>
      <c r="D3">
        <f>LOG10(A3)</f>
        <v>2</v>
      </c>
      <c r="E3">
        <f>20*LOG10(B3/$B$1)</f>
        <v>-1.4116214857141456</v>
      </c>
    </row>
    <row r="4" spans="1:5" x14ac:dyDescent="0.3">
      <c r="A4">
        <v>250</v>
      </c>
      <c r="B4">
        <v>86</v>
      </c>
      <c r="C4">
        <f t="shared" ref="C4:C19" si="0">B4/$B$1</f>
        <v>0.86</v>
      </c>
      <c r="D4">
        <f t="shared" ref="D4:D19" si="1">LOG10(A4)</f>
        <v>2.3979400086720375</v>
      </c>
      <c r="E4">
        <f t="shared" ref="E4:E19" si="2">20*LOG10(B4/$B$1)</f>
        <v>-1.3100309751286456</v>
      </c>
    </row>
    <row r="5" spans="1:5" x14ac:dyDescent="0.3">
      <c r="A5">
        <v>500</v>
      </c>
      <c r="B5">
        <v>82</v>
      </c>
      <c r="C5">
        <f t="shared" si="0"/>
        <v>0.82</v>
      </c>
      <c r="D5">
        <f t="shared" si="1"/>
        <v>2.6989700043360187</v>
      </c>
      <c r="E5">
        <f t="shared" si="2"/>
        <v>-1.7237229523256667</v>
      </c>
    </row>
    <row r="6" spans="1:5" x14ac:dyDescent="0.3">
      <c r="A6">
        <v>750</v>
      </c>
      <c r="B6">
        <v>82</v>
      </c>
      <c r="C6">
        <f t="shared" si="0"/>
        <v>0.82</v>
      </c>
      <c r="D6">
        <f t="shared" si="1"/>
        <v>2.8750612633917001</v>
      </c>
      <c r="E6">
        <f t="shared" si="2"/>
        <v>-1.7237229523256667</v>
      </c>
    </row>
    <row r="7" spans="1:5" x14ac:dyDescent="0.3">
      <c r="A7">
        <v>1000</v>
      </c>
      <c r="B7">
        <v>78.400000000000006</v>
      </c>
      <c r="C7">
        <f t="shared" si="0"/>
        <v>0.78400000000000003</v>
      </c>
      <c r="D7">
        <f t="shared" si="1"/>
        <v>3</v>
      </c>
      <c r="E7">
        <f t="shared" si="2"/>
        <v>-2.1136787463112308</v>
      </c>
    </row>
    <row r="8" spans="1:5" x14ac:dyDescent="0.3">
      <c r="A8">
        <v>2500</v>
      </c>
      <c r="B8">
        <v>62.8</v>
      </c>
      <c r="C8">
        <f t="shared" si="0"/>
        <v>0.628</v>
      </c>
      <c r="D8">
        <f t="shared" si="1"/>
        <v>3.3979400086720375</v>
      </c>
      <c r="E8">
        <f t="shared" si="2"/>
        <v>-4.0408071252560775</v>
      </c>
    </row>
    <row r="9" spans="1:5" x14ac:dyDescent="0.3">
      <c r="A9">
        <v>5000</v>
      </c>
      <c r="B9">
        <v>58.4</v>
      </c>
      <c r="C9">
        <f t="shared" si="0"/>
        <v>0.58399999999999996</v>
      </c>
      <c r="D9">
        <f t="shared" si="1"/>
        <v>3.6989700043360187</v>
      </c>
      <c r="E9">
        <f t="shared" si="2"/>
        <v>-4.6717430577520105</v>
      </c>
    </row>
    <row r="10" spans="1:5" x14ac:dyDescent="0.3">
      <c r="A10">
        <v>7500</v>
      </c>
      <c r="B10">
        <v>62.8</v>
      </c>
      <c r="C10">
        <f t="shared" si="0"/>
        <v>0.628</v>
      </c>
      <c r="D10">
        <f t="shared" si="1"/>
        <v>3.8750612633917001</v>
      </c>
      <c r="E10">
        <f t="shared" si="2"/>
        <v>-4.0408071252560775</v>
      </c>
    </row>
    <row r="11" spans="1:5" x14ac:dyDescent="0.3">
      <c r="A11">
        <v>10000</v>
      </c>
      <c r="B11">
        <v>60.4</v>
      </c>
      <c r="C11">
        <f t="shared" si="0"/>
        <v>0.60399999999999998</v>
      </c>
      <c r="D11">
        <f t="shared" si="1"/>
        <v>4</v>
      </c>
      <c r="E11">
        <f t="shared" si="2"/>
        <v>-4.3792612275773637</v>
      </c>
    </row>
    <row r="12" spans="1:5" x14ac:dyDescent="0.3">
      <c r="A12">
        <v>25000</v>
      </c>
      <c r="B12">
        <v>64</v>
      </c>
      <c r="C12">
        <f t="shared" si="0"/>
        <v>0.64</v>
      </c>
      <c r="D12">
        <f t="shared" si="1"/>
        <v>4.3979400086720375</v>
      </c>
      <c r="E12">
        <f t="shared" si="2"/>
        <v>-3.8764005203222562</v>
      </c>
    </row>
    <row r="13" spans="1:5" x14ac:dyDescent="0.3">
      <c r="A13">
        <v>50000</v>
      </c>
      <c r="B13">
        <v>60</v>
      </c>
      <c r="C13">
        <f t="shared" si="0"/>
        <v>0.6</v>
      </c>
      <c r="D13">
        <f t="shared" si="1"/>
        <v>4.6989700043360187</v>
      </c>
      <c r="E13">
        <f t="shared" si="2"/>
        <v>-4.4369749923271282</v>
      </c>
    </row>
    <row r="14" spans="1:5" x14ac:dyDescent="0.3">
      <c r="A14">
        <v>75000</v>
      </c>
      <c r="B14">
        <v>60</v>
      </c>
      <c r="C14">
        <f t="shared" si="0"/>
        <v>0.6</v>
      </c>
      <c r="D14">
        <f t="shared" si="1"/>
        <v>4.8750612633917001</v>
      </c>
      <c r="E14">
        <f t="shared" si="2"/>
        <v>-4.4369749923271282</v>
      </c>
    </row>
    <row r="15" spans="1:5" x14ac:dyDescent="0.3">
      <c r="A15">
        <v>100000</v>
      </c>
      <c r="B15">
        <v>62</v>
      </c>
      <c r="C15">
        <f t="shared" si="0"/>
        <v>0.62</v>
      </c>
      <c r="D15">
        <f t="shared" si="1"/>
        <v>5</v>
      </c>
      <c r="E15">
        <f t="shared" si="2"/>
        <v>-4.152166210034923</v>
      </c>
    </row>
    <row r="16" spans="1:5" x14ac:dyDescent="0.3">
      <c r="A16">
        <v>250000</v>
      </c>
      <c r="B16">
        <v>62</v>
      </c>
      <c r="C16">
        <f t="shared" si="0"/>
        <v>0.62</v>
      </c>
      <c r="D16">
        <f t="shared" si="1"/>
        <v>5.3979400086720375</v>
      </c>
      <c r="E16">
        <f t="shared" si="2"/>
        <v>-4.152166210034923</v>
      </c>
    </row>
    <row r="17" spans="1:5" x14ac:dyDescent="0.3">
      <c r="A17">
        <v>500000</v>
      </c>
      <c r="B17">
        <v>62</v>
      </c>
      <c r="C17">
        <f t="shared" si="0"/>
        <v>0.62</v>
      </c>
      <c r="D17">
        <f t="shared" si="1"/>
        <v>5.6989700043360187</v>
      </c>
      <c r="E17">
        <f t="shared" si="2"/>
        <v>-4.152166210034923</v>
      </c>
    </row>
    <row r="18" spans="1:5" x14ac:dyDescent="0.3">
      <c r="A18">
        <v>750000</v>
      </c>
      <c r="B18">
        <v>7</v>
      </c>
      <c r="C18">
        <f t="shared" si="0"/>
        <v>7.0000000000000007E-2</v>
      </c>
      <c r="D18">
        <f t="shared" si="1"/>
        <v>5.8750612633917001</v>
      </c>
      <c r="E18">
        <f t="shared" si="2"/>
        <v>-23.098039199714862</v>
      </c>
    </row>
    <row r="19" spans="1:5" x14ac:dyDescent="0.3">
      <c r="A19">
        <v>1000000</v>
      </c>
      <c r="B19">
        <v>3</v>
      </c>
      <c r="C19">
        <f t="shared" si="0"/>
        <v>0.03</v>
      </c>
      <c r="D19">
        <f t="shared" si="1"/>
        <v>6</v>
      </c>
      <c r="E19">
        <f t="shared" si="2"/>
        <v>-30.457574905606752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T</dc:creator>
  <cp:lastModifiedBy>Pratham T</cp:lastModifiedBy>
  <dcterms:created xsi:type="dcterms:W3CDTF">2015-06-05T18:17:20Z</dcterms:created>
  <dcterms:modified xsi:type="dcterms:W3CDTF">2022-10-12T10:58:02Z</dcterms:modified>
</cp:coreProperties>
</file>