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8960" windowHeight="11820" tabRatio="560" activeTab="1"/>
  </bookViews>
  <sheets>
    <sheet name="Introduction" sheetId="10" r:id="rId1"/>
    <sheet name="TasksList" sheetId="1" r:id="rId2"/>
    <sheet name="Burndown" sheetId="5" r:id="rId3"/>
    <sheet name="Control" sheetId="4" r:id="rId4"/>
    <sheet name="Example" sheetId="8" r:id="rId5"/>
  </sheets>
  <definedNames>
    <definedName name="_xlnm._FilterDatabase" localSheetId="1" hidden="1">TasksList!$A$3:$N$114</definedName>
    <definedName name="Priority">Control!$C$13:$C$16</definedName>
    <definedName name="Programming">Control!$C$18:$C$24</definedName>
    <definedName name="Resources">Control!$C$31:$C$35</definedName>
    <definedName name="SourceType">Control!$C$5:$C$7</definedName>
    <definedName name="Sprints">Control!$C$38:$C$46</definedName>
    <definedName name="Status">Control!$C$26:$C$29</definedName>
    <definedName name="StoryType">Control!$C$18:$C$25</definedName>
  </definedNames>
  <calcPr calcId="145621"/>
</workbook>
</file>

<file path=xl/calcChain.xml><?xml version="1.0" encoding="utf-8"?>
<calcChain xmlns="http://schemas.openxmlformats.org/spreadsheetml/2006/main">
  <c r="G1" i="5" l="1"/>
  <c r="P1" i="5" s="1"/>
  <c r="I5" i="1"/>
  <c r="I6" i="1"/>
  <c r="I7" i="1"/>
  <c r="I8" i="1"/>
  <c r="I9" i="1"/>
  <c r="I10" i="1"/>
  <c r="I11" i="1"/>
  <c r="I12" i="1"/>
  <c r="I13" i="1"/>
  <c r="I14" i="1"/>
  <c r="I15" i="1"/>
  <c r="I16" i="1"/>
  <c r="I17" i="1"/>
  <c r="I18" i="1"/>
  <c r="I19" i="1"/>
  <c r="I20" i="1"/>
  <c r="I21" i="1"/>
  <c r="I22" i="1"/>
  <c r="I23" i="1"/>
  <c r="I24" i="1"/>
  <c r="I25" i="1"/>
  <c r="I26" i="1"/>
  <c r="I27" i="1"/>
  <c r="I28" i="1"/>
  <c r="I29" i="1"/>
  <c r="I30" i="1"/>
  <c r="I31"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4" i="1"/>
  <c r="I1" i="4"/>
  <c r="I2" i="1" l="1"/>
</calcChain>
</file>

<file path=xl/comments1.xml><?xml version="1.0" encoding="utf-8"?>
<comments xmlns="http://schemas.openxmlformats.org/spreadsheetml/2006/main">
  <authors>
    <author>Author</author>
  </authors>
  <commentList>
    <comment ref="L6" authorId="0">
      <text>
        <r>
          <rPr>
            <b/>
            <sz val="9"/>
            <color indexed="81"/>
            <rFont val="Tahoma"/>
            <family val="2"/>
          </rPr>
          <t xml:space="preserve">Author:
</t>
        </r>
      </text>
    </comment>
  </commentList>
</comments>
</file>

<file path=xl/sharedStrings.xml><?xml version="1.0" encoding="utf-8"?>
<sst xmlns="http://schemas.openxmlformats.org/spreadsheetml/2006/main" count="494" uniqueCount="319">
  <si>
    <t>Ref</t>
  </si>
  <si>
    <t>Priority</t>
  </si>
  <si>
    <t>Cost/Complexity</t>
  </si>
  <si>
    <t>Type</t>
  </si>
  <si>
    <t>US-0001</t>
  </si>
  <si>
    <t>US-0002</t>
  </si>
  <si>
    <t>US-0003</t>
  </si>
  <si>
    <t>US-0004</t>
  </si>
  <si>
    <t>US-0005</t>
  </si>
  <si>
    <t>US-0006</t>
  </si>
  <si>
    <t>US-0007</t>
  </si>
  <si>
    <t>US-0008</t>
  </si>
  <si>
    <t>US-0009</t>
  </si>
  <si>
    <t>US-0010</t>
  </si>
  <si>
    <t>US-0012</t>
  </si>
  <si>
    <t>US-0013</t>
  </si>
  <si>
    <t>US-0014</t>
  </si>
  <si>
    <t>US-0015</t>
  </si>
  <si>
    <t>US-0016</t>
  </si>
  <si>
    <t>US-0017</t>
  </si>
  <si>
    <t>US-0018</t>
  </si>
  <si>
    <t>US-0019</t>
  </si>
  <si>
    <t>US-0020</t>
  </si>
  <si>
    <t>US-0021</t>
  </si>
  <si>
    <t>Project Control</t>
  </si>
  <si>
    <t>Version:</t>
  </si>
  <si>
    <t>Source Type</t>
  </si>
  <si>
    <t>Expected</t>
  </si>
  <si>
    <t>Unexpected</t>
  </si>
  <si>
    <t>New Feature</t>
  </si>
  <si>
    <t>User Story Type</t>
  </si>
  <si>
    <t>Programming</t>
  </si>
  <si>
    <t>Testing</t>
  </si>
  <si>
    <t xml:space="preserve"> </t>
  </si>
  <si>
    <t>Current Sprint:</t>
  </si>
  <si>
    <t>Date:</t>
  </si>
  <si>
    <t>Burn Down</t>
  </si>
  <si>
    <t>Date</t>
  </si>
  <si>
    <t>Activity</t>
  </si>
  <si>
    <t>CostDue</t>
  </si>
  <si>
    <t>Project Presentation (10am)</t>
  </si>
  <si>
    <t>Project Delivery (5pm)</t>
  </si>
  <si>
    <t>Planning Meeting</t>
  </si>
  <si>
    <t>Deliverables</t>
  </si>
  <si>
    <t>Design Spec ( 4 pages )</t>
  </si>
  <si>
    <t>D001</t>
  </si>
  <si>
    <t>D002</t>
  </si>
  <si>
    <t>D003</t>
  </si>
  <si>
    <t>D004</t>
  </si>
  <si>
    <t>D005</t>
  </si>
  <si>
    <t>D006</t>
  </si>
  <si>
    <t>D007</t>
  </si>
  <si>
    <t>D008</t>
  </si>
  <si>
    <t>D009</t>
  </si>
  <si>
    <t>D010</t>
  </si>
  <si>
    <t>Stories</t>
  </si>
  <si>
    <t>Status</t>
  </si>
  <si>
    <t>Sprint 1</t>
  </si>
  <si>
    <t>Planning</t>
  </si>
  <si>
    <t>Sprint 2</t>
  </si>
  <si>
    <t>Sprint 3</t>
  </si>
  <si>
    <t>Presentation Slides</t>
  </si>
  <si>
    <t xml:space="preserve">XBOX360 Software, Documents </t>
  </si>
  <si>
    <t>Sprint</t>
  </si>
  <si>
    <t>Build Demo</t>
  </si>
  <si>
    <t>Final Build</t>
  </si>
  <si>
    <t>US-0022</t>
  </si>
  <si>
    <t>US-0023</t>
  </si>
  <si>
    <t>US-0024</t>
  </si>
  <si>
    <t>US-0025</t>
  </si>
  <si>
    <t>US-0026</t>
  </si>
  <si>
    <t>US-0027</t>
  </si>
  <si>
    <t>US-0028</t>
  </si>
  <si>
    <t>US-0029</t>
  </si>
  <si>
    <t>US-0030</t>
  </si>
  <si>
    <t>US-0031</t>
  </si>
  <si>
    <t>US-0032</t>
  </si>
  <si>
    <t>US-0033</t>
  </si>
  <si>
    <t>US-0034</t>
  </si>
  <si>
    <t>US-0035</t>
  </si>
  <si>
    <t>US-0036</t>
  </si>
  <si>
    <t>US-0037</t>
  </si>
  <si>
    <t>US-0040</t>
  </si>
  <si>
    <t>US-0041</t>
  </si>
  <si>
    <t>US-0042</t>
  </si>
  <si>
    <t>US-0043</t>
  </si>
  <si>
    <t>US-0044</t>
  </si>
  <si>
    <t>US-0045</t>
  </si>
  <si>
    <t>US-0046</t>
  </si>
  <si>
    <t>US-0047</t>
  </si>
  <si>
    <t>US-0048</t>
  </si>
  <si>
    <t>US-0049</t>
  </si>
  <si>
    <t>US-0050</t>
  </si>
  <si>
    <t>US-0051</t>
  </si>
  <si>
    <t>US-0052</t>
  </si>
  <si>
    <t>US-0053</t>
  </si>
  <si>
    <t>US-0054</t>
  </si>
  <si>
    <t>US-0055</t>
  </si>
  <si>
    <t>US-0056</t>
  </si>
  <si>
    <t>US-0057</t>
  </si>
  <si>
    <t>US-0058</t>
  </si>
  <si>
    <t>US-0059</t>
  </si>
  <si>
    <t>US-0060</t>
  </si>
  <si>
    <t>US-0061</t>
  </si>
  <si>
    <t>US-0062</t>
  </si>
  <si>
    <t>US-0063</t>
  </si>
  <si>
    <t>US-0064</t>
  </si>
  <si>
    <t>US-0065</t>
  </si>
  <si>
    <t>US-0066</t>
  </si>
  <si>
    <t>US-0067</t>
  </si>
  <si>
    <t>US-0068</t>
  </si>
  <si>
    <t>US-0069</t>
  </si>
  <si>
    <t>US-0070</t>
  </si>
  <si>
    <t>US-0071</t>
  </si>
  <si>
    <t>US-0072</t>
  </si>
  <si>
    <t>US-0073</t>
  </si>
  <si>
    <t>US-0074</t>
  </si>
  <si>
    <t>US-0075</t>
  </si>
  <si>
    <t>US-0076</t>
  </si>
  <si>
    <t>US-0077</t>
  </si>
  <si>
    <t>US-0078</t>
  </si>
  <si>
    <t>US-0079</t>
  </si>
  <si>
    <t>US-0080</t>
  </si>
  <si>
    <t>US-0081</t>
  </si>
  <si>
    <t>US-0082</t>
  </si>
  <si>
    <t>US-0083</t>
  </si>
  <si>
    <t>US-0084</t>
  </si>
  <si>
    <t>US-0085</t>
  </si>
  <si>
    <t>US-0086</t>
  </si>
  <si>
    <t>US-0087</t>
  </si>
  <si>
    <t>US-0088</t>
  </si>
  <si>
    <t>US-0089</t>
  </si>
  <si>
    <t>US-0090</t>
  </si>
  <si>
    <t>US-0091</t>
  </si>
  <si>
    <t>US-0092</t>
  </si>
  <si>
    <t>US-0093</t>
  </si>
  <si>
    <t>US-0094</t>
  </si>
  <si>
    <t>US-0095</t>
  </si>
  <si>
    <t>US-0096</t>
  </si>
  <si>
    <t>US-0097</t>
  </si>
  <si>
    <t>BurnCalc</t>
  </si>
  <si>
    <t>Incomplete</t>
  </si>
  <si>
    <t>d</t>
  </si>
  <si>
    <t>Completed</t>
  </si>
  <si>
    <t>Demoted</t>
  </si>
  <si>
    <t>Resources</t>
  </si>
  <si>
    <t>Team Hours</t>
  </si>
  <si>
    <t>resources:</t>
  </si>
  <si>
    <t>Sprint 4</t>
  </si>
  <si>
    <t xml:space="preserve">Sprint </t>
  </si>
  <si>
    <t>% Done</t>
  </si>
  <si>
    <t>SprintMaster</t>
  </si>
  <si>
    <t>Planning Meeting - Finish line</t>
  </si>
  <si>
    <t>US-0098</t>
  </si>
  <si>
    <t>US-0099</t>
  </si>
  <si>
    <t>US-0100</t>
  </si>
  <si>
    <t>US-0101</t>
  </si>
  <si>
    <t>US-0102</t>
  </si>
  <si>
    <t>US-0103</t>
  </si>
  <si>
    <t>US-0104</t>
  </si>
  <si>
    <t>US-0105</t>
  </si>
  <si>
    <t>US-0106</t>
  </si>
  <si>
    <t>US-0107</t>
  </si>
  <si>
    <t>US-0108</t>
  </si>
  <si>
    <t>US-0109</t>
  </si>
  <si>
    <t>US-0110</t>
  </si>
  <si>
    <t>US-0111</t>
  </si>
  <si>
    <t>US-0112</t>
  </si>
  <si>
    <t>US-0113</t>
  </si>
  <si>
    <t>US-0114</t>
  </si>
  <si>
    <t>Hours to do</t>
  </si>
  <si>
    <t>3 hours / Simple</t>
  </si>
  <si>
    <t>10 hours / Medium</t>
  </si>
  <si>
    <t>25 hours / Complex</t>
  </si>
  <si>
    <t>Build release</t>
  </si>
  <si>
    <t>Art / Sound Assets</t>
  </si>
  <si>
    <t>Research</t>
  </si>
  <si>
    <t>Paul</t>
  </si>
  <si>
    <t>Adam</t>
  </si>
  <si>
    <t>Mary</t>
  </si>
  <si>
    <t>James</t>
  </si>
  <si>
    <t>Sprint 0</t>
  </si>
  <si>
    <t>Each day transfer burndown value to burn down sheet</t>
  </si>
  <si>
    <t>Values used in cell dropdowns</t>
  </si>
  <si>
    <t>TASKS LIST</t>
  </si>
  <si>
    <t>Comment</t>
  </si>
  <si>
    <t>If Demoted explain why</t>
  </si>
  <si>
    <t>Owner</t>
  </si>
  <si>
    <t>ScrumMaster</t>
  </si>
  <si>
    <t>Sprint 0 - concept &amp; plan</t>
  </si>
  <si>
    <t>Sprint 1 - build 1</t>
  </si>
  <si>
    <t>Sprint 2 - build 2</t>
  </si>
  <si>
    <t>Sprint 3 - build 3</t>
  </si>
  <si>
    <t>Sprint 4 - test and fix</t>
  </si>
  <si>
    <t>Submission</t>
  </si>
  <si>
    <t>Build 3</t>
  </si>
  <si>
    <t>Build 2</t>
  </si>
  <si>
    <t>Build 1</t>
  </si>
  <si>
    <t>Concept</t>
  </si>
  <si>
    <t>Design</t>
  </si>
  <si>
    <t>Recorder</t>
  </si>
  <si>
    <t>General Activity</t>
  </si>
  <si>
    <t>Due By</t>
  </si>
  <si>
    <t>Estimated</t>
  </si>
  <si>
    <t>Enter date</t>
  </si>
  <si>
    <t>Use this sheet to manage your project. It consists of the following tabs:</t>
  </si>
  <si>
    <t>TaskList</t>
  </si>
  <si>
    <t>(1)</t>
  </si>
  <si>
    <t>(2)</t>
  </si>
  <si>
    <t>(3)</t>
  </si>
  <si>
    <t>(4)</t>
  </si>
  <si>
    <t>Burndown</t>
  </si>
  <si>
    <t>Issues encountered</t>
  </si>
  <si>
    <t>Bug Fixing</t>
  </si>
  <si>
    <t>Talk with secondary school students to discover what part or maths and science they find most difficult and how they think an mobile phone app might help OR ask tell them your idea and see what they think</t>
  </si>
  <si>
    <t>Status :
1 = todo,  -1 = doing, 
0 = complete, d = deleted</t>
  </si>
  <si>
    <t>Control</t>
  </si>
  <si>
    <t>The control sheet contains the values that are used in the cell drop down
Before starting the project replace the Resources section entries with the names of your team</t>
  </si>
  <si>
    <t>Example</t>
  </si>
  <si>
    <t>Estimated Completion date</t>
  </si>
  <si>
    <t>Average daily hours:</t>
  </si>
  <si>
    <t>This tab shows an example of a filled in burn down chart where each day the hours left to be completed was noted.</t>
  </si>
  <si>
    <t>Requirements &amp; Design</t>
  </si>
  <si>
    <t>Object Oriented Programming Project Management Sheet</t>
  </si>
  <si>
    <t>UI Mock-up</t>
  </si>
  <si>
    <t>In Progress</t>
  </si>
  <si>
    <t>Req's Gathering</t>
  </si>
  <si>
    <t>Test &amp; Debug</t>
  </si>
  <si>
    <r>
      <rPr>
        <b/>
        <sz val="11"/>
        <color theme="1"/>
        <rFont val="Calibri"/>
        <family val="2"/>
        <scheme val="minor"/>
      </rPr>
      <t xml:space="preserve">The recorder maintains this worksheet                                                                                              To Start: </t>
    </r>
    <r>
      <rPr>
        <sz val="11"/>
        <color theme="1"/>
        <rFont val="Calibri"/>
        <family val="2"/>
        <scheme val="minor"/>
      </rPr>
      <t xml:space="preserve">
Make your list of user stories
Assign a priorit to each story from the dropdown list
Estimate the time required for each story
Set the status of each story to 1 as ToDO                                                                                                                             Set the % Done of each story to 0 as it has not been started yet                                                                                                                                                                                                                                                                                                                                                                                                                                                                                              </t>
    </r>
    <r>
      <rPr>
        <b/>
        <sz val="11"/>
        <color theme="1"/>
        <rFont val="Calibri"/>
        <family val="2"/>
        <scheme val="minor"/>
      </rPr>
      <t xml:space="preserve">At the start of each sprint:    </t>
    </r>
    <r>
      <rPr>
        <sz val="11"/>
        <color theme="1"/>
        <rFont val="Calibri"/>
        <family val="2"/>
        <scheme val="minor"/>
      </rPr>
      <t xml:space="preserve">                                                                                                  Choose which stories to focus on for the current sprint                                                            Set dues dates for each story                                                                                                                Assign owners to each story                                                                                                                  Change the status of chosen stories to -1 for in progress                                                        </t>
    </r>
    <r>
      <rPr>
        <b/>
        <sz val="11"/>
        <color theme="1"/>
        <rFont val="Calibri"/>
        <family val="2"/>
        <scheme val="minor"/>
      </rPr>
      <t xml:space="preserve">At each session during a sprint:                                                                                                           </t>
    </r>
    <r>
      <rPr>
        <sz val="11"/>
        <color theme="1"/>
        <rFont val="Calibri"/>
        <family val="2"/>
        <scheme val="minor"/>
      </rPr>
      <t xml:space="preserve">Check the progress of each story and change the % done accordingly                               Change the status of complete stories                                                                                             Log any comments, issues or new stories that have emerged                                                                      </t>
    </r>
  </si>
  <si>
    <r>
      <rPr>
        <b/>
        <sz val="11"/>
        <color theme="1"/>
        <rFont val="Calibri"/>
        <family val="2"/>
        <scheme val="minor"/>
      </rPr>
      <t xml:space="preserve">The SCRUM master maintains this tab during the sprint. </t>
    </r>
    <r>
      <rPr>
        <sz val="11"/>
        <color theme="1"/>
        <rFont val="Calibri"/>
        <family val="2"/>
        <scheme val="minor"/>
      </rPr>
      <t xml:space="preserve">                                                   At the end of each session the amount of work in hours left to be completed is taken from the tasklist and rekeyed into this tab. By recording the work left to do the burn down chart for the team can be viewed which shows the estimated amount of work that needs to be completed before the project delivery date.                                                     
                                                                                                                                                                   The main activities and deliverables of each meeting should be recorded here.
Looking at the graph it is obvious when additional resources are needed, or the current resources need to do more hours or the scope of the work is too big for the timeline - so a feature may need to be dropped. </t>
    </r>
  </si>
  <si>
    <t>Questions. Do you you find that visual aids such as charts and diagrams assist with your learning? Would you like a leaderboard system to be implimented into the appilication? How would you like to see the application on the screen?</t>
  </si>
  <si>
    <t>No issues encountered</t>
  </si>
  <si>
    <t>Do a rought sketch of the application. Each member fo the group is going to brainstorm and come up with different ideas on the GUI and how we should take the issue forward</t>
  </si>
  <si>
    <t>Thurs 09 Feb</t>
  </si>
  <si>
    <t>Adam Wade</t>
  </si>
  <si>
    <t>Brian Wong</t>
  </si>
  <si>
    <t>Barry McGettigan</t>
  </si>
  <si>
    <t>Amis Lupiks</t>
  </si>
  <si>
    <t>Paul Cuffe</t>
  </si>
  <si>
    <t>Learn about NetBeans and try to get used to the basics of the appilcation</t>
  </si>
  <si>
    <t>Week 11</t>
  </si>
  <si>
    <t>Research similar types of games for ideas we can use for our own.</t>
  </si>
  <si>
    <t>Figure out which types of maths we're going to be focusing on for the project</t>
  </si>
  <si>
    <t>Find visual aids and Gifs to help make the game more interesting for the player</t>
  </si>
  <si>
    <t xml:space="preserve">Do mockup of project. </t>
  </si>
  <si>
    <t xml:space="preserve">We drew a rough sketch in fireworks of the mock up  for our project. </t>
  </si>
  <si>
    <t>Research different types of game for ideas. Decided on a maths game</t>
  </si>
  <si>
    <t xml:space="preserve">Done in fireworks and uploaded </t>
  </si>
  <si>
    <t>Found visual aids such as pictures on gifs that we will use for our games on the internet</t>
  </si>
  <si>
    <t>Learned about it in class. But will still continue to learn more as time goes on.</t>
  </si>
  <si>
    <t>Put the GUI in netbeans</t>
  </si>
  <si>
    <t>Barry is doing the design for the logic page</t>
  </si>
  <si>
    <t>tues 21 Feb</t>
  </si>
  <si>
    <t>Brian and Adam are doing the design for the probobility page</t>
  </si>
  <si>
    <t>Arnis designed the netbeans mock up and uploaded it</t>
  </si>
  <si>
    <t>Barry uploaded the logic design to moodle.</t>
  </si>
  <si>
    <t>Still in progress.</t>
  </si>
  <si>
    <t>Research ideas for what type of games we will have for the implication section.</t>
  </si>
  <si>
    <t>1 Week</t>
  </si>
  <si>
    <t>Arnis will make sure the program runs well in NetBeans.</t>
  </si>
  <si>
    <t>Barry will try and get the Truth tables working.</t>
  </si>
  <si>
    <t>The design that was made in flash is going to be incorporated with the Truth tables.</t>
  </si>
  <si>
    <t>It's not on the Curriculum, and we've decided to do our app on truth tables.</t>
  </si>
  <si>
    <t>Idea Terminated.</t>
  </si>
  <si>
    <t>Design a leaderboad to mark scores and points.</t>
  </si>
  <si>
    <t>The designing of Logic Circuit Pages.</t>
  </si>
  <si>
    <t>Thurs 1 Mar</t>
  </si>
  <si>
    <t>Thurs 8 Mar</t>
  </si>
  <si>
    <t>Thurs 16 Feb</t>
  </si>
  <si>
    <t>Thurs 23 Feb</t>
  </si>
  <si>
    <t>Tues 28 Feb</t>
  </si>
  <si>
    <t>Positions were changed for sprint 2. Adam Wade has been promoted to scrum master. Brian Wong has now taken the position of notetaker.</t>
  </si>
  <si>
    <t>Complete</t>
  </si>
  <si>
    <t>Looked up codes that would be suitable to implement into our application.</t>
  </si>
  <si>
    <t>Design completed in NetBeans</t>
  </si>
  <si>
    <t>We have deicded to try and make the game in Flash first and it will be in the form of a jigsaw-type game</t>
  </si>
  <si>
    <t>The group needs to deicde if we are going to make a game with truth tables.</t>
  </si>
  <si>
    <t>Tues 13th Mar</t>
  </si>
  <si>
    <t>Paul is trying to create a leaderboard in NetBeans.</t>
  </si>
  <si>
    <t>1 week.</t>
  </si>
  <si>
    <t>Adam Wade will design the 'About' page.</t>
  </si>
  <si>
    <t>Thurs 15th Mar</t>
  </si>
  <si>
    <t>Thurs 8th Mar</t>
  </si>
  <si>
    <t>Tues 6th Mar</t>
  </si>
  <si>
    <t>Barry McGettigan will set the theme of the 'Logic Gates' page to the 'Truth Table' page.</t>
  </si>
  <si>
    <t>Barry will make research how to put a links in the project page.</t>
  </si>
  <si>
    <t>Fri 30 Mar</t>
  </si>
  <si>
    <t>Arnis compile the project</t>
  </si>
  <si>
    <t>Decided to base our projecton technology insteadof maths.</t>
  </si>
  <si>
    <t>User can nonw switch between pages in our app.</t>
  </si>
  <si>
    <t>truth tables page is now completed.</t>
  </si>
  <si>
    <t>Decided to create game in netbeans rather then in Flas.</t>
  </si>
  <si>
    <t>We are looking into Logic Circuits game to see if they can be applied to our project.</t>
  </si>
  <si>
    <t>Putting links into our project proved to be too difficult.</t>
  </si>
  <si>
    <t>Barry will research how to get his circuit game he created in flash, working in netbeans</t>
  </si>
  <si>
    <t>1 week</t>
  </si>
  <si>
    <t>Fri 13 Apr</t>
  </si>
  <si>
    <t>getting  javamediaframe to work is proving to be quite difficult.</t>
  </si>
  <si>
    <t>Brian will try and add functionality to his truth tables game.</t>
  </si>
  <si>
    <t>Arnis will create a background in photoshop for our Apps pages</t>
  </si>
  <si>
    <t>Tue 10 Apr</t>
  </si>
  <si>
    <t>barry will investigate how to incorporate arrays into the project</t>
  </si>
  <si>
    <t>Arnis is researching how to put a soundbite into our app.</t>
  </si>
  <si>
    <t>Paul is researching how to put videos into our project</t>
  </si>
  <si>
    <t xml:space="preserve">1 week </t>
  </si>
  <si>
    <t>Thur 12 Apr</t>
  </si>
  <si>
    <t>complete</t>
  </si>
  <si>
    <t>We needed to explain what how our application relates to technology on this page, which was quite difficult at times.</t>
  </si>
  <si>
    <t>Arnis  will research how to put  java flash game into project</t>
  </si>
  <si>
    <t>To complex to get JavaMediaFrame to work in NetBeans</t>
  </si>
  <si>
    <t>We may have to use a java animation file as an example, rather then an actual game.</t>
  </si>
  <si>
    <t>We decided the best way to incorporate an array into our project, was by listing the top player`s who have played the game. We did this on our leaderboard page.</t>
  </si>
  <si>
    <t>Arnis got the program to say "Welcome" when the user starts the program. Make sure you have the sound on!!!!!</t>
  </si>
  <si>
    <t>Coding for this was far to advanced for our group.</t>
  </si>
  <si>
    <t>We all gathered around to discuss what final colour`s and designs we were going to use.</t>
  </si>
  <si>
    <t>Brian demanded pink but the rest of the group thought it would be unsuitable</t>
  </si>
  <si>
    <t>Brian and Arnis completed the definitions on our page with the truth tables diagrams.</t>
  </si>
  <si>
    <t>All our groups compiled our projects together.</t>
  </si>
  <si>
    <t>File handeling proved very difficult when compiling projects.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</si>
</sst>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d\ dd\-mmm\-yy"/>
    <numFmt numFmtId="165" formatCode="ddd\ dd\ mmm"/>
    <numFmt numFmtId="166" formatCode="[$-F800]dddd\,\ mmmm\ dd\,\ yyyy"/>
  </numFmts>
  <fonts count="26" x14ac:knownFonts="1">
    <font>
      <sz val="11"/>
      <color theme="1"/>
      <name val="Calibri"/>
      <family val="2"/>
      <scheme val="minor"/>
    </font>
    <font>
      <b/>
      <sz val="11"/>
      <color theme="1"/>
      <name val="Calibri"/>
      <family val="2"/>
      <scheme val="minor"/>
    </font>
    <font>
      <b/>
      <sz val="18"/>
      <color theme="1"/>
      <name val="Calibri"/>
      <family val="2"/>
      <scheme val="minor"/>
    </font>
    <font>
      <b/>
      <sz val="10"/>
      <color theme="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b/>
      <i/>
      <sz val="14"/>
      <color theme="1"/>
      <name val="Calibri"/>
      <family val="2"/>
      <scheme val="minor"/>
    </font>
    <font>
      <b/>
      <i/>
      <sz val="18"/>
      <color theme="1"/>
      <name val="Calibri"/>
      <family val="2"/>
      <scheme val="minor"/>
    </font>
    <font>
      <sz val="9"/>
      <color theme="1"/>
      <name val="Calibri"/>
      <family val="2"/>
      <scheme val="minor"/>
    </font>
    <font>
      <b/>
      <sz val="9"/>
      <color theme="1"/>
      <name val="Calibri"/>
      <family val="2"/>
      <scheme val="minor"/>
    </font>
    <font>
      <i/>
      <sz val="9"/>
      <color theme="1"/>
      <name val="Calibri"/>
      <family val="2"/>
      <scheme val="minor"/>
    </font>
    <font>
      <b/>
      <i/>
      <sz val="9"/>
      <color theme="1"/>
      <name val="Calibri"/>
      <family val="2"/>
      <scheme val="minor"/>
    </font>
    <font>
      <b/>
      <sz val="10"/>
      <color rgb="FFFF0000"/>
      <name val="Calibri"/>
      <family val="2"/>
      <scheme val="minor"/>
    </font>
    <font>
      <sz val="10"/>
      <color theme="1"/>
      <name val="Calibri"/>
      <family val="2"/>
      <scheme val="minor"/>
    </font>
    <font>
      <b/>
      <sz val="9"/>
      <color rgb="FFC00000"/>
      <name val="Calibri"/>
      <family val="2"/>
      <scheme val="minor"/>
    </font>
    <font>
      <b/>
      <sz val="11"/>
      <color theme="0"/>
      <name val="Calibri"/>
      <family val="2"/>
      <scheme val="minor"/>
    </font>
    <font>
      <sz val="11"/>
      <color theme="0"/>
      <name val="Calibri"/>
      <family val="2"/>
      <scheme val="minor"/>
    </font>
    <font>
      <sz val="9"/>
      <color theme="0"/>
      <name val="Calibri"/>
      <family val="2"/>
      <scheme val="minor"/>
    </font>
    <font>
      <b/>
      <sz val="9"/>
      <color theme="0"/>
      <name val="Calibri"/>
      <family val="2"/>
      <scheme val="minor"/>
    </font>
    <font>
      <sz val="8"/>
      <color theme="1"/>
      <name val="Calibri"/>
      <family val="2"/>
      <scheme val="minor"/>
    </font>
    <font>
      <b/>
      <sz val="16"/>
      <color theme="0"/>
      <name val="Calibri"/>
      <family val="2"/>
      <scheme val="minor"/>
    </font>
    <font>
      <b/>
      <sz val="10"/>
      <color rgb="FFC00000"/>
      <name val="Calibri"/>
      <family val="2"/>
      <scheme val="minor"/>
    </font>
    <font>
      <b/>
      <sz val="14"/>
      <color rgb="FFC00000"/>
      <name val="Calibri"/>
      <family val="2"/>
      <scheme val="minor"/>
    </font>
    <font>
      <b/>
      <sz val="11"/>
      <color rgb="FFC00000"/>
      <name val="Calibri"/>
      <family val="2"/>
      <scheme val="minor"/>
    </font>
    <font>
      <b/>
      <sz val="9"/>
      <color indexed="81"/>
      <name val="Tahoma"/>
      <family val="2"/>
    </font>
  </fonts>
  <fills count="14">
    <fill>
      <patternFill patternType="none"/>
    </fill>
    <fill>
      <patternFill patternType="gray125"/>
    </fill>
    <fill>
      <patternFill patternType="solid">
        <fgColor rgb="FFFFFF9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FFFFCC"/>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2" tint="-0.749992370372631"/>
        <bgColor indexed="64"/>
      </patternFill>
    </fill>
    <fill>
      <patternFill patternType="solid">
        <fgColor rgb="FFC00000"/>
        <bgColor indexed="64"/>
      </patternFill>
    </fill>
    <fill>
      <patternFill patternType="solid">
        <fgColor theme="0"/>
        <bgColor indexed="64"/>
      </patternFill>
    </fill>
    <fill>
      <patternFill patternType="solid">
        <fgColor theme="9" tint="0.79998168889431442"/>
        <bgColor indexed="64"/>
      </patternFill>
    </fill>
  </fills>
  <borders count="2">
    <border>
      <left/>
      <right/>
      <top/>
      <bottom/>
      <diagonal/>
    </border>
    <border>
      <left/>
      <right/>
      <top style="thin">
        <color auto="1"/>
      </top>
      <bottom style="thin">
        <color auto="1"/>
      </bottom>
      <diagonal/>
    </border>
  </borders>
  <cellStyleXfs count="1">
    <xf numFmtId="0" fontId="0" fillId="0" borderId="0"/>
  </cellStyleXfs>
  <cellXfs count="107">
    <xf numFmtId="0" fontId="0" fillId="0" borderId="0" xfId="0"/>
    <xf numFmtId="0" fontId="0" fillId="0" borderId="0" xfId="0" applyFill="1"/>
    <xf numFmtId="0" fontId="0" fillId="2" borderId="0" xfId="0" applyFill="1"/>
    <xf numFmtId="0" fontId="0" fillId="2" borderId="0" xfId="0" applyFill="1" applyAlignment="1">
      <alignment horizontal="center"/>
    </xf>
    <xf numFmtId="0" fontId="1" fillId="2" borderId="1" xfId="0" applyFont="1" applyFill="1" applyBorder="1" applyAlignment="1">
      <alignment horizontal="center"/>
    </xf>
    <xf numFmtId="0" fontId="2" fillId="2" borderId="0" xfId="0" applyFont="1" applyFill="1"/>
    <xf numFmtId="0" fontId="4" fillId="2" borderId="0" xfId="0" applyFont="1" applyFill="1"/>
    <xf numFmtId="0" fontId="1" fillId="0" borderId="0" xfId="0" applyFont="1"/>
    <xf numFmtId="0" fontId="6" fillId="0" borderId="0" xfId="0" applyFont="1"/>
    <xf numFmtId="0" fontId="2" fillId="2" borderId="0" xfId="0" applyFont="1" applyFill="1" applyAlignment="1">
      <alignment horizontal="center"/>
    </xf>
    <xf numFmtId="164" fontId="7" fillId="2" borderId="0" xfId="0" applyNumberFormat="1" applyFont="1" applyFill="1"/>
    <xf numFmtId="0" fontId="8" fillId="2" borderId="0" xfId="0" applyFont="1" applyFill="1" applyAlignment="1">
      <alignment horizontal="center"/>
    </xf>
    <xf numFmtId="0" fontId="0" fillId="4" borderId="0" xfId="0" applyFill="1"/>
    <xf numFmtId="0" fontId="0" fillId="0" borderId="0" xfId="0" applyAlignment="1">
      <alignment horizontal="center"/>
    </xf>
    <xf numFmtId="0" fontId="9" fillId="0" borderId="0" xfId="0" applyFont="1"/>
    <xf numFmtId="0" fontId="0" fillId="4" borderId="0" xfId="0" applyFill="1" applyAlignment="1">
      <alignment horizontal="center"/>
    </xf>
    <xf numFmtId="0" fontId="9" fillId="0" borderId="0" xfId="0" applyFont="1" applyAlignment="1">
      <alignment horizontal="center"/>
    </xf>
    <xf numFmtId="0" fontId="4" fillId="2" borderId="0" xfId="0" applyFont="1" applyFill="1" applyAlignment="1">
      <alignment horizontal="center"/>
    </xf>
    <xf numFmtId="0" fontId="10" fillId="2" borderId="1" xfId="0" applyFont="1" applyFill="1" applyBorder="1" applyAlignment="1">
      <alignment horizontal="center"/>
    </xf>
    <xf numFmtId="165" fontId="9" fillId="0" borderId="0" xfId="0" applyNumberFormat="1" applyFont="1"/>
    <xf numFmtId="0" fontId="11" fillId="0" borderId="0" xfId="0" applyFont="1"/>
    <xf numFmtId="0" fontId="12" fillId="0" borderId="0" xfId="0" applyFont="1"/>
    <xf numFmtId="0" fontId="9" fillId="4" borderId="0" xfId="0" applyFont="1" applyFill="1"/>
    <xf numFmtId="165" fontId="9" fillId="4" borderId="0" xfId="0" applyNumberFormat="1" applyFont="1" applyFill="1"/>
    <xf numFmtId="0" fontId="9" fillId="4" borderId="0" xfId="0" applyFont="1" applyFill="1" applyAlignment="1">
      <alignment horizontal="center"/>
    </xf>
    <xf numFmtId="0" fontId="11" fillId="4" borderId="0" xfId="0" applyFont="1" applyFill="1"/>
    <xf numFmtId="0" fontId="11" fillId="0" borderId="0" xfId="0" applyFont="1" applyAlignment="1">
      <alignment horizontal="left"/>
    </xf>
    <xf numFmtId="0" fontId="12" fillId="0" borderId="0" xfId="0" applyFont="1" applyAlignment="1">
      <alignment horizontal="left"/>
    </xf>
    <xf numFmtId="0" fontId="11" fillId="4" borderId="0" xfId="0" applyFont="1" applyFill="1" applyAlignment="1">
      <alignment horizontal="left"/>
    </xf>
    <xf numFmtId="0" fontId="0" fillId="0" borderId="0" xfId="0" applyFill="1" applyAlignment="1">
      <alignment horizontal="center"/>
    </xf>
    <xf numFmtId="0" fontId="12" fillId="2" borderId="0" xfId="0" applyFont="1" applyFill="1" applyAlignment="1">
      <alignment horizontal="center"/>
    </xf>
    <xf numFmtId="0" fontId="13" fillId="2" borderId="0" xfId="0" applyFont="1" applyFill="1" applyAlignment="1">
      <alignment horizontal="center"/>
    </xf>
    <xf numFmtId="9" fontId="2" fillId="2" borderId="0" xfId="0" applyNumberFormat="1" applyFont="1" applyFill="1"/>
    <xf numFmtId="9" fontId="0" fillId="2" borderId="0" xfId="0" applyNumberFormat="1" applyFill="1"/>
    <xf numFmtId="9" fontId="0" fillId="0" borderId="0" xfId="0" applyNumberFormat="1"/>
    <xf numFmtId="9" fontId="0" fillId="4" borderId="0" xfId="0" applyNumberFormat="1" applyFill="1"/>
    <xf numFmtId="0" fontId="14" fillId="0" borderId="0" xfId="0" applyFont="1"/>
    <xf numFmtId="0" fontId="4" fillId="5" borderId="0" xfId="0" applyFont="1" applyFill="1"/>
    <xf numFmtId="0" fontId="0" fillId="5" borderId="0" xfId="0" applyFill="1"/>
    <xf numFmtId="0" fontId="8" fillId="4" borderId="0" xfId="0" applyFont="1" applyFill="1" applyAlignment="1">
      <alignment horizontal="center"/>
    </xf>
    <xf numFmtId="0" fontId="1" fillId="4" borderId="1" xfId="0" applyFont="1" applyFill="1" applyBorder="1" applyAlignment="1">
      <alignment horizontal="center"/>
    </xf>
    <xf numFmtId="0" fontId="0" fillId="6" borderId="0" xfId="0" applyFill="1"/>
    <xf numFmtId="0" fontId="1" fillId="6" borderId="0" xfId="0" applyFont="1" applyFill="1"/>
    <xf numFmtId="0" fontId="6" fillId="6" borderId="0" xfId="0" applyFont="1" applyFill="1"/>
    <xf numFmtId="0" fontId="6" fillId="6" borderId="0" xfId="0" applyFont="1" applyFill="1" applyAlignment="1">
      <alignment horizontal="left"/>
    </xf>
    <xf numFmtId="0" fontId="0" fillId="6" borderId="0" xfId="0" applyFill="1" applyAlignment="1">
      <alignment horizontal="left"/>
    </xf>
    <xf numFmtId="0" fontId="9" fillId="7" borderId="0" xfId="0" applyFont="1" applyFill="1"/>
    <xf numFmtId="0" fontId="14" fillId="4" borderId="0" xfId="0" applyFont="1" applyFill="1"/>
    <xf numFmtId="165" fontId="9" fillId="0" borderId="0" xfId="0" applyNumberFormat="1" applyFont="1" applyFill="1"/>
    <xf numFmtId="0" fontId="14" fillId="0" borderId="0" xfId="0" applyFont="1" applyFill="1"/>
    <xf numFmtId="0" fontId="9" fillId="5" borderId="0" xfId="0" applyFont="1" applyFill="1"/>
    <xf numFmtId="0" fontId="9" fillId="9" borderId="0" xfId="0" applyFont="1" applyFill="1"/>
    <xf numFmtId="0" fontId="0" fillId="7" borderId="0" xfId="0" applyFill="1"/>
    <xf numFmtId="0" fontId="1" fillId="9" borderId="0" xfId="0" applyFont="1" applyFill="1"/>
    <xf numFmtId="0" fontId="1" fillId="5" borderId="0" xfId="0" applyFont="1" applyFill="1"/>
    <xf numFmtId="0" fontId="1" fillId="7" borderId="0" xfId="0" applyFont="1" applyFill="1"/>
    <xf numFmtId="0" fontId="1" fillId="8" borderId="0" xfId="0" applyFont="1" applyFill="1"/>
    <xf numFmtId="0" fontId="0" fillId="10" borderId="0" xfId="0" applyFill="1"/>
    <xf numFmtId="0" fontId="17" fillId="11" borderId="0" xfId="0" applyFont="1" applyFill="1"/>
    <xf numFmtId="0" fontId="17" fillId="11" borderId="0" xfId="0" applyFont="1" applyFill="1" applyAlignment="1">
      <alignment horizontal="center"/>
    </xf>
    <xf numFmtId="0" fontId="16" fillId="11" borderId="0" xfId="0" applyFont="1" applyFill="1"/>
    <xf numFmtId="165" fontId="19" fillId="11" borderId="0" xfId="0" applyNumberFormat="1" applyFont="1" applyFill="1"/>
    <xf numFmtId="0" fontId="16" fillId="10" borderId="0" xfId="0" applyFont="1" applyFill="1"/>
    <xf numFmtId="0" fontId="18" fillId="10" borderId="0" xfId="0" applyFont="1" applyFill="1"/>
    <xf numFmtId="0" fontId="20" fillId="8" borderId="0" xfId="0" applyFont="1" applyFill="1"/>
    <xf numFmtId="0" fontId="3" fillId="2" borderId="1" xfId="0" applyFont="1" applyFill="1" applyBorder="1" applyAlignment="1">
      <alignment horizontal="center"/>
    </xf>
    <xf numFmtId="0" fontId="0" fillId="0" borderId="0" xfId="0" applyAlignment="1">
      <alignment horizontal="left" vertical="top"/>
    </xf>
    <xf numFmtId="0" fontId="0" fillId="0" borderId="0" xfId="0" applyAlignment="1">
      <alignment horizontal="center" vertical="top"/>
    </xf>
    <xf numFmtId="0" fontId="9" fillId="0" borderId="0" xfId="0" applyFont="1" applyAlignment="1">
      <alignment horizontal="center" vertical="top"/>
    </xf>
    <xf numFmtId="0" fontId="15" fillId="2" borderId="0" xfId="0" applyFont="1" applyFill="1" applyAlignment="1">
      <alignment horizontal="center" vertical="top" wrapText="1"/>
    </xf>
    <xf numFmtId="0" fontId="15" fillId="2" borderId="0" xfId="0" applyFont="1" applyFill="1" applyAlignment="1">
      <alignment vertical="top" wrapText="1"/>
    </xf>
    <xf numFmtId="0" fontId="3" fillId="2" borderId="1" xfId="0" applyFont="1" applyFill="1" applyBorder="1" applyAlignment="1">
      <alignment horizontal="left"/>
    </xf>
    <xf numFmtId="9" fontId="3" fillId="2" borderId="1" xfId="0" applyNumberFormat="1" applyFont="1" applyFill="1" applyBorder="1" applyAlignment="1">
      <alignment horizontal="left"/>
    </xf>
    <xf numFmtId="0" fontId="10" fillId="2" borderId="0" xfId="0" applyFont="1" applyFill="1" applyAlignment="1">
      <alignment horizontal="left"/>
    </xf>
    <xf numFmtId="0" fontId="2" fillId="7" borderId="0" xfId="0" applyFont="1" applyFill="1"/>
    <xf numFmtId="0" fontId="21" fillId="11" borderId="0" xfId="0" applyFont="1" applyFill="1" applyAlignment="1">
      <alignment horizontal="center"/>
    </xf>
    <xf numFmtId="0" fontId="18" fillId="11" borderId="0" xfId="0" applyFont="1" applyFill="1" applyAlignment="1">
      <alignment horizontal="center" vertical="top"/>
    </xf>
    <xf numFmtId="0" fontId="17" fillId="11" borderId="0" xfId="0" applyFont="1" applyFill="1" applyAlignment="1">
      <alignment horizontal="center" vertical="top"/>
    </xf>
    <xf numFmtId="0" fontId="3" fillId="2" borderId="0" xfId="0" applyFont="1" applyFill="1"/>
    <xf numFmtId="0" fontId="14" fillId="2" borderId="0" xfId="0" applyFont="1" applyFill="1"/>
    <xf numFmtId="0" fontId="14" fillId="0" borderId="0" xfId="0" applyFont="1" applyAlignment="1">
      <alignment horizontal="left" vertical="top" wrapText="1"/>
    </xf>
    <xf numFmtId="0" fontId="9" fillId="3" borderId="0" xfId="0" applyFont="1" applyFill="1" applyAlignment="1">
      <alignment horizontal="center" vertical="top"/>
    </xf>
    <xf numFmtId="165" fontId="9" fillId="0" borderId="0" xfId="0" applyNumberFormat="1" applyFont="1" applyAlignment="1">
      <alignment horizontal="left" vertical="top"/>
    </xf>
    <xf numFmtId="9" fontId="0" fillId="0" borderId="0" xfId="0" applyNumberFormat="1" applyAlignment="1">
      <alignment horizontal="center" vertical="top"/>
    </xf>
    <xf numFmtId="0" fontId="0" fillId="0" borderId="0" xfId="0" applyFont="1" applyAlignment="1">
      <alignment horizontal="center" vertical="top"/>
    </xf>
    <xf numFmtId="0" fontId="0" fillId="12" borderId="0" xfId="0" applyFill="1"/>
    <xf numFmtId="0" fontId="0" fillId="12" borderId="0" xfId="0" quotePrefix="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12" borderId="0" xfId="0" applyFill="1" applyAlignment="1">
      <alignment vertical="top"/>
    </xf>
    <xf numFmtId="0" fontId="4" fillId="12" borderId="0" xfId="0" applyFont="1" applyFill="1" applyAlignment="1">
      <alignment vertical="top"/>
    </xf>
    <xf numFmtId="0" fontId="1" fillId="12" borderId="0" xfId="0" applyFont="1" applyFill="1" applyAlignment="1">
      <alignment horizontal="left" vertical="top"/>
    </xf>
    <xf numFmtId="0" fontId="24" fillId="2" borderId="0" xfId="0" applyFont="1" applyFill="1" applyAlignment="1">
      <alignment horizontal="center"/>
    </xf>
    <xf numFmtId="0" fontId="20" fillId="0" borderId="0" xfId="0" applyFont="1" applyAlignment="1">
      <alignment horizontal="left" vertical="top" wrapText="1"/>
    </xf>
    <xf numFmtId="0" fontId="20" fillId="0" borderId="0" xfId="0" applyFont="1" applyAlignment="1">
      <alignment vertical="top"/>
    </xf>
    <xf numFmtId="0" fontId="9" fillId="0" borderId="0" xfId="0" applyFont="1" applyAlignment="1">
      <alignment horizontal="left" vertical="top" wrapText="1"/>
    </xf>
    <xf numFmtId="16" fontId="0" fillId="0" borderId="0" xfId="0" applyNumberFormat="1"/>
    <xf numFmtId="0" fontId="12" fillId="0" borderId="0" xfId="0" applyFont="1" applyFill="1"/>
    <xf numFmtId="165" fontId="9" fillId="13" borderId="0" xfId="0" applyNumberFormat="1" applyFont="1" applyFill="1"/>
    <xf numFmtId="0" fontId="17" fillId="13" borderId="0" xfId="0" applyFont="1" applyFill="1" applyAlignment="1">
      <alignment horizontal="center" vertical="top"/>
    </xf>
    <xf numFmtId="0" fontId="0" fillId="13" borderId="0" xfId="0" applyFill="1"/>
    <xf numFmtId="0" fontId="12" fillId="13" borderId="0" xfId="0" applyFont="1" applyFill="1"/>
    <xf numFmtId="0" fontId="0" fillId="13" borderId="0" xfId="0" applyFill="1" applyAlignment="1">
      <alignment horizontal="center"/>
    </xf>
    <xf numFmtId="0" fontId="20" fillId="0" borderId="0" xfId="0" applyFont="1" applyAlignment="1">
      <alignment vertical="top" wrapText="1"/>
    </xf>
    <xf numFmtId="0" fontId="22" fillId="2" borderId="0" xfId="0" applyFont="1" applyFill="1" applyAlignment="1">
      <alignment horizontal="left" vertical="top" wrapText="1"/>
    </xf>
    <xf numFmtId="0" fontId="5" fillId="2" borderId="0" xfId="0" applyFont="1" applyFill="1" applyAlignment="1">
      <alignment horizontal="center"/>
    </xf>
    <xf numFmtId="166" fontId="23" fillId="2" borderId="0" xfId="0" applyNumberFormat="1" applyFont="1" applyFill="1" applyAlignment="1">
      <alignment horizontal="center"/>
    </xf>
  </cellXfs>
  <cellStyles count="1">
    <cellStyle name="Normal" xfId="0" builtinId="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306703569676244E-2"/>
          <c:y val="3.3265976584387631E-2"/>
          <c:w val="0.89738226302032897"/>
          <c:h val="0.7962744993954407"/>
        </c:manualLayout>
      </c:layout>
      <c:lineChart>
        <c:grouping val="standard"/>
        <c:varyColors val="0"/>
        <c:ser>
          <c:idx val="0"/>
          <c:order val="0"/>
          <c:marker>
            <c:symbol val="none"/>
          </c:marker>
          <c:cat>
            <c:numRef>
              <c:f>Burndown!$C$5:$C$24</c:f>
              <c:numCache>
                <c:formatCode>ddd\ dd\ mmm</c:formatCode>
                <c:ptCount val="20"/>
                <c:pt idx="0">
                  <c:v>40941</c:v>
                </c:pt>
                <c:pt idx="1">
                  <c:v>40946</c:v>
                </c:pt>
                <c:pt idx="2">
                  <c:v>40948</c:v>
                </c:pt>
                <c:pt idx="3">
                  <c:v>40953</c:v>
                </c:pt>
                <c:pt idx="4">
                  <c:v>40955</c:v>
                </c:pt>
                <c:pt idx="5">
                  <c:v>40960</c:v>
                </c:pt>
                <c:pt idx="6">
                  <c:v>40962</c:v>
                </c:pt>
                <c:pt idx="7">
                  <c:v>40967</c:v>
                </c:pt>
                <c:pt idx="8">
                  <c:v>40969</c:v>
                </c:pt>
                <c:pt idx="9">
                  <c:v>40974</c:v>
                </c:pt>
                <c:pt idx="10">
                  <c:v>40976</c:v>
                </c:pt>
                <c:pt idx="11">
                  <c:v>40981</c:v>
                </c:pt>
                <c:pt idx="12">
                  <c:v>40983</c:v>
                </c:pt>
                <c:pt idx="13">
                  <c:v>40988</c:v>
                </c:pt>
                <c:pt idx="14">
                  <c:v>40990</c:v>
                </c:pt>
                <c:pt idx="15">
                  <c:v>40995</c:v>
                </c:pt>
                <c:pt idx="16">
                  <c:v>40997</c:v>
                </c:pt>
                <c:pt idx="17">
                  <c:v>41002</c:v>
                </c:pt>
                <c:pt idx="18">
                  <c:v>41004</c:v>
                </c:pt>
                <c:pt idx="19">
                  <c:v>41009</c:v>
                </c:pt>
              </c:numCache>
            </c:numRef>
          </c:cat>
          <c:val>
            <c:numRef>
              <c:f>Burndown!$D$5:$D$24</c:f>
              <c:numCache>
                <c:formatCode>General</c:formatCode>
                <c:ptCount val="20"/>
                <c:pt idx="0">
                  <c:v>1</c:v>
                </c:pt>
                <c:pt idx="1">
                  <c:v>120</c:v>
                </c:pt>
                <c:pt idx="2">
                  <c:v>102</c:v>
                </c:pt>
                <c:pt idx="3">
                  <c:v>85</c:v>
                </c:pt>
                <c:pt idx="4">
                  <c:v>113</c:v>
                </c:pt>
                <c:pt idx="5">
                  <c:v>123</c:v>
                </c:pt>
                <c:pt idx="6">
                  <c:v>85</c:v>
                </c:pt>
                <c:pt idx="7">
                  <c:v>95</c:v>
                </c:pt>
                <c:pt idx="8">
                  <c:v>73</c:v>
                </c:pt>
                <c:pt idx="9">
                  <c:v>99</c:v>
                </c:pt>
                <c:pt idx="10">
                  <c:v>76</c:v>
                </c:pt>
                <c:pt idx="11">
                  <c:v>60</c:v>
                </c:pt>
                <c:pt idx="12">
                  <c:v>40</c:v>
                </c:pt>
                <c:pt idx="13">
                  <c:v>0</c:v>
                </c:pt>
                <c:pt idx="15">
                  <c:v>77.75</c:v>
                </c:pt>
                <c:pt idx="17">
                  <c:v>53.3</c:v>
                </c:pt>
                <c:pt idx="18">
                  <c:v>47</c:v>
                </c:pt>
                <c:pt idx="19">
                  <c:v>23</c:v>
                </c:pt>
              </c:numCache>
            </c:numRef>
          </c:val>
          <c:smooth val="0"/>
        </c:ser>
        <c:dLbls>
          <c:showLegendKey val="0"/>
          <c:showVal val="0"/>
          <c:showCatName val="0"/>
          <c:showSerName val="0"/>
          <c:showPercent val="0"/>
          <c:showBubbleSize val="0"/>
        </c:dLbls>
        <c:marker val="1"/>
        <c:smooth val="0"/>
        <c:axId val="91604864"/>
        <c:axId val="91606400"/>
      </c:lineChart>
      <c:dateAx>
        <c:axId val="91604864"/>
        <c:scaling>
          <c:orientation val="minMax"/>
        </c:scaling>
        <c:delete val="0"/>
        <c:axPos val="b"/>
        <c:numFmt formatCode="ddd\ dd\ mmm" sourceLinked="1"/>
        <c:majorTickMark val="out"/>
        <c:minorTickMark val="none"/>
        <c:tickLblPos val="nextTo"/>
        <c:txPr>
          <a:bodyPr/>
          <a:lstStyle/>
          <a:p>
            <a:pPr>
              <a:defRPr lang="en-IE"/>
            </a:pPr>
            <a:endParaRPr lang="en-US"/>
          </a:p>
        </c:txPr>
        <c:crossAx val="91606400"/>
        <c:crosses val="autoZero"/>
        <c:auto val="1"/>
        <c:lblOffset val="100"/>
        <c:baseTimeUnit val="days"/>
        <c:majorUnit val="7"/>
        <c:majorTimeUnit val="days"/>
      </c:dateAx>
      <c:valAx>
        <c:axId val="91606400"/>
        <c:scaling>
          <c:orientation val="minMax"/>
        </c:scaling>
        <c:delete val="0"/>
        <c:axPos val="l"/>
        <c:majorGridlines/>
        <c:numFmt formatCode="General" sourceLinked="1"/>
        <c:majorTickMark val="out"/>
        <c:minorTickMark val="none"/>
        <c:tickLblPos val="nextTo"/>
        <c:txPr>
          <a:bodyPr/>
          <a:lstStyle/>
          <a:p>
            <a:pPr>
              <a:defRPr lang="en-IE"/>
            </a:pPr>
            <a:endParaRPr lang="en-US"/>
          </a:p>
        </c:txPr>
        <c:crossAx val="91604864"/>
        <c:crosses val="autoZero"/>
        <c:crossBetween val="midCat"/>
      </c:valAx>
    </c:plotArea>
    <c:plotVisOnly val="1"/>
    <c:dispBlanksAs val="gap"/>
    <c:showDLblsOverMax val="0"/>
  </c:chart>
  <c:printSettings>
    <c:headerFooter/>
    <c:pageMargins b="0.75000000000000389" l="0.70000000000000062" r="0.70000000000000062" t="0.75000000000000389"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306703569676244E-2"/>
          <c:y val="3.3265976584387631E-2"/>
          <c:w val="0.89738226302032875"/>
          <c:h val="0.7962744993954407"/>
        </c:manualLayout>
      </c:layout>
      <c:lineChart>
        <c:grouping val="standard"/>
        <c:varyColors val="0"/>
        <c:ser>
          <c:idx val="0"/>
          <c:order val="0"/>
          <c:marker>
            <c:symbol val="none"/>
          </c:marker>
          <c:cat>
            <c:numRef>
              <c:f>Example!$B$4:$B$34</c:f>
              <c:numCache>
                <c:formatCode>ddd\ dd\ mmm</c:formatCode>
                <c:ptCount val="31"/>
                <c:pt idx="0">
                  <c:v>39552</c:v>
                </c:pt>
                <c:pt idx="1">
                  <c:v>39553</c:v>
                </c:pt>
                <c:pt idx="2">
                  <c:v>39554</c:v>
                </c:pt>
                <c:pt idx="3">
                  <c:v>39555</c:v>
                </c:pt>
                <c:pt idx="4">
                  <c:v>39556</c:v>
                </c:pt>
                <c:pt idx="5">
                  <c:v>39557</c:v>
                </c:pt>
                <c:pt idx="6">
                  <c:v>39558</c:v>
                </c:pt>
                <c:pt idx="7">
                  <c:v>39559</c:v>
                </c:pt>
                <c:pt idx="8">
                  <c:v>39560</c:v>
                </c:pt>
                <c:pt idx="9">
                  <c:v>39561</c:v>
                </c:pt>
                <c:pt idx="10">
                  <c:v>39562</c:v>
                </c:pt>
                <c:pt idx="11">
                  <c:v>39563</c:v>
                </c:pt>
                <c:pt idx="12">
                  <c:v>39564</c:v>
                </c:pt>
                <c:pt idx="13">
                  <c:v>39565</c:v>
                </c:pt>
                <c:pt idx="14">
                  <c:v>39566</c:v>
                </c:pt>
                <c:pt idx="15">
                  <c:v>39567</c:v>
                </c:pt>
                <c:pt idx="16">
                  <c:v>39568</c:v>
                </c:pt>
                <c:pt idx="17">
                  <c:v>39569</c:v>
                </c:pt>
                <c:pt idx="18">
                  <c:v>39570</c:v>
                </c:pt>
                <c:pt idx="19">
                  <c:v>39571</c:v>
                </c:pt>
                <c:pt idx="20">
                  <c:v>39572</c:v>
                </c:pt>
                <c:pt idx="21">
                  <c:v>39573</c:v>
                </c:pt>
                <c:pt idx="22">
                  <c:v>39574</c:v>
                </c:pt>
                <c:pt idx="23">
                  <c:v>39575</c:v>
                </c:pt>
                <c:pt idx="24">
                  <c:v>39576</c:v>
                </c:pt>
                <c:pt idx="25">
                  <c:v>39577</c:v>
                </c:pt>
                <c:pt idx="26">
                  <c:v>39578</c:v>
                </c:pt>
                <c:pt idx="27">
                  <c:v>39579</c:v>
                </c:pt>
                <c:pt idx="28">
                  <c:v>39580</c:v>
                </c:pt>
                <c:pt idx="29">
                  <c:v>39581</c:v>
                </c:pt>
                <c:pt idx="30">
                  <c:v>39582</c:v>
                </c:pt>
              </c:numCache>
            </c:numRef>
          </c:cat>
          <c:val>
            <c:numRef>
              <c:f>Example!$C$4:$C$34</c:f>
              <c:numCache>
                <c:formatCode>General</c:formatCode>
                <c:ptCount val="31"/>
                <c:pt idx="0">
                  <c:v>450</c:v>
                </c:pt>
                <c:pt idx="1">
                  <c:v>77</c:v>
                </c:pt>
                <c:pt idx="2">
                  <c:v>77</c:v>
                </c:pt>
                <c:pt idx="3">
                  <c:v>160</c:v>
                </c:pt>
                <c:pt idx="4">
                  <c:v>266</c:v>
                </c:pt>
                <c:pt idx="5">
                  <c:v>266</c:v>
                </c:pt>
                <c:pt idx="6">
                  <c:v>266</c:v>
                </c:pt>
                <c:pt idx="7">
                  <c:v>266</c:v>
                </c:pt>
                <c:pt idx="8">
                  <c:v>203</c:v>
                </c:pt>
                <c:pt idx="9">
                  <c:v>203</c:v>
                </c:pt>
                <c:pt idx="10">
                  <c:v>203</c:v>
                </c:pt>
                <c:pt idx="11">
                  <c:v>203</c:v>
                </c:pt>
                <c:pt idx="12">
                  <c:v>203</c:v>
                </c:pt>
                <c:pt idx="13">
                  <c:v>203</c:v>
                </c:pt>
                <c:pt idx="14">
                  <c:v>406</c:v>
                </c:pt>
                <c:pt idx="15">
                  <c:v>413</c:v>
                </c:pt>
                <c:pt idx="16">
                  <c:v>378</c:v>
                </c:pt>
                <c:pt idx="17">
                  <c:v>371</c:v>
                </c:pt>
                <c:pt idx="18">
                  <c:v>229.25</c:v>
                </c:pt>
                <c:pt idx="19">
                  <c:v>220.1</c:v>
                </c:pt>
                <c:pt idx="20">
                  <c:v>215.95</c:v>
                </c:pt>
                <c:pt idx="21">
                  <c:v>171.5</c:v>
                </c:pt>
                <c:pt idx="22">
                  <c:v>145.6</c:v>
                </c:pt>
                <c:pt idx="23">
                  <c:v>128.87</c:v>
                </c:pt>
                <c:pt idx="24">
                  <c:v>112.78</c:v>
                </c:pt>
                <c:pt idx="25">
                  <c:v>117.03</c:v>
                </c:pt>
                <c:pt idx="26">
                  <c:v>103.48</c:v>
                </c:pt>
                <c:pt idx="27">
                  <c:v>90.78</c:v>
                </c:pt>
                <c:pt idx="28">
                  <c:v>73.069999999999993</c:v>
                </c:pt>
              </c:numCache>
            </c:numRef>
          </c:val>
          <c:smooth val="0"/>
        </c:ser>
        <c:dLbls>
          <c:showLegendKey val="0"/>
          <c:showVal val="0"/>
          <c:showCatName val="0"/>
          <c:showSerName val="0"/>
          <c:showPercent val="0"/>
          <c:showBubbleSize val="0"/>
        </c:dLbls>
        <c:marker val="1"/>
        <c:smooth val="0"/>
        <c:axId val="45537920"/>
        <c:axId val="45539712"/>
      </c:lineChart>
      <c:dateAx>
        <c:axId val="45537920"/>
        <c:scaling>
          <c:orientation val="minMax"/>
        </c:scaling>
        <c:delete val="0"/>
        <c:axPos val="b"/>
        <c:numFmt formatCode="ddd\ dd\ mmm" sourceLinked="1"/>
        <c:majorTickMark val="out"/>
        <c:minorTickMark val="none"/>
        <c:tickLblPos val="nextTo"/>
        <c:txPr>
          <a:bodyPr/>
          <a:lstStyle/>
          <a:p>
            <a:pPr>
              <a:defRPr lang="en-IE"/>
            </a:pPr>
            <a:endParaRPr lang="en-US"/>
          </a:p>
        </c:txPr>
        <c:crossAx val="45539712"/>
        <c:crosses val="autoZero"/>
        <c:auto val="1"/>
        <c:lblOffset val="100"/>
        <c:baseTimeUnit val="days"/>
      </c:dateAx>
      <c:valAx>
        <c:axId val="45539712"/>
        <c:scaling>
          <c:orientation val="minMax"/>
        </c:scaling>
        <c:delete val="0"/>
        <c:axPos val="l"/>
        <c:majorGridlines/>
        <c:numFmt formatCode="General" sourceLinked="1"/>
        <c:majorTickMark val="out"/>
        <c:minorTickMark val="none"/>
        <c:tickLblPos val="nextTo"/>
        <c:txPr>
          <a:bodyPr/>
          <a:lstStyle/>
          <a:p>
            <a:pPr>
              <a:defRPr lang="en-IE"/>
            </a:pPr>
            <a:endParaRPr lang="en-US"/>
          </a:p>
        </c:txPr>
        <c:crossAx val="45537920"/>
        <c:crosses val="autoZero"/>
        <c:crossBetween val="between"/>
      </c:valAx>
    </c:plotArea>
    <c:plotVisOnly val="1"/>
    <c:dispBlanksAs val="gap"/>
    <c:showDLblsOverMax val="0"/>
  </c:chart>
  <c:printSettings>
    <c:headerFooter/>
    <c:pageMargins b="0.75000000000000411" l="0.70000000000000062" r="0.70000000000000062" t="0.75000000000000411"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Control!A1"/><Relationship Id="rId3" Type="http://schemas.openxmlformats.org/officeDocument/2006/relationships/image" Target="../media/image3.png"/><Relationship Id="rId7" Type="http://schemas.openxmlformats.org/officeDocument/2006/relationships/hyperlink" Target="#Burndown!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TasksList!A1"/><Relationship Id="rId5" Type="http://schemas.openxmlformats.org/officeDocument/2006/relationships/image" Target="../media/image5.png"/><Relationship Id="rId10" Type="http://schemas.openxmlformats.org/officeDocument/2006/relationships/hyperlink" Target="#Resources"/><Relationship Id="rId4" Type="http://schemas.openxmlformats.org/officeDocument/2006/relationships/image" Target="../media/image4.png"/><Relationship Id="rId9" Type="http://schemas.openxmlformats.org/officeDocument/2006/relationships/hyperlink" Target="#Example!A1"/></Relationships>
</file>

<file path=xl/drawings/_rels/drawing2.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3.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81101</xdr:colOff>
      <xdr:row>6</xdr:row>
      <xdr:rowOff>152401</xdr:rowOff>
    </xdr:from>
    <xdr:to>
      <xdr:col>4</xdr:col>
      <xdr:colOff>4559388</xdr:colOff>
      <xdr:row>6</xdr:row>
      <xdr:rowOff>923925</xdr:rowOff>
    </xdr:to>
    <xdr:pic>
      <xdr:nvPicPr>
        <xdr:cNvPr id="614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577151" y="1200151"/>
          <a:ext cx="4478287" cy="771524"/>
        </a:xfrm>
        <a:prstGeom prst="rect">
          <a:avLst/>
        </a:prstGeom>
        <a:noFill/>
        <a:ln w="1">
          <a:noFill/>
          <a:miter lim="800000"/>
          <a:headEnd/>
          <a:tailEnd type="none" w="med" len="med"/>
        </a:ln>
        <a:effectLst/>
      </xdr:spPr>
    </xdr:pic>
    <xdr:clientData/>
  </xdr:twoCellAnchor>
  <xdr:twoCellAnchor editAs="oneCell">
    <xdr:from>
      <xdr:col>4</xdr:col>
      <xdr:colOff>219075</xdr:colOff>
      <xdr:row>8</xdr:row>
      <xdr:rowOff>0</xdr:rowOff>
    </xdr:from>
    <xdr:to>
      <xdr:col>5</xdr:col>
      <xdr:colOff>161925</xdr:colOff>
      <xdr:row>8</xdr:row>
      <xdr:rowOff>1480346</xdr:rowOff>
    </xdr:to>
    <xdr:pic>
      <xdr:nvPicPr>
        <xdr:cNvPr id="614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6715125" y="6072978"/>
          <a:ext cx="4629150" cy="1480346"/>
        </a:xfrm>
        <a:prstGeom prst="rect">
          <a:avLst/>
        </a:prstGeom>
        <a:noFill/>
        <a:ln w="1">
          <a:noFill/>
          <a:miter lim="800000"/>
          <a:headEnd/>
          <a:tailEnd type="none" w="med" len="med"/>
        </a:ln>
        <a:effectLst/>
      </xdr:spPr>
    </xdr:pic>
    <xdr:clientData/>
  </xdr:twoCellAnchor>
  <xdr:twoCellAnchor>
    <xdr:from>
      <xdr:col>4</xdr:col>
      <xdr:colOff>200025</xdr:colOff>
      <xdr:row>7</xdr:row>
      <xdr:rowOff>66675</xdr:rowOff>
    </xdr:from>
    <xdr:to>
      <xdr:col>4</xdr:col>
      <xdr:colOff>3943350</xdr:colOff>
      <xdr:row>7</xdr:row>
      <xdr:rowOff>1514475</xdr:rowOff>
    </xdr:to>
    <xdr:grpSp>
      <xdr:nvGrpSpPr>
        <xdr:cNvPr id="6" name="Group 5"/>
        <xdr:cNvGrpSpPr/>
      </xdr:nvGrpSpPr>
      <xdr:grpSpPr>
        <a:xfrm>
          <a:off x="6696075" y="4352925"/>
          <a:ext cx="3743325" cy="1447800"/>
          <a:chOff x="6696075" y="4257675"/>
          <a:chExt cx="3743325" cy="1447800"/>
        </a:xfrm>
      </xdr:grpSpPr>
      <xdr:pic>
        <xdr:nvPicPr>
          <xdr:cNvPr id="614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6696075" y="4695825"/>
            <a:ext cx="3552825" cy="1009650"/>
          </a:xfrm>
          <a:prstGeom prst="rect">
            <a:avLst/>
          </a:prstGeom>
          <a:noFill/>
          <a:ln w="1">
            <a:noFill/>
            <a:miter lim="800000"/>
            <a:headEnd/>
            <a:tailEnd type="none" w="med" len="med"/>
          </a:ln>
          <a:effectLst/>
        </xdr:spPr>
      </xdr:pic>
      <xdr:sp macro="" textlink="">
        <xdr:nvSpPr>
          <xdr:cNvPr id="5" name="Rectangular Callout 4"/>
          <xdr:cNvSpPr/>
        </xdr:nvSpPr>
        <xdr:spPr>
          <a:xfrm>
            <a:off x="8620125" y="4257675"/>
            <a:ext cx="1819275" cy="781050"/>
          </a:xfrm>
          <a:prstGeom prst="wedgeRectCallout">
            <a:avLst>
              <a:gd name="adj1" fmla="val -30680"/>
              <a:gd name="adj2" fmla="val 60436"/>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900">
                <a:solidFill>
                  <a:schemeClr val="tx1"/>
                </a:solidFill>
              </a:rPr>
              <a:t>This value here is the one to rekey into the burndown sheet</a:t>
            </a:r>
            <a:endParaRPr lang="en-IE" sz="1050">
              <a:solidFill>
                <a:schemeClr val="tx1"/>
              </a:solidFill>
            </a:endParaRPr>
          </a:p>
        </xdr:txBody>
      </xdr:sp>
    </xdr:grpSp>
    <xdr:clientData/>
  </xdr:twoCellAnchor>
  <xdr:twoCellAnchor editAs="oneCell">
    <xdr:from>
      <xdr:col>4</xdr:col>
      <xdr:colOff>209551</xdr:colOff>
      <xdr:row>8</xdr:row>
      <xdr:rowOff>9525</xdr:rowOff>
    </xdr:from>
    <xdr:to>
      <xdr:col>4</xdr:col>
      <xdr:colOff>1981201</xdr:colOff>
      <xdr:row>8</xdr:row>
      <xdr:rowOff>1604545</xdr:rowOff>
    </xdr:to>
    <xdr:pic>
      <xdr:nvPicPr>
        <xdr:cNvPr id="614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6705601" y="7896225"/>
          <a:ext cx="1771650" cy="1595020"/>
        </a:xfrm>
        <a:prstGeom prst="rect">
          <a:avLst/>
        </a:prstGeom>
        <a:noFill/>
        <a:ln w="1">
          <a:noFill/>
          <a:miter lim="800000"/>
          <a:headEnd/>
          <a:tailEnd type="none" w="med" len="med"/>
        </a:ln>
        <a:effectLst/>
      </xdr:spPr>
    </xdr:pic>
    <xdr:clientData/>
  </xdr:twoCellAnchor>
  <xdr:twoCellAnchor>
    <xdr:from>
      <xdr:col>4</xdr:col>
      <xdr:colOff>2257425</xdr:colOff>
      <xdr:row>8</xdr:row>
      <xdr:rowOff>847725</xdr:rowOff>
    </xdr:from>
    <xdr:to>
      <xdr:col>4</xdr:col>
      <xdr:colOff>4076700</xdr:colOff>
      <xdr:row>8</xdr:row>
      <xdr:rowOff>1466849</xdr:rowOff>
    </xdr:to>
    <xdr:sp macro="" textlink="">
      <xdr:nvSpPr>
        <xdr:cNvPr id="8" name="Rectangular Callout 7"/>
        <xdr:cNvSpPr/>
      </xdr:nvSpPr>
      <xdr:spPr>
        <a:xfrm>
          <a:off x="8753475" y="8734425"/>
          <a:ext cx="1819275" cy="619124"/>
        </a:xfrm>
        <a:prstGeom prst="wedgeRectCallout">
          <a:avLst>
            <a:gd name="adj1" fmla="val -75706"/>
            <a:gd name="adj2" fmla="val 12875"/>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900">
              <a:solidFill>
                <a:schemeClr val="tx1"/>
              </a:solidFill>
            </a:rPr>
            <a:t>Put your names here</a:t>
          </a:r>
          <a:endParaRPr lang="en-IE" sz="1050">
            <a:solidFill>
              <a:schemeClr val="tx1"/>
            </a:solidFill>
          </a:endParaRPr>
        </a:p>
      </xdr:txBody>
    </xdr:sp>
    <xdr:clientData/>
  </xdr:twoCellAnchor>
  <xdr:twoCellAnchor editAs="oneCell">
    <xdr:from>
      <xdr:col>4</xdr:col>
      <xdr:colOff>228641</xdr:colOff>
      <xdr:row>10</xdr:row>
      <xdr:rowOff>38099</xdr:rowOff>
    </xdr:from>
    <xdr:to>
      <xdr:col>4</xdr:col>
      <xdr:colOff>3076575</xdr:colOff>
      <xdr:row>22</xdr:row>
      <xdr:rowOff>66674</xdr:rowOff>
    </xdr:to>
    <xdr:pic>
      <xdr:nvPicPr>
        <xdr:cNvPr id="614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6724691" y="9791699"/>
          <a:ext cx="2847934" cy="2314575"/>
        </a:xfrm>
        <a:prstGeom prst="rect">
          <a:avLst/>
        </a:prstGeom>
        <a:noFill/>
        <a:ln w="1">
          <a:noFill/>
          <a:miter lim="800000"/>
          <a:headEnd/>
          <a:tailEnd type="none" w="med" len="med"/>
        </a:ln>
        <a:effectLst/>
      </xdr:spPr>
    </xdr:pic>
    <xdr:clientData/>
  </xdr:twoCellAnchor>
  <xdr:twoCellAnchor>
    <xdr:from>
      <xdr:col>1</xdr:col>
      <xdr:colOff>19049</xdr:colOff>
      <xdr:row>6</xdr:row>
      <xdr:rowOff>400050</xdr:rowOff>
    </xdr:from>
    <xdr:to>
      <xdr:col>2</xdr:col>
      <xdr:colOff>647699</xdr:colOff>
      <xdr:row>6</xdr:row>
      <xdr:rowOff>685800</xdr:rowOff>
    </xdr:to>
    <xdr:sp macro="" textlink="">
      <xdr:nvSpPr>
        <xdr:cNvPr id="10" name="Pentagon 9">
          <a:hlinkClick xmlns:r="http://schemas.openxmlformats.org/officeDocument/2006/relationships" r:id="rId6"/>
        </xdr:cNvPr>
        <xdr:cNvSpPr/>
      </xdr:nvSpPr>
      <xdr:spPr>
        <a:xfrm>
          <a:off x="276224" y="1609725"/>
          <a:ext cx="1152525" cy="2857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1100"/>
            <a:t>Go</a:t>
          </a:r>
          <a:r>
            <a:rPr lang="en-IE" sz="1100" baseline="0"/>
            <a:t>to Tasklist</a:t>
          </a:r>
          <a:endParaRPr lang="en-IE" sz="1100"/>
        </a:p>
      </xdr:txBody>
    </xdr:sp>
    <xdr:clientData/>
  </xdr:twoCellAnchor>
  <xdr:twoCellAnchor>
    <xdr:from>
      <xdr:col>1</xdr:col>
      <xdr:colOff>9525</xdr:colOff>
      <xdr:row>7</xdr:row>
      <xdr:rowOff>381000</xdr:rowOff>
    </xdr:from>
    <xdr:to>
      <xdr:col>2</xdr:col>
      <xdr:colOff>742950</xdr:colOff>
      <xdr:row>7</xdr:row>
      <xdr:rowOff>666750</xdr:rowOff>
    </xdr:to>
    <xdr:sp macro="" textlink="">
      <xdr:nvSpPr>
        <xdr:cNvPr id="11" name="Pentagon 10">
          <a:hlinkClick xmlns:r="http://schemas.openxmlformats.org/officeDocument/2006/relationships" r:id="rId7"/>
        </xdr:cNvPr>
        <xdr:cNvSpPr/>
      </xdr:nvSpPr>
      <xdr:spPr>
        <a:xfrm>
          <a:off x="266700" y="4572000"/>
          <a:ext cx="1257300" cy="2857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1100"/>
            <a:t>Go</a:t>
          </a:r>
          <a:r>
            <a:rPr lang="en-IE" sz="1100" baseline="0"/>
            <a:t>to  Burndown</a:t>
          </a:r>
          <a:endParaRPr lang="en-IE" sz="1100"/>
        </a:p>
      </xdr:txBody>
    </xdr:sp>
    <xdr:clientData/>
  </xdr:twoCellAnchor>
  <xdr:twoCellAnchor>
    <xdr:from>
      <xdr:col>1</xdr:col>
      <xdr:colOff>0</xdr:colOff>
      <xdr:row>8</xdr:row>
      <xdr:rowOff>361950</xdr:rowOff>
    </xdr:from>
    <xdr:to>
      <xdr:col>2</xdr:col>
      <xdr:colOff>733425</xdr:colOff>
      <xdr:row>8</xdr:row>
      <xdr:rowOff>647700</xdr:rowOff>
    </xdr:to>
    <xdr:sp macro="" textlink="">
      <xdr:nvSpPr>
        <xdr:cNvPr id="13" name="Pentagon 12">
          <a:hlinkClick xmlns:r="http://schemas.openxmlformats.org/officeDocument/2006/relationships" r:id="rId8"/>
        </xdr:cNvPr>
        <xdr:cNvSpPr/>
      </xdr:nvSpPr>
      <xdr:spPr>
        <a:xfrm>
          <a:off x="257175" y="8591550"/>
          <a:ext cx="1257300" cy="2857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1100"/>
            <a:t>Go</a:t>
          </a:r>
          <a:r>
            <a:rPr lang="en-IE" sz="1100" baseline="0"/>
            <a:t>to  Control</a:t>
          </a:r>
          <a:endParaRPr lang="en-IE" sz="1100"/>
        </a:p>
      </xdr:txBody>
    </xdr:sp>
    <xdr:clientData/>
  </xdr:twoCellAnchor>
  <xdr:twoCellAnchor>
    <xdr:from>
      <xdr:col>1</xdr:col>
      <xdr:colOff>0</xdr:colOff>
      <xdr:row>10</xdr:row>
      <xdr:rowOff>66675</xdr:rowOff>
    </xdr:from>
    <xdr:to>
      <xdr:col>2</xdr:col>
      <xdr:colOff>733425</xdr:colOff>
      <xdr:row>11</xdr:row>
      <xdr:rowOff>161925</xdr:rowOff>
    </xdr:to>
    <xdr:sp macro="" textlink="">
      <xdr:nvSpPr>
        <xdr:cNvPr id="14" name="Pentagon 13">
          <a:hlinkClick xmlns:r="http://schemas.openxmlformats.org/officeDocument/2006/relationships" r:id="rId9"/>
        </xdr:cNvPr>
        <xdr:cNvSpPr/>
      </xdr:nvSpPr>
      <xdr:spPr>
        <a:xfrm>
          <a:off x="257175" y="10353675"/>
          <a:ext cx="1257300" cy="2857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1100"/>
            <a:t>Go</a:t>
          </a:r>
          <a:r>
            <a:rPr lang="en-IE" sz="1100" baseline="0"/>
            <a:t>to  Example</a:t>
          </a:r>
          <a:endParaRPr lang="en-IE" sz="1100"/>
        </a:p>
      </xdr:txBody>
    </xdr:sp>
    <xdr:clientData/>
  </xdr:twoCellAnchor>
  <xdr:twoCellAnchor>
    <xdr:from>
      <xdr:col>4</xdr:col>
      <xdr:colOff>2266950</xdr:colOff>
      <xdr:row>8</xdr:row>
      <xdr:rowOff>428625</xdr:rowOff>
    </xdr:from>
    <xdr:to>
      <xdr:col>4</xdr:col>
      <xdr:colOff>3524250</xdr:colOff>
      <xdr:row>8</xdr:row>
      <xdr:rowOff>714375</xdr:rowOff>
    </xdr:to>
    <xdr:sp macro="" textlink="">
      <xdr:nvSpPr>
        <xdr:cNvPr id="15" name="Pentagon 14">
          <a:hlinkClick xmlns:r="http://schemas.openxmlformats.org/officeDocument/2006/relationships" r:id="rId10"/>
        </xdr:cNvPr>
        <xdr:cNvSpPr/>
      </xdr:nvSpPr>
      <xdr:spPr>
        <a:xfrm>
          <a:off x="8763000" y="8658225"/>
          <a:ext cx="1257300" cy="2857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1100"/>
            <a:t>Go</a:t>
          </a:r>
          <a:r>
            <a:rPr lang="en-IE" sz="1100" baseline="0"/>
            <a:t>to  Resources</a:t>
          </a:r>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152400</xdr:colOff>
      <xdr:row>0</xdr:row>
      <xdr:rowOff>47625</xdr:rowOff>
    </xdr:from>
    <xdr:to>
      <xdr:col>11</xdr:col>
      <xdr:colOff>1314450</xdr:colOff>
      <xdr:row>0</xdr:row>
      <xdr:rowOff>428625</xdr:rowOff>
    </xdr:to>
    <xdr:sp macro="" textlink="">
      <xdr:nvSpPr>
        <xdr:cNvPr id="2" name="Rectangular Callout 1"/>
        <xdr:cNvSpPr/>
      </xdr:nvSpPr>
      <xdr:spPr>
        <a:xfrm>
          <a:off x="10115550" y="47625"/>
          <a:ext cx="2781300" cy="381000"/>
        </a:xfrm>
        <a:prstGeom prst="wedgeRectCallout">
          <a:avLst>
            <a:gd name="adj1" fmla="val -58270"/>
            <a:gd name="adj2" fmla="val 79423"/>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IE" sz="900">
              <a:solidFill>
                <a:schemeClr val="tx1"/>
              </a:solidFill>
            </a:rPr>
            <a:t>The value will only change if you have completed</a:t>
          </a:r>
          <a:r>
            <a:rPr lang="en-IE" sz="900" baseline="0">
              <a:solidFill>
                <a:schemeClr val="tx1"/>
              </a:solidFill>
            </a:rPr>
            <a:t> or semi-completed some task</a:t>
          </a:r>
          <a:endParaRPr lang="en-IE" sz="1050">
            <a:solidFill>
              <a:schemeClr val="tx1"/>
            </a:solidFill>
          </a:endParaRPr>
        </a:p>
      </xdr:txBody>
    </xdr:sp>
    <xdr:clientData/>
  </xdr:twoCellAnchor>
  <xdr:twoCellAnchor>
    <xdr:from>
      <xdr:col>0</xdr:col>
      <xdr:colOff>57151</xdr:colOff>
      <xdr:row>0</xdr:row>
      <xdr:rowOff>19050</xdr:rowOff>
    </xdr:from>
    <xdr:to>
      <xdr:col>1</xdr:col>
      <xdr:colOff>1</xdr:colOff>
      <xdr:row>0</xdr:row>
      <xdr:rowOff>285750</xdr:rowOff>
    </xdr:to>
    <xdr:grpSp>
      <xdr:nvGrpSpPr>
        <xdr:cNvPr id="5" name="Group 4">
          <a:hlinkClick xmlns:r="http://schemas.openxmlformats.org/officeDocument/2006/relationships" r:id="rId1"/>
        </xdr:cNvPr>
        <xdr:cNvGrpSpPr/>
      </xdr:nvGrpSpPr>
      <xdr:grpSpPr>
        <a:xfrm>
          <a:off x="57151" y="19050"/>
          <a:ext cx="552450" cy="266700"/>
          <a:chOff x="2285999" y="2257425"/>
          <a:chExt cx="619125" cy="264560"/>
        </a:xfrm>
      </xdr:grpSpPr>
      <xdr:sp macro="" textlink="">
        <xdr:nvSpPr>
          <xdr:cNvPr id="3" name="Pentagon 2"/>
          <xdr:cNvSpPr/>
        </xdr:nvSpPr>
        <xdr:spPr>
          <a:xfrm rot="10800000">
            <a:off x="2285999" y="2285998"/>
            <a:ext cx="619125" cy="219076"/>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vert="vert270" rtlCol="0" anchor="ctr"/>
          <a:lstStyle/>
          <a:p>
            <a:pPr algn="ctr"/>
            <a:endParaRPr lang="en-IE" sz="1100"/>
          </a:p>
        </xdr:txBody>
      </xdr:sp>
      <xdr:sp macro="" textlink="">
        <xdr:nvSpPr>
          <xdr:cNvPr id="4" name="TextBox 3"/>
          <xdr:cNvSpPr txBox="1"/>
        </xdr:nvSpPr>
        <xdr:spPr>
          <a:xfrm>
            <a:off x="2428875" y="2257425"/>
            <a:ext cx="4601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IE" sz="1100" b="1">
                <a:solidFill>
                  <a:schemeClr val="bg1"/>
                </a:solidFill>
              </a:rPr>
              <a:t>Back</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152398</xdr:colOff>
      <xdr:row>3</xdr:row>
      <xdr:rowOff>95249</xdr:rowOff>
    </xdr:from>
    <xdr:to>
      <xdr:col>28</xdr:col>
      <xdr:colOff>38100</xdr:colOff>
      <xdr:row>10</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628650</xdr:colOff>
      <xdr:row>0</xdr:row>
      <xdr:rowOff>38100</xdr:rowOff>
    </xdr:from>
    <xdr:to>
      <xdr:col>4</xdr:col>
      <xdr:colOff>1133475</xdr:colOff>
      <xdr:row>0</xdr:row>
      <xdr:rowOff>285750</xdr:rowOff>
    </xdr:to>
    <xdr:sp macro="" textlink="">
      <xdr:nvSpPr>
        <xdr:cNvPr id="3" name="Rectangular Callout 2"/>
        <xdr:cNvSpPr/>
      </xdr:nvSpPr>
      <xdr:spPr>
        <a:xfrm>
          <a:off x="1352550" y="38100"/>
          <a:ext cx="1819275" cy="247650"/>
        </a:xfrm>
        <a:prstGeom prst="wedgeRectCallout">
          <a:avLst>
            <a:gd name="adj1" fmla="val -34868"/>
            <a:gd name="adj2" fmla="val 89423"/>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900">
              <a:solidFill>
                <a:schemeClr val="tx1"/>
              </a:solidFill>
            </a:rPr>
            <a:t>Each day enter burn value here</a:t>
          </a:r>
          <a:endParaRPr lang="en-IE" sz="1050">
            <a:solidFill>
              <a:schemeClr val="tx1"/>
            </a:solidFill>
          </a:endParaRPr>
        </a:p>
      </xdr:txBody>
    </xdr:sp>
    <xdr:clientData/>
  </xdr:twoCellAnchor>
  <xdr:twoCellAnchor>
    <xdr:from>
      <xdr:col>19</xdr:col>
      <xdr:colOff>9525</xdr:colOff>
      <xdr:row>0</xdr:row>
      <xdr:rowOff>47625</xdr:rowOff>
    </xdr:from>
    <xdr:to>
      <xdr:col>28</xdr:col>
      <xdr:colOff>19050</xdr:colOff>
      <xdr:row>1</xdr:row>
      <xdr:rowOff>0</xdr:rowOff>
    </xdr:to>
    <xdr:sp macro="" textlink="">
      <xdr:nvSpPr>
        <xdr:cNvPr id="4" name="Rectangular Callout 3"/>
        <xdr:cNvSpPr/>
      </xdr:nvSpPr>
      <xdr:spPr>
        <a:xfrm>
          <a:off x="11772900" y="47625"/>
          <a:ext cx="5495925" cy="247650"/>
        </a:xfrm>
        <a:prstGeom prst="wedgeRectCallout">
          <a:avLst>
            <a:gd name="adj1" fmla="val -59999"/>
            <a:gd name="adj2" fmla="val -10577"/>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900">
              <a:solidFill>
                <a:schemeClr val="tx1"/>
              </a:solidFill>
            </a:rPr>
            <a:t>this calculation is only correct if there are no filters on in</a:t>
          </a:r>
          <a:r>
            <a:rPr lang="en-IE" sz="900" baseline="0">
              <a:solidFill>
                <a:schemeClr val="tx1"/>
              </a:solidFill>
            </a:rPr>
            <a:t> the TaskList as it depends on the currently reported total hours of work</a:t>
          </a:r>
          <a:endParaRPr lang="en-IE" sz="1050">
            <a:solidFill>
              <a:schemeClr val="tx1"/>
            </a:solidFill>
          </a:endParaRPr>
        </a:p>
      </xdr:txBody>
    </xdr:sp>
    <xdr:clientData/>
  </xdr:twoCellAnchor>
  <xdr:twoCellAnchor>
    <xdr:from>
      <xdr:col>0</xdr:col>
      <xdr:colOff>38100</xdr:colOff>
      <xdr:row>0</xdr:row>
      <xdr:rowOff>76200</xdr:rowOff>
    </xdr:from>
    <xdr:to>
      <xdr:col>0</xdr:col>
      <xdr:colOff>590550</xdr:colOff>
      <xdr:row>1</xdr:row>
      <xdr:rowOff>47625</xdr:rowOff>
    </xdr:to>
    <xdr:grpSp>
      <xdr:nvGrpSpPr>
        <xdr:cNvPr id="5" name="Group 4">
          <a:hlinkClick xmlns:r="http://schemas.openxmlformats.org/officeDocument/2006/relationships" r:id="rId2"/>
        </xdr:cNvPr>
        <xdr:cNvGrpSpPr/>
      </xdr:nvGrpSpPr>
      <xdr:grpSpPr>
        <a:xfrm>
          <a:off x="38100" y="76200"/>
          <a:ext cx="552450" cy="266700"/>
          <a:chOff x="2285999" y="2257425"/>
          <a:chExt cx="619125" cy="264560"/>
        </a:xfrm>
      </xdr:grpSpPr>
      <xdr:sp macro="" textlink="">
        <xdr:nvSpPr>
          <xdr:cNvPr id="6" name="Pentagon 5"/>
          <xdr:cNvSpPr/>
        </xdr:nvSpPr>
        <xdr:spPr>
          <a:xfrm rot="10800000">
            <a:off x="2285999" y="2285998"/>
            <a:ext cx="619125" cy="219076"/>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vert="vert270" rtlCol="0" anchor="ctr"/>
          <a:lstStyle/>
          <a:p>
            <a:pPr algn="ctr"/>
            <a:endParaRPr lang="en-IE" sz="1100"/>
          </a:p>
        </xdr:txBody>
      </xdr:sp>
      <xdr:sp macro="" textlink="">
        <xdr:nvSpPr>
          <xdr:cNvPr id="7" name="TextBox 6"/>
          <xdr:cNvSpPr txBox="1"/>
        </xdr:nvSpPr>
        <xdr:spPr>
          <a:xfrm>
            <a:off x="2428875" y="2257425"/>
            <a:ext cx="4601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IE" sz="1100" b="1">
                <a:solidFill>
                  <a:schemeClr val="bg1"/>
                </a:solidFill>
              </a:rPr>
              <a:t>Back</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123825</xdr:colOff>
      <xdr:row>30</xdr:row>
      <xdr:rowOff>28575</xdr:rowOff>
    </xdr:from>
    <xdr:to>
      <xdr:col>8</xdr:col>
      <xdr:colOff>266700</xdr:colOff>
      <xdr:row>32</xdr:row>
      <xdr:rowOff>28575</xdr:rowOff>
    </xdr:to>
    <xdr:sp macro="" textlink="">
      <xdr:nvSpPr>
        <xdr:cNvPr id="2" name="Rectangular Callout 1"/>
        <xdr:cNvSpPr/>
      </xdr:nvSpPr>
      <xdr:spPr>
        <a:xfrm>
          <a:off x="4229100" y="5762625"/>
          <a:ext cx="2781300" cy="381000"/>
        </a:xfrm>
        <a:prstGeom prst="wedgeRectCallout">
          <a:avLst>
            <a:gd name="adj1" fmla="val -58270"/>
            <a:gd name="adj2" fmla="val 79423"/>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IE" sz="900">
              <a:solidFill>
                <a:schemeClr val="tx1"/>
              </a:solidFill>
            </a:rPr>
            <a:t>Put your names here, replacing the templated text</a:t>
          </a:r>
          <a:endParaRPr lang="en-IE" sz="1050">
            <a:solidFill>
              <a:schemeClr val="tx1"/>
            </a:solidFill>
          </a:endParaRPr>
        </a:p>
      </xdr:txBody>
    </xdr:sp>
    <xdr:clientData/>
  </xdr:twoCellAnchor>
  <xdr:twoCellAnchor>
    <xdr:from>
      <xdr:col>9</xdr:col>
      <xdr:colOff>276225</xdr:colOff>
      <xdr:row>4</xdr:row>
      <xdr:rowOff>104774</xdr:rowOff>
    </xdr:from>
    <xdr:to>
      <xdr:col>14</xdr:col>
      <xdr:colOff>9525</xdr:colOff>
      <xdr:row>7</xdr:row>
      <xdr:rowOff>114299</xdr:rowOff>
    </xdr:to>
    <xdr:sp macro="" textlink="">
      <xdr:nvSpPr>
        <xdr:cNvPr id="3" name="Rectangular Callout 2"/>
        <xdr:cNvSpPr/>
      </xdr:nvSpPr>
      <xdr:spPr>
        <a:xfrm>
          <a:off x="8239125" y="885824"/>
          <a:ext cx="2781300" cy="581025"/>
        </a:xfrm>
        <a:prstGeom prst="wedgeRectCallout">
          <a:avLst>
            <a:gd name="adj1" fmla="val -58270"/>
            <a:gd name="adj2" fmla="val 79423"/>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IE" sz="900">
              <a:solidFill>
                <a:schemeClr val="tx1"/>
              </a:solidFill>
            </a:rPr>
            <a:t>Good to make a list of exactly</a:t>
          </a:r>
          <a:r>
            <a:rPr lang="en-IE" sz="900" baseline="0">
              <a:solidFill>
                <a:schemeClr val="tx1"/>
              </a:solidFill>
            </a:rPr>
            <a:t> what has to be delivered. So that it is in one place as a reminder of the projects  objective</a:t>
          </a:r>
          <a:endParaRPr lang="en-IE" sz="1050">
            <a:solidFill>
              <a:schemeClr val="tx1"/>
            </a:solidFill>
          </a:endParaRPr>
        </a:p>
      </xdr:txBody>
    </xdr:sp>
    <xdr:clientData/>
  </xdr:twoCellAnchor>
  <xdr:twoCellAnchor>
    <xdr:from>
      <xdr:col>0</xdr:col>
      <xdr:colOff>0</xdr:colOff>
      <xdr:row>0</xdr:row>
      <xdr:rowOff>114300</xdr:rowOff>
    </xdr:from>
    <xdr:to>
      <xdr:col>0</xdr:col>
      <xdr:colOff>552450</xdr:colOff>
      <xdr:row>2</xdr:row>
      <xdr:rowOff>28575</xdr:rowOff>
    </xdr:to>
    <xdr:grpSp>
      <xdr:nvGrpSpPr>
        <xdr:cNvPr id="4" name="Group 3">
          <a:hlinkClick xmlns:r="http://schemas.openxmlformats.org/officeDocument/2006/relationships" r:id="rId1"/>
        </xdr:cNvPr>
        <xdr:cNvGrpSpPr/>
      </xdr:nvGrpSpPr>
      <xdr:grpSpPr>
        <a:xfrm>
          <a:off x="0" y="114300"/>
          <a:ext cx="552450" cy="266700"/>
          <a:chOff x="2285999" y="2257425"/>
          <a:chExt cx="619125" cy="264560"/>
        </a:xfrm>
      </xdr:grpSpPr>
      <xdr:sp macro="" textlink="">
        <xdr:nvSpPr>
          <xdr:cNvPr id="5" name="Pentagon 4"/>
          <xdr:cNvSpPr/>
        </xdr:nvSpPr>
        <xdr:spPr>
          <a:xfrm rot="10800000">
            <a:off x="2285999" y="2285998"/>
            <a:ext cx="619125" cy="219076"/>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vert="vert270" rtlCol="0" anchor="ctr"/>
          <a:lstStyle/>
          <a:p>
            <a:pPr algn="ctr"/>
            <a:endParaRPr lang="en-IE" sz="1100"/>
          </a:p>
        </xdr:txBody>
      </xdr:sp>
      <xdr:sp macro="" textlink="">
        <xdr:nvSpPr>
          <xdr:cNvPr id="6" name="TextBox 5"/>
          <xdr:cNvSpPr txBox="1"/>
        </xdr:nvSpPr>
        <xdr:spPr>
          <a:xfrm>
            <a:off x="2428875" y="2257425"/>
            <a:ext cx="4601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IE" sz="1100" b="1">
                <a:solidFill>
                  <a:schemeClr val="bg1"/>
                </a:solidFill>
              </a:rPr>
              <a:t>Back</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152400</xdr:colOff>
      <xdr:row>3</xdr:row>
      <xdr:rowOff>95249</xdr:rowOff>
    </xdr:from>
    <xdr:to>
      <xdr:col>14</xdr:col>
      <xdr:colOff>542924</xdr:colOff>
      <xdr:row>25</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0</xdr:row>
      <xdr:rowOff>114300</xdr:rowOff>
    </xdr:from>
    <xdr:to>
      <xdr:col>0</xdr:col>
      <xdr:colOff>600075</xdr:colOff>
      <xdr:row>2</xdr:row>
      <xdr:rowOff>28575</xdr:rowOff>
    </xdr:to>
    <xdr:grpSp>
      <xdr:nvGrpSpPr>
        <xdr:cNvPr id="3" name="Group 2">
          <a:hlinkClick xmlns:r="http://schemas.openxmlformats.org/officeDocument/2006/relationships" r:id="rId2"/>
        </xdr:cNvPr>
        <xdr:cNvGrpSpPr/>
      </xdr:nvGrpSpPr>
      <xdr:grpSpPr>
        <a:xfrm>
          <a:off x="47625" y="114300"/>
          <a:ext cx="552450" cy="266700"/>
          <a:chOff x="2285999" y="2257425"/>
          <a:chExt cx="619125" cy="264560"/>
        </a:xfrm>
      </xdr:grpSpPr>
      <xdr:sp macro="" textlink="">
        <xdr:nvSpPr>
          <xdr:cNvPr id="4" name="Pentagon 3"/>
          <xdr:cNvSpPr/>
        </xdr:nvSpPr>
        <xdr:spPr>
          <a:xfrm rot="10800000">
            <a:off x="2285999" y="2285998"/>
            <a:ext cx="619125" cy="219076"/>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vert="vert270" rtlCol="0" anchor="ctr"/>
          <a:lstStyle/>
          <a:p>
            <a:pPr algn="ctr"/>
            <a:endParaRPr lang="en-IE" sz="1100"/>
          </a:p>
        </xdr:txBody>
      </xdr:sp>
      <xdr:sp macro="" textlink="">
        <xdr:nvSpPr>
          <xdr:cNvPr id="5" name="TextBox 4"/>
          <xdr:cNvSpPr txBox="1"/>
        </xdr:nvSpPr>
        <xdr:spPr>
          <a:xfrm>
            <a:off x="2428875" y="2257425"/>
            <a:ext cx="4601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IE" sz="1100" b="1">
                <a:solidFill>
                  <a:schemeClr val="bg1"/>
                </a:solidFill>
              </a:rPr>
              <a:t>Back</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3"/>
  <sheetViews>
    <sheetView topLeftCell="A4" workbookViewId="0">
      <selection activeCell="C44" sqref="C44"/>
    </sheetView>
  </sheetViews>
  <sheetFormatPr defaultRowHeight="15" x14ac:dyDescent="0.25"/>
  <cols>
    <col min="1" max="1" width="3.85546875" customWidth="1"/>
    <col min="2" max="2" width="7.85546875" customWidth="1"/>
    <col min="3" max="3" width="12.5703125" customWidth="1"/>
    <col min="4" max="4" width="73.140625" customWidth="1"/>
    <col min="5" max="5" width="70.28515625" customWidth="1"/>
  </cols>
  <sheetData>
    <row r="1" spans="2:4" s="52" customFormat="1" x14ac:dyDescent="0.25"/>
    <row r="2" spans="2:4" s="52" customFormat="1" ht="23.25" x14ac:dyDescent="0.35">
      <c r="B2" s="74" t="s">
        <v>223</v>
      </c>
    </row>
    <row r="3" spans="2:4" s="52" customFormat="1" ht="4.5" customHeight="1" x14ac:dyDescent="0.25"/>
    <row r="4" spans="2:4" s="52" customFormat="1" ht="9.75" customHeight="1" x14ac:dyDescent="0.25"/>
    <row r="5" spans="2:4" s="85" customFormat="1" x14ac:dyDescent="0.25"/>
    <row r="6" spans="2:4" s="89" customFormat="1" ht="27.75" customHeight="1" x14ac:dyDescent="0.25">
      <c r="B6" s="90" t="s">
        <v>205</v>
      </c>
    </row>
    <row r="7" spans="2:4" s="87" customFormat="1" ht="242.25" customHeight="1" x14ac:dyDescent="0.25">
      <c r="B7" s="86" t="s">
        <v>207</v>
      </c>
      <c r="C7" s="91" t="s">
        <v>206</v>
      </c>
      <c r="D7" s="88" t="s">
        <v>228</v>
      </c>
    </row>
    <row r="8" spans="2:4" s="87" customFormat="1" ht="173.25" customHeight="1" x14ac:dyDescent="0.25">
      <c r="B8" s="86" t="s">
        <v>208</v>
      </c>
      <c r="C8" s="91" t="s">
        <v>211</v>
      </c>
      <c r="D8" s="88" t="s">
        <v>229</v>
      </c>
    </row>
    <row r="9" spans="2:4" s="87" customFormat="1" ht="132" customHeight="1" x14ac:dyDescent="0.25">
      <c r="B9" s="86" t="s">
        <v>209</v>
      </c>
      <c r="C9" s="91" t="s">
        <v>216</v>
      </c>
      <c r="D9" s="88" t="s">
        <v>217</v>
      </c>
    </row>
    <row r="10" spans="2:4" s="87" customFormat="1" ht="30" x14ac:dyDescent="0.25">
      <c r="B10" s="86" t="s">
        <v>210</v>
      </c>
      <c r="C10" s="91" t="s">
        <v>218</v>
      </c>
      <c r="D10" s="88" t="s">
        <v>221</v>
      </c>
    </row>
    <row r="11" spans="2:4" s="85" customFormat="1" x14ac:dyDescent="0.25"/>
    <row r="12" spans="2:4" s="85" customFormat="1" x14ac:dyDescent="0.25"/>
    <row r="13" spans="2:4" s="85" customFormat="1" x14ac:dyDescent="0.25"/>
    <row r="14" spans="2:4" s="85" customFormat="1" x14ac:dyDescent="0.25"/>
    <row r="15" spans="2:4" s="85" customFormat="1" x14ac:dyDescent="0.25"/>
    <row r="16" spans="2:4" s="85" customFormat="1" x14ac:dyDescent="0.25"/>
    <row r="17" s="85" customFormat="1" x14ac:dyDescent="0.25"/>
    <row r="18" s="85" customFormat="1" x14ac:dyDescent="0.25"/>
    <row r="19" s="85" customFormat="1" x14ac:dyDescent="0.25"/>
    <row r="20" s="85" customFormat="1" x14ac:dyDescent="0.25"/>
    <row r="21" s="85" customFormat="1" x14ac:dyDescent="0.25"/>
    <row r="22" s="85" customFormat="1" x14ac:dyDescent="0.25"/>
    <row r="23" s="85" customFormat="1" x14ac:dyDescent="0.25"/>
    <row r="24" s="85" customFormat="1" x14ac:dyDescent="0.25"/>
    <row r="25" s="85" customFormat="1" x14ac:dyDescent="0.25"/>
    <row r="26" s="85" customFormat="1" x14ac:dyDescent="0.25"/>
    <row r="27" s="85" customFormat="1" x14ac:dyDescent="0.25"/>
    <row r="28" s="85" customFormat="1" x14ac:dyDescent="0.25"/>
    <row r="29" s="85" customFormat="1" x14ac:dyDescent="0.25"/>
    <row r="30" s="85" customFormat="1" x14ac:dyDescent="0.25"/>
    <row r="31" s="85" customFormat="1" x14ac:dyDescent="0.25"/>
    <row r="32" s="85" customFormat="1" x14ac:dyDescent="0.25"/>
    <row r="33" s="85" customFormat="1" x14ac:dyDescent="0.25"/>
    <row r="34" s="85" customFormat="1" x14ac:dyDescent="0.25"/>
    <row r="35" s="85" customFormat="1" x14ac:dyDescent="0.25"/>
    <row r="36" s="85" customFormat="1" x14ac:dyDescent="0.25"/>
    <row r="37" s="85" customFormat="1" x14ac:dyDescent="0.25"/>
    <row r="38" s="85" customFormat="1" x14ac:dyDescent="0.25"/>
    <row r="39" s="85" customFormat="1" x14ac:dyDescent="0.25"/>
    <row r="40" s="85" customFormat="1" x14ac:dyDescent="0.25"/>
    <row r="41" s="85" customFormat="1" x14ac:dyDescent="0.25"/>
    <row r="42" s="85" customFormat="1" x14ac:dyDescent="0.25"/>
    <row r="43" s="85" customForma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5"/>
  <sheetViews>
    <sheetView tabSelected="1" workbookViewId="0">
      <pane xSplit="1" ySplit="3" topLeftCell="B31" activePane="bottomRight" state="frozenSplit"/>
      <selection pane="topRight"/>
      <selection pane="bottomLeft" activeCell="A3" sqref="A3"/>
      <selection pane="bottomRight" activeCell="I2" sqref="I2"/>
    </sheetView>
  </sheetViews>
  <sheetFormatPr defaultRowHeight="15" x14ac:dyDescent="0.25"/>
  <cols>
    <col min="2" max="2" width="14.140625" customWidth="1"/>
    <col min="3" max="3" width="38.7109375" style="36" customWidth="1"/>
    <col min="4" max="4" width="10.140625" style="13" customWidth="1"/>
    <col min="5" max="5" width="13.85546875" style="13" customWidth="1"/>
    <col min="6" max="6" width="9.7109375" customWidth="1"/>
    <col min="7" max="7" width="10.42578125" style="34" customWidth="1"/>
    <col min="8" max="8" width="14.5703125" style="13" customWidth="1"/>
    <col min="9" max="9" width="12.5703125" style="13" customWidth="1"/>
    <col min="10" max="10" width="10.42578125" style="13" customWidth="1"/>
    <col min="11" max="11" width="13.85546875" style="13" customWidth="1"/>
    <col min="12" max="13" width="41.7109375" customWidth="1"/>
    <col min="14" max="14" width="36.85546875" customWidth="1"/>
  </cols>
  <sheetData>
    <row r="1" spans="1:14" s="5" customFormat="1" ht="39.75" customHeight="1" x14ac:dyDescent="0.35">
      <c r="B1" s="5" t="s">
        <v>184</v>
      </c>
      <c r="C1" s="78"/>
      <c r="D1" s="9"/>
      <c r="E1" s="104" t="s">
        <v>215</v>
      </c>
      <c r="F1" s="104"/>
      <c r="G1" s="32"/>
      <c r="H1" s="69" t="s">
        <v>182</v>
      </c>
      <c r="I1" s="70"/>
    </row>
    <row r="2" spans="1:14" s="2" customFormat="1" ht="17.25" customHeight="1" x14ac:dyDescent="0.35">
      <c r="C2" s="79"/>
      <c r="D2" s="3"/>
      <c r="E2" s="73" t="s">
        <v>203</v>
      </c>
      <c r="G2" s="33"/>
      <c r="H2" s="73" t="s">
        <v>204</v>
      </c>
      <c r="I2" s="75">
        <f>SUM(I4:I114)</f>
        <v>23</v>
      </c>
      <c r="J2" s="3"/>
      <c r="K2" s="3"/>
    </row>
    <row r="3" spans="1:14" s="65" customFormat="1" ht="12.75" x14ac:dyDescent="0.2">
      <c r="A3" s="65" t="s">
        <v>0</v>
      </c>
      <c r="B3" s="65" t="s">
        <v>3</v>
      </c>
      <c r="C3" s="65" t="s">
        <v>55</v>
      </c>
      <c r="D3" s="71" t="s">
        <v>1</v>
      </c>
      <c r="E3" s="71" t="s">
        <v>170</v>
      </c>
      <c r="F3" s="71" t="s">
        <v>56</v>
      </c>
      <c r="G3" s="72" t="s">
        <v>150</v>
      </c>
      <c r="H3" s="71" t="s">
        <v>202</v>
      </c>
      <c r="I3" s="71" t="s">
        <v>140</v>
      </c>
      <c r="J3" s="71" t="s">
        <v>63</v>
      </c>
      <c r="K3" s="65" t="s">
        <v>187</v>
      </c>
      <c r="L3" s="71" t="s">
        <v>185</v>
      </c>
      <c r="M3" s="71" t="s">
        <v>212</v>
      </c>
      <c r="N3" s="71" t="s">
        <v>186</v>
      </c>
    </row>
    <row r="4" spans="1:14" s="66" customFormat="1" ht="63.75" x14ac:dyDescent="0.25">
      <c r="A4" s="66" t="s">
        <v>4</v>
      </c>
      <c r="B4" s="95" t="s">
        <v>222</v>
      </c>
      <c r="C4" s="80" t="s">
        <v>214</v>
      </c>
      <c r="D4" s="67">
        <v>1</v>
      </c>
      <c r="E4" s="67">
        <v>12</v>
      </c>
      <c r="F4" s="84">
        <v>0</v>
      </c>
      <c r="G4" s="83">
        <v>1</v>
      </c>
      <c r="H4" s="82">
        <v>40946</v>
      </c>
      <c r="I4" s="81">
        <f t="shared" ref="I4:I34" si="0">IF(AND(ISNUMBER(F4),ISNUMBER(E4)),IF(AND(F4 = -1,ISNUMBER(G4)),E4 -ABS(E4*F4*G4),ABS(E4*F4)),0)</f>
        <v>0</v>
      </c>
      <c r="J4" s="93" t="s">
        <v>189</v>
      </c>
      <c r="K4" s="94" t="s">
        <v>234</v>
      </c>
      <c r="L4" s="103" t="s">
        <v>230</v>
      </c>
      <c r="M4" s="94" t="s">
        <v>231</v>
      </c>
      <c r="N4" s="94"/>
    </row>
    <row r="5" spans="1:14" s="66" customFormat="1" ht="51" x14ac:dyDescent="0.25">
      <c r="A5" s="66" t="s">
        <v>5</v>
      </c>
      <c r="B5" s="95" t="s">
        <v>58</v>
      </c>
      <c r="C5" s="80" t="s">
        <v>232</v>
      </c>
      <c r="D5" s="67">
        <v>1</v>
      </c>
      <c r="E5" s="67">
        <v>48</v>
      </c>
      <c r="F5" s="68">
        <v>0</v>
      </c>
      <c r="G5" s="83">
        <v>1</v>
      </c>
      <c r="H5" s="82" t="s">
        <v>233</v>
      </c>
      <c r="I5" s="81">
        <f t="shared" si="0"/>
        <v>0</v>
      </c>
      <c r="J5" s="93"/>
      <c r="K5" s="94" t="s">
        <v>234</v>
      </c>
      <c r="L5" s="103" t="s">
        <v>245</v>
      </c>
      <c r="M5" s="94" t="s">
        <v>231</v>
      </c>
      <c r="N5" s="94"/>
    </row>
    <row r="6" spans="1:14" s="66" customFormat="1" ht="25.5" x14ac:dyDescent="0.25">
      <c r="A6" s="66" t="s">
        <v>6</v>
      </c>
      <c r="B6" s="95" t="s">
        <v>58</v>
      </c>
      <c r="C6" s="80" t="s">
        <v>239</v>
      </c>
      <c r="D6" s="67">
        <v>1</v>
      </c>
      <c r="E6" s="67">
        <v>1596</v>
      </c>
      <c r="F6" s="68">
        <v>0</v>
      </c>
      <c r="G6" s="83">
        <v>1</v>
      </c>
      <c r="H6" s="82" t="s">
        <v>240</v>
      </c>
      <c r="I6" s="81">
        <f t="shared" si="0"/>
        <v>0</v>
      </c>
      <c r="J6" s="93"/>
      <c r="K6" s="94" t="s">
        <v>234</v>
      </c>
      <c r="L6" s="103" t="s">
        <v>249</v>
      </c>
      <c r="M6" s="94" t="s">
        <v>231</v>
      </c>
      <c r="N6" s="94"/>
    </row>
    <row r="7" spans="1:14" s="66" customFormat="1" ht="25.5" x14ac:dyDescent="0.25">
      <c r="A7" s="66" t="s">
        <v>7</v>
      </c>
      <c r="B7" s="95" t="s">
        <v>176</v>
      </c>
      <c r="C7" s="80" t="s">
        <v>241</v>
      </c>
      <c r="D7" s="67">
        <v>1</v>
      </c>
      <c r="E7" s="67">
        <v>12</v>
      </c>
      <c r="F7" s="68">
        <v>0</v>
      </c>
      <c r="G7" s="83">
        <v>1</v>
      </c>
      <c r="H7" s="82" t="s">
        <v>268</v>
      </c>
      <c r="I7" s="81">
        <f t="shared" si="0"/>
        <v>0</v>
      </c>
      <c r="J7" s="93"/>
      <c r="K7" s="94" t="s">
        <v>234</v>
      </c>
      <c r="L7" s="103" t="s">
        <v>246</v>
      </c>
      <c r="M7" s="94"/>
      <c r="N7" s="94"/>
    </row>
    <row r="8" spans="1:14" s="66" customFormat="1" ht="25.5" x14ac:dyDescent="0.25">
      <c r="A8" s="66" t="s">
        <v>8</v>
      </c>
      <c r="B8" s="95" t="s">
        <v>58</v>
      </c>
      <c r="C8" s="80" t="s">
        <v>242</v>
      </c>
      <c r="D8" s="67">
        <v>1</v>
      </c>
      <c r="E8" s="67">
        <v>2</v>
      </c>
      <c r="F8" s="68" t="s">
        <v>142</v>
      </c>
      <c r="G8" s="83">
        <v>1</v>
      </c>
      <c r="H8" s="82" t="s">
        <v>233</v>
      </c>
      <c r="I8" s="81">
        <f t="shared" si="0"/>
        <v>0</v>
      </c>
      <c r="J8" s="93"/>
      <c r="K8" s="94" t="s">
        <v>234</v>
      </c>
      <c r="L8" s="103" t="s">
        <v>288</v>
      </c>
      <c r="M8" s="94" t="s">
        <v>231</v>
      </c>
      <c r="N8" s="94"/>
    </row>
    <row r="9" spans="1:14" s="66" customFormat="1" ht="25.5" x14ac:dyDescent="0.25">
      <c r="A9" s="66" t="s">
        <v>9</v>
      </c>
      <c r="B9" s="95" t="s">
        <v>58</v>
      </c>
      <c r="C9" s="80" t="s">
        <v>243</v>
      </c>
      <c r="D9" s="67">
        <v>1</v>
      </c>
      <c r="E9" s="67"/>
      <c r="F9" s="68">
        <v>0</v>
      </c>
      <c r="G9" s="83">
        <v>1</v>
      </c>
      <c r="H9" s="82"/>
      <c r="I9" s="81">
        <f t="shared" si="0"/>
        <v>0</v>
      </c>
      <c r="J9" s="93"/>
      <c r="K9" s="94" t="s">
        <v>234</v>
      </c>
      <c r="L9" s="103" t="s">
        <v>248</v>
      </c>
      <c r="M9" s="94" t="s">
        <v>231</v>
      </c>
      <c r="N9" s="94"/>
    </row>
    <row r="10" spans="1:14" s="66" customFormat="1" x14ac:dyDescent="0.25">
      <c r="A10" s="66" t="s">
        <v>10</v>
      </c>
      <c r="B10" s="95" t="s">
        <v>58</v>
      </c>
      <c r="C10" s="80" t="s">
        <v>244</v>
      </c>
      <c r="D10" s="67">
        <v>1</v>
      </c>
      <c r="E10" s="67">
        <v>2</v>
      </c>
      <c r="F10" s="68">
        <v>0</v>
      </c>
      <c r="G10" s="83">
        <v>1</v>
      </c>
      <c r="H10" s="82" t="s">
        <v>233</v>
      </c>
      <c r="I10" s="81">
        <f t="shared" si="0"/>
        <v>0</v>
      </c>
      <c r="J10" s="93"/>
      <c r="K10" s="94" t="s">
        <v>234</v>
      </c>
      <c r="L10" s="94" t="s">
        <v>247</v>
      </c>
      <c r="M10" s="94" t="s">
        <v>231</v>
      </c>
      <c r="N10" s="94"/>
    </row>
    <row r="11" spans="1:14" s="66" customFormat="1" x14ac:dyDescent="0.25">
      <c r="A11" s="66" t="s">
        <v>11</v>
      </c>
      <c r="B11" s="95" t="s">
        <v>32</v>
      </c>
      <c r="C11" s="80" t="s">
        <v>250</v>
      </c>
      <c r="D11" s="67">
        <v>1</v>
      </c>
      <c r="E11" s="67">
        <v>2</v>
      </c>
      <c r="F11" s="68">
        <v>0</v>
      </c>
      <c r="G11" s="83">
        <v>1</v>
      </c>
      <c r="H11" s="82" t="s">
        <v>268</v>
      </c>
      <c r="I11" s="81">
        <f t="shared" si="0"/>
        <v>0</v>
      </c>
      <c r="J11" s="93"/>
      <c r="K11" s="94" t="s">
        <v>234</v>
      </c>
      <c r="L11" s="94" t="s">
        <v>254</v>
      </c>
      <c r="M11" s="94" t="s">
        <v>231</v>
      </c>
      <c r="N11" s="94"/>
    </row>
    <row r="12" spans="1:14" s="66" customFormat="1" ht="24" x14ac:dyDescent="0.25">
      <c r="A12" s="66" t="s">
        <v>12</v>
      </c>
      <c r="B12" s="95" t="s">
        <v>222</v>
      </c>
      <c r="C12" s="80" t="s">
        <v>251</v>
      </c>
      <c r="D12" s="67">
        <v>1</v>
      </c>
      <c r="E12" s="67">
        <v>12</v>
      </c>
      <c r="F12" s="68">
        <v>0</v>
      </c>
      <c r="G12" s="83">
        <v>1</v>
      </c>
      <c r="H12" s="82" t="s">
        <v>252</v>
      </c>
      <c r="I12" s="81">
        <f t="shared" si="0"/>
        <v>0</v>
      </c>
      <c r="J12" s="93"/>
      <c r="K12" s="94" t="s">
        <v>234</v>
      </c>
      <c r="L12" s="94" t="s">
        <v>255</v>
      </c>
      <c r="M12" s="94" t="s">
        <v>231</v>
      </c>
      <c r="N12" s="94"/>
    </row>
    <row r="13" spans="1:14" s="66" customFormat="1" ht="25.5" x14ac:dyDescent="0.25">
      <c r="A13" s="66" t="s">
        <v>13</v>
      </c>
      <c r="B13" s="95" t="s">
        <v>222</v>
      </c>
      <c r="C13" s="80" t="s">
        <v>253</v>
      </c>
      <c r="D13" s="67">
        <v>1</v>
      </c>
      <c r="E13" s="67">
        <v>12</v>
      </c>
      <c r="F13" s="68" t="s">
        <v>142</v>
      </c>
      <c r="G13" s="83">
        <v>0</v>
      </c>
      <c r="H13" s="82" t="s">
        <v>269</v>
      </c>
      <c r="I13" s="81">
        <f t="shared" si="0"/>
        <v>0</v>
      </c>
      <c r="J13" s="93"/>
      <c r="K13" s="94" t="s">
        <v>238</v>
      </c>
      <c r="L13" s="94" t="s">
        <v>263</v>
      </c>
      <c r="M13" s="94"/>
      <c r="N13" s="103" t="s">
        <v>262</v>
      </c>
    </row>
    <row r="14" spans="1:14" s="66" customFormat="1" ht="25.5" x14ac:dyDescent="0.25">
      <c r="A14" s="66" t="s">
        <v>14</v>
      </c>
      <c r="B14" s="95" t="s">
        <v>222</v>
      </c>
      <c r="C14" s="80" t="s">
        <v>264</v>
      </c>
      <c r="D14" s="67">
        <v>1</v>
      </c>
      <c r="E14" s="67">
        <v>12</v>
      </c>
      <c r="F14" s="68">
        <v>0</v>
      </c>
      <c r="G14" s="83">
        <v>1</v>
      </c>
      <c r="H14" s="82" t="s">
        <v>269</v>
      </c>
      <c r="I14" s="81">
        <f t="shared" si="0"/>
        <v>0</v>
      </c>
      <c r="J14" s="93"/>
      <c r="K14" s="94" t="s">
        <v>238</v>
      </c>
      <c r="L14" s="94" t="s">
        <v>256</v>
      </c>
      <c r="M14" s="94"/>
      <c r="N14" s="94"/>
    </row>
    <row r="15" spans="1:14" s="66" customFormat="1" ht="25.5" x14ac:dyDescent="0.25">
      <c r="A15" s="66" t="s">
        <v>15</v>
      </c>
      <c r="B15" s="95" t="s">
        <v>175</v>
      </c>
      <c r="C15" s="80" t="s">
        <v>257</v>
      </c>
      <c r="D15" s="67">
        <v>2</v>
      </c>
      <c r="E15" s="67" t="s">
        <v>258</v>
      </c>
      <c r="F15" s="68">
        <v>0</v>
      </c>
      <c r="G15" s="83">
        <v>1</v>
      </c>
      <c r="H15" s="82" t="s">
        <v>270</v>
      </c>
      <c r="I15" s="81">
        <f t="shared" si="0"/>
        <v>0</v>
      </c>
      <c r="J15" s="93"/>
      <c r="K15" s="94" t="s">
        <v>238</v>
      </c>
      <c r="L15" s="94" t="s">
        <v>272</v>
      </c>
      <c r="M15" s="94"/>
      <c r="N15" s="94"/>
    </row>
    <row r="16" spans="1:14" s="66" customFormat="1" ht="25.5" x14ac:dyDescent="0.25">
      <c r="A16" s="66" t="s">
        <v>16</v>
      </c>
      <c r="B16" s="95" t="s">
        <v>31</v>
      </c>
      <c r="C16" s="80" t="s">
        <v>259</v>
      </c>
      <c r="D16" s="67">
        <v>1</v>
      </c>
      <c r="E16" s="67">
        <v>12</v>
      </c>
      <c r="F16" s="68">
        <v>0</v>
      </c>
      <c r="G16" s="83">
        <v>1</v>
      </c>
      <c r="H16" s="82" t="s">
        <v>269</v>
      </c>
      <c r="I16" s="81">
        <f t="shared" si="0"/>
        <v>0</v>
      </c>
      <c r="J16" s="93"/>
      <c r="K16" s="94" t="s">
        <v>238</v>
      </c>
      <c r="L16" s="94" t="s">
        <v>289</v>
      </c>
      <c r="M16" s="94"/>
      <c r="N16" s="94"/>
    </row>
    <row r="17" spans="1:14" s="66" customFormat="1" ht="24" x14ac:dyDescent="0.25">
      <c r="A17" s="66" t="s">
        <v>17</v>
      </c>
      <c r="B17" s="95" t="s">
        <v>222</v>
      </c>
      <c r="C17" s="80" t="s">
        <v>260</v>
      </c>
      <c r="D17" s="67">
        <v>2</v>
      </c>
      <c r="E17" s="67">
        <v>20</v>
      </c>
      <c r="F17" s="68">
        <v>0</v>
      </c>
      <c r="G17" s="83">
        <v>1</v>
      </c>
      <c r="H17" s="82" t="s">
        <v>270</v>
      </c>
      <c r="I17" s="81">
        <f t="shared" si="0"/>
        <v>0</v>
      </c>
      <c r="J17" s="93"/>
      <c r="K17" s="94" t="s">
        <v>238</v>
      </c>
      <c r="L17" s="94" t="s">
        <v>290</v>
      </c>
      <c r="M17" s="94"/>
      <c r="N17" s="94"/>
    </row>
    <row r="18" spans="1:14" s="66" customFormat="1" ht="25.5" x14ac:dyDescent="0.25">
      <c r="A18" s="66" t="s">
        <v>18</v>
      </c>
      <c r="B18" s="95" t="s">
        <v>222</v>
      </c>
      <c r="C18" s="80" t="s">
        <v>261</v>
      </c>
      <c r="D18" s="67">
        <v>1</v>
      </c>
      <c r="E18" s="67">
        <v>20</v>
      </c>
      <c r="F18" s="68" t="s">
        <v>142</v>
      </c>
      <c r="G18" s="83">
        <v>0</v>
      </c>
      <c r="H18" s="82" t="s">
        <v>266</v>
      </c>
      <c r="I18" s="81">
        <f t="shared" si="0"/>
        <v>0</v>
      </c>
      <c r="J18" s="93"/>
      <c r="K18" s="94" t="s">
        <v>238</v>
      </c>
      <c r="L18" s="94" t="s">
        <v>291</v>
      </c>
      <c r="M18" s="94"/>
      <c r="N18" s="94"/>
    </row>
    <row r="19" spans="1:14" s="66" customFormat="1" ht="24" x14ac:dyDescent="0.25">
      <c r="A19" s="66" t="s">
        <v>19</v>
      </c>
      <c r="B19" s="95" t="s">
        <v>222</v>
      </c>
      <c r="C19" s="80" t="s">
        <v>265</v>
      </c>
      <c r="D19" s="67">
        <v>1</v>
      </c>
      <c r="E19" s="67">
        <v>2</v>
      </c>
      <c r="F19" s="68">
        <v>0</v>
      </c>
      <c r="G19" s="83">
        <v>1</v>
      </c>
      <c r="H19" s="82" t="s">
        <v>266</v>
      </c>
      <c r="I19" s="81">
        <f t="shared" si="0"/>
        <v>0</v>
      </c>
      <c r="J19" s="93"/>
      <c r="K19" s="94" t="s">
        <v>238</v>
      </c>
      <c r="L19" s="94" t="s">
        <v>274</v>
      </c>
      <c r="M19" s="94"/>
      <c r="N19" s="94"/>
    </row>
    <row r="20" spans="1:14" s="66" customFormat="1" ht="25.5" x14ac:dyDescent="0.25">
      <c r="A20" s="66" t="s">
        <v>20</v>
      </c>
      <c r="B20" s="95" t="s">
        <v>58</v>
      </c>
      <c r="C20" s="80" t="s">
        <v>292</v>
      </c>
      <c r="D20" s="67">
        <v>1</v>
      </c>
      <c r="E20" s="67" t="s">
        <v>258</v>
      </c>
      <c r="F20" s="68">
        <v>0</v>
      </c>
      <c r="G20" s="83">
        <v>1</v>
      </c>
      <c r="H20" s="82" t="s">
        <v>267</v>
      </c>
      <c r="I20" s="81">
        <f t="shared" si="0"/>
        <v>0</v>
      </c>
      <c r="J20" s="93"/>
      <c r="K20" s="94" t="s">
        <v>238</v>
      </c>
      <c r="L20" s="103" t="s">
        <v>275</v>
      </c>
      <c r="M20" s="94"/>
      <c r="N20" s="94"/>
    </row>
    <row r="21" spans="1:14" s="66" customFormat="1" ht="51" x14ac:dyDescent="0.25">
      <c r="A21" s="66" t="s">
        <v>21</v>
      </c>
      <c r="B21" s="95" t="s">
        <v>58</v>
      </c>
      <c r="C21" s="80" t="s">
        <v>271</v>
      </c>
      <c r="D21" s="67">
        <v>0</v>
      </c>
      <c r="E21" s="67">
        <v>0</v>
      </c>
      <c r="F21" s="68">
        <v>0</v>
      </c>
      <c r="G21" s="83">
        <v>1</v>
      </c>
      <c r="H21" s="82" t="s">
        <v>283</v>
      </c>
      <c r="I21" s="81">
        <f t="shared" si="0"/>
        <v>0</v>
      </c>
      <c r="J21" s="93"/>
      <c r="K21" s="94" t="s">
        <v>235</v>
      </c>
      <c r="L21" s="94" t="s">
        <v>272</v>
      </c>
      <c r="M21" s="94"/>
      <c r="N21" s="94"/>
    </row>
    <row r="22" spans="1:14" s="66" customFormat="1" ht="25.5" x14ac:dyDescent="0.25">
      <c r="A22" s="66" t="s">
        <v>22</v>
      </c>
      <c r="B22" s="95" t="s">
        <v>176</v>
      </c>
      <c r="C22" s="80" t="s">
        <v>273</v>
      </c>
      <c r="D22" s="67">
        <v>1</v>
      </c>
      <c r="E22" s="67">
        <v>5</v>
      </c>
      <c r="F22" s="68">
        <v>0</v>
      </c>
      <c r="G22" s="83">
        <v>1</v>
      </c>
      <c r="H22" s="82" t="s">
        <v>282</v>
      </c>
      <c r="I22" s="81">
        <f t="shared" si="0"/>
        <v>0</v>
      </c>
      <c r="J22" s="93"/>
      <c r="K22" s="94" t="s">
        <v>235</v>
      </c>
      <c r="L22" s="94" t="s">
        <v>143</v>
      </c>
      <c r="M22" s="94"/>
      <c r="N22" s="94"/>
    </row>
    <row r="23" spans="1:14" s="66" customFormat="1" ht="25.5" x14ac:dyDescent="0.25">
      <c r="A23" s="66" t="s">
        <v>23</v>
      </c>
      <c r="B23" s="95" t="s">
        <v>58</v>
      </c>
      <c r="C23" s="80" t="s">
        <v>276</v>
      </c>
      <c r="D23" s="67">
        <v>2</v>
      </c>
      <c r="E23" s="67">
        <v>1</v>
      </c>
      <c r="F23" s="68">
        <v>0</v>
      </c>
      <c r="G23" s="83">
        <v>1</v>
      </c>
      <c r="H23" s="82" t="s">
        <v>277</v>
      </c>
      <c r="I23" s="81">
        <f t="shared" si="0"/>
        <v>0</v>
      </c>
      <c r="J23" s="93"/>
      <c r="K23" s="94" t="s">
        <v>235</v>
      </c>
      <c r="L23" s="94" t="s">
        <v>272</v>
      </c>
      <c r="M23" s="94"/>
      <c r="N23" s="94"/>
    </row>
    <row r="24" spans="1:14" s="66" customFormat="1" ht="25.5" x14ac:dyDescent="0.25">
      <c r="A24" s="66" t="s">
        <v>66</v>
      </c>
      <c r="B24" s="95" t="s">
        <v>31</v>
      </c>
      <c r="C24" s="80" t="s">
        <v>278</v>
      </c>
      <c r="D24" s="67">
        <v>2</v>
      </c>
      <c r="E24" s="67" t="s">
        <v>279</v>
      </c>
      <c r="F24" s="68">
        <v>0</v>
      </c>
      <c r="G24" s="83">
        <v>1</v>
      </c>
      <c r="H24" s="82" t="s">
        <v>277</v>
      </c>
      <c r="I24" s="81">
        <f t="shared" si="0"/>
        <v>0</v>
      </c>
      <c r="J24" s="93"/>
      <c r="K24" s="94" t="s">
        <v>235</v>
      </c>
      <c r="L24" s="94" t="s">
        <v>272</v>
      </c>
      <c r="M24" s="94"/>
      <c r="N24" s="94"/>
    </row>
    <row r="25" spans="1:14" s="66" customFormat="1" ht="22.5" x14ac:dyDescent="0.25">
      <c r="A25" s="66" t="s">
        <v>67</v>
      </c>
      <c r="B25" s="95" t="s">
        <v>31</v>
      </c>
      <c r="C25" s="80" t="s">
        <v>280</v>
      </c>
      <c r="D25" s="67">
        <v>1</v>
      </c>
      <c r="E25" s="67">
        <v>20</v>
      </c>
      <c r="F25" s="68">
        <v>0</v>
      </c>
      <c r="G25" s="83">
        <v>1</v>
      </c>
      <c r="H25" s="82" t="s">
        <v>281</v>
      </c>
      <c r="I25" s="81">
        <f t="shared" si="0"/>
        <v>0</v>
      </c>
      <c r="J25" s="93"/>
      <c r="K25" s="94" t="s">
        <v>235</v>
      </c>
      <c r="L25" s="94" t="s">
        <v>306</v>
      </c>
      <c r="M25" s="103" t="s">
        <v>307</v>
      </c>
      <c r="N25" s="94"/>
    </row>
    <row r="26" spans="1:14" s="66" customFormat="1" ht="25.5" x14ac:dyDescent="0.25">
      <c r="A26" s="66" t="s">
        <v>68</v>
      </c>
      <c r="B26" s="95" t="s">
        <v>31</v>
      </c>
      <c r="C26" s="80" t="s">
        <v>284</v>
      </c>
      <c r="D26" s="67">
        <v>1</v>
      </c>
      <c r="E26" s="67">
        <v>5</v>
      </c>
      <c r="F26" s="68">
        <v>0</v>
      </c>
      <c r="G26" s="83">
        <v>1</v>
      </c>
      <c r="H26" s="82" t="s">
        <v>281</v>
      </c>
      <c r="I26" s="81">
        <f t="shared" si="0"/>
        <v>0</v>
      </c>
      <c r="J26" s="93"/>
      <c r="K26" s="94" t="s">
        <v>235</v>
      </c>
      <c r="L26" s="94" t="s">
        <v>272</v>
      </c>
      <c r="M26" s="94"/>
      <c r="N26" s="94"/>
    </row>
    <row r="27" spans="1:14" s="66" customFormat="1" ht="25.5" x14ac:dyDescent="0.25">
      <c r="A27" s="66" t="s">
        <v>69</v>
      </c>
      <c r="B27" s="95" t="s">
        <v>176</v>
      </c>
      <c r="C27" s="80" t="s">
        <v>308</v>
      </c>
      <c r="D27" s="67">
        <v>1</v>
      </c>
      <c r="E27" s="67">
        <v>12</v>
      </c>
      <c r="F27" s="68" t="s">
        <v>142</v>
      </c>
      <c r="G27" s="83">
        <v>0</v>
      </c>
      <c r="H27" s="82" t="s">
        <v>286</v>
      </c>
      <c r="I27" s="81">
        <f t="shared" si="0"/>
        <v>0</v>
      </c>
      <c r="J27" s="93"/>
      <c r="K27" s="94" t="s">
        <v>237</v>
      </c>
      <c r="L27" s="94" t="s">
        <v>144</v>
      </c>
      <c r="M27" s="94"/>
      <c r="N27" s="94" t="s">
        <v>309</v>
      </c>
    </row>
    <row r="28" spans="1:14" s="66" customFormat="1" ht="25.5" x14ac:dyDescent="0.25">
      <c r="A28" s="66" t="s">
        <v>70</v>
      </c>
      <c r="B28" s="95" t="s">
        <v>176</v>
      </c>
      <c r="C28" s="80" t="s">
        <v>285</v>
      </c>
      <c r="D28" s="67">
        <v>1</v>
      </c>
      <c r="E28" s="67">
        <v>12</v>
      </c>
      <c r="F28" s="68" t="s">
        <v>142</v>
      </c>
      <c r="G28" s="83">
        <v>0</v>
      </c>
      <c r="H28" s="82" t="s">
        <v>286</v>
      </c>
      <c r="I28" s="81">
        <f t="shared" si="0"/>
        <v>0</v>
      </c>
      <c r="J28" s="93"/>
      <c r="K28" s="94" t="s">
        <v>237</v>
      </c>
      <c r="L28" s="94"/>
      <c r="M28" s="94" t="s">
        <v>293</v>
      </c>
      <c r="N28" s="94"/>
    </row>
    <row r="29" spans="1:14" s="66" customFormat="1" x14ac:dyDescent="0.25">
      <c r="A29" s="66" t="s">
        <v>71</v>
      </c>
      <c r="B29" s="95" t="s">
        <v>31</v>
      </c>
      <c r="C29" s="80" t="s">
        <v>287</v>
      </c>
      <c r="D29" s="67">
        <v>1</v>
      </c>
      <c r="E29" s="67">
        <v>6</v>
      </c>
      <c r="F29" s="68">
        <v>0</v>
      </c>
      <c r="G29" s="83">
        <v>1</v>
      </c>
      <c r="H29" s="82" t="s">
        <v>286</v>
      </c>
      <c r="I29" s="81">
        <f t="shared" si="0"/>
        <v>0</v>
      </c>
      <c r="J29" s="93"/>
      <c r="K29" s="94" t="s">
        <v>237</v>
      </c>
      <c r="L29" s="94" t="s">
        <v>143</v>
      </c>
      <c r="M29" s="94"/>
      <c r="N29" s="94"/>
    </row>
    <row r="30" spans="1:14" s="66" customFormat="1" ht="25.5" x14ac:dyDescent="0.25">
      <c r="A30" s="66" t="s">
        <v>72</v>
      </c>
      <c r="B30" s="95" t="s">
        <v>176</v>
      </c>
      <c r="C30" s="80" t="s">
        <v>294</v>
      </c>
      <c r="D30" s="67">
        <v>1</v>
      </c>
      <c r="E30" s="67" t="s">
        <v>295</v>
      </c>
      <c r="F30" s="68">
        <v>0</v>
      </c>
      <c r="G30" s="83">
        <v>1</v>
      </c>
      <c r="H30" s="82" t="s">
        <v>296</v>
      </c>
      <c r="I30" s="81">
        <f t="shared" si="0"/>
        <v>0</v>
      </c>
      <c r="J30" s="93"/>
      <c r="K30" s="94" t="s">
        <v>236</v>
      </c>
      <c r="L30" s="94" t="s">
        <v>143</v>
      </c>
      <c r="M30" s="94" t="s">
        <v>297</v>
      </c>
      <c r="N30" s="94"/>
    </row>
    <row r="31" spans="1:14" s="66" customFormat="1" ht="25.5" x14ac:dyDescent="0.25">
      <c r="A31" s="66" t="s">
        <v>73</v>
      </c>
      <c r="B31" s="95" t="s">
        <v>31</v>
      </c>
      <c r="C31" s="80" t="s">
        <v>298</v>
      </c>
      <c r="D31" s="67">
        <v>1</v>
      </c>
      <c r="E31" s="67" t="s">
        <v>295</v>
      </c>
      <c r="F31" s="68">
        <v>0</v>
      </c>
      <c r="G31" s="83">
        <v>1</v>
      </c>
      <c r="H31" s="82" t="s">
        <v>296</v>
      </c>
      <c r="I31" s="81">
        <f t="shared" si="0"/>
        <v>0</v>
      </c>
      <c r="J31" s="93"/>
      <c r="K31" s="94" t="s">
        <v>236</v>
      </c>
      <c r="L31" s="94" t="s">
        <v>143</v>
      </c>
      <c r="M31" s="103" t="s">
        <v>310</v>
      </c>
      <c r="N31" s="94"/>
    </row>
    <row r="32" spans="1:14" s="66" customFormat="1" ht="25.5" x14ac:dyDescent="0.25">
      <c r="A32" s="66" t="s">
        <v>74</v>
      </c>
      <c r="B32" s="95" t="s">
        <v>222</v>
      </c>
      <c r="C32" s="80" t="s">
        <v>299</v>
      </c>
      <c r="D32" s="67">
        <v>2</v>
      </c>
      <c r="E32" s="67">
        <v>12</v>
      </c>
      <c r="F32" s="68">
        <v>0</v>
      </c>
      <c r="G32" s="83">
        <v>1</v>
      </c>
      <c r="H32" s="82" t="s">
        <v>300</v>
      </c>
      <c r="I32" s="81">
        <v>23</v>
      </c>
      <c r="J32" s="93"/>
      <c r="K32" s="94" t="s">
        <v>236</v>
      </c>
      <c r="L32" s="94" t="s">
        <v>143</v>
      </c>
      <c r="M32" s="94"/>
      <c r="N32" s="94"/>
    </row>
    <row r="33" spans="1:14" s="66" customFormat="1" ht="33.75" x14ac:dyDescent="0.25">
      <c r="A33" s="66" t="s">
        <v>75</v>
      </c>
      <c r="B33" s="95" t="s">
        <v>176</v>
      </c>
      <c r="C33" s="80" t="s">
        <v>301</v>
      </c>
      <c r="D33" s="67">
        <v>1</v>
      </c>
      <c r="E33" s="67" t="s">
        <v>295</v>
      </c>
      <c r="F33" s="68">
        <v>0</v>
      </c>
      <c r="G33" s="83">
        <v>1</v>
      </c>
      <c r="H33" s="82" t="s">
        <v>296</v>
      </c>
      <c r="I33" s="81">
        <f t="shared" si="0"/>
        <v>0</v>
      </c>
      <c r="J33" s="93"/>
      <c r="K33" s="94" t="s">
        <v>236</v>
      </c>
      <c r="L33" s="94" t="s">
        <v>143</v>
      </c>
      <c r="M33" s="103" t="s">
        <v>311</v>
      </c>
      <c r="N33" s="94"/>
    </row>
    <row r="34" spans="1:14" s="66" customFormat="1" ht="25.5" x14ac:dyDescent="0.25">
      <c r="A34" s="66" t="s">
        <v>76</v>
      </c>
      <c r="B34" s="95" t="s">
        <v>175</v>
      </c>
      <c r="C34" s="80" t="s">
        <v>302</v>
      </c>
      <c r="D34" s="67">
        <v>3</v>
      </c>
      <c r="E34" s="67" t="s">
        <v>295</v>
      </c>
      <c r="F34" s="68">
        <v>0</v>
      </c>
      <c r="G34" s="83">
        <v>1</v>
      </c>
      <c r="H34" s="82" t="s">
        <v>296</v>
      </c>
      <c r="I34" s="81">
        <f t="shared" si="0"/>
        <v>0</v>
      </c>
      <c r="J34" s="93"/>
      <c r="K34" s="94" t="s">
        <v>236</v>
      </c>
      <c r="L34" s="94" t="s">
        <v>143</v>
      </c>
      <c r="M34" s="103" t="s">
        <v>312</v>
      </c>
      <c r="N34" s="94"/>
    </row>
    <row r="35" spans="1:14" s="66" customFormat="1" ht="25.5" x14ac:dyDescent="0.25">
      <c r="A35" s="66" t="s">
        <v>77</v>
      </c>
      <c r="B35" s="95" t="s">
        <v>175</v>
      </c>
      <c r="C35" s="80" t="s">
        <v>303</v>
      </c>
      <c r="D35" s="67">
        <v>2</v>
      </c>
      <c r="E35" s="67" t="s">
        <v>304</v>
      </c>
      <c r="F35" s="68" t="s">
        <v>142</v>
      </c>
      <c r="G35" s="83">
        <v>0</v>
      </c>
      <c r="H35" s="82" t="s">
        <v>305</v>
      </c>
      <c r="I35" s="81">
        <f t="shared" ref="I35:I66" si="1">IF(AND(ISNUMBER(F35),ISNUMBER(E35)),IF(AND(F35 = -1,ISNUMBER(G35)),E35 -ABS(E35*F35*G35),ABS(E35*F35)),0)</f>
        <v>0</v>
      </c>
      <c r="J35" s="93"/>
      <c r="K35" s="94" t="s">
        <v>236</v>
      </c>
      <c r="L35" s="94" t="s">
        <v>144</v>
      </c>
      <c r="M35" s="94"/>
      <c r="N35" s="94" t="s">
        <v>313</v>
      </c>
    </row>
    <row r="36" spans="1:14" s="66" customFormat="1" ht="25.5" x14ac:dyDescent="0.25">
      <c r="A36" s="66" t="s">
        <v>78</v>
      </c>
      <c r="B36" s="95" t="s">
        <v>222</v>
      </c>
      <c r="C36" s="80" t="s">
        <v>314</v>
      </c>
      <c r="D36" s="67">
        <v>1</v>
      </c>
      <c r="E36" s="67">
        <v>12</v>
      </c>
      <c r="F36" s="68">
        <v>0</v>
      </c>
      <c r="G36" s="83">
        <v>1</v>
      </c>
      <c r="H36" s="82" t="s">
        <v>305</v>
      </c>
      <c r="I36" s="81">
        <f t="shared" si="1"/>
        <v>0</v>
      </c>
      <c r="J36" s="93"/>
      <c r="K36" s="94" t="s">
        <v>236</v>
      </c>
      <c r="L36" s="94" t="s">
        <v>143</v>
      </c>
      <c r="M36" s="103" t="s">
        <v>315</v>
      </c>
      <c r="N36" s="94"/>
    </row>
    <row r="37" spans="1:14" s="66" customFormat="1" ht="25.5" x14ac:dyDescent="0.25">
      <c r="A37" s="66" t="s">
        <v>79</v>
      </c>
      <c r="B37" s="95" t="s">
        <v>222</v>
      </c>
      <c r="C37" s="80" t="s">
        <v>316</v>
      </c>
      <c r="D37" s="67">
        <v>1</v>
      </c>
      <c r="E37" s="67">
        <v>12</v>
      </c>
      <c r="F37" s="68">
        <v>0</v>
      </c>
      <c r="G37" s="83">
        <v>1</v>
      </c>
      <c r="H37" s="82" t="s">
        <v>305</v>
      </c>
      <c r="I37" s="81">
        <f t="shared" si="1"/>
        <v>0</v>
      </c>
      <c r="J37" s="93"/>
      <c r="K37" s="94" t="s">
        <v>236</v>
      </c>
      <c r="L37" s="94" t="s">
        <v>143</v>
      </c>
      <c r="M37" s="94"/>
      <c r="N37" s="94"/>
    </row>
    <row r="38" spans="1:14" s="66" customFormat="1" x14ac:dyDescent="0.25">
      <c r="A38" s="66" t="s">
        <v>80</v>
      </c>
      <c r="B38" s="95" t="s">
        <v>174</v>
      </c>
      <c r="C38" s="80" t="s">
        <v>317</v>
      </c>
      <c r="D38" s="67">
        <v>1</v>
      </c>
      <c r="E38" s="67">
        <v>12</v>
      </c>
      <c r="F38" s="68">
        <v>0</v>
      </c>
      <c r="G38" s="83">
        <v>1</v>
      </c>
      <c r="H38" s="82" t="s">
        <v>305</v>
      </c>
      <c r="I38" s="81">
        <f t="shared" si="1"/>
        <v>0</v>
      </c>
      <c r="J38" s="93"/>
      <c r="K38" s="94" t="s">
        <v>236</v>
      </c>
      <c r="L38" s="94" t="s">
        <v>143</v>
      </c>
      <c r="M38" s="94" t="s">
        <v>318</v>
      </c>
      <c r="N38" s="94"/>
    </row>
    <row r="39" spans="1:14" s="66" customFormat="1" x14ac:dyDescent="0.25">
      <c r="A39" s="66" t="s">
        <v>81</v>
      </c>
      <c r="B39" s="95"/>
      <c r="C39" s="80"/>
      <c r="D39" s="67"/>
      <c r="E39" s="67"/>
      <c r="F39" s="68"/>
      <c r="G39" s="83"/>
      <c r="H39" s="82"/>
      <c r="I39" s="81">
        <f t="shared" si="1"/>
        <v>0</v>
      </c>
      <c r="J39" s="93"/>
      <c r="K39" s="94"/>
      <c r="L39" s="94"/>
      <c r="M39" s="94"/>
      <c r="N39" s="94"/>
    </row>
    <row r="40" spans="1:14" s="66" customFormat="1" x14ac:dyDescent="0.25">
      <c r="A40" s="66" t="s">
        <v>82</v>
      </c>
      <c r="B40" s="95"/>
      <c r="C40" s="80"/>
      <c r="D40" s="67"/>
      <c r="E40" s="67"/>
      <c r="F40" s="68"/>
      <c r="G40" s="83"/>
      <c r="H40" s="82"/>
      <c r="I40" s="81">
        <f t="shared" si="1"/>
        <v>0</v>
      </c>
      <c r="J40" s="93"/>
      <c r="K40" s="94"/>
      <c r="L40" s="94"/>
      <c r="M40" s="94"/>
      <c r="N40" s="94"/>
    </row>
    <row r="41" spans="1:14" s="66" customFormat="1" x14ac:dyDescent="0.25">
      <c r="A41" s="66" t="s">
        <v>83</v>
      </c>
      <c r="B41" s="95"/>
      <c r="C41" s="80"/>
      <c r="D41" s="67"/>
      <c r="E41" s="67"/>
      <c r="F41" s="68"/>
      <c r="G41" s="83"/>
      <c r="H41" s="82"/>
      <c r="I41" s="81">
        <f t="shared" si="1"/>
        <v>0</v>
      </c>
      <c r="J41" s="93"/>
      <c r="K41" s="94"/>
      <c r="L41" s="94"/>
      <c r="M41" s="94"/>
      <c r="N41" s="94"/>
    </row>
    <row r="42" spans="1:14" s="66" customFormat="1" x14ac:dyDescent="0.25">
      <c r="A42" s="66" t="s">
        <v>84</v>
      </c>
      <c r="B42" s="95"/>
      <c r="C42" s="80"/>
      <c r="D42" s="67"/>
      <c r="E42" s="67"/>
      <c r="F42" s="68"/>
      <c r="G42" s="83"/>
      <c r="H42" s="82"/>
      <c r="I42" s="81">
        <f t="shared" si="1"/>
        <v>0</v>
      </c>
      <c r="J42" s="93"/>
      <c r="K42" s="94"/>
      <c r="L42" s="94"/>
      <c r="M42" s="94"/>
      <c r="N42" s="94"/>
    </row>
    <row r="43" spans="1:14" s="66" customFormat="1" x14ac:dyDescent="0.25">
      <c r="A43" s="66" t="s">
        <v>85</v>
      </c>
      <c r="B43" s="95"/>
      <c r="C43" s="80"/>
      <c r="D43" s="67"/>
      <c r="E43" s="67"/>
      <c r="F43" s="68"/>
      <c r="G43" s="83"/>
      <c r="H43" s="82"/>
      <c r="I43" s="81">
        <f t="shared" si="1"/>
        <v>0</v>
      </c>
      <c r="J43" s="93"/>
      <c r="K43" s="94"/>
      <c r="L43" s="94"/>
      <c r="M43" s="94"/>
      <c r="N43" s="94"/>
    </row>
    <row r="44" spans="1:14" s="66" customFormat="1" x14ac:dyDescent="0.25">
      <c r="A44" s="66" t="s">
        <v>86</v>
      </c>
      <c r="B44" s="95"/>
      <c r="C44" s="80"/>
      <c r="D44" s="67"/>
      <c r="E44" s="67"/>
      <c r="F44" s="68"/>
      <c r="G44" s="83"/>
      <c r="H44" s="82"/>
      <c r="I44" s="81">
        <f t="shared" si="1"/>
        <v>0</v>
      </c>
      <c r="J44" s="93"/>
      <c r="K44" s="94"/>
      <c r="L44" s="94"/>
      <c r="M44" s="94"/>
      <c r="N44" s="94"/>
    </row>
    <row r="45" spans="1:14" s="66" customFormat="1" x14ac:dyDescent="0.25">
      <c r="A45" s="66" t="s">
        <v>87</v>
      </c>
      <c r="B45" s="95"/>
      <c r="C45" s="80"/>
      <c r="D45" s="67"/>
      <c r="E45" s="67"/>
      <c r="F45" s="68"/>
      <c r="G45" s="83"/>
      <c r="H45" s="82"/>
      <c r="I45" s="81">
        <f t="shared" si="1"/>
        <v>0</v>
      </c>
      <c r="J45" s="93"/>
      <c r="K45" s="94"/>
      <c r="L45" s="94"/>
      <c r="M45" s="94"/>
      <c r="N45" s="94"/>
    </row>
    <row r="46" spans="1:14" s="66" customFormat="1" x14ac:dyDescent="0.25">
      <c r="A46" s="66" t="s">
        <v>88</v>
      </c>
      <c r="B46" s="95"/>
      <c r="C46" s="80"/>
      <c r="D46" s="67"/>
      <c r="E46" s="67"/>
      <c r="F46" s="68"/>
      <c r="G46" s="83"/>
      <c r="H46" s="82"/>
      <c r="I46" s="81">
        <f t="shared" si="1"/>
        <v>0</v>
      </c>
      <c r="J46" s="93"/>
      <c r="K46" s="94"/>
      <c r="L46" s="94"/>
      <c r="M46" s="94"/>
      <c r="N46" s="94"/>
    </row>
    <row r="47" spans="1:14" s="66" customFormat="1" x14ac:dyDescent="0.25">
      <c r="A47" s="66" t="s">
        <v>89</v>
      </c>
      <c r="B47" s="95"/>
      <c r="C47" s="80"/>
      <c r="D47" s="67"/>
      <c r="E47" s="67"/>
      <c r="F47" s="68"/>
      <c r="G47" s="83"/>
      <c r="H47" s="82"/>
      <c r="I47" s="81">
        <f t="shared" si="1"/>
        <v>0</v>
      </c>
      <c r="J47" s="93"/>
      <c r="K47" s="94"/>
      <c r="L47" s="94"/>
      <c r="M47" s="94"/>
      <c r="N47" s="94"/>
    </row>
    <row r="48" spans="1:14" s="66" customFormat="1" x14ac:dyDescent="0.25">
      <c r="A48" s="66" t="s">
        <v>90</v>
      </c>
      <c r="B48" s="95"/>
      <c r="C48" s="80"/>
      <c r="D48" s="67"/>
      <c r="E48" s="67"/>
      <c r="F48" s="68"/>
      <c r="G48" s="83"/>
      <c r="H48" s="82"/>
      <c r="I48" s="81">
        <f t="shared" si="1"/>
        <v>0</v>
      </c>
      <c r="J48" s="93"/>
      <c r="K48" s="94"/>
      <c r="L48" s="94"/>
      <c r="M48" s="94"/>
      <c r="N48" s="94"/>
    </row>
    <row r="49" spans="1:14" s="66" customFormat="1" x14ac:dyDescent="0.25">
      <c r="A49" s="66" t="s">
        <v>91</v>
      </c>
      <c r="B49" s="95"/>
      <c r="C49" s="80"/>
      <c r="D49" s="67"/>
      <c r="E49" s="67"/>
      <c r="F49" s="68"/>
      <c r="G49" s="83"/>
      <c r="H49" s="82"/>
      <c r="I49" s="81">
        <f t="shared" si="1"/>
        <v>0</v>
      </c>
      <c r="J49" s="93"/>
      <c r="K49" s="94"/>
      <c r="L49" s="94"/>
      <c r="M49" s="94"/>
      <c r="N49" s="94"/>
    </row>
    <row r="50" spans="1:14" s="66" customFormat="1" x14ac:dyDescent="0.25">
      <c r="A50" s="66" t="s">
        <v>92</v>
      </c>
      <c r="B50" s="95"/>
      <c r="C50" s="80"/>
      <c r="D50" s="67"/>
      <c r="E50" s="67"/>
      <c r="F50" s="68"/>
      <c r="G50" s="83"/>
      <c r="H50" s="82"/>
      <c r="I50" s="81">
        <f t="shared" si="1"/>
        <v>0</v>
      </c>
      <c r="J50" s="93"/>
      <c r="K50" s="94"/>
      <c r="L50" s="94"/>
      <c r="M50" s="94"/>
      <c r="N50" s="94"/>
    </row>
    <row r="51" spans="1:14" s="66" customFormat="1" x14ac:dyDescent="0.25">
      <c r="A51" s="66" t="s">
        <v>93</v>
      </c>
      <c r="B51" s="95"/>
      <c r="C51" s="80"/>
      <c r="D51" s="67"/>
      <c r="E51" s="67"/>
      <c r="F51" s="68"/>
      <c r="G51" s="83"/>
      <c r="H51" s="82"/>
      <c r="I51" s="81">
        <f t="shared" si="1"/>
        <v>0</v>
      </c>
      <c r="J51" s="93"/>
      <c r="K51" s="94"/>
      <c r="L51" s="94"/>
      <c r="M51" s="94"/>
      <c r="N51" s="94"/>
    </row>
    <row r="52" spans="1:14" s="66" customFormat="1" x14ac:dyDescent="0.25">
      <c r="A52" s="66" t="s">
        <v>94</v>
      </c>
      <c r="B52" s="95"/>
      <c r="C52" s="80"/>
      <c r="D52" s="67"/>
      <c r="E52" s="67"/>
      <c r="F52" s="68"/>
      <c r="G52" s="83"/>
      <c r="H52" s="82"/>
      <c r="I52" s="81">
        <f t="shared" si="1"/>
        <v>0</v>
      </c>
      <c r="J52" s="93"/>
      <c r="K52" s="94"/>
      <c r="L52" s="94"/>
      <c r="M52" s="94"/>
      <c r="N52" s="94"/>
    </row>
    <row r="53" spans="1:14" s="66" customFormat="1" x14ac:dyDescent="0.25">
      <c r="A53" s="66" t="s">
        <v>95</v>
      </c>
      <c r="B53" s="95"/>
      <c r="C53" s="80"/>
      <c r="D53" s="67"/>
      <c r="E53" s="67"/>
      <c r="F53" s="68"/>
      <c r="G53" s="83"/>
      <c r="H53" s="82"/>
      <c r="I53" s="81">
        <f t="shared" si="1"/>
        <v>0</v>
      </c>
      <c r="J53" s="93"/>
      <c r="K53" s="94"/>
      <c r="L53" s="94"/>
      <c r="M53" s="94"/>
      <c r="N53" s="94"/>
    </row>
    <row r="54" spans="1:14" s="66" customFormat="1" x14ac:dyDescent="0.25">
      <c r="A54" s="66" t="s">
        <v>96</v>
      </c>
      <c r="B54" s="95"/>
      <c r="C54" s="80"/>
      <c r="D54" s="67"/>
      <c r="E54" s="67"/>
      <c r="F54" s="68"/>
      <c r="G54" s="83"/>
      <c r="H54" s="82"/>
      <c r="I54" s="81">
        <f t="shared" si="1"/>
        <v>0</v>
      </c>
      <c r="J54" s="93"/>
      <c r="K54" s="94"/>
      <c r="L54" s="94"/>
      <c r="M54" s="94"/>
      <c r="N54" s="94"/>
    </row>
    <row r="55" spans="1:14" s="66" customFormat="1" x14ac:dyDescent="0.25">
      <c r="A55" s="66" t="s">
        <v>97</v>
      </c>
      <c r="B55" s="95"/>
      <c r="C55" s="80"/>
      <c r="D55" s="67"/>
      <c r="E55" s="67"/>
      <c r="F55" s="68"/>
      <c r="G55" s="83"/>
      <c r="H55" s="82"/>
      <c r="I55" s="81">
        <f t="shared" si="1"/>
        <v>0</v>
      </c>
      <c r="J55" s="93"/>
      <c r="K55" s="94"/>
      <c r="L55" s="94"/>
      <c r="M55" s="94"/>
      <c r="N55" s="94"/>
    </row>
    <row r="56" spans="1:14" s="66" customFormat="1" x14ac:dyDescent="0.25">
      <c r="A56" s="66" t="s">
        <v>98</v>
      </c>
      <c r="B56" s="95"/>
      <c r="C56" s="80"/>
      <c r="D56" s="67"/>
      <c r="E56" s="67"/>
      <c r="F56" s="68"/>
      <c r="G56" s="83"/>
      <c r="H56" s="82"/>
      <c r="I56" s="81">
        <f t="shared" si="1"/>
        <v>0</v>
      </c>
      <c r="J56" s="93"/>
      <c r="K56" s="94"/>
      <c r="L56" s="94"/>
      <c r="M56" s="94"/>
      <c r="N56" s="94"/>
    </row>
    <row r="57" spans="1:14" s="66" customFormat="1" x14ac:dyDescent="0.25">
      <c r="A57" s="66" t="s">
        <v>99</v>
      </c>
      <c r="B57" s="95"/>
      <c r="C57" s="80"/>
      <c r="D57" s="67"/>
      <c r="E57" s="67"/>
      <c r="F57" s="68"/>
      <c r="G57" s="83"/>
      <c r="H57" s="82"/>
      <c r="I57" s="81">
        <f t="shared" si="1"/>
        <v>0</v>
      </c>
      <c r="J57" s="93"/>
      <c r="K57" s="94"/>
      <c r="L57" s="94"/>
      <c r="M57" s="94"/>
      <c r="N57" s="94"/>
    </row>
    <row r="58" spans="1:14" s="66" customFormat="1" x14ac:dyDescent="0.25">
      <c r="A58" s="66" t="s">
        <v>100</v>
      </c>
      <c r="B58" s="95"/>
      <c r="C58" s="80"/>
      <c r="D58" s="67"/>
      <c r="E58" s="67"/>
      <c r="F58" s="68"/>
      <c r="G58" s="83"/>
      <c r="H58" s="82"/>
      <c r="I58" s="81">
        <f t="shared" si="1"/>
        <v>0</v>
      </c>
      <c r="J58" s="93"/>
      <c r="K58" s="94"/>
      <c r="L58" s="94"/>
      <c r="M58" s="94"/>
      <c r="N58" s="94"/>
    </row>
    <row r="59" spans="1:14" s="66" customFormat="1" x14ac:dyDescent="0.25">
      <c r="A59" s="66" t="s">
        <v>101</v>
      </c>
      <c r="B59" s="95"/>
      <c r="C59" s="80"/>
      <c r="D59" s="67"/>
      <c r="E59" s="67"/>
      <c r="F59" s="68"/>
      <c r="G59" s="83"/>
      <c r="H59" s="82"/>
      <c r="I59" s="81">
        <f t="shared" si="1"/>
        <v>0</v>
      </c>
      <c r="J59" s="93"/>
      <c r="K59" s="94"/>
      <c r="L59" s="94"/>
      <c r="M59" s="94"/>
      <c r="N59" s="94"/>
    </row>
    <row r="60" spans="1:14" s="66" customFormat="1" x14ac:dyDescent="0.25">
      <c r="A60" s="66" t="s">
        <v>102</v>
      </c>
      <c r="B60" s="95"/>
      <c r="C60" s="80"/>
      <c r="D60" s="67"/>
      <c r="E60" s="67"/>
      <c r="F60" s="68"/>
      <c r="G60" s="83"/>
      <c r="H60" s="82"/>
      <c r="I60" s="81">
        <f t="shared" si="1"/>
        <v>0</v>
      </c>
      <c r="J60" s="93"/>
      <c r="K60" s="94"/>
      <c r="L60" s="94"/>
      <c r="M60" s="94"/>
      <c r="N60" s="94"/>
    </row>
    <row r="61" spans="1:14" s="66" customFormat="1" x14ac:dyDescent="0.25">
      <c r="A61" s="66" t="s">
        <v>103</v>
      </c>
      <c r="B61" s="95"/>
      <c r="C61" s="80"/>
      <c r="D61" s="67"/>
      <c r="E61" s="67"/>
      <c r="F61" s="68"/>
      <c r="G61" s="83"/>
      <c r="H61" s="82"/>
      <c r="I61" s="81">
        <f t="shared" si="1"/>
        <v>0</v>
      </c>
      <c r="J61" s="93"/>
      <c r="K61" s="94"/>
      <c r="L61" s="94"/>
      <c r="M61" s="94"/>
      <c r="N61" s="94"/>
    </row>
    <row r="62" spans="1:14" s="66" customFormat="1" x14ac:dyDescent="0.25">
      <c r="A62" s="66" t="s">
        <v>104</v>
      </c>
      <c r="B62" s="95"/>
      <c r="C62" s="80"/>
      <c r="D62" s="67"/>
      <c r="E62" s="67"/>
      <c r="F62" s="68"/>
      <c r="G62" s="83"/>
      <c r="H62" s="82"/>
      <c r="I62" s="81">
        <f t="shared" si="1"/>
        <v>0</v>
      </c>
      <c r="J62" s="93"/>
      <c r="K62" s="94"/>
      <c r="L62" s="94"/>
      <c r="M62" s="94"/>
      <c r="N62" s="94"/>
    </row>
    <row r="63" spans="1:14" s="66" customFormat="1" x14ac:dyDescent="0.25">
      <c r="A63" s="66" t="s">
        <v>105</v>
      </c>
      <c r="B63" s="95"/>
      <c r="C63" s="80"/>
      <c r="D63" s="67"/>
      <c r="E63" s="67"/>
      <c r="F63" s="68"/>
      <c r="G63" s="83"/>
      <c r="H63" s="82"/>
      <c r="I63" s="81">
        <f t="shared" si="1"/>
        <v>0</v>
      </c>
      <c r="J63" s="93"/>
      <c r="K63" s="94"/>
      <c r="L63" s="94"/>
      <c r="M63" s="94"/>
      <c r="N63" s="94"/>
    </row>
    <row r="64" spans="1:14" s="66" customFormat="1" x14ac:dyDescent="0.25">
      <c r="A64" s="66" t="s">
        <v>106</v>
      </c>
      <c r="B64" s="95"/>
      <c r="C64" s="80"/>
      <c r="D64" s="67"/>
      <c r="E64" s="67"/>
      <c r="F64" s="68"/>
      <c r="G64" s="83"/>
      <c r="H64" s="82"/>
      <c r="I64" s="81">
        <f t="shared" si="1"/>
        <v>0</v>
      </c>
      <c r="J64" s="93"/>
      <c r="K64" s="94"/>
      <c r="L64" s="94"/>
      <c r="M64" s="94"/>
      <c r="N64" s="94"/>
    </row>
    <row r="65" spans="1:14" s="66" customFormat="1" x14ac:dyDescent="0.25">
      <c r="A65" s="66" t="s">
        <v>107</v>
      </c>
      <c r="B65" s="95"/>
      <c r="C65" s="80"/>
      <c r="D65" s="67"/>
      <c r="E65" s="67"/>
      <c r="F65" s="68"/>
      <c r="G65" s="83"/>
      <c r="H65" s="82"/>
      <c r="I65" s="81">
        <f t="shared" si="1"/>
        <v>0</v>
      </c>
      <c r="J65" s="93"/>
      <c r="K65" s="94"/>
      <c r="L65" s="94"/>
      <c r="M65" s="94"/>
      <c r="N65" s="94"/>
    </row>
    <row r="66" spans="1:14" s="66" customFormat="1" x14ac:dyDescent="0.25">
      <c r="A66" s="66" t="s">
        <v>108</v>
      </c>
      <c r="B66" s="95"/>
      <c r="C66" s="80"/>
      <c r="D66" s="67"/>
      <c r="E66" s="67"/>
      <c r="F66" s="68"/>
      <c r="G66" s="83"/>
      <c r="H66" s="82"/>
      <c r="I66" s="81">
        <f t="shared" si="1"/>
        <v>0</v>
      </c>
      <c r="J66" s="93"/>
      <c r="K66" s="94"/>
      <c r="L66" s="94"/>
      <c r="M66" s="94"/>
      <c r="N66" s="94"/>
    </row>
    <row r="67" spans="1:14" s="66" customFormat="1" x14ac:dyDescent="0.25">
      <c r="A67" s="66" t="s">
        <v>109</v>
      </c>
      <c r="B67" s="95"/>
      <c r="C67" s="80"/>
      <c r="D67" s="67"/>
      <c r="E67" s="67"/>
      <c r="F67" s="68"/>
      <c r="G67" s="83"/>
      <c r="H67" s="82"/>
      <c r="I67" s="81">
        <f t="shared" ref="I67:I98" si="2">IF(AND(ISNUMBER(F67),ISNUMBER(E67)),IF(AND(F67 = -1,ISNUMBER(G67)),E67 -ABS(E67*F67*G67),ABS(E67*F67)),0)</f>
        <v>0</v>
      </c>
      <c r="J67" s="93"/>
      <c r="K67" s="94"/>
      <c r="L67" s="94"/>
      <c r="M67" s="94"/>
      <c r="N67" s="94"/>
    </row>
    <row r="68" spans="1:14" s="66" customFormat="1" x14ac:dyDescent="0.25">
      <c r="A68" s="66" t="s">
        <v>110</v>
      </c>
      <c r="B68" s="95"/>
      <c r="C68" s="80"/>
      <c r="D68" s="67"/>
      <c r="E68" s="67"/>
      <c r="F68" s="68"/>
      <c r="G68" s="83"/>
      <c r="H68" s="82"/>
      <c r="I68" s="81">
        <f t="shared" si="2"/>
        <v>0</v>
      </c>
      <c r="J68" s="93"/>
      <c r="K68" s="94"/>
      <c r="L68" s="94"/>
      <c r="M68" s="94"/>
      <c r="N68" s="94"/>
    </row>
    <row r="69" spans="1:14" s="66" customFormat="1" x14ac:dyDescent="0.25">
      <c r="A69" s="66" t="s">
        <v>111</v>
      </c>
      <c r="B69" s="95"/>
      <c r="C69" s="80"/>
      <c r="D69" s="67"/>
      <c r="E69" s="67"/>
      <c r="F69" s="68"/>
      <c r="G69" s="83"/>
      <c r="H69" s="82"/>
      <c r="I69" s="81">
        <f t="shared" si="2"/>
        <v>0</v>
      </c>
      <c r="J69" s="93"/>
      <c r="K69" s="94"/>
      <c r="L69" s="94"/>
      <c r="M69" s="94"/>
      <c r="N69" s="94"/>
    </row>
    <row r="70" spans="1:14" s="66" customFormat="1" x14ac:dyDescent="0.25">
      <c r="A70" s="66" t="s">
        <v>112</v>
      </c>
      <c r="B70" s="95"/>
      <c r="C70" s="80"/>
      <c r="D70" s="67"/>
      <c r="E70" s="67"/>
      <c r="F70" s="68"/>
      <c r="G70" s="83"/>
      <c r="H70" s="82"/>
      <c r="I70" s="81">
        <f t="shared" si="2"/>
        <v>0</v>
      </c>
      <c r="J70" s="93"/>
      <c r="K70" s="94"/>
      <c r="L70" s="94"/>
      <c r="M70" s="94"/>
      <c r="N70" s="94"/>
    </row>
    <row r="71" spans="1:14" s="66" customFormat="1" x14ac:dyDescent="0.25">
      <c r="A71" s="66" t="s">
        <v>113</v>
      </c>
      <c r="B71" s="95"/>
      <c r="C71" s="80"/>
      <c r="D71" s="67"/>
      <c r="E71" s="67"/>
      <c r="F71" s="68"/>
      <c r="G71" s="83"/>
      <c r="H71" s="82"/>
      <c r="I71" s="81">
        <f t="shared" si="2"/>
        <v>0</v>
      </c>
      <c r="J71" s="93"/>
      <c r="K71" s="94"/>
      <c r="L71" s="94"/>
      <c r="M71" s="94"/>
      <c r="N71" s="94"/>
    </row>
    <row r="72" spans="1:14" s="66" customFormat="1" x14ac:dyDescent="0.25">
      <c r="A72" s="66" t="s">
        <v>114</v>
      </c>
      <c r="B72" s="95"/>
      <c r="C72" s="80"/>
      <c r="D72" s="67"/>
      <c r="E72" s="67"/>
      <c r="F72" s="68"/>
      <c r="G72" s="83"/>
      <c r="H72" s="82"/>
      <c r="I72" s="81">
        <f t="shared" si="2"/>
        <v>0</v>
      </c>
      <c r="J72" s="93"/>
      <c r="K72" s="94"/>
      <c r="L72" s="94"/>
      <c r="M72" s="94"/>
      <c r="N72" s="94"/>
    </row>
    <row r="73" spans="1:14" s="66" customFormat="1" x14ac:dyDescent="0.25">
      <c r="A73" s="66" t="s">
        <v>115</v>
      </c>
      <c r="B73" s="95"/>
      <c r="C73" s="80"/>
      <c r="D73" s="67"/>
      <c r="E73" s="67"/>
      <c r="F73" s="68"/>
      <c r="G73" s="83"/>
      <c r="H73" s="82"/>
      <c r="I73" s="81">
        <f t="shared" si="2"/>
        <v>0</v>
      </c>
      <c r="J73" s="93"/>
      <c r="K73" s="94"/>
      <c r="L73" s="94"/>
      <c r="M73" s="94"/>
      <c r="N73" s="94"/>
    </row>
    <row r="74" spans="1:14" s="66" customFormat="1" x14ac:dyDescent="0.25">
      <c r="A74" s="66" t="s">
        <v>116</v>
      </c>
      <c r="B74" s="95"/>
      <c r="C74" s="80"/>
      <c r="D74" s="67"/>
      <c r="E74" s="67"/>
      <c r="F74" s="68"/>
      <c r="G74" s="83"/>
      <c r="H74" s="82"/>
      <c r="I74" s="81">
        <f t="shared" si="2"/>
        <v>0</v>
      </c>
      <c r="J74" s="93"/>
      <c r="K74" s="94"/>
      <c r="L74" s="94"/>
      <c r="M74" s="94"/>
      <c r="N74" s="94"/>
    </row>
    <row r="75" spans="1:14" s="66" customFormat="1" x14ac:dyDescent="0.25">
      <c r="A75" s="66" t="s">
        <v>117</v>
      </c>
      <c r="B75" s="95"/>
      <c r="C75" s="80"/>
      <c r="D75" s="67"/>
      <c r="E75" s="67"/>
      <c r="F75" s="68"/>
      <c r="G75" s="83"/>
      <c r="H75" s="82"/>
      <c r="I75" s="81">
        <f t="shared" si="2"/>
        <v>0</v>
      </c>
      <c r="J75" s="93"/>
      <c r="K75" s="94"/>
      <c r="L75" s="94"/>
      <c r="M75" s="94"/>
      <c r="N75" s="94"/>
    </row>
    <row r="76" spans="1:14" s="66" customFormat="1" x14ac:dyDescent="0.25">
      <c r="A76" s="66" t="s">
        <v>118</v>
      </c>
      <c r="B76" s="95"/>
      <c r="C76" s="80"/>
      <c r="D76" s="67"/>
      <c r="E76" s="67"/>
      <c r="F76" s="68"/>
      <c r="G76" s="83"/>
      <c r="H76" s="82"/>
      <c r="I76" s="81">
        <f t="shared" si="2"/>
        <v>0</v>
      </c>
      <c r="J76" s="93"/>
      <c r="K76" s="94"/>
      <c r="L76" s="94"/>
      <c r="M76" s="94"/>
      <c r="N76" s="94"/>
    </row>
    <row r="77" spans="1:14" s="66" customFormat="1" x14ac:dyDescent="0.25">
      <c r="A77" s="66" t="s">
        <v>119</v>
      </c>
      <c r="B77" s="95"/>
      <c r="C77" s="80"/>
      <c r="D77" s="67"/>
      <c r="E77" s="67"/>
      <c r="F77" s="68"/>
      <c r="G77" s="83"/>
      <c r="H77" s="82"/>
      <c r="I77" s="81">
        <f t="shared" si="2"/>
        <v>0</v>
      </c>
      <c r="J77" s="93"/>
      <c r="K77" s="94"/>
      <c r="L77" s="94"/>
      <c r="M77" s="94"/>
      <c r="N77" s="94"/>
    </row>
    <row r="78" spans="1:14" s="66" customFormat="1" x14ac:dyDescent="0.25">
      <c r="A78" s="66" t="s">
        <v>120</v>
      </c>
      <c r="B78" s="95"/>
      <c r="C78" s="80"/>
      <c r="D78" s="67"/>
      <c r="E78" s="67"/>
      <c r="F78" s="68"/>
      <c r="G78" s="83"/>
      <c r="H78" s="82"/>
      <c r="I78" s="81">
        <f t="shared" si="2"/>
        <v>0</v>
      </c>
      <c r="J78" s="93"/>
      <c r="K78" s="94"/>
      <c r="L78" s="94"/>
      <c r="M78" s="94"/>
      <c r="N78" s="94"/>
    </row>
    <row r="79" spans="1:14" s="66" customFormat="1" x14ac:dyDescent="0.25">
      <c r="A79" s="66" t="s">
        <v>121</v>
      </c>
      <c r="B79" s="95"/>
      <c r="C79" s="80"/>
      <c r="D79" s="67"/>
      <c r="E79" s="67"/>
      <c r="F79" s="68"/>
      <c r="G79" s="83"/>
      <c r="H79" s="82"/>
      <c r="I79" s="81">
        <f t="shared" si="2"/>
        <v>0</v>
      </c>
      <c r="J79" s="93"/>
      <c r="K79" s="94"/>
      <c r="L79" s="94"/>
      <c r="M79" s="94"/>
      <c r="N79" s="94"/>
    </row>
    <row r="80" spans="1:14" s="66" customFormat="1" x14ac:dyDescent="0.25">
      <c r="A80" s="66" t="s">
        <v>122</v>
      </c>
      <c r="B80" s="95"/>
      <c r="C80" s="80"/>
      <c r="D80" s="67"/>
      <c r="E80" s="67"/>
      <c r="F80" s="68"/>
      <c r="G80" s="83"/>
      <c r="H80" s="82"/>
      <c r="I80" s="81">
        <f t="shared" si="2"/>
        <v>0</v>
      </c>
      <c r="J80" s="93"/>
      <c r="K80" s="94"/>
      <c r="L80" s="94"/>
      <c r="M80" s="94"/>
      <c r="N80" s="94"/>
    </row>
    <row r="81" spans="1:14" s="66" customFormat="1" x14ac:dyDescent="0.25">
      <c r="A81" s="66" t="s">
        <v>123</v>
      </c>
      <c r="B81" s="95"/>
      <c r="C81" s="80"/>
      <c r="D81" s="67"/>
      <c r="E81" s="67"/>
      <c r="F81" s="68"/>
      <c r="G81" s="83"/>
      <c r="H81" s="82"/>
      <c r="I81" s="81">
        <f t="shared" si="2"/>
        <v>0</v>
      </c>
      <c r="J81" s="93"/>
      <c r="K81" s="94"/>
      <c r="L81" s="94"/>
      <c r="M81" s="94"/>
      <c r="N81" s="94"/>
    </row>
    <row r="82" spans="1:14" s="66" customFormat="1" x14ac:dyDescent="0.25">
      <c r="A82" s="66" t="s">
        <v>124</v>
      </c>
      <c r="B82" s="95"/>
      <c r="C82" s="80"/>
      <c r="D82" s="67"/>
      <c r="E82" s="67"/>
      <c r="F82" s="68"/>
      <c r="G82" s="83"/>
      <c r="H82" s="82"/>
      <c r="I82" s="81">
        <f t="shared" si="2"/>
        <v>0</v>
      </c>
      <c r="J82" s="93"/>
      <c r="K82" s="94"/>
      <c r="L82" s="94"/>
      <c r="M82" s="94"/>
      <c r="N82" s="94"/>
    </row>
    <row r="83" spans="1:14" s="66" customFormat="1" x14ac:dyDescent="0.25">
      <c r="A83" s="66" t="s">
        <v>125</v>
      </c>
      <c r="B83" s="95"/>
      <c r="C83" s="80"/>
      <c r="D83" s="67"/>
      <c r="E83" s="67"/>
      <c r="F83" s="68"/>
      <c r="G83" s="83"/>
      <c r="H83" s="82"/>
      <c r="I83" s="81">
        <f t="shared" si="2"/>
        <v>0</v>
      </c>
      <c r="J83" s="93"/>
      <c r="K83" s="94"/>
      <c r="L83" s="94"/>
      <c r="M83" s="94"/>
      <c r="N83" s="94"/>
    </row>
    <row r="84" spans="1:14" s="66" customFormat="1" x14ac:dyDescent="0.25">
      <c r="A84" s="66" t="s">
        <v>126</v>
      </c>
      <c r="B84" s="95"/>
      <c r="C84" s="80"/>
      <c r="D84" s="67"/>
      <c r="E84" s="67"/>
      <c r="F84" s="68"/>
      <c r="G84" s="83"/>
      <c r="H84" s="82"/>
      <c r="I84" s="81">
        <f t="shared" si="2"/>
        <v>0</v>
      </c>
      <c r="J84" s="93"/>
      <c r="K84" s="94"/>
      <c r="L84" s="94"/>
      <c r="M84" s="94"/>
      <c r="N84" s="94"/>
    </row>
    <row r="85" spans="1:14" s="66" customFormat="1" x14ac:dyDescent="0.25">
      <c r="A85" s="66" t="s">
        <v>127</v>
      </c>
      <c r="B85" s="95"/>
      <c r="C85" s="80"/>
      <c r="D85" s="67"/>
      <c r="E85" s="67"/>
      <c r="F85" s="68"/>
      <c r="G85" s="83"/>
      <c r="H85" s="82"/>
      <c r="I85" s="81">
        <f t="shared" si="2"/>
        <v>0</v>
      </c>
      <c r="J85" s="93"/>
      <c r="K85" s="94"/>
      <c r="L85" s="94"/>
      <c r="M85" s="94"/>
      <c r="N85" s="94"/>
    </row>
    <row r="86" spans="1:14" s="66" customFormat="1" x14ac:dyDescent="0.25">
      <c r="A86" s="66" t="s">
        <v>128</v>
      </c>
      <c r="B86" s="95"/>
      <c r="C86" s="80"/>
      <c r="D86" s="67"/>
      <c r="E86" s="67"/>
      <c r="F86" s="68"/>
      <c r="G86" s="83"/>
      <c r="H86" s="82"/>
      <c r="I86" s="81">
        <f t="shared" si="2"/>
        <v>0</v>
      </c>
      <c r="J86" s="93"/>
      <c r="K86" s="94"/>
      <c r="L86" s="94"/>
      <c r="M86" s="94"/>
      <c r="N86" s="94"/>
    </row>
    <row r="87" spans="1:14" s="66" customFormat="1" x14ac:dyDescent="0.25">
      <c r="A87" s="66" t="s">
        <v>129</v>
      </c>
      <c r="B87" s="95"/>
      <c r="C87" s="80"/>
      <c r="D87" s="67"/>
      <c r="E87" s="67"/>
      <c r="F87" s="68"/>
      <c r="G87" s="83"/>
      <c r="H87" s="82"/>
      <c r="I87" s="81">
        <f t="shared" si="2"/>
        <v>0</v>
      </c>
      <c r="J87" s="93"/>
      <c r="K87" s="94"/>
      <c r="L87" s="94"/>
      <c r="M87" s="94"/>
      <c r="N87" s="94"/>
    </row>
    <row r="88" spans="1:14" s="66" customFormat="1" x14ac:dyDescent="0.25">
      <c r="A88" s="66" t="s">
        <v>130</v>
      </c>
      <c r="B88" s="95"/>
      <c r="C88" s="80"/>
      <c r="D88" s="67"/>
      <c r="E88" s="67"/>
      <c r="F88" s="68"/>
      <c r="G88" s="83"/>
      <c r="H88" s="82"/>
      <c r="I88" s="81">
        <f t="shared" si="2"/>
        <v>0</v>
      </c>
      <c r="J88" s="93"/>
      <c r="K88" s="94"/>
      <c r="L88" s="94"/>
      <c r="M88" s="94"/>
      <c r="N88" s="94"/>
    </row>
    <row r="89" spans="1:14" s="66" customFormat="1" x14ac:dyDescent="0.25">
      <c r="A89" s="66" t="s">
        <v>131</v>
      </c>
      <c r="B89" s="95"/>
      <c r="C89" s="80"/>
      <c r="D89" s="67"/>
      <c r="E89" s="67"/>
      <c r="F89" s="68"/>
      <c r="G89" s="83"/>
      <c r="H89" s="82"/>
      <c r="I89" s="81">
        <f t="shared" si="2"/>
        <v>0</v>
      </c>
      <c r="J89" s="93"/>
      <c r="K89" s="94"/>
      <c r="L89" s="94"/>
      <c r="M89" s="94"/>
      <c r="N89" s="94"/>
    </row>
    <row r="90" spans="1:14" s="66" customFormat="1" x14ac:dyDescent="0.25">
      <c r="A90" s="66" t="s">
        <v>132</v>
      </c>
      <c r="B90" s="95"/>
      <c r="C90" s="80"/>
      <c r="D90" s="67"/>
      <c r="E90" s="67"/>
      <c r="F90" s="68"/>
      <c r="G90" s="83"/>
      <c r="H90" s="82"/>
      <c r="I90" s="81">
        <f t="shared" si="2"/>
        <v>0</v>
      </c>
      <c r="J90" s="93"/>
      <c r="K90" s="94"/>
      <c r="L90" s="94"/>
      <c r="M90" s="94"/>
      <c r="N90" s="94"/>
    </row>
    <row r="91" spans="1:14" s="66" customFormat="1" x14ac:dyDescent="0.25">
      <c r="A91" s="66" t="s">
        <v>133</v>
      </c>
      <c r="B91" s="95"/>
      <c r="C91" s="80"/>
      <c r="D91" s="67"/>
      <c r="E91" s="67"/>
      <c r="F91" s="68"/>
      <c r="G91" s="83"/>
      <c r="H91" s="82"/>
      <c r="I91" s="81">
        <f t="shared" si="2"/>
        <v>0</v>
      </c>
      <c r="J91" s="93"/>
      <c r="K91" s="94"/>
      <c r="L91" s="94"/>
      <c r="M91" s="94"/>
      <c r="N91" s="94"/>
    </row>
    <row r="92" spans="1:14" s="66" customFormat="1" x14ac:dyDescent="0.25">
      <c r="A92" s="66" t="s">
        <v>134</v>
      </c>
      <c r="B92" s="95"/>
      <c r="C92" s="80"/>
      <c r="D92" s="67"/>
      <c r="E92" s="67"/>
      <c r="F92" s="68"/>
      <c r="G92" s="83"/>
      <c r="H92" s="82"/>
      <c r="I92" s="81">
        <f t="shared" si="2"/>
        <v>0</v>
      </c>
      <c r="J92" s="93"/>
      <c r="K92" s="94"/>
      <c r="L92" s="94"/>
      <c r="M92" s="94"/>
      <c r="N92" s="94"/>
    </row>
    <row r="93" spans="1:14" s="66" customFormat="1" x14ac:dyDescent="0.25">
      <c r="A93" s="66" t="s">
        <v>135</v>
      </c>
      <c r="B93" s="95"/>
      <c r="C93" s="80"/>
      <c r="D93" s="67"/>
      <c r="E93" s="67"/>
      <c r="F93" s="68"/>
      <c r="G93" s="83"/>
      <c r="H93" s="82"/>
      <c r="I93" s="81">
        <f t="shared" si="2"/>
        <v>0</v>
      </c>
      <c r="J93" s="93"/>
      <c r="K93" s="94"/>
      <c r="L93" s="94"/>
      <c r="M93" s="94"/>
      <c r="N93" s="94"/>
    </row>
    <row r="94" spans="1:14" s="66" customFormat="1" x14ac:dyDescent="0.25">
      <c r="A94" s="66" t="s">
        <v>136</v>
      </c>
      <c r="B94" s="95"/>
      <c r="C94" s="80"/>
      <c r="D94" s="67"/>
      <c r="E94" s="67"/>
      <c r="F94" s="68"/>
      <c r="G94" s="83"/>
      <c r="H94" s="82"/>
      <c r="I94" s="81">
        <f t="shared" si="2"/>
        <v>0</v>
      </c>
      <c r="J94" s="93"/>
      <c r="K94" s="94"/>
      <c r="L94" s="94"/>
      <c r="M94" s="94"/>
      <c r="N94" s="94"/>
    </row>
    <row r="95" spans="1:14" s="66" customFormat="1" x14ac:dyDescent="0.25">
      <c r="A95" s="66" t="s">
        <v>137</v>
      </c>
      <c r="B95" s="95"/>
      <c r="C95" s="80"/>
      <c r="D95" s="67"/>
      <c r="E95" s="67"/>
      <c r="F95" s="68"/>
      <c r="G95" s="83"/>
      <c r="H95" s="82"/>
      <c r="I95" s="81">
        <f t="shared" si="2"/>
        <v>0</v>
      </c>
      <c r="J95" s="93"/>
      <c r="K95" s="94"/>
      <c r="L95" s="94"/>
      <c r="M95" s="94"/>
      <c r="N95" s="94"/>
    </row>
    <row r="96" spans="1:14" s="66" customFormat="1" x14ac:dyDescent="0.25">
      <c r="A96" s="66" t="s">
        <v>138</v>
      </c>
      <c r="B96" s="95"/>
      <c r="C96" s="80"/>
      <c r="D96" s="67"/>
      <c r="E96" s="67"/>
      <c r="F96" s="68"/>
      <c r="G96" s="83"/>
      <c r="H96" s="82"/>
      <c r="I96" s="81">
        <f t="shared" si="2"/>
        <v>0</v>
      </c>
      <c r="J96" s="93"/>
      <c r="K96" s="94"/>
      <c r="L96" s="94"/>
      <c r="M96" s="94"/>
      <c r="N96" s="94"/>
    </row>
    <row r="97" spans="1:14" s="66" customFormat="1" x14ac:dyDescent="0.25">
      <c r="A97" s="66" t="s">
        <v>139</v>
      </c>
      <c r="B97" s="95"/>
      <c r="C97" s="80"/>
      <c r="D97" s="67"/>
      <c r="E97" s="67"/>
      <c r="F97" s="68"/>
      <c r="G97" s="83"/>
      <c r="H97" s="82"/>
      <c r="I97" s="81">
        <f t="shared" si="2"/>
        <v>0</v>
      </c>
      <c r="J97" s="93"/>
      <c r="K97" s="94"/>
      <c r="L97" s="94"/>
      <c r="M97" s="94"/>
      <c r="N97" s="94"/>
    </row>
    <row r="98" spans="1:14" s="66" customFormat="1" x14ac:dyDescent="0.25">
      <c r="A98" s="66" t="s">
        <v>153</v>
      </c>
      <c r="B98" s="95"/>
      <c r="C98" s="80"/>
      <c r="D98" s="67"/>
      <c r="E98" s="67"/>
      <c r="F98" s="68"/>
      <c r="G98" s="83"/>
      <c r="H98" s="82"/>
      <c r="I98" s="81">
        <f t="shared" si="2"/>
        <v>0</v>
      </c>
      <c r="J98" s="93"/>
      <c r="K98" s="94"/>
      <c r="L98" s="94"/>
      <c r="M98" s="94"/>
      <c r="N98" s="94"/>
    </row>
    <row r="99" spans="1:14" s="66" customFormat="1" x14ac:dyDescent="0.25">
      <c r="A99" s="66" t="s">
        <v>154</v>
      </c>
      <c r="B99" s="95"/>
      <c r="C99" s="80"/>
      <c r="D99" s="67"/>
      <c r="E99" s="67"/>
      <c r="F99" s="68"/>
      <c r="G99" s="83"/>
      <c r="H99" s="82"/>
      <c r="I99" s="81">
        <f t="shared" ref="I99:I114" si="3">IF(AND(ISNUMBER(F99),ISNUMBER(E99)),IF(AND(F99 = -1,ISNUMBER(G99)),E99 -ABS(E99*F99*G99),ABS(E99*F99)),0)</f>
        <v>0</v>
      </c>
      <c r="J99" s="93"/>
      <c r="K99" s="94"/>
      <c r="L99" s="94"/>
      <c r="M99" s="94"/>
      <c r="N99" s="94"/>
    </row>
    <row r="100" spans="1:14" s="66" customFormat="1" x14ac:dyDescent="0.25">
      <c r="A100" s="66" t="s">
        <v>155</v>
      </c>
      <c r="B100" s="95"/>
      <c r="C100" s="80"/>
      <c r="D100" s="67"/>
      <c r="E100" s="67"/>
      <c r="F100" s="68"/>
      <c r="G100" s="83"/>
      <c r="H100" s="82"/>
      <c r="I100" s="81">
        <f t="shared" si="3"/>
        <v>0</v>
      </c>
      <c r="J100" s="93"/>
      <c r="K100" s="94"/>
      <c r="L100" s="94"/>
      <c r="M100" s="94"/>
      <c r="N100" s="94"/>
    </row>
    <row r="101" spans="1:14" s="66" customFormat="1" x14ac:dyDescent="0.25">
      <c r="A101" s="66" t="s">
        <v>156</v>
      </c>
      <c r="B101" s="95"/>
      <c r="C101" s="80"/>
      <c r="D101" s="67"/>
      <c r="E101" s="67"/>
      <c r="F101" s="68"/>
      <c r="G101" s="83"/>
      <c r="H101" s="82"/>
      <c r="I101" s="81">
        <f t="shared" si="3"/>
        <v>0</v>
      </c>
      <c r="J101" s="93"/>
      <c r="K101" s="94"/>
      <c r="L101" s="94"/>
      <c r="M101" s="94"/>
      <c r="N101" s="94"/>
    </row>
    <row r="102" spans="1:14" s="66" customFormat="1" x14ac:dyDescent="0.25">
      <c r="A102" s="66" t="s">
        <v>157</v>
      </c>
      <c r="B102" s="95"/>
      <c r="C102" s="80"/>
      <c r="D102" s="67"/>
      <c r="E102" s="67"/>
      <c r="F102" s="68"/>
      <c r="G102" s="83"/>
      <c r="H102" s="82"/>
      <c r="I102" s="81">
        <f t="shared" si="3"/>
        <v>0</v>
      </c>
      <c r="J102" s="93"/>
      <c r="K102" s="94"/>
      <c r="L102" s="94"/>
      <c r="M102" s="94"/>
      <c r="N102" s="94"/>
    </row>
    <row r="103" spans="1:14" s="66" customFormat="1" x14ac:dyDescent="0.25">
      <c r="A103" s="66" t="s">
        <v>158</v>
      </c>
      <c r="B103" s="95"/>
      <c r="C103" s="80"/>
      <c r="D103" s="67"/>
      <c r="E103" s="67"/>
      <c r="F103" s="68"/>
      <c r="G103" s="83"/>
      <c r="H103" s="82"/>
      <c r="I103" s="81">
        <f t="shared" si="3"/>
        <v>0</v>
      </c>
      <c r="J103" s="93"/>
      <c r="K103" s="94"/>
      <c r="L103" s="94"/>
      <c r="M103" s="94"/>
      <c r="N103" s="94"/>
    </row>
    <row r="104" spans="1:14" s="66" customFormat="1" x14ac:dyDescent="0.25">
      <c r="A104" s="66" t="s">
        <v>159</v>
      </c>
      <c r="B104" s="95"/>
      <c r="C104" s="80" t="s">
        <v>33</v>
      </c>
      <c r="D104" s="67"/>
      <c r="E104" s="67"/>
      <c r="F104" s="68"/>
      <c r="G104" s="83"/>
      <c r="H104" s="82"/>
      <c r="I104" s="81">
        <f t="shared" si="3"/>
        <v>0</v>
      </c>
      <c r="J104" s="93"/>
      <c r="K104" s="94"/>
      <c r="L104" s="94"/>
      <c r="M104" s="94"/>
      <c r="N104" s="94"/>
    </row>
    <row r="105" spans="1:14" s="66" customFormat="1" x14ac:dyDescent="0.25">
      <c r="A105" s="66" t="s">
        <v>160</v>
      </c>
      <c r="B105" s="95"/>
      <c r="C105" s="80" t="s">
        <v>33</v>
      </c>
      <c r="D105" s="67"/>
      <c r="E105" s="67"/>
      <c r="F105" s="68"/>
      <c r="G105" s="83"/>
      <c r="H105" s="82"/>
      <c r="I105" s="81">
        <f t="shared" si="3"/>
        <v>0</v>
      </c>
      <c r="J105" s="93"/>
      <c r="K105" s="94"/>
      <c r="L105" s="94"/>
      <c r="M105" s="94"/>
      <c r="N105" s="94"/>
    </row>
    <row r="106" spans="1:14" s="66" customFormat="1" x14ac:dyDescent="0.25">
      <c r="A106" s="66" t="s">
        <v>161</v>
      </c>
      <c r="B106" s="95"/>
      <c r="C106" s="80" t="s">
        <v>33</v>
      </c>
      <c r="D106" s="67"/>
      <c r="E106" s="67"/>
      <c r="F106" s="68"/>
      <c r="G106" s="83"/>
      <c r="H106" s="82"/>
      <c r="I106" s="81">
        <f t="shared" si="3"/>
        <v>0</v>
      </c>
      <c r="J106" s="93"/>
      <c r="K106" s="94"/>
      <c r="L106" s="94"/>
      <c r="M106" s="94"/>
      <c r="N106" s="94"/>
    </row>
    <row r="107" spans="1:14" s="66" customFormat="1" x14ac:dyDescent="0.25">
      <c r="A107" s="66" t="s">
        <v>162</v>
      </c>
      <c r="B107" s="95"/>
      <c r="C107" s="80" t="s">
        <v>33</v>
      </c>
      <c r="D107" s="67"/>
      <c r="E107" s="67"/>
      <c r="F107" s="68"/>
      <c r="G107" s="83"/>
      <c r="H107" s="82"/>
      <c r="I107" s="81">
        <f t="shared" si="3"/>
        <v>0</v>
      </c>
      <c r="J107" s="93"/>
      <c r="K107" s="94"/>
      <c r="L107" s="94"/>
      <c r="M107" s="94"/>
      <c r="N107" s="94"/>
    </row>
    <row r="108" spans="1:14" s="66" customFormat="1" x14ac:dyDescent="0.25">
      <c r="A108" s="66" t="s">
        <v>163</v>
      </c>
      <c r="B108" s="95"/>
      <c r="C108" s="80" t="s">
        <v>33</v>
      </c>
      <c r="D108" s="67"/>
      <c r="E108" s="67"/>
      <c r="F108" s="68"/>
      <c r="G108" s="83"/>
      <c r="H108" s="82"/>
      <c r="I108" s="81">
        <f t="shared" si="3"/>
        <v>0</v>
      </c>
      <c r="J108" s="93"/>
      <c r="K108" s="94"/>
      <c r="L108" s="94"/>
      <c r="M108" s="94"/>
      <c r="N108" s="94"/>
    </row>
    <row r="109" spans="1:14" s="66" customFormat="1" x14ac:dyDescent="0.25">
      <c r="A109" s="66" t="s">
        <v>164</v>
      </c>
      <c r="B109" s="95"/>
      <c r="C109" s="80" t="s">
        <v>33</v>
      </c>
      <c r="D109" s="67"/>
      <c r="E109" s="67"/>
      <c r="F109" s="68"/>
      <c r="G109" s="83"/>
      <c r="H109" s="82"/>
      <c r="I109" s="81">
        <f t="shared" si="3"/>
        <v>0</v>
      </c>
      <c r="J109" s="93"/>
      <c r="K109" s="94"/>
      <c r="L109" s="94"/>
      <c r="M109" s="94"/>
      <c r="N109" s="94"/>
    </row>
    <row r="110" spans="1:14" s="66" customFormat="1" x14ac:dyDescent="0.25">
      <c r="A110" s="66" t="s">
        <v>165</v>
      </c>
      <c r="B110" s="95"/>
      <c r="C110" s="80" t="s">
        <v>33</v>
      </c>
      <c r="D110" s="67"/>
      <c r="E110" s="67"/>
      <c r="F110" s="68"/>
      <c r="G110" s="83"/>
      <c r="H110" s="82"/>
      <c r="I110" s="81">
        <f t="shared" si="3"/>
        <v>0</v>
      </c>
      <c r="J110" s="93"/>
      <c r="K110" s="94"/>
      <c r="L110" s="94"/>
      <c r="M110" s="94"/>
      <c r="N110" s="94"/>
    </row>
    <row r="111" spans="1:14" s="66" customFormat="1" x14ac:dyDescent="0.25">
      <c r="A111" s="66" t="s">
        <v>166</v>
      </c>
      <c r="B111" s="95"/>
      <c r="C111" s="80" t="s">
        <v>33</v>
      </c>
      <c r="D111" s="67"/>
      <c r="E111" s="67"/>
      <c r="F111" s="68"/>
      <c r="G111" s="83"/>
      <c r="H111" s="82"/>
      <c r="I111" s="81">
        <f t="shared" si="3"/>
        <v>0</v>
      </c>
      <c r="J111" s="93"/>
      <c r="K111" s="94"/>
      <c r="L111" s="94"/>
      <c r="M111" s="94"/>
      <c r="N111" s="94"/>
    </row>
    <row r="112" spans="1:14" s="66" customFormat="1" x14ac:dyDescent="0.25">
      <c r="A112" s="66" t="s">
        <v>167</v>
      </c>
      <c r="B112" s="95"/>
      <c r="C112" s="80" t="s">
        <v>33</v>
      </c>
      <c r="D112" s="67"/>
      <c r="E112" s="67"/>
      <c r="F112" s="68"/>
      <c r="G112" s="83"/>
      <c r="H112" s="82"/>
      <c r="I112" s="81">
        <f t="shared" si="3"/>
        <v>0</v>
      </c>
      <c r="J112" s="93"/>
      <c r="K112" s="94"/>
      <c r="L112" s="94"/>
      <c r="M112" s="94"/>
      <c r="N112" s="94"/>
    </row>
    <row r="113" spans="1:14" s="66" customFormat="1" x14ac:dyDescent="0.25">
      <c r="A113" s="66" t="s">
        <v>168</v>
      </c>
      <c r="B113" s="95"/>
      <c r="C113" s="80" t="s">
        <v>33</v>
      </c>
      <c r="D113" s="67"/>
      <c r="E113" s="67"/>
      <c r="F113" s="68"/>
      <c r="G113" s="83"/>
      <c r="H113" s="82"/>
      <c r="I113" s="81">
        <f t="shared" si="3"/>
        <v>0</v>
      </c>
      <c r="J113" s="93"/>
      <c r="K113" s="94"/>
      <c r="L113" s="94"/>
      <c r="M113" s="94"/>
      <c r="N113" s="94"/>
    </row>
    <row r="114" spans="1:14" s="66" customFormat="1" x14ac:dyDescent="0.25">
      <c r="A114" s="66" t="s">
        <v>169</v>
      </c>
      <c r="B114" s="95"/>
      <c r="C114" s="80" t="s">
        <v>33</v>
      </c>
      <c r="D114" s="67"/>
      <c r="E114" s="67"/>
      <c r="F114" s="68"/>
      <c r="G114" s="83"/>
      <c r="H114" s="82"/>
      <c r="I114" s="81">
        <f t="shared" si="3"/>
        <v>0</v>
      </c>
      <c r="J114" s="93"/>
      <c r="K114" s="94"/>
      <c r="L114" s="94"/>
      <c r="M114" s="94"/>
      <c r="N114" s="94"/>
    </row>
    <row r="115" spans="1:14" s="12" customFormat="1" x14ac:dyDescent="0.25">
      <c r="C115" s="47"/>
      <c r="D115" s="15"/>
      <c r="E115" s="15"/>
      <c r="G115" s="35"/>
      <c r="H115" s="15"/>
      <c r="I115" s="15"/>
      <c r="J115" s="15"/>
      <c r="K115" s="15"/>
    </row>
  </sheetData>
  <autoFilter ref="A3:N114"/>
  <sortState ref="A3:N115">
    <sortCondition ref="A3"/>
  </sortState>
  <mergeCells count="1">
    <mergeCell ref="E1:F1"/>
  </mergeCells>
  <conditionalFormatting sqref="F4:F114">
    <cfRule type="colorScale" priority="11">
      <colorScale>
        <cfvo type="num" val="-1"/>
        <cfvo type="num" val="0"/>
        <cfvo type="num" val="1"/>
        <color rgb="FFFFC000"/>
        <color theme="6" tint="-0.249977111117893"/>
        <color rgb="FFFF0000"/>
      </colorScale>
    </cfRule>
  </conditionalFormatting>
  <dataValidations count="5">
    <dataValidation type="list" allowBlank="1" showInputMessage="1" showErrorMessage="1" sqref="D4:D114">
      <formula1>Priority</formula1>
    </dataValidation>
    <dataValidation type="list" allowBlank="1" showInputMessage="1" showErrorMessage="1" sqref="B4:B114">
      <formula1>StoryType</formula1>
    </dataValidation>
    <dataValidation type="list" allowBlank="1" showInputMessage="1" showErrorMessage="1" prompt="1 = incomplete, -1 = inprogress, 0 = complete, d = demoted" sqref="F4:F114">
      <formula1>Status</formula1>
    </dataValidation>
    <dataValidation type="list" allowBlank="1" showInputMessage="1" showErrorMessage="1" sqref="J4:J114">
      <formula1>Sprints</formula1>
    </dataValidation>
    <dataValidation type="list" allowBlank="1" showInputMessage="1" showErrorMessage="1" sqref="K4:K114">
      <formula1>Resources</formula1>
    </dataValidation>
  </dataValidations>
  <pageMargins left="0.7" right="0.7" top="0.75" bottom="0.75" header="0.3" footer="0.3"/>
  <pageSetup paperSize="9" scale="70"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pane ySplit="3" topLeftCell="A4" activePane="bottomLeft" state="frozenSplit"/>
      <selection pane="bottomLeft" activeCell="F33" sqref="F33"/>
    </sheetView>
  </sheetViews>
  <sheetFormatPr defaultRowHeight="15" x14ac:dyDescent="0.25"/>
  <cols>
    <col min="1" max="1" width="10.140625" customWidth="1"/>
    <col min="2" max="2" width="10.85546875" customWidth="1"/>
    <col min="3" max="3" width="10.7109375" customWidth="1"/>
    <col min="4" max="4" width="9" style="13" customWidth="1"/>
    <col min="5" max="5" width="20.42578125" bestFit="1" customWidth="1"/>
    <col min="6" max="6" width="20" customWidth="1"/>
    <col min="7" max="7" width="11.140625" style="13" customWidth="1"/>
    <col min="8" max="8" width="11.7109375" style="13" customWidth="1"/>
    <col min="9" max="9" width="15.140625" style="13" customWidth="1"/>
    <col min="10" max="10" width="1.85546875" style="13" customWidth="1"/>
    <col min="11" max="11" width="2.140625" customWidth="1"/>
    <col min="15" max="15" width="9.28515625" customWidth="1"/>
  </cols>
  <sheetData>
    <row r="1" spans="2:18" s="5" customFormat="1" ht="23.25" x14ac:dyDescent="0.35">
      <c r="B1" s="5" t="s">
        <v>36</v>
      </c>
      <c r="D1" s="17"/>
      <c r="F1" s="30" t="s">
        <v>220</v>
      </c>
      <c r="G1" s="92">
        <f>IF(COUNTA(G4:G24)=0, 0,SUM(G4:G24)/COUNTA(G4:G24))</f>
        <v>0</v>
      </c>
      <c r="H1" s="30" t="s">
        <v>147</v>
      </c>
      <c r="I1" s="31">
        <v>4</v>
      </c>
      <c r="J1" s="31"/>
      <c r="K1" s="10"/>
      <c r="L1" s="105" t="s">
        <v>219</v>
      </c>
      <c r="M1" s="105"/>
      <c r="N1" s="105"/>
      <c r="P1" s="106" t="str">
        <f ca="1">IF(G1=0,"",NOW()+TasksList!I2/G1)</f>
        <v/>
      </c>
      <c r="Q1" s="106"/>
      <c r="R1" s="106"/>
    </row>
    <row r="2" spans="2:18" s="2" customFormat="1" ht="4.5" customHeight="1" x14ac:dyDescent="0.25">
      <c r="D2" s="3"/>
      <c r="G2" s="3"/>
      <c r="H2" s="3"/>
      <c r="I2" s="3"/>
      <c r="J2" s="3"/>
    </row>
    <row r="3" spans="2:18" s="4" customFormat="1" x14ac:dyDescent="0.25">
      <c r="B3" s="18"/>
      <c r="C3" s="18" t="s">
        <v>37</v>
      </c>
      <c r="D3" s="18" t="s">
        <v>140</v>
      </c>
      <c r="E3" s="18" t="s">
        <v>201</v>
      </c>
      <c r="F3" s="18" t="s">
        <v>43</v>
      </c>
      <c r="G3" s="18" t="s">
        <v>146</v>
      </c>
      <c r="H3" s="18" t="s">
        <v>200</v>
      </c>
      <c r="I3" s="18" t="s">
        <v>188</v>
      </c>
      <c r="J3" s="18"/>
      <c r="K3" s="18"/>
    </row>
    <row r="4" spans="2:18" x14ac:dyDescent="0.25">
      <c r="B4" s="56" t="s">
        <v>181</v>
      </c>
      <c r="C4" s="96"/>
      <c r="F4" s="14"/>
      <c r="K4" s="36"/>
    </row>
    <row r="5" spans="2:18" x14ac:dyDescent="0.25">
      <c r="B5" s="64" t="s">
        <v>226</v>
      </c>
      <c r="C5" s="19">
        <v>40941</v>
      </c>
      <c r="D5" s="76">
        <v>1</v>
      </c>
      <c r="E5" s="21"/>
      <c r="F5" s="21"/>
      <c r="K5" s="36"/>
    </row>
    <row r="6" spans="2:18" x14ac:dyDescent="0.25">
      <c r="B6" s="64" t="s">
        <v>198</v>
      </c>
      <c r="C6" s="19">
        <v>40946</v>
      </c>
      <c r="D6" s="76">
        <v>120</v>
      </c>
      <c r="E6" s="21"/>
      <c r="F6" s="21"/>
      <c r="G6" s="29"/>
      <c r="K6" s="36"/>
    </row>
    <row r="7" spans="2:18" x14ac:dyDescent="0.25">
      <c r="B7" s="64" t="s">
        <v>199</v>
      </c>
      <c r="C7" s="19">
        <v>40948</v>
      </c>
      <c r="D7" s="76">
        <v>102</v>
      </c>
      <c r="E7" s="21"/>
      <c r="F7" s="21"/>
      <c r="G7" s="29"/>
      <c r="K7" s="36"/>
    </row>
    <row r="8" spans="2:18" x14ac:dyDescent="0.25">
      <c r="B8" s="64" t="s">
        <v>224</v>
      </c>
      <c r="C8" s="19">
        <v>40953</v>
      </c>
      <c r="D8" s="76">
        <v>85</v>
      </c>
      <c r="E8" s="27"/>
      <c r="F8" s="21"/>
      <c r="G8" s="29"/>
      <c r="K8" s="36"/>
    </row>
    <row r="9" spans="2:18" x14ac:dyDescent="0.25">
      <c r="B9" s="64" t="s">
        <v>58</v>
      </c>
      <c r="C9" s="19">
        <v>40955</v>
      </c>
      <c r="D9" s="76">
        <v>113</v>
      </c>
      <c r="E9" s="21"/>
      <c r="F9" s="21"/>
      <c r="G9" s="29"/>
      <c r="K9" s="36"/>
    </row>
    <row r="10" spans="2:18" s="1" customFormat="1" x14ac:dyDescent="0.25">
      <c r="B10" s="53" t="s">
        <v>57</v>
      </c>
      <c r="C10" s="48">
        <v>40960</v>
      </c>
      <c r="D10" s="76">
        <v>123</v>
      </c>
      <c r="E10" s="97"/>
      <c r="G10" s="29"/>
      <c r="H10" s="29"/>
      <c r="I10" s="29"/>
      <c r="J10" s="29"/>
      <c r="K10" s="49"/>
    </row>
    <row r="11" spans="2:18" x14ac:dyDescent="0.25">
      <c r="B11" s="51" t="s">
        <v>197</v>
      </c>
      <c r="C11" s="19">
        <v>40962</v>
      </c>
      <c r="D11" s="76">
        <v>85</v>
      </c>
      <c r="E11" s="21"/>
      <c r="F11" s="21"/>
      <c r="G11" s="29"/>
      <c r="K11" s="36"/>
    </row>
    <row r="12" spans="2:18" x14ac:dyDescent="0.25">
      <c r="B12" s="51"/>
      <c r="C12" s="19">
        <v>40967</v>
      </c>
      <c r="D12" s="76">
        <v>95</v>
      </c>
      <c r="E12" s="27"/>
      <c r="F12" s="21"/>
      <c r="G12" s="29"/>
      <c r="K12" s="36"/>
    </row>
    <row r="13" spans="2:18" x14ac:dyDescent="0.25">
      <c r="B13" s="51"/>
      <c r="C13" s="19">
        <v>40969</v>
      </c>
      <c r="D13" s="76">
        <v>73</v>
      </c>
      <c r="E13" s="21"/>
      <c r="F13" s="21"/>
      <c r="K13" s="36"/>
    </row>
    <row r="14" spans="2:18" x14ac:dyDescent="0.25">
      <c r="B14" s="54" t="s">
        <v>59</v>
      </c>
      <c r="C14" s="19">
        <v>40974</v>
      </c>
      <c r="D14" s="77">
        <v>99</v>
      </c>
      <c r="F14" s="21"/>
    </row>
    <row r="15" spans="2:18" x14ac:dyDescent="0.25">
      <c r="B15" s="50" t="s">
        <v>196</v>
      </c>
      <c r="C15" s="19">
        <v>40976</v>
      </c>
      <c r="D15" s="77">
        <v>76</v>
      </c>
      <c r="E15" s="21"/>
      <c r="F15" s="21"/>
    </row>
    <row r="16" spans="2:18" x14ac:dyDescent="0.25">
      <c r="B16" s="38"/>
      <c r="C16" s="19">
        <v>40981</v>
      </c>
      <c r="D16" s="77">
        <v>60</v>
      </c>
    </row>
    <row r="17" spans="2:11" x14ac:dyDescent="0.25">
      <c r="B17" s="38"/>
      <c r="C17" s="19">
        <v>40983</v>
      </c>
      <c r="D17" s="77">
        <v>40</v>
      </c>
      <c r="F17" s="21"/>
    </row>
    <row r="18" spans="2:11" x14ac:dyDescent="0.25">
      <c r="B18" s="55" t="s">
        <v>60</v>
      </c>
      <c r="C18" s="98">
        <v>40988</v>
      </c>
      <c r="D18" s="99">
        <v>0</v>
      </c>
      <c r="E18" s="100"/>
      <c r="F18" s="101"/>
      <c r="G18" s="102"/>
      <c r="H18" s="102"/>
      <c r="I18" s="102"/>
      <c r="J18" s="102"/>
      <c r="K18" s="100"/>
    </row>
    <row r="19" spans="2:11" x14ac:dyDescent="0.25">
      <c r="B19" s="46" t="s">
        <v>195</v>
      </c>
      <c r="C19" s="98">
        <v>40990</v>
      </c>
      <c r="D19" s="99"/>
      <c r="E19" s="101"/>
      <c r="F19" s="101"/>
      <c r="G19" s="102"/>
      <c r="H19" s="102"/>
      <c r="I19" s="102"/>
      <c r="J19" s="102"/>
      <c r="K19" s="100"/>
    </row>
    <row r="20" spans="2:11" ht="21" x14ac:dyDescent="0.35">
      <c r="B20" s="52"/>
      <c r="C20" s="19">
        <v>40995</v>
      </c>
      <c r="D20" s="77">
        <v>77.75</v>
      </c>
      <c r="G20" s="75"/>
    </row>
    <row r="21" spans="2:11" x14ac:dyDescent="0.25">
      <c r="B21" s="52"/>
      <c r="C21" s="19">
        <v>40997</v>
      </c>
      <c r="D21" s="77"/>
      <c r="F21" s="21"/>
    </row>
    <row r="22" spans="2:11" ht="21" x14ac:dyDescent="0.35">
      <c r="B22" s="62" t="s">
        <v>148</v>
      </c>
      <c r="C22" s="19">
        <v>41002</v>
      </c>
      <c r="D22" s="75">
        <v>53.3</v>
      </c>
      <c r="F22" s="21"/>
    </row>
    <row r="23" spans="2:11" x14ac:dyDescent="0.25">
      <c r="B23" s="63" t="s">
        <v>227</v>
      </c>
      <c r="C23" s="19">
        <v>41004</v>
      </c>
      <c r="D23" s="77">
        <v>47</v>
      </c>
      <c r="E23" s="21"/>
      <c r="F23" s="21"/>
    </row>
    <row r="24" spans="2:11" x14ac:dyDescent="0.25">
      <c r="B24" s="57"/>
      <c r="C24" s="19">
        <v>41009</v>
      </c>
      <c r="D24" s="77">
        <v>23</v>
      </c>
    </row>
    <row r="25" spans="2:11" x14ac:dyDescent="0.25">
      <c r="B25" s="58"/>
      <c r="C25" s="61">
        <v>41011</v>
      </c>
      <c r="D25" s="77"/>
      <c r="E25" s="60" t="s">
        <v>194</v>
      </c>
      <c r="F25" s="58"/>
      <c r="G25" s="59"/>
      <c r="H25" s="59"/>
      <c r="I25" s="59"/>
      <c r="J25" s="59"/>
      <c r="K25" s="58"/>
    </row>
  </sheetData>
  <mergeCells count="2">
    <mergeCell ref="L1:N1"/>
    <mergeCell ref="P1:R1"/>
  </mergeCells>
  <pageMargins left="0.7" right="0.7" top="0.75" bottom="0.75" header="0.3" footer="0.3"/>
  <pageSetup paperSize="9" scale="70"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workbookViewId="0">
      <pane ySplit="4" topLeftCell="A5" activePane="bottomLeft" state="frozenSplit"/>
      <selection pane="bottomLeft" activeCell="C35" sqref="C35"/>
    </sheetView>
  </sheetViews>
  <sheetFormatPr defaultRowHeight="15" x14ac:dyDescent="0.25"/>
  <cols>
    <col min="2" max="2" width="18.7109375" customWidth="1"/>
    <col min="3" max="3" width="19.140625" customWidth="1"/>
    <col min="4" max="4" width="13.7109375" customWidth="1"/>
    <col min="5" max="5" width="0.85546875" style="12" customWidth="1"/>
    <col min="6" max="6" width="18.140625" customWidth="1"/>
    <col min="7" max="7" width="12" customWidth="1"/>
    <col min="8" max="8" width="9.42578125" customWidth="1"/>
    <col min="9" max="9" width="19.42578125" bestFit="1" customWidth="1"/>
  </cols>
  <sheetData>
    <row r="1" spans="1:9" s="5" customFormat="1" ht="23.25" x14ac:dyDescent="0.35">
      <c r="B1" s="5" t="s">
        <v>24</v>
      </c>
      <c r="D1" s="6" t="s">
        <v>25</v>
      </c>
      <c r="E1" s="39">
        <v>1</v>
      </c>
      <c r="F1" s="6" t="s">
        <v>34</v>
      </c>
      <c r="G1" s="11">
        <v>0</v>
      </c>
      <c r="H1" s="6" t="s">
        <v>35</v>
      </c>
      <c r="I1" s="10">
        <f ca="1">NOW()</f>
        <v>41011.616863310184</v>
      </c>
    </row>
    <row r="2" spans="1:9" s="2" customFormat="1" ht="4.5" customHeight="1" x14ac:dyDescent="0.25">
      <c r="E2" s="12"/>
    </row>
    <row r="3" spans="1:9" s="4" customFormat="1" x14ac:dyDescent="0.25">
      <c r="E3" s="40"/>
    </row>
    <row r="4" spans="1:9" s="38" customFormat="1" ht="18.75" x14ac:dyDescent="0.3">
      <c r="A4" s="37" t="s">
        <v>183</v>
      </c>
      <c r="F4" s="37" t="s">
        <v>43</v>
      </c>
    </row>
    <row r="5" spans="1:9" x14ac:dyDescent="0.25">
      <c r="A5" s="41"/>
      <c r="B5" s="42" t="s">
        <v>26</v>
      </c>
      <c r="C5" s="43" t="s">
        <v>27</v>
      </c>
      <c r="D5" s="41"/>
      <c r="F5" t="s">
        <v>45</v>
      </c>
    </row>
    <row r="6" spans="1:9" x14ac:dyDescent="0.25">
      <c r="A6" s="41"/>
      <c r="B6" s="41"/>
      <c r="C6" s="43" t="s">
        <v>28</v>
      </c>
      <c r="D6" s="41"/>
      <c r="F6" t="s">
        <v>46</v>
      </c>
    </row>
    <row r="7" spans="1:9" x14ac:dyDescent="0.25">
      <c r="A7" s="41"/>
      <c r="B7" s="41"/>
      <c r="C7" s="43" t="s">
        <v>29</v>
      </c>
      <c r="D7" s="41"/>
      <c r="F7" t="s">
        <v>47</v>
      </c>
    </row>
    <row r="8" spans="1:9" x14ac:dyDescent="0.25">
      <c r="A8" s="41"/>
      <c r="B8" s="41"/>
      <c r="C8" s="41"/>
      <c r="D8" s="41"/>
      <c r="F8" t="s">
        <v>48</v>
      </c>
    </row>
    <row r="9" spans="1:9" x14ac:dyDescent="0.25">
      <c r="B9" s="7" t="s">
        <v>2</v>
      </c>
      <c r="C9" s="8" t="s">
        <v>171</v>
      </c>
      <c r="F9" t="s">
        <v>49</v>
      </c>
    </row>
    <row r="10" spans="1:9" x14ac:dyDescent="0.25">
      <c r="C10" s="8" t="s">
        <v>172</v>
      </c>
      <c r="F10" t="s">
        <v>50</v>
      </c>
    </row>
    <row r="11" spans="1:9" x14ac:dyDescent="0.25">
      <c r="C11" s="8" t="s">
        <v>173</v>
      </c>
      <c r="F11" t="s">
        <v>51</v>
      </c>
    </row>
    <row r="12" spans="1:9" x14ac:dyDescent="0.25">
      <c r="F12" t="s">
        <v>52</v>
      </c>
    </row>
    <row r="13" spans="1:9" x14ac:dyDescent="0.25">
      <c r="A13" s="41"/>
      <c r="B13" s="42" t="s">
        <v>1</v>
      </c>
      <c r="C13" s="44">
        <v>0</v>
      </c>
      <c r="D13" s="41"/>
      <c r="F13" t="s">
        <v>53</v>
      </c>
    </row>
    <row r="14" spans="1:9" x14ac:dyDescent="0.25">
      <c r="A14" s="41"/>
      <c r="B14" s="41"/>
      <c r="C14" s="44">
        <v>1</v>
      </c>
      <c r="D14" s="41"/>
      <c r="F14" t="s">
        <v>54</v>
      </c>
    </row>
    <row r="15" spans="1:9" x14ac:dyDescent="0.25">
      <c r="A15" s="41"/>
      <c r="B15" s="41"/>
      <c r="C15" s="44">
        <v>2</v>
      </c>
      <c r="D15" s="41"/>
    </row>
    <row r="16" spans="1:9" x14ac:dyDescent="0.25">
      <c r="A16" s="41"/>
      <c r="B16" s="41"/>
      <c r="C16" s="44">
        <v>3</v>
      </c>
      <c r="D16" s="41"/>
    </row>
    <row r="17" spans="1:4" x14ac:dyDescent="0.25">
      <c r="A17" s="41"/>
      <c r="B17" s="41"/>
      <c r="C17" s="43"/>
      <c r="D17" s="41"/>
    </row>
    <row r="18" spans="1:4" x14ac:dyDescent="0.25">
      <c r="B18" s="7" t="s">
        <v>30</v>
      </c>
      <c r="C18" s="8" t="s">
        <v>31</v>
      </c>
    </row>
    <row r="19" spans="1:4" x14ac:dyDescent="0.25">
      <c r="C19" s="8" t="s">
        <v>175</v>
      </c>
    </row>
    <row r="20" spans="1:4" x14ac:dyDescent="0.25">
      <c r="C20" s="8" t="s">
        <v>176</v>
      </c>
    </row>
    <row r="21" spans="1:4" x14ac:dyDescent="0.25">
      <c r="C21" s="8" t="s">
        <v>174</v>
      </c>
    </row>
    <row r="22" spans="1:4" x14ac:dyDescent="0.25">
      <c r="C22" s="8" t="s">
        <v>32</v>
      </c>
    </row>
    <row r="23" spans="1:4" x14ac:dyDescent="0.25">
      <c r="C23" s="8" t="s">
        <v>222</v>
      </c>
    </row>
    <row r="24" spans="1:4" x14ac:dyDescent="0.25">
      <c r="C24" s="8" t="s">
        <v>213</v>
      </c>
    </row>
    <row r="25" spans="1:4" x14ac:dyDescent="0.25">
      <c r="C25" s="8" t="s">
        <v>58</v>
      </c>
    </row>
    <row r="26" spans="1:4" x14ac:dyDescent="0.25">
      <c r="A26" s="41"/>
      <c r="B26" s="42" t="s">
        <v>56</v>
      </c>
      <c r="C26" s="44">
        <v>1</v>
      </c>
      <c r="D26" s="41" t="s">
        <v>141</v>
      </c>
    </row>
    <row r="27" spans="1:4" x14ac:dyDescent="0.25">
      <c r="A27" s="41"/>
      <c r="B27" s="41"/>
      <c r="C27" s="44">
        <v>-1</v>
      </c>
      <c r="D27" s="41" t="s">
        <v>225</v>
      </c>
    </row>
    <row r="28" spans="1:4" x14ac:dyDescent="0.25">
      <c r="A28" s="41"/>
      <c r="B28" s="41"/>
      <c r="C28" s="45">
        <v>0</v>
      </c>
      <c r="D28" s="41" t="s">
        <v>143</v>
      </c>
    </row>
    <row r="29" spans="1:4" x14ac:dyDescent="0.25">
      <c r="A29" s="41"/>
      <c r="B29" s="41"/>
      <c r="C29" s="41" t="s">
        <v>142</v>
      </c>
      <c r="D29" s="41" t="s">
        <v>144</v>
      </c>
    </row>
    <row r="30" spans="1:4" x14ac:dyDescent="0.25">
      <c r="A30" s="41"/>
      <c r="B30" s="41"/>
      <c r="C30" s="41"/>
      <c r="D30" s="41"/>
    </row>
    <row r="31" spans="1:4" x14ac:dyDescent="0.25">
      <c r="B31" s="7" t="s">
        <v>145</v>
      </c>
      <c r="C31" t="s">
        <v>234</v>
      </c>
    </row>
    <row r="32" spans="1:4" x14ac:dyDescent="0.25">
      <c r="C32" t="s">
        <v>235</v>
      </c>
    </row>
    <row r="33" spans="1:4" x14ac:dyDescent="0.25">
      <c r="C33" t="s">
        <v>236</v>
      </c>
    </row>
    <row r="34" spans="1:4" x14ac:dyDescent="0.25">
      <c r="C34" t="s">
        <v>237</v>
      </c>
    </row>
    <row r="35" spans="1:4" x14ac:dyDescent="0.25">
      <c r="C35" t="s">
        <v>238</v>
      </c>
    </row>
    <row r="38" spans="1:4" x14ac:dyDescent="0.25">
      <c r="A38" s="41"/>
      <c r="B38" s="42" t="s">
        <v>63</v>
      </c>
      <c r="C38" s="41" t="s">
        <v>189</v>
      </c>
      <c r="D38" s="41"/>
    </row>
    <row r="39" spans="1:4" x14ac:dyDescent="0.25">
      <c r="A39" s="41"/>
      <c r="B39" s="41"/>
      <c r="C39" s="41" t="s">
        <v>190</v>
      </c>
      <c r="D39" s="41"/>
    </row>
    <row r="40" spans="1:4" x14ac:dyDescent="0.25">
      <c r="A40" s="41"/>
      <c r="B40" s="41"/>
      <c r="C40" s="41" t="s">
        <v>191</v>
      </c>
      <c r="D40" s="41"/>
    </row>
    <row r="41" spans="1:4" x14ac:dyDescent="0.25">
      <c r="A41" s="41"/>
      <c r="B41" s="41"/>
      <c r="C41" s="41" t="s">
        <v>192</v>
      </c>
      <c r="D41" s="41"/>
    </row>
    <row r="42" spans="1:4" x14ac:dyDescent="0.25">
      <c r="A42" s="41"/>
      <c r="B42" s="41"/>
      <c r="C42" s="41" t="s">
        <v>193</v>
      </c>
      <c r="D42" s="41"/>
    </row>
    <row r="43" spans="1:4" x14ac:dyDescent="0.25">
      <c r="A43" s="41"/>
      <c r="B43" s="41"/>
      <c r="C43" s="41"/>
      <c r="D43" s="41"/>
    </row>
    <row r="44" spans="1:4" x14ac:dyDescent="0.25">
      <c r="A44" s="41"/>
      <c r="B44" s="41"/>
      <c r="C44" s="41"/>
      <c r="D44" s="41"/>
    </row>
    <row r="45" spans="1:4" x14ac:dyDescent="0.25">
      <c r="A45" s="41"/>
      <c r="B45" s="41"/>
      <c r="C45" s="41"/>
      <c r="D45" s="41"/>
    </row>
    <row r="46" spans="1:4" x14ac:dyDescent="0.25">
      <c r="A46" s="41"/>
      <c r="B46" s="41"/>
      <c r="C46" s="41"/>
      <c r="D46" s="41"/>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C5" sqref="C5"/>
    </sheetView>
  </sheetViews>
  <sheetFormatPr defaultRowHeight="15" x14ac:dyDescent="0.25"/>
  <cols>
    <col min="1" max="1" width="11.5703125" customWidth="1"/>
    <col min="2" max="2" width="10.7109375" customWidth="1"/>
    <col min="3" max="3" width="9" style="13" customWidth="1"/>
    <col min="4" max="4" width="22.85546875" customWidth="1"/>
    <col min="5" max="5" width="25.85546875" customWidth="1"/>
    <col min="6" max="6" width="11.85546875" customWidth="1"/>
  </cols>
  <sheetData>
    <row r="1" spans="1:11" s="5" customFormat="1" ht="23.25" x14ac:dyDescent="0.35">
      <c r="B1" s="5" t="s">
        <v>36</v>
      </c>
      <c r="C1" s="17"/>
      <c r="E1" s="6"/>
      <c r="F1" s="10"/>
      <c r="G1" s="5" t="s">
        <v>149</v>
      </c>
      <c r="H1" s="5">
        <v>4</v>
      </c>
    </row>
    <row r="2" spans="1:11" s="2" customFormat="1" ht="4.5" customHeight="1" x14ac:dyDescent="0.25">
      <c r="C2" s="3"/>
    </row>
    <row r="3" spans="1:11" s="4" customFormat="1" x14ac:dyDescent="0.25">
      <c r="A3" s="18"/>
      <c r="B3" s="18" t="s">
        <v>37</v>
      </c>
      <c r="C3" s="18" t="s">
        <v>39</v>
      </c>
      <c r="D3" s="18" t="s">
        <v>38</v>
      </c>
      <c r="E3" s="18" t="s">
        <v>43</v>
      </c>
      <c r="F3" s="18" t="s">
        <v>151</v>
      </c>
    </row>
    <row r="4" spans="1:11" x14ac:dyDescent="0.25">
      <c r="A4" s="14" t="s">
        <v>181</v>
      </c>
      <c r="B4" s="19">
        <v>39552</v>
      </c>
      <c r="C4" s="16">
        <v>450</v>
      </c>
      <c r="D4" s="14"/>
      <c r="E4" s="14"/>
      <c r="F4" s="36" t="s">
        <v>177</v>
      </c>
    </row>
    <row r="5" spans="1:11" x14ac:dyDescent="0.25">
      <c r="A5" s="14"/>
      <c r="B5" s="19">
        <v>39553</v>
      </c>
      <c r="C5" s="16">
        <v>77</v>
      </c>
      <c r="D5" s="20"/>
      <c r="E5" s="14"/>
      <c r="F5" s="36" t="s">
        <v>177</v>
      </c>
    </row>
    <row r="6" spans="1:11" x14ac:dyDescent="0.25">
      <c r="A6" s="14"/>
      <c r="B6" s="19">
        <v>39554</v>
      </c>
      <c r="C6" s="16">
        <v>77</v>
      </c>
      <c r="D6" s="20"/>
      <c r="E6" s="14"/>
      <c r="F6" s="36" t="s">
        <v>177</v>
      </c>
    </row>
    <row r="7" spans="1:11" x14ac:dyDescent="0.25">
      <c r="A7" s="14"/>
      <c r="B7" s="19">
        <v>39555</v>
      </c>
      <c r="C7" s="16">
        <v>160</v>
      </c>
      <c r="D7" s="20"/>
      <c r="E7" s="14"/>
      <c r="F7" s="36" t="s">
        <v>177</v>
      </c>
    </row>
    <row r="8" spans="1:11" x14ac:dyDescent="0.25">
      <c r="A8" s="14"/>
      <c r="B8" s="19">
        <v>39556</v>
      </c>
      <c r="C8" s="16">
        <v>266</v>
      </c>
      <c r="D8" s="21" t="s">
        <v>42</v>
      </c>
      <c r="E8" s="21" t="s">
        <v>44</v>
      </c>
      <c r="F8" s="36" t="s">
        <v>177</v>
      </c>
    </row>
    <row r="9" spans="1:11" s="1" customFormat="1" x14ac:dyDescent="0.25">
      <c r="A9" s="22"/>
      <c r="B9" s="23">
        <v>39557</v>
      </c>
      <c r="C9" s="24">
        <v>266</v>
      </c>
      <c r="D9" s="25"/>
      <c r="E9" s="22"/>
      <c r="F9" s="36" t="s">
        <v>177</v>
      </c>
      <c r="K9"/>
    </row>
    <row r="10" spans="1:11" s="1" customFormat="1" x14ac:dyDescent="0.25">
      <c r="A10" s="22"/>
      <c r="B10" s="23">
        <v>39558</v>
      </c>
      <c r="C10" s="24">
        <v>266</v>
      </c>
      <c r="D10" s="25"/>
      <c r="E10" s="22"/>
      <c r="F10" s="36" t="s">
        <v>177</v>
      </c>
      <c r="K10"/>
    </row>
    <row r="11" spans="1:11" x14ac:dyDescent="0.25">
      <c r="A11" s="14" t="s">
        <v>57</v>
      </c>
      <c r="B11" s="19">
        <v>39559</v>
      </c>
      <c r="C11" s="16">
        <v>266</v>
      </c>
      <c r="D11" s="20"/>
      <c r="E11" s="14"/>
      <c r="F11" s="36" t="s">
        <v>178</v>
      </c>
    </row>
    <row r="12" spans="1:11" x14ac:dyDescent="0.25">
      <c r="A12" s="14"/>
      <c r="B12" s="19">
        <v>39560</v>
      </c>
      <c r="C12" s="16">
        <v>203</v>
      </c>
      <c r="D12" s="14"/>
      <c r="E12" s="14"/>
      <c r="F12" s="36" t="s">
        <v>178</v>
      </c>
    </row>
    <row r="13" spans="1:11" x14ac:dyDescent="0.25">
      <c r="A13" s="14"/>
      <c r="B13" s="19">
        <v>39561</v>
      </c>
      <c r="C13" s="16">
        <v>203</v>
      </c>
      <c r="D13" s="26"/>
      <c r="E13" s="14"/>
      <c r="F13" s="36" t="s">
        <v>178</v>
      </c>
    </row>
    <row r="14" spans="1:11" x14ac:dyDescent="0.25">
      <c r="A14" s="14"/>
      <c r="B14" s="19">
        <v>39562</v>
      </c>
      <c r="C14" s="16">
        <v>203</v>
      </c>
      <c r="D14" s="26"/>
      <c r="E14" s="14"/>
      <c r="F14" s="36" t="s">
        <v>178</v>
      </c>
    </row>
    <row r="15" spans="1:11" x14ac:dyDescent="0.25">
      <c r="A15" s="14"/>
      <c r="B15" s="19">
        <v>39563</v>
      </c>
      <c r="C15" s="16">
        <v>203</v>
      </c>
      <c r="D15" s="27"/>
      <c r="E15" s="21"/>
      <c r="F15" s="36" t="s">
        <v>178</v>
      </c>
    </row>
    <row r="16" spans="1:11" s="1" customFormat="1" x14ac:dyDescent="0.25">
      <c r="A16" s="22"/>
      <c r="B16" s="23">
        <v>39564</v>
      </c>
      <c r="C16" s="24">
        <v>203</v>
      </c>
      <c r="D16" s="28"/>
      <c r="E16" s="22"/>
      <c r="F16" s="36" t="s">
        <v>178</v>
      </c>
    </row>
    <row r="17" spans="1:6" s="1" customFormat="1" x14ac:dyDescent="0.25">
      <c r="A17" s="22"/>
      <c r="B17" s="23">
        <v>39565</v>
      </c>
      <c r="C17" s="24">
        <v>203</v>
      </c>
      <c r="D17" s="25"/>
      <c r="E17" s="22"/>
      <c r="F17" s="36" t="s">
        <v>178</v>
      </c>
    </row>
    <row r="18" spans="1:6" x14ac:dyDescent="0.25">
      <c r="A18" s="14" t="s">
        <v>59</v>
      </c>
      <c r="B18" s="19">
        <v>39566</v>
      </c>
      <c r="C18" s="16">
        <v>406</v>
      </c>
      <c r="D18" s="27" t="s">
        <v>42</v>
      </c>
      <c r="E18" s="21" t="s">
        <v>64</v>
      </c>
      <c r="F18" s="36" t="s">
        <v>179</v>
      </c>
    </row>
    <row r="19" spans="1:6" x14ac:dyDescent="0.25">
      <c r="A19" s="14"/>
      <c r="B19" s="19">
        <v>39567</v>
      </c>
      <c r="C19" s="16">
        <v>413</v>
      </c>
      <c r="D19" s="20"/>
      <c r="E19" s="14"/>
      <c r="F19" s="36" t="s">
        <v>179</v>
      </c>
    </row>
    <row r="20" spans="1:6" x14ac:dyDescent="0.25">
      <c r="A20" s="14"/>
      <c r="B20" s="19">
        <v>39568</v>
      </c>
      <c r="C20" s="16">
        <v>378</v>
      </c>
      <c r="D20" s="20"/>
      <c r="E20" s="14"/>
      <c r="F20" s="36" t="s">
        <v>179</v>
      </c>
    </row>
    <row r="21" spans="1:6" x14ac:dyDescent="0.25">
      <c r="A21" s="14"/>
      <c r="B21" s="19">
        <v>39569</v>
      </c>
      <c r="C21" s="16">
        <v>371</v>
      </c>
      <c r="D21" s="20"/>
      <c r="E21" s="14"/>
      <c r="F21" s="36" t="s">
        <v>179</v>
      </c>
    </row>
    <row r="22" spans="1:6" x14ac:dyDescent="0.25">
      <c r="A22" s="14"/>
      <c r="B22" s="19">
        <v>39570</v>
      </c>
      <c r="C22" s="16">
        <v>229.25</v>
      </c>
      <c r="D22" s="27"/>
      <c r="E22" s="21"/>
      <c r="F22" s="36" t="s">
        <v>179</v>
      </c>
    </row>
    <row r="23" spans="1:6" s="1" customFormat="1" x14ac:dyDescent="0.25">
      <c r="A23" s="22"/>
      <c r="B23" s="23">
        <v>39571</v>
      </c>
      <c r="C23" s="24">
        <v>220.1</v>
      </c>
      <c r="D23" s="25"/>
      <c r="E23" s="22"/>
      <c r="F23" s="36" t="s">
        <v>179</v>
      </c>
    </row>
    <row r="24" spans="1:6" s="1" customFormat="1" x14ac:dyDescent="0.25">
      <c r="A24" s="22"/>
      <c r="B24" s="23">
        <v>39572</v>
      </c>
      <c r="C24" s="24">
        <v>215.95</v>
      </c>
      <c r="D24" s="22"/>
      <c r="E24" s="22"/>
      <c r="F24" s="36" t="s">
        <v>179</v>
      </c>
    </row>
    <row r="25" spans="1:6" s="1" customFormat="1" x14ac:dyDescent="0.25">
      <c r="A25" s="22"/>
      <c r="B25" s="23">
        <v>39573</v>
      </c>
      <c r="C25" s="24">
        <v>171.5</v>
      </c>
      <c r="D25" s="22"/>
      <c r="E25" s="22"/>
      <c r="F25" s="36" t="s">
        <v>179</v>
      </c>
    </row>
    <row r="26" spans="1:6" x14ac:dyDescent="0.25">
      <c r="A26" s="14" t="s">
        <v>60</v>
      </c>
      <c r="B26" s="19">
        <v>39574</v>
      </c>
      <c r="C26" s="16">
        <v>145.6</v>
      </c>
      <c r="D26" s="27" t="s">
        <v>42</v>
      </c>
      <c r="E26" s="21" t="s">
        <v>64</v>
      </c>
      <c r="F26" s="36" t="s">
        <v>180</v>
      </c>
    </row>
    <row r="27" spans="1:6" x14ac:dyDescent="0.25">
      <c r="A27" s="14"/>
      <c r="B27" s="19">
        <v>39575</v>
      </c>
      <c r="C27" s="16">
        <v>128.87</v>
      </c>
      <c r="D27" s="14"/>
      <c r="E27" s="14"/>
      <c r="F27" s="36" t="s">
        <v>180</v>
      </c>
    </row>
    <row r="28" spans="1:6" x14ac:dyDescent="0.25">
      <c r="A28" s="14"/>
      <c r="B28" s="19">
        <v>39576</v>
      </c>
      <c r="C28" s="16">
        <v>112.78</v>
      </c>
      <c r="D28" s="14"/>
      <c r="E28" s="14"/>
      <c r="F28" s="36" t="s">
        <v>180</v>
      </c>
    </row>
    <row r="29" spans="1:6" x14ac:dyDescent="0.25">
      <c r="A29" s="14"/>
      <c r="B29" s="19">
        <v>39577</v>
      </c>
      <c r="C29" s="16">
        <v>117.03</v>
      </c>
      <c r="D29" s="27" t="s">
        <v>152</v>
      </c>
      <c r="E29" s="21"/>
      <c r="F29" s="36" t="s">
        <v>180</v>
      </c>
    </row>
    <row r="30" spans="1:6" s="1" customFormat="1" x14ac:dyDescent="0.25">
      <c r="A30" s="22"/>
      <c r="B30" s="23">
        <v>39578</v>
      </c>
      <c r="C30" s="24">
        <v>103.48</v>
      </c>
      <c r="D30" s="22"/>
      <c r="E30" s="22"/>
      <c r="F30" s="36" t="s">
        <v>180</v>
      </c>
    </row>
    <row r="31" spans="1:6" s="1" customFormat="1" x14ac:dyDescent="0.25">
      <c r="A31" s="22"/>
      <c r="B31" s="23">
        <v>39579</v>
      </c>
      <c r="C31" s="24">
        <v>90.78</v>
      </c>
      <c r="D31" s="22"/>
      <c r="E31" s="22"/>
      <c r="F31" s="36" t="s">
        <v>180</v>
      </c>
    </row>
    <row r="32" spans="1:6" x14ac:dyDescent="0.25">
      <c r="A32" s="14"/>
      <c r="B32" s="19">
        <v>39580</v>
      </c>
      <c r="C32" s="16">
        <v>73.069999999999993</v>
      </c>
      <c r="D32" s="27" t="s">
        <v>42</v>
      </c>
      <c r="E32" s="21" t="s">
        <v>65</v>
      </c>
      <c r="F32" s="36" t="s">
        <v>180</v>
      </c>
    </row>
    <row r="33" spans="1:6" x14ac:dyDescent="0.25">
      <c r="A33" s="14"/>
      <c r="B33" s="19">
        <v>39581</v>
      </c>
      <c r="C33" s="16"/>
      <c r="D33" s="21" t="s">
        <v>41</v>
      </c>
      <c r="E33" s="21" t="s">
        <v>62</v>
      </c>
      <c r="F33" s="36" t="s">
        <v>180</v>
      </c>
    </row>
    <row r="34" spans="1:6" x14ac:dyDescent="0.25">
      <c r="A34" s="14"/>
      <c r="B34" s="19">
        <v>39582</v>
      </c>
      <c r="C34" s="16"/>
      <c r="D34" s="21" t="s">
        <v>40</v>
      </c>
      <c r="E34" s="21" t="s">
        <v>61</v>
      </c>
      <c r="F34" s="36" t="s">
        <v>180</v>
      </c>
    </row>
  </sheetData>
  <pageMargins left="0.7" right="0.7" top="0.75" bottom="0.75" header="0.3" footer="0.3"/>
  <pageSetup paperSize="9" scale="7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Introduction</vt:lpstr>
      <vt:lpstr>TasksList</vt:lpstr>
      <vt:lpstr>Burndown</vt:lpstr>
      <vt:lpstr>Control</vt:lpstr>
      <vt:lpstr>Example</vt:lpstr>
      <vt:lpstr>Priority</vt:lpstr>
      <vt:lpstr>Programming</vt:lpstr>
      <vt:lpstr>Resources</vt:lpstr>
      <vt:lpstr>SourceType</vt:lpstr>
      <vt:lpstr>Sprints</vt:lpstr>
      <vt:lpstr>Status</vt:lpstr>
      <vt:lpstr>StoryType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2012-04-12T13:52:15Z</dcterms:modified>
</cp:coreProperties>
</file>