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C++\5sem\PPD\kruskal\"/>
    </mc:Choice>
  </mc:AlternateContent>
  <xr:revisionPtr revIDLastSave="0" documentId="13_ncr:1_{4C260C20-E900-40E0-A6B5-C999CE2D5618}" xr6:coauthVersionLast="47" xr6:coauthVersionMax="47" xr10:uidLastSave="{00000000-0000-0000-0000-000000000000}"/>
  <bookViews>
    <workbookView xWindow="4545" yWindow="705" windowWidth="32340" windowHeight="20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1" l="1"/>
  <c r="M80" i="1"/>
  <c r="N80" i="1"/>
  <c r="O80" i="1"/>
  <c r="P80" i="1"/>
  <c r="Q80" i="1"/>
  <c r="Q95" i="1" s="1"/>
  <c r="R80" i="1"/>
  <c r="R95" i="1" s="1"/>
  <c r="S80" i="1"/>
  <c r="S95" i="1" s="1"/>
  <c r="L81" i="1"/>
  <c r="L96" i="1" s="1"/>
  <c r="M81" i="1"/>
  <c r="M96" i="1" s="1"/>
  <c r="N81" i="1"/>
  <c r="N96" i="1" s="1"/>
  <c r="O81" i="1"/>
  <c r="O96" i="1" s="1"/>
  <c r="P81" i="1"/>
  <c r="Q81" i="1"/>
  <c r="R81" i="1"/>
  <c r="S81" i="1"/>
  <c r="L82" i="1"/>
  <c r="M82" i="1"/>
  <c r="N82" i="1"/>
  <c r="N97" i="1" s="1"/>
  <c r="O82" i="1"/>
  <c r="P82" i="1"/>
  <c r="P97" i="1" s="1"/>
  <c r="Q82" i="1"/>
  <c r="R82" i="1"/>
  <c r="S82" i="1"/>
  <c r="S97" i="1" s="1"/>
  <c r="L83" i="1"/>
  <c r="M83" i="1"/>
  <c r="N83" i="1"/>
  <c r="O83" i="1"/>
  <c r="P83" i="1"/>
  <c r="Q83" i="1"/>
  <c r="Q98" i="1" s="1"/>
  <c r="R83" i="1"/>
  <c r="R98" i="1" s="1"/>
  <c r="S83" i="1"/>
  <c r="L84" i="1"/>
  <c r="L99" i="1" s="1"/>
  <c r="M84" i="1"/>
  <c r="N84" i="1"/>
  <c r="N99" i="1" s="1"/>
  <c r="O84" i="1"/>
  <c r="O99" i="1" s="1"/>
  <c r="P84" i="1"/>
  <c r="Q84" i="1"/>
  <c r="R84" i="1"/>
  <c r="S84" i="1"/>
  <c r="L85" i="1"/>
  <c r="M85" i="1"/>
  <c r="N85" i="1"/>
  <c r="O85" i="1"/>
  <c r="O100" i="1" s="1"/>
  <c r="P85" i="1"/>
  <c r="P100" i="1" s="1"/>
  <c r="Q85" i="1"/>
  <c r="Q100" i="1" s="1"/>
  <c r="R85" i="1"/>
  <c r="R100" i="1" s="1"/>
  <c r="S85" i="1"/>
  <c r="S100" i="1" s="1"/>
  <c r="L86" i="1"/>
  <c r="M86" i="1"/>
  <c r="N86" i="1"/>
  <c r="O86" i="1"/>
  <c r="P86" i="1"/>
  <c r="Q86" i="1"/>
  <c r="R86" i="1"/>
  <c r="S86" i="1"/>
  <c r="L87" i="1"/>
  <c r="L102" i="1" s="1"/>
  <c r="M87" i="1"/>
  <c r="N87" i="1"/>
  <c r="O87" i="1"/>
  <c r="O102" i="1" s="1"/>
  <c r="P87" i="1"/>
  <c r="Q87" i="1"/>
  <c r="R87" i="1"/>
  <c r="S87" i="1"/>
  <c r="L88" i="1"/>
  <c r="M88" i="1"/>
  <c r="M103" i="1" s="1"/>
  <c r="N88" i="1"/>
  <c r="N103" i="1" s="1"/>
  <c r="O88" i="1"/>
  <c r="P88" i="1"/>
  <c r="P103" i="1" s="1"/>
  <c r="Q88" i="1"/>
  <c r="R88" i="1"/>
  <c r="R103" i="1" s="1"/>
  <c r="S88" i="1"/>
  <c r="S103" i="1" s="1"/>
  <c r="L89" i="1"/>
  <c r="M89" i="1"/>
  <c r="N89" i="1"/>
  <c r="O89" i="1"/>
  <c r="P89" i="1"/>
  <c r="Q89" i="1"/>
  <c r="R89" i="1"/>
  <c r="R104" i="1" s="1"/>
  <c r="S89" i="1"/>
  <c r="S104" i="1" s="1"/>
  <c r="L90" i="1"/>
  <c r="L105" i="1" s="1"/>
  <c r="M90" i="1"/>
  <c r="M105" i="1" s="1"/>
  <c r="N90" i="1"/>
  <c r="O90" i="1"/>
  <c r="O105" i="1" s="1"/>
  <c r="P90" i="1"/>
  <c r="Q90" i="1"/>
  <c r="R90" i="1"/>
  <c r="S90" i="1"/>
  <c r="S79" i="1"/>
  <c r="S94" i="1" s="1"/>
  <c r="R79" i="1"/>
  <c r="R94" i="1" s="1"/>
  <c r="Q79" i="1"/>
  <c r="Q94" i="1" s="1"/>
  <c r="P79" i="1"/>
  <c r="O79" i="1"/>
  <c r="N79" i="1"/>
  <c r="M79" i="1"/>
  <c r="M94" i="1" s="1"/>
  <c r="L79" i="1"/>
  <c r="O97" i="1"/>
  <c r="Q97" i="1"/>
  <c r="S98" i="1"/>
  <c r="M99" i="1"/>
  <c r="L100" i="1"/>
  <c r="M102" i="1"/>
  <c r="L103" i="1"/>
  <c r="O103" i="1"/>
  <c r="Q103" i="1"/>
  <c r="P104" i="1"/>
  <c r="B80" i="1"/>
  <c r="C80" i="1"/>
  <c r="D80" i="1"/>
  <c r="E80" i="1"/>
  <c r="F80" i="1"/>
  <c r="F95" i="1" s="1"/>
  <c r="G80" i="1"/>
  <c r="G95" i="1" s="1"/>
  <c r="H80" i="1"/>
  <c r="I80" i="1"/>
  <c r="I95" i="1" s="1"/>
  <c r="B81" i="1"/>
  <c r="B96" i="1" s="1"/>
  <c r="C81" i="1"/>
  <c r="C96" i="1" s="1"/>
  <c r="D81" i="1"/>
  <c r="D96" i="1" s="1"/>
  <c r="E81" i="1"/>
  <c r="E96" i="1" s="1"/>
  <c r="F81" i="1"/>
  <c r="G81" i="1"/>
  <c r="H81" i="1"/>
  <c r="I81" i="1"/>
  <c r="B82" i="1"/>
  <c r="C82" i="1"/>
  <c r="D82" i="1"/>
  <c r="E82" i="1"/>
  <c r="E97" i="1" s="1"/>
  <c r="F82" i="1"/>
  <c r="F97" i="1" s="1"/>
  <c r="G82" i="1"/>
  <c r="H82" i="1"/>
  <c r="H97" i="1" s="1"/>
  <c r="I82" i="1"/>
  <c r="I97" i="1" s="1"/>
  <c r="B83" i="1"/>
  <c r="C83" i="1"/>
  <c r="D83" i="1"/>
  <c r="E83" i="1"/>
  <c r="F83" i="1"/>
  <c r="G83" i="1"/>
  <c r="H83" i="1"/>
  <c r="I83" i="1"/>
  <c r="B84" i="1"/>
  <c r="B99" i="1" s="1"/>
  <c r="C84" i="1"/>
  <c r="D84" i="1"/>
  <c r="E84" i="1"/>
  <c r="E99" i="1" s="1"/>
  <c r="F84" i="1"/>
  <c r="G84" i="1"/>
  <c r="H84" i="1"/>
  <c r="I84" i="1"/>
  <c r="B85" i="1"/>
  <c r="C85" i="1"/>
  <c r="D85" i="1"/>
  <c r="E85" i="1"/>
  <c r="E100" i="1" s="1"/>
  <c r="F85" i="1"/>
  <c r="G85" i="1"/>
  <c r="H85" i="1"/>
  <c r="I85" i="1"/>
  <c r="I100" i="1" s="1"/>
  <c r="B86" i="1"/>
  <c r="C86" i="1"/>
  <c r="D86" i="1"/>
  <c r="E86" i="1"/>
  <c r="F86" i="1"/>
  <c r="G86" i="1"/>
  <c r="G101" i="1" s="1"/>
  <c r="H86" i="1"/>
  <c r="I86" i="1"/>
  <c r="I101" i="1" s="1"/>
  <c r="B87" i="1"/>
  <c r="B102" i="1" s="1"/>
  <c r="C87" i="1"/>
  <c r="C102" i="1" s="1"/>
  <c r="D87" i="1"/>
  <c r="D102" i="1" s="1"/>
  <c r="E87" i="1"/>
  <c r="E102" i="1" s="1"/>
  <c r="F87" i="1"/>
  <c r="G87" i="1"/>
  <c r="H87" i="1"/>
  <c r="I87" i="1"/>
  <c r="B88" i="1"/>
  <c r="B103" i="1" s="1"/>
  <c r="C88" i="1"/>
  <c r="C103" i="1" s="1"/>
  <c r="D88" i="1"/>
  <c r="E88" i="1"/>
  <c r="F88" i="1"/>
  <c r="F103" i="1" s="1"/>
  <c r="G88" i="1"/>
  <c r="G103" i="1" s="1"/>
  <c r="H88" i="1"/>
  <c r="H103" i="1" s="1"/>
  <c r="I88" i="1"/>
  <c r="I103" i="1" s="1"/>
  <c r="B89" i="1"/>
  <c r="C89" i="1"/>
  <c r="D89" i="1"/>
  <c r="E89" i="1"/>
  <c r="F89" i="1"/>
  <c r="G89" i="1"/>
  <c r="H89" i="1"/>
  <c r="I89" i="1"/>
  <c r="I104" i="1" s="1"/>
  <c r="B90" i="1"/>
  <c r="B105" i="1" s="1"/>
  <c r="C90" i="1"/>
  <c r="D90" i="1"/>
  <c r="D105" i="1" s="1"/>
  <c r="E90" i="1"/>
  <c r="E105" i="1" s="1"/>
  <c r="F90" i="1"/>
  <c r="G90" i="1"/>
  <c r="H90" i="1"/>
  <c r="I90" i="1"/>
  <c r="B79" i="1"/>
  <c r="C79" i="1"/>
  <c r="C94" i="1" s="1"/>
  <c r="D79" i="1"/>
  <c r="E79" i="1"/>
  <c r="F79" i="1"/>
  <c r="G79" i="1"/>
  <c r="H79" i="1"/>
  <c r="I79" i="1"/>
  <c r="G97" i="1"/>
  <c r="C99" i="1"/>
  <c r="D99" i="1"/>
  <c r="G100" i="1"/>
  <c r="H100" i="1"/>
  <c r="C105" i="1"/>
  <c r="B94" i="1"/>
  <c r="M95" i="1"/>
  <c r="N95" i="1"/>
  <c r="O95" i="1"/>
  <c r="P95" i="1"/>
  <c r="P96" i="1"/>
  <c r="Q96" i="1"/>
  <c r="R96" i="1"/>
  <c r="S96" i="1"/>
  <c r="M97" i="1"/>
  <c r="R97" i="1"/>
  <c r="M98" i="1"/>
  <c r="N98" i="1"/>
  <c r="O98" i="1"/>
  <c r="P98" i="1"/>
  <c r="P99" i="1"/>
  <c r="Q99" i="1"/>
  <c r="R99" i="1"/>
  <c r="S99" i="1"/>
  <c r="M100" i="1"/>
  <c r="N100" i="1"/>
  <c r="M101" i="1"/>
  <c r="N101" i="1"/>
  <c r="O101" i="1"/>
  <c r="P101" i="1"/>
  <c r="Q101" i="1"/>
  <c r="R101" i="1"/>
  <c r="S101" i="1"/>
  <c r="N102" i="1"/>
  <c r="P102" i="1"/>
  <c r="Q102" i="1"/>
  <c r="R102" i="1"/>
  <c r="S102" i="1"/>
  <c r="M104" i="1"/>
  <c r="N104" i="1"/>
  <c r="O104" i="1"/>
  <c r="Q104" i="1"/>
  <c r="N105" i="1"/>
  <c r="P105" i="1"/>
  <c r="Q105" i="1"/>
  <c r="R105" i="1"/>
  <c r="S105" i="1"/>
  <c r="P94" i="1"/>
  <c r="O94" i="1"/>
  <c r="N94" i="1"/>
  <c r="L104" i="1"/>
  <c r="B97" i="1"/>
  <c r="C97" i="1"/>
  <c r="F98" i="1"/>
  <c r="G98" i="1"/>
  <c r="B100" i="1"/>
  <c r="C100" i="1"/>
  <c r="F101" i="1"/>
  <c r="F104" i="1"/>
  <c r="G104" i="1"/>
  <c r="L95" i="1"/>
  <c r="L97" i="1"/>
  <c r="L98" i="1"/>
  <c r="L101" i="1"/>
  <c r="L94" i="1"/>
  <c r="F105" i="1"/>
  <c r="G105" i="1"/>
  <c r="H105" i="1"/>
  <c r="I105" i="1"/>
  <c r="B95" i="1"/>
  <c r="C95" i="1"/>
  <c r="D95" i="1"/>
  <c r="E95" i="1"/>
  <c r="H95" i="1"/>
  <c r="F96" i="1"/>
  <c r="G96" i="1"/>
  <c r="H96" i="1"/>
  <c r="I96" i="1"/>
  <c r="D97" i="1"/>
  <c r="B98" i="1"/>
  <c r="C98" i="1"/>
  <c r="D98" i="1"/>
  <c r="E98" i="1"/>
  <c r="H98" i="1"/>
  <c r="I98" i="1"/>
  <c r="F99" i="1"/>
  <c r="G99" i="1"/>
  <c r="H99" i="1"/>
  <c r="I99" i="1"/>
  <c r="D100" i="1"/>
  <c r="F100" i="1"/>
  <c r="B101" i="1"/>
  <c r="C101" i="1"/>
  <c r="D101" i="1"/>
  <c r="E101" i="1"/>
  <c r="H101" i="1"/>
  <c r="F102" i="1"/>
  <c r="G102" i="1"/>
  <c r="H102" i="1"/>
  <c r="I102" i="1"/>
  <c r="D103" i="1"/>
  <c r="E103" i="1"/>
  <c r="B104" i="1"/>
  <c r="C104" i="1"/>
  <c r="D104" i="1"/>
  <c r="E104" i="1"/>
  <c r="H104" i="1"/>
  <c r="I94" i="1"/>
  <c r="H94" i="1"/>
  <c r="G94" i="1"/>
  <c r="F94" i="1"/>
  <c r="E94" i="1"/>
  <c r="D94" i="1"/>
</calcChain>
</file>

<file path=xl/sharedStrings.xml><?xml version="1.0" encoding="utf-8"?>
<sst xmlns="http://schemas.openxmlformats.org/spreadsheetml/2006/main" count="21" uniqueCount="14">
  <si>
    <t>Последовательный алгоритм (полный граф)</t>
  </si>
  <si>
    <t>Последовательный алгоритм (половина ребер полного графа)</t>
  </si>
  <si>
    <t>Параллельный алгоритм (полный граф)</t>
  </si>
  <si>
    <t>Параллельный алгоритм (половина ребер полного графа)</t>
  </si>
  <si>
    <t>Последовательное построение МСТ (полный граф)</t>
  </si>
  <si>
    <t>Последовательное построение МСТ (половина ребер полного графа)</t>
  </si>
  <si>
    <t>Параллельное построение МСТ (полный граф)</t>
  </si>
  <si>
    <t>Параллельное построение МСТ (половина ребер полного графа)</t>
  </si>
  <si>
    <t>Ускорение (половина ребер полного графа)</t>
  </si>
  <si>
    <t>Ускорение (полный граф)</t>
  </si>
  <si>
    <t>Эффективность (полный граф)</t>
  </si>
  <si>
    <t>Эффективность (половина ребер полного графа)</t>
  </si>
  <si>
    <t>1</t>
  </si>
  <si>
    <t>Кол-во потоков / кол-во вершин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</si>
</sst>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/>
    <xf numFmtId="0" fontId="0" fillId="0" borderId="0" xfId="0" applyNumberFormat="1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Лист1!$A$1</c:f>
          <c:strCache>
            <c:ptCount val="1"/>
            <c:pt idx="0">
              <c:v>Последовательный алгоритм (полный граф)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Лист1!$A$2:$H$2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Лист1!$A$3:$H$3</c:f>
              <c:numCache>
                <c:formatCode>0.00</c:formatCode>
                <c:ptCount val="8"/>
                <c:pt idx="0">
                  <c:v>1.2999999999999999E-3</c:v>
                </c:pt>
                <c:pt idx="1">
                  <c:v>5.8500000000000002E-3</c:v>
                </c:pt>
                <c:pt idx="2">
                  <c:v>4.02E-2</c:v>
                </c:pt>
                <c:pt idx="3">
                  <c:v>0.17305000000000001</c:v>
                </c:pt>
                <c:pt idx="4">
                  <c:v>0.74490000000000001</c:v>
                </c:pt>
                <c:pt idx="5">
                  <c:v>1.9046000000000001</c:v>
                </c:pt>
                <c:pt idx="6">
                  <c:v>3.4803000000000002</c:v>
                </c:pt>
                <c:pt idx="7">
                  <c:v>5.2267999999999999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C6-4921-B3BA-ACFA4FF48E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1793152"/>
        <c:axId val="2081787872"/>
      </c:barChart>
      <c:catAx>
        <c:axId val="20817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87872"/>
        <c:crosses val="autoZero"/>
        <c:auto val="1"/>
        <c:lblAlgn val="ctr"/>
        <c:lblOffset val="100"/>
        <c:noMultiLvlLbl val="0"/>
      </c:catAx>
      <c:valAx>
        <c:axId val="20817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Лист1!$K$77</c:f>
          <c:strCache>
            <c:ptCount val="1"/>
            <c:pt idx="0">
              <c:v>Ускорение (половина ребер полного графа)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Лист1!$L$78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Лист1!$L$79:$L$90</c:f>
              <c:numCache>
                <c:formatCode>0.00</c:formatCode>
                <c:ptCount val="12"/>
                <c:pt idx="0">
                  <c:v>1</c:v>
                </c:pt>
                <c:pt idx="1">
                  <c:v>1.9999979999519986</c:v>
                </c:pt>
                <c:pt idx="2">
                  <c:v>1.9999060020679544</c:v>
                </c:pt>
                <c:pt idx="3">
                  <c:v>3.3332277784814766</c:v>
                </c:pt>
                <c:pt idx="4">
                  <c:v>1.9999979999519986</c:v>
                </c:pt>
                <c:pt idx="5">
                  <c:v>1.6666138892407383</c:v>
                </c:pt>
                <c:pt idx="6">
                  <c:v>1.6666138892407383</c:v>
                </c:pt>
                <c:pt idx="7">
                  <c:v>2.4999687496093701</c:v>
                </c:pt>
                <c:pt idx="8">
                  <c:v>2.4999125008749914</c:v>
                </c:pt>
                <c:pt idx="9">
                  <c:v>1.6666138892407383</c:v>
                </c:pt>
                <c:pt idx="10">
                  <c:v>4.9996500157492916</c:v>
                </c:pt>
                <c:pt idx="11">
                  <c:v>2.4999687496093701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3-495C-AFF3-37AAC69A01D7}"/>
            </c:ext>
          </c:extLst>
        </c:ser>
        <c:ser>
          <c:idx val="1"/>
          <c:order val="1"/>
          <c:tx>
            <c:strRef>
              <c:f>Лист1!$M$78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Лист1!$M$79:$M$90</c:f>
              <c:numCache>
                <c:formatCode>0.00</c:formatCode>
                <c:ptCount val="12"/>
                <c:pt idx="0">
                  <c:v>1</c:v>
                </c:pt>
                <c:pt idx="1">
                  <c:v>1.4736786703017928</c:v>
                </c:pt>
                <c:pt idx="2">
                  <c:v>1.9999142881631955</c:v>
                </c:pt>
                <c:pt idx="3">
                  <c:v>1.8666524443496291</c:v>
                </c:pt>
                <c:pt idx="4">
                  <c:v>2.1537325487481249</c:v>
                </c:pt>
                <c:pt idx="5">
                  <c:v>2.3331833408329588</c:v>
                </c:pt>
                <c:pt idx="6">
                  <c:v>2.1538153846153847</c:v>
                </c:pt>
                <c:pt idx="7">
                  <c:v>2.5454413221938386</c:v>
                </c:pt>
                <c:pt idx="8">
                  <c:v>2.7996240451145864</c:v>
                </c:pt>
                <c:pt idx="9">
                  <c:v>2.5454413221938386</c:v>
                </c:pt>
                <c:pt idx="10">
                  <c:v>2.1536994161852827</c:v>
                </c:pt>
                <c:pt idx="11">
                  <c:v>2.1537822495038537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3-495C-AFF3-37AAC69A01D7}"/>
            </c:ext>
          </c:extLst>
        </c:ser>
        <c:ser>
          <c:idx val="2"/>
          <c:order val="2"/>
          <c:tx>
            <c:strRef>
              <c:f>Лист1!$N$78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Лист1!$N$79:$N$90</c:f>
              <c:numCache>
                <c:formatCode>0.00</c:formatCode>
                <c:ptCount val="12"/>
                <c:pt idx="0">
                  <c:v>1</c:v>
                </c:pt>
                <c:pt idx="1">
                  <c:v>1.8597957028438987</c:v>
                </c:pt>
                <c:pt idx="2">
                  <c:v>2.4875031093788866</c:v>
                </c:pt>
                <c:pt idx="3">
                  <c:v>2.8428490204313701</c:v>
                </c:pt>
                <c:pt idx="4">
                  <c:v>2.9701625529666549</c:v>
                </c:pt>
                <c:pt idx="5">
                  <c:v>3.1587201310472031</c:v>
                </c:pt>
                <c:pt idx="6">
                  <c:v>3.3166279726736523</c:v>
                </c:pt>
                <c:pt idx="7">
                  <c:v>3.6851578877193503</c:v>
                </c:pt>
                <c:pt idx="8">
                  <c:v>3.3166556111479628</c:v>
                </c:pt>
                <c:pt idx="9">
                  <c:v>3.1587301587301591</c:v>
                </c:pt>
                <c:pt idx="10">
                  <c:v>2.9701625529666549</c:v>
                </c:pt>
                <c:pt idx="11">
                  <c:v>2.9264791955270457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3-495C-AFF3-37AAC69A01D7}"/>
            </c:ext>
          </c:extLst>
        </c:ser>
        <c:ser>
          <c:idx val="3"/>
          <c:order val="3"/>
          <c:tx>
            <c:strRef>
              <c:f>Лист1!$O$78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Лист1!$O$79:$O$90</c:f>
              <c:numCache>
                <c:formatCode>0.00</c:formatCode>
                <c:ptCount val="12"/>
                <c:pt idx="0">
                  <c:v>1</c:v>
                </c:pt>
                <c:pt idx="1">
                  <c:v>1.8807339449541285</c:v>
                </c:pt>
                <c:pt idx="2">
                  <c:v>2.1925133689839571</c:v>
                </c:pt>
                <c:pt idx="3">
                  <c:v>2.7702796293230723</c:v>
                </c:pt>
                <c:pt idx="4">
                  <c:v>3.1538461538461542</c:v>
                </c:pt>
                <c:pt idx="5">
                  <c:v>3.1060606060606064</c:v>
                </c:pt>
                <c:pt idx="6">
                  <c:v>3.6283185840707968</c:v>
                </c:pt>
                <c:pt idx="7">
                  <c:v>3.867924528301887</c:v>
                </c:pt>
                <c:pt idx="8">
                  <c:v>3.9422887389964476</c:v>
                </c:pt>
                <c:pt idx="9">
                  <c:v>4.1000205001025005</c:v>
                </c:pt>
                <c:pt idx="10">
                  <c:v>4.1836734693877551</c:v>
                </c:pt>
                <c:pt idx="11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3-495C-AFF3-37AAC69A01D7}"/>
            </c:ext>
          </c:extLst>
        </c:ser>
        <c:ser>
          <c:idx val="4"/>
          <c:order val="4"/>
          <c:tx>
            <c:strRef>
              <c:f>Лист1!$P$78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Лист1!$P$79:$P$90</c:f>
              <c:numCache>
                <c:formatCode>0.00</c:formatCode>
                <c:ptCount val="12"/>
                <c:pt idx="0">
                  <c:v>1</c:v>
                </c:pt>
                <c:pt idx="1">
                  <c:v>1.8567839195979898</c:v>
                </c:pt>
                <c:pt idx="2">
                  <c:v>2.6678700361010828</c:v>
                </c:pt>
                <c:pt idx="3">
                  <c:v>3.0920502092050208</c:v>
                </c:pt>
                <c:pt idx="4">
                  <c:v>3.7512652271419018</c:v>
                </c:pt>
                <c:pt idx="5">
                  <c:v>3.7897435897435896</c:v>
                </c:pt>
                <c:pt idx="6">
                  <c:v>4.4251497005988023</c:v>
                </c:pt>
                <c:pt idx="7">
                  <c:v>4.2965116279069768</c:v>
                </c:pt>
                <c:pt idx="8">
                  <c:v>4.6772092693553553</c:v>
                </c:pt>
                <c:pt idx="9">
                  <c:v>4.7371734138802388</c:v>
                </c:pt>
                <c:pt idx="10">
                  <c:v>4.6772151898734178</c:v>
                </c:pt>
                <c:pt idx="11">
                  <c:v>4.6187557734447164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3-495C-AFF3-37AAC69A01D7}"/>
            </c:ext>
          </c:extLst>
        </c:ser>
        <c:ser>
          <c:idx val="5"/>
          <c:order val="5"/>
          <c:tx>
            <c:strRef>
              <c:f>Лист1!$Q$78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Лист1!$Q$79:$Q$90</c:f>
              <c:numCache>
                <c:formatCode>0.00</c:formatCode>
                <c:ptCount val="12"/>
                <c:pt idx="0">
                  <c:v>1</c:v>
                </c:pt>
                <c:pt idx="1">
                  <c:v>1.8658280922431867</c:v>
                </c:pt>
                <c:pt idx="2">
                  <c:v>2.7217125382262997</c:v>
                </c:pt>
                <c:pt idx="3">
                  <c:v>3.2129963898916967</c:v>
                </c:pt>
                <c:pt idx="4">
                  <c:v>3.8197424892703862</c:v>
                </c:pt>
                <c:pt idx="5">
                  <c:v>4.0639269406392691</c:v>
                </c:pt>
                <c:pt idx="6">
                  <c:v>4.6113989637305703</c:v>
                </c:pt>
                <c:pt idx="7">
                  <c:v>4.6596858638743459</c:v>
                </c:pt>
                <c:pt idx="8">
                  <c:v>4.917127071823205</c:v>
                </c:pt>
                <c:pt idx="9">
                  <c:v>4.9720670391061459</c:v>
                </c:pt>
                <c:pt idx="10">
                  <c:v>5.0568181818181825</c:v>
                </c:pt>
                <c:pt idx="11">
                  <c:v>4.78494623655914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53-495C-AFF3-37AAC69A01D7}"/>
            </c:ext>
          </c:extLst>
        </c:ser>
        <c:ser>
          <c:idx val="6"/>
          <c:order val="6"/>
          <c:tx>
            <c:strRef>
              <c:f>Лист1!$R$78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Лист1!$R$79:$R$90</c:f>
              <c:numCache>
                <c:formatCode>0.00</c:formatCode>
                <c:ptCount val="12"/>
                <c:pt idx="0">
                  <c:v>1</c:v>
                </c:pt>
                <c:pt idx="1">
                  <c:v>1.9019370460048426</c:v>
                </c:pt>
                <c:pt idx="2">
                  <c:v>2.5754098360655737</c:v>
                </c:pt>
                <c:pt idx="3">
                  <c:v>3.3496801705756929</c:v>
                </c:pt>
                <c:pt idx="4">
                  <c:v>3.7051886792452828</c:v>
                </c:pt>
                <c:pt idx="5">
                  <c:v>4.3041095890410963</c:v>
                </c:pt>
                <c:pt idx="6">
                  <c:v>4.5014326647564475</c:v>
                </c:pt>
                <c:pt idx="7">
                  <c:v>4.6755952380952372</c:v>
                </c:pt>
                <c:pt idx="8">
                  <c:v>4.8338461538461539</c:v>
                </c:pt>
                <c:pt idx="9">
                  <c:v>4.9558359621451098</c:v>
                </c:pt>
                <c:pt idx="10">
                  <c:v>5.0352564102564097</c:v>
                </c:pt>
                <c:pt idx="11">
                  <c:v>5.0031847133757958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53-495C-AFF3-37AAC69A01D7}"/>
            </c:ext>
          </c:extLst>
        </c:ser>
        <c:ser>
          <c:idx val="7"/>
          <c:order val="7"/>
          <c:tx>
            <c:strRef>
              <c:f>Лист1!$S$78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Лист1!$S$79:$S$90</c:f>
              <c:numCache>
                <c:formatCode>0.00</c:formatCode>
                <c:ptCount val="12"/>
                <c:pt idx="0">
                  <c:v>1</c:v>
                </c:pt>
                <c:pt idx="1">
                  <c:v>1.9323076923076923</c:v>
                </c:pt>
                <c:pt idx="2">
                  <c:v>2.7127429805615551</c:v>
                </c:pt>
                <c:pt idx="3">
                  <c:v>3.2750977835723596</c:v>
                </c:pt>
                <c:pt idx="4">
                  <c:v>3.9249999999999998</c:v>
                </c:pt>
                <c:pt idx="5">
                  <c:v>4.2077051926298159</c:v>
                </c:pt>
                <c:pt idx="6">
                  <c:v>4.5179856115107908</c:v>
                </c:pt>
                <c:pt idx="7">
                  <c:v>4.7041198501872659</c:v>
                </c:pt>
                <c:pt idx="8">
                  <c:v>4.8307692307692305</c:v>
                </c:pt>
                <c:pt idx="9">
                  <c:v>5.0039840637450199</c:v>
                </c:pt>
                <c:pt idx="10">
                  <c:v>4.9254901960784316</c:v>
                </c:pt>
                <c:pt idx="11">
                  <c:v>4.8494208494208495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53-495C-AFF3-37AAC69A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945344"/>
        <c:axId val="299933344"/>
      </c:barChart>
      <c:catAx>
        <c:axId val="2999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33344"/>
        <c:crosses val="autoZero"/>
        <c:auto val="1"/>
        <c:lblAlgn val="ctr"/>
        <c:lblOffset val="100"/>
        <c:noMultiLvlLbl val="0"/>
      </c:catAx>
      <c:valAx>
        <c:axId val="2999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Лист1!$A$92</c:f>
          <c:strCache>
            <c:ptCount val="1"/>
            <c:pt idx="0">
              <c:v>Эффективность (полный граф)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Лист1!$B$94:$B$105</c:f>
              <c:numCache>
                <c:formatCode>0.00</c:formatCode>
                <c:ptCount val="12"/>
                <c:pt idx="0">
                  <c:v>1</c:v>
                </c:pt>
                <c:pt idx="1">
                  <c:v>0.76470179929835125</c:v>
                </c:pt>
                <c:pt idx="2">
                  <c:v>0.50980839684418333</c:v>
                </c:pt>
                <c:pt idx="3">
                  <c:v>1.6250118751781277</c:v>
                </c:pt>
                <c:pt idx="4">
                  <c:v>1.0400169604070497</c:v>
                </c:pt>
                <c:pt idx="5">
                  <c:v>0.72224074135804539</c:v>
                </c:pt>
                <c:pt idx="6">
                  <c:v>0.3714175430997661</c:v>
                </c:pt>
                <c:pt idx="7">
                  <c:v>0.29544152939893092</c:v>
                </c:pt>
                <c:pt idx="8">
                  <c:v>0.41271056734488232</c:v>
                </c:pt>
                <c:pt idx="9">
                  <c:v>0.43334444481482726</c:v>
                </c:pt>
                <c:pt idx="10">
                  <c:v>0.13131299663209875</c:v>
                </c:pt>
                <c:pt idx="11">
                  <c:v>0.19697391196834815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3-422D-B1FC-8F203BDBA46B}"/>
            </c:ext>
          </c:extLst>
        </c:ser>
        <c:ser>
          <c:idx val="1"/>
          <c:order val="1"/>
          <c:tx>
            <c:strRef>
              <c:f>Лист1!$C$78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Лист1!$C$94:$C$105</c:f>
              <c:numCache>
                <c:formatCode>0.00</c:formatCode>
                <c:ptCount val="12"/>
                <c:pt idx="0">
                  <c:v>1</c:v>
                </c:pt>
                <c:pt idx="1">
                  <c:v>0.88572220412688063</c:v>
                </c:pt>
                <c:pt idx="2">
                  <c:v>0.75152304137969483</c:v>
                </c:pt>
                <c:pt idx="3">
                  <c:v>0.70455413231029373</c:v>
                </c:pt>
                <c:pt idx="4">
                  <c:v>0.59047809523809525</c:v>
                </c:pt>
                <c:pt idx="5">
                  <c:v>0.51666833333333329</c:v>
                </c:pt>
                <c:pt idx="6">
                  <c:v>0.45421857806600213</c:v>
                </c:pt>
                <c:pt idx="7">
                  <c:v>0.40789819946420769</c:v>
                </c:pt>
                <c:pt idx="8">
                  <c:v>0.35326843471250025</c:v>
                </c:pt>
                <c:pt idx="9">
                  <c:v>0.32632371207814898</c:v>
                </c:pt>
                <c:pt idx="10">
                  <c:v>0.2683978561141051</c:v>
                </c:pt>
                <c:pt idx="11">
                  <c:v>0.25203702167999203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3-422D-B1FC-8F203BDBA46B}"/>
            </c:ext>
          </c:extLst>
        </c:ser>
        <c:ser>
          <c:idx val="2"/>
          <c:order val="2"/>
          <c:tx>
            <c:strRef>
              <c:f>Лист1!$D$78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Лист1!$D$94:$D$105</c:f>
              <c:numCache>
                <c:formatCode>0.00</c:formatCode>
                <c:ptCount val="12"/>
                <c:pt idx="0">
                  <c:v>1</c:v>
                </c:pt>
                <c:pt idx="1">
                  <c:v>0.91631355932203384</c:v>
                </c:pt>
                <c:pt idx="2">
                  <c:v>0.84062196307094261</c:v>
                </c:pt>
                <c:pt idx="3">
                  <c:v>0.7456896551724137</c:v>
                </c:pt>
                <c:pt idx="4">
                  <c:v>0.69199999999999995</c:v>
                </c:pt>
                <c:pt idx="5">
                  <c:v>0.57898259705488619</c:v>
                </c:pt>
                <c:pt idx="6">
                  <c:v>0.54677623261694053</c:v>
                </c:pt>
                <c:pt idx="7">
                  <c:v>0.46207264957264954</c:v>
                </c:pt>
                <c:pt idx="8">
                  <c:v>0.45122587376108503</c:v>
                </c:pt>
                <c:pt idx="9">
                  <c:v>0.3559670781893004</c:v>
                </c:pt>
                <c:pt idx="10">
                  <c:v>0.33605283605283603</c:v>
                </c:pt>
                <c:pt idx="11">
                  <c:v>0.25652431791221825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93-422D-B1FC-8F203BDBA46B}"/>
            </c:ext>
          </c:extLst>
        </c:ser>
        <c:ser>
          <c:idx val="3"/>
          <c:order val="3"/>
          <c:tx>
            <c:strRef>
              <c:f>Лист1!$E$78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Лист1!$E$94:$E$105</c:f>
              <c:numCache>
                <c:formatCode>0.00</c:formatCode>
                <c:ptCount val="12"/>
                <c:pt idx="0">
                  <c:v>1</c:v>
                </c:pt>
                <c:pt idx="1">
                  <c:v>0.95510204081632655</c:v>
                </c:pt>
                <c:pt idx="2">
                  <c:v>0.88636363636363635</c:v>
                </c:pt>
                <c:pt idx="3">
                  <c:v>0.83870967741935487</c:v>
                </c:pt>
                <c:pt idx="4">
                  <c:v>0.77355371900826453</c:v>
                </c:pt>
                <c:pt idx="5">
                  <c:v>0.67826086956521747</c:v>
                </c:pt>
                <c:pt idx="6">
                  <c:v>0.63371699390656733</c:v>
                </c:pt>
                <c:pt idx="7">
                  <c:v>0.59090909090909083</c:v>
                </c:pt>
                <c:pt idx="8">
                  <c:v>0.52525252525252519</c:v>
                </c:pt>
                <c:pt idx="9">
                  <c:v>0.49263157894736842</c:v>
                </c:pt>
                <c:pt idx="10">
                  <c:v>0.4319335486848177</c:v>
                </c:pt>
                <c:pt idx="11">
                  <c:v>0.3861386138613862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93-422D-B1FC-8F203BDBA46B}"/>
            </c:ext>
          </c:extLst>
        </c:ser>
        <c:ser>
          <c:idx val="4"/>
          <c:order val="4"/>
          <c:tx>
            <c:strRef>
              <c:f>Лист1!$F$78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Лист1!$F$94:$F$105</c:f>
              <c:numCache>
                <c:formatCode>0.00</c:formatCode>
                <c:ptCount val="12"/>
                <c:pt idx="0">
                  <c:v>1</c:v>
                </c:pt>
                <c:pt idx="1">
                  <c:v>0.9435850773430392</c:v>
                </c:pt>
                <c:pt idx="2">
                  <c:v>0.89841888672298031</c:v>
                </c:pt>
                <c:pt idx="3">
                  <c:v>0.82695374800637955</c:v>
                </c:pt>
                <c:pt idx="4">
                  <c:v>0.80077220077220068</c:v>
                </c:pt>
                <c:pt idx="5">
                  <c:v>0.73156966490299824</c:v>
                </c:pt>
                <c:pt idx="6">
                  <c:v>0.65622528080999842</c:v>
                </c:pt>
                <c:pt idx="7">
                  <c:v>0.60785463071512313</c:v>
                </c:pt>
                <c:pt idx="8">
                  <c:v>0.56069207894025419</c:v>
                </c:pt>
                <c:pt idx="9">
                  <c:v>0.51464019851116627</c:v>
                </c:pt>
                <c:pt idx="10">
                  <c:v>0.46099133140697934</c:v>
                </c:pt>
                <c:pt idx="11">
                  <c:v>0.41053048297703881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93-422D-B1FC-8F203BDBA46B}"/>
            </c:ext>
          </c:extLst>
        </c:ser>
        <c:ser>
          <c:idx val="5"/>
          <c:order val="5"/>
          <c:tx>
            <c:strRef>
              <c:f>Лист1!$G$78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Лист1!$G$94:$G$105</c:f>
              <c:numCache>
                <c:formatCode>0.00</c:formatCode>
                <c:ptCount val="12"/>
                <c:pt idx="0">
                  <c:v>1</c:v>
                </c:pt>
                <c:pt idx="1">
                  <c:v>0.96248938428874742</c:v>
                </c:pt>
                <c:pt idx="2">
                  <c:v>0.86596466093600777</c:v>
                </c:pt>
                <c:pt idx="3">
                  <c:v>0.83537878662236698</c:v>
                </c:pt>
                <c:pt idx="4">
                  <c:v>0.77492735042735039</c:v>
                </c:pt>
                <c:pt idx="5">
                  <c:v>0.7190053283150899</c:v>
                </c:pt>
                <c:pt idx="6">
                  <c:v>0.65305947522012886</c:v>
                </c:pt>
                <c:pt idx="7">
                  <c:v>0.61316333348662444</c:v>
                </c:pt>
                <c:pt idx="8">
                  <c:v>0.55200304414003054</c:v>
                </c:pt>
                <c:pt idx="9">
                  <c:v>0.51515056818181826</c:v>
                </c:pt>
                <c:pt idx="10">
                  <c:v>0.46920779379728583</c:v>
                </c:pt>
                <c:pt idx="11">
                  <c:v>0.418589566020314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93-422D-B1FC-8F203BDBA46B}"/>
            </c:ext>
          </c:extLst>
        </c:ser>
        <c:ser>
          <c:idx val="6"/>
          <c:order val="6"/>
          <c:tx>
            <c:strRef>
              <c:f>Лист1!$H$78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Лист1!$H$94:$H$105</c:f>
              <c:numCache>
                <c:formatCode>0.00</c:formatCode>
                <c:ptCount val="12"/>
                <c:pt idx="0">
                  <c:v>1</c:v>
                </c:pt>
                <c:pt idx="1">
                  <c:v>0.94577128406855859</c:v>
                </c:pt>
                <c:pt idx="2">
                  <c:v>0.88034523342487248</c:v>
                </c:pt>
                <c:pt idx="3">
                  <c:v>0.83565044687189682</c:v>
                </c:pt>
                <c:pt idx="4">
                  <c:v>0.79014084507042259</c:v>
                </c:pt>
                <c:pt idx="5">
                  <c:v>0.72857142857142865</c:v>
                </c:pt>
                <c:pt idx="6">
                  <c:v>0.66142660640597373</c:v>
                </c:pt>
                <c:pt idx="7">
                  <c:v>0.62057522123893805</c:v>
                </c:pt>
                <c:pt idx="8">
                  <c:v>0.559880239520958</c:v>
                </c:pt>
                <c:pt idx="9">
                  <c:v>0.5238910505836577</c:v>
                </c:pt>
                <c:pt idx="10">
                  <c:v>0.48188976377952758</c:v>
                </c:pt>
                <c:pt idx="11">
                  <c:v>0.43862392494136043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93-422D-B1FC-8F203BDBA46B}"/>
            </c:ext>
          </c:extLst>
        </c:ser>
        <c:ser>
          <c:idx val="7"/>
          <c:order val="7"/>
          <c:tx>
            <c:strRef>
              <c:f>Лист1!$I$78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Лист1!$I$94:$I$105</c:f>
              <c:numCache>
                <c:formatCode>0.00</c:formatCode>
                <c:ptCount val="12"/>
                <c:pt idx="0">
                  <c:v>1</c:v>
                </c:pt>
                <c:pt idx="1">
                  <c:v>0.94741651437115793</c:v>
                </c:pt>
                <c:pt idx="2">
                  <c:v>0.92904855001629194</c:v>
                </c:pt>
                <c:pt idx="3">
                  <c:v>0.878388786198398</c:v>
                </c:pt>
                <c:pt idx="4">
                  <c:v>0.81058990760483296</c:v>
                </c:pt>
                <c:pt idx="5">
                  <c:v>0.75489806724913955</c:v>
                </c:pt>
                <c:pt idx="6">
                  <c:v>0.70531849103277666</c:v>
                </c:pt>
                <c:pt idx="7">
                  <c:v>0.63473953695458585</c:v>
                </c:pt>
                <c:pt idx="8">
                  <c:v>0.59802842011430957</c:v>
                </c:pt>
                <c:pt idx="9">
                  <c:v>0.53419203747072597</c:v>
                </c:pt>
                <c:pt idx="10">
                  <c:v>0.45256140629340108</c:v>
                </c:pt>
                <c:pt idx="11">
                  <c:v>0.41979534746760899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93-422D-B1FC-8F203BDBA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945344"/>
        <c:axId val="299933344"/>
      </c:barChart>
      <c:catAx>
        <c:axId val="2999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33344"/>
        <c:crosses val="autoZero"/>
        <c:auto val="1"/>
        <c:lblAlgn val="ctr"/>
        <c:lblOffset val="100"/>
        <c:noMultiLvlLbl val="0"/>
      </c:catAx>
      <c:valAx>
        <c:axId val="29993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Лист1!$K$92</c:f>
          <c:strCache>
            <c:ptCount val="1"/>
            <c:pt idx="0">
              <c:v>Эффективность (половина ребер полного графа)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Лист1!$L$78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Лист1!$L$94:$L$105</c:f>
              <c:numCache>
                <c:formatCode>0.00</c:formatCode>
                <c:ptCount val="12"/>
                <c:pt idx="0">
                  <c:v>1</c:v>
                </c:pt>
                <c:pt idx="1">
                  <c:v>0.99999899997599928</c:v>
                </c:pt>
                <c:pt idx="2">
                  <c:v>0.66663533402265152</c:v>
                </c:pt>
                <c:pt idx="3">
                  <c:v>0.83330694462036914</c:v>
                </c:pt>
                <c:pt idx="4">
                  <c:v>0.39999959999039969</c:v>
                </c:pt>
                <c:pt idx="5">
                  <c:v>0.27776898154012303</c:v>
                </c:pt>
                <c:pt idx="6">
                  <c:v>0.2380876984629626</c:v>
                </c:pt>
                <c:pt idx="7">
                  <c:v>0.31249609370117126</c:v>
                </c:pt>
                <c:pt idx="8">
                  <c:v>0.27776805565277685</c:v>
                </c:pt>
                <c:pt idx="9">
                  <c:v>0.16666138892407384</c:v>
                </c:pt>
                <c:pt idx="10">
                  <c:v>0.45451363779539017</c:v>
                </c:pt>
                <c:pt idx="11">
                  <c:v>0.20833072913411418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03-4132-81E4-DFCB64C751CA}"/>
            </c:ext>
          </c:extLst>
        </c:ser>
        <c:ser>
          <c:idx val="1"/>
          <c:order val="1"/>
          <c:tx>
            <c:strRef>
              <c:f>Лист1!$M$78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Лист1!$M$94:$M$105</c:f>
              <c:numCache>
                <c:formatCode>0.00</c:formatCode>
                <c:ptCount val="12"/>
                <c:pt idx="0">
                  <c:v>1</c:v>
                </c:pt>
                <c:pt idx="1">
                  <c:v>0.73683933515089639</c:v>
                </c:pt>
                <c:pt idx="2">
                  <c:v>0.6666380960543985</c:v>
                </c:pt>
                <c:pt idx="3">
                  <c:v>0.46666311108740727</c:v>
                </c:pt>
                <c:pt idx="4">
                  <c:v>0.43074650974962497</c:v>
                </c:pt>
                <c:pt idx="5">
                  <c:v>0.38886389013882644</c:v>
                </c:pt>
                <c:pt idx="6">
                  <c:v>0.30768791208791207</c:v>
                </c:pt>
                <c:pt idx="7">
                  <c:v>0.31818016527422982</c:v>
                </c:pt>
                <c:pt idx="8">
                  <c:v>0.31106933834606515</c:v>
                </c:pt>
                <c:pt idx="9">
                  <c:v>0.25454413221938388</c:v>
                </c:pt>
                <c:pt idx="10">
                  <c:v>0.19579085601684387</c:v>
                </c:pt>
                <c:pt idx="11">
                  <c:v>0.17948185412532114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03-4132-81E4-DFCB64C751CA}"/>
            </c:ext>
          </c:extLst>
        </c:ser>
        <c:ser>
          <c:idx val="2"/>
          <c:order val="2"/>
          <c:tx>
            <c:strRef>
              <c:f>Лист1!$N$78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Лист1!$N$94:$N$105</c:f>
              <c:numCache>
                <c:formatCode>0.00</c:formatCode>
                <c:ptCount val="12"/>
                <c:pt idx="0">
                  <c:v>1</c:v>
                </c:pt>
                <c:pt idx="1">
                  <c:v>0.92989785142194936</c:v>
                </c:pt>
                <c:pt idx="2">
                  <c:v>0.82916770312629551</c:v>
                </c:pt>
                <c:pt idx="3">
                  <c:v>0.71071225510784253</c:v>
                </c:pt>
                <c:pt idx="4">
                  <c:v>0.59403251059333095</c:v>
                </c:pt>
                <c:pt idx="5">
                  <c:v>0.52645335517453384</c:v>
                </c:pt>
                <c:pt idx="6">
                  <c:v>0.47380399609623602</c:v>
                </c:pt>
                <c:pt idx="7">
                  <c:v>0.46064473596491878</c:v>
                </c:pt>
                <c:pt idx="8">
                  <c:v>0.36851729012755141</c:v>
                </c:pt>
                <c:pt idx="9">
                  <c:v>0.31587301587301592</c:v>
                </c:pt>
                <c:pt idx="10">
                  <c:v>0.27001477754242315</c:v>
                </c:pt>
                <c:pt idx="11">
                  <c:v>0.24387326629392048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03-4132-81E4-DFCB64C751CA}"/>
            </c:ext>
          </c:extLst>
        </c:ser>
        <c:ser>
          <c:idx val="3"/>
          <c:order val="3"/>
          <c:tx>
            <c:strRef>
              <c:f>Лист1!$O$78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Лист1!$O$94:$O$105</c:f>
              <c:numCache>
                <c:formatCode>0.00</c:formatCode>
                <c:ptCount val="12"/>
                <c:pt idx="0">
                  <c:v>1</c:v>
                </c:pt>
                <c:pt idx="1">
                  <c:v>0.94036697247706424</c:v>
                </c:pt>
                <c:pt idx="2">
                  <c:v>0.73083778966131907</c:v>
                </c:pt>
                <c:pt idx="3">
                  <c:v>0.69256990733076806</c:v>
                </c:pt>
                <c:pt idx="4">
                  <c:v>0.63076923076923086</c:v>
                </c:pt>
                <c:pt idx="5">
                  <c:v>0.51767676767676774</c:v>
                </c:pt>
                <c:pt idx="6">
                  <c:v>0.51833122629582806</c:v>
                </c:pt>
                <c:pt idx="7">
                  <c:v>0.48349056603773588</c:v>
                </c:pt>
                <c:pt idx="8">
                  <c:v>0.43803208211071643</c:v>
                </c:pt>
                <c:pt idx="9">
                  <c:v>0.41000205001025003</c:v>
                </c:pt>
                <c:pt idx="10">
                  <c:v>0.38033395176252321</c:v>
                </c:pt>
                <c:pt idx="11">
                  <c:v>0.34166666666666662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03-4132-81E4-DFCB64C751CA}"/>
            </c:ext>
          </c:extLst>
        </c:ser>
        <c:ser>
          <c:idx val="4"/>
          <c:order val="4"/>
          <c:tx>
            <c:strRef>
              <c:f>Лист1!$P$78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Лист1!$P$94:$P$105</c:f>
              <c:numCache>
                <c:formatCode>0.00</c:formatCode>
                <c:ptCount val="12"/>
                <c:pt idx="0">
                  <c:v>1</c:v>
                </c:pt>
                <c:pt idx="1">
                  <c:v>0.92839195979899491</c:v>
                </c:pt>
                <c:pt idx="2">
                  <c:v>0.88929001203369429</c:v>
                </c:pt>
                <c:pt idx="3">
                  <c:v>0.77301255230125521</c:v>
                </c:pt>
                <c:pt idx="4">
                  <c:v>0.75025304542838034</c:v>
                </c:pt>
                <c:pt idx="5">
                  <c:v>0.6316239316239316</c:v>
                </c:pt>
                <c:pt idx="6">
                  <c:v>0.63216424294268603</c:v>
                </c:pt>
                <c:pt idx="7">
                  <c:v>0.5370639534883721</c:v>
                </c:pt>
                <c:pt idx="8">
                  <c:v>0.51968991881726168</c:v>
                </c:pt>
                <c:pt idx="9">
                  <c:v>0.4737173413880239</c:v>
                </c:pt>
                <c:pt idx="10">
                  <c:v>0.42520138089758341</c:v>
                </c:pt>
                <c:pt idx="11">
                  <c:v>0.38489631445372635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03-4132-81E4-DFCB64C751CA}"/>
            </c:ext>
          </c:extLst>
        </c:ser>
        <c:ser>
          <c:idx val="5"/>
          <c:order val="5"/>
          <c:tx>
            <c:strRef>
              <c:f>Лист1!$Q$78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Лист1!$Q$94:$Q$105</c:f>
              <c:numCache>
                <c:formatCode>0.00</c:formatCode>
                <c:ptCount val="12"/>
                <c:pt idx="0">
                  <c:v>1</c:v>
                </c:pt>
                <c:pt idx="1">
                  <c:v>0.93291404612159334</c:v>
                </c:pt>
                <c:pt idx="2">
                  <c:v>0.90723751274209985</c:v>
                </c:pt>
                <c:pt idx="3">
                  <c:v>0.80324909747292417</c:v>
                </c:pt>
                <c:pt idx="4">
                  <c:v>0.76394849785407726</c:v>
                </c:pt>
                <c:pt idx="5">
                  <c:v>0.67732115677321147</c:v>
                </c:pt>
                <c:pt idx="6">
                  <c:v>0.65877128053293865</c:v>
                </c:pt>
                <c:pt idx="7">
                  <c:v>0.58246073298429324</c:v>
                </c:pt>
                <c:pt idx="8">
                  <c:v>0.54634745242480054</c:v>
                </c:pt>
                <c:pt idx="9">
                  <c:v>0.49720670391061461</c:v>
                </c:pt>
                <c:pt idx="10">
                  <c:v>0.45971074380165294</c:v>
                </c:pt>
                <c:pt idx="11">
                  <c:v>0.39874551971326166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03-4132-81E4-DFCB64C751CA}"/>
            </c:ext>
          </c:extLst>
        </c:ser>
        <c:ser>
          <c:idx val="6"/>
          <c:order val="6"/>
          <c:tx>
            <c:strRef>
              <c:f>Лист1!$R$78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Лист1!$R$94:$R$105</c:f>
              <c:numCache>
                <c:formatCode>0.00</c:formatCode>
                <c:ptCount val="12"/>
                <c:pt idx="0">
                  <c:v>1</c:v>
                </c:pt>
                <c:pt idx="1">
                  <c:v>0.9509685230024213</c:v>
                </c:pt>
                <c:pt idx="2">
                  <c:v>0.85846994535519128</c:v>
                </c:pt>
                <c:pt idx="3">
                  <c:v>0.83742004264392322</c:v>
                </c:pt>
                <c:pt idx="4">
                  <c:v>0.74103773584905652</c:v>
                </c:pt>
                <c:pt idx="5">
                  <c:v>0.71735159817351601</c:v>
                </c:pt>
                <c:pt idx="6">
                  <c:v>0.64306180925092105</c:v>
                </c:pt>
                <c:pt idx="7">
                  <c:v>0.58444940476190466</c:v>
                </c:pt>
                <c:pt idx="8">
                  <c:v>0.53709401709401705</c:v>
                </c:pt>
                <c:pt idx="9">
                  <c:v>0.49558359621451098</c:v>
                </c:pt>
                <c:pt idx="10">
                  <c:v>0.45775058275058272</c:v>
                </c:pt>
                <c:pt idx="11">
                  <c:v>0.41693205944798301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03-4132-81E4-DFCB64C751CA}"/>
            </c:ext>
          </c:extLst>
        </c:ser>
        <c:ser>
          <c:idx val="7"/>
          <c:order val="7"/>
          <c:tx>
            <c:strRef>
              <c:f>Лист1!$S$78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Лист1!$A$94:$A$105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Лист1!$S$94:$S$105</c:f>
              <c:numCache>
                <c:formatCode>0.00</c:formatCode>
                <c:ptCount val="12"/>
                <c:pt idx="0">
                  <c:v>1</c:v>
                </c:pt>
                <c:pt idx="1">
                  <c:v>0.96615384615384614</c:v>
                </c:pt>
                <c:pt idx="2">
                  <c:v>0.90424766018718505</c:v>
                </c:pt>
                <c:pt idx="3">
                  <c:v>0.8187744458930899</c:v>
                </c:pt>
                <c:pt idx="4">
                  <c:v>0.78499999999999992</c:v>
                </c:pt>
                <c:pt idx="5">
                  <c:v>0.70128419877163595</c:v>
                </c:pt>
                <c:pt idx="6">
                  <c:v>0.64542651593011302</c:v>
                </c:pt>
                <c:pt idx="7">
                  <c:v>0.58801498127340823</c:v>
                </c:pt>
                <c:pt idx="8">
                  <c:v>0.53675213675213673</c:v>
                </c:pt>
                <c:pt idx="9">
                  <c:v>0.50039840637450195</c:v>
                </c:pt>
                <c:pt idx="10">
                  <c:v>0.44777183600713016</c:v>
                </c:pt>
                <c:pt idx="11">
                  <c:v>0.40411840411840411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03-4132-81E4-DFCB64C75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945344"/>
        <c:axId val="299933344"/>
      </c:barChart>
      <c:catAx>
        <c:axId val="2999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33344"/>
        <c:crosses val="autoZero"/>
        <c:auto val="1"/>
        <c:lblAlgn val="ctr"/>
        <c:lblOffset val="100"/>
        <c:noMultiLvlLbl val="0"/>
      </c:catAx>
      <c:valAx>
        <c:axId val="299933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Эффективность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Лист1!$A$5</c:f>
          <c:strCache>
            <c:ptCount val="1"/>
            <c:pt idx="0">
              <c:v>Последовательный алгоритм (половина ребер полного графа)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Лист1!$A$2:$H$2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Лист1!$A$7:$H$7</c:f>
              <c:numCache>
                <c:formatCode>0.00</c:formatCode>
                <c:ptCount val="8"/>
                <c:pt idx="0">
                  <c:v>5.9999200000000004E-4</c:v>
                </c:pt>
                <c:pt idx="1">
                  <c:v>3.2000000000000002E-3</c:v>
                </c:pt>
                <c:pt idx="2">
                  <c:v>2.1700000000000001E-2</c:v>
                </c:pt>
                <c:pt idx="3">
                  <c:v>9.8449999999999996E-2</c:v>
                </c:pt>
                <c:pt idx="4">
                  <c:v>0.39524999999999999</c:v>
                </c:pt>
                <c:pt idx="5">
                  <c:v>0.96650000000000003</c:v>
                </c:pt>
                <c:pt idx="6">
                  <c:v>1.6863999999999999</c:v>
                </c:pt>
                <c:pt idx="7">
                  <c:v>2.609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C-47C5-836D-41EE79B998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1793152"/>
        <c:axId val="2081787872"/>
      </c:barChart>
      <c:catAx>
        <c:axId val="20817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87872"/>
        <c:crosses val="autoZero"/>
        <c:auto val="1"/>
        <c:lblAlgn val="ctr"/>
        <c:lblOffset val="100"/>
        <c:noMultiLvlLbl val="0"/>
      </c:catAx>
      <c:valAx>
        <c:axId val="20817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Лист1!$J$1</c:f>
          <c:strCache>
            <c:ptCount val="1"/>
            <c:pt idx="0">
              <c:v>Последовательное построение МСТ (полный граф)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Лист1!$J$2:$Q$2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Лист1!$J$3:$Q$3</c:f>
              <c:numCache>
                <c:formatCode>0.00</c:formatCode>
                <c:ptCount val="8"/>
                <c:pt idx="0">
                  <c:v>2.4999400000000002E-4</c:v>
                </c:pt>
                <c:pt idx="1">
                  <c:v>1.2000100000000001E-3</c:v>
                </c:pt>
                <c:pt idx="2">
                  <c:v>5.0500199999999997E-3</c:v>
                </c:pt>
                <c:pt idx="3">
                  <c:v>0.02</c:v>
                </c:pt>
                <c:pt idx="4">
                  <c:v>0.10133300000000001</c:v>
                </c:pt>
                <c:pt idx="5">
                  <c:v>0.17633299999999999</c:v>
                </c:pt>
                <c:pt idx="6">
                  <c:v>0.31900000000000001</c:v>
                </c:pt>
                <c:pt idx="7">
                  <c:v>0.48599999999999999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7-4F54-8724-C01F4D3B87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1793152"/>
        <c:axId val="2081787872"/>
      </c:barChart>
      <c:catAx>
        <c:axId val="20817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87872"/>
        <c:crosses val="autoZero"/>
        <c:auto val="1"/>
        <c:lblAlgn val="ctr"/>
        <c:lblOffset val="100"/>
        <c:noMultiLvlLbl val="0"/>
      </c:catAx>
      <c:valAx>
        <c:axId val="20817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Лист1!$J$5</c:f>
          <c:strCache>
            <c:ptCount val="1"/>
            <c:pt idx="0">
              <c:v>Последовательное построение МСТ (половина ребер полного графа)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Лист1!$J$2:$Q$2</c:f>
              <c:numCache>
                <c:formatCode>General</c:formatCode>
                <c:ptCount val="8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  <c:pt idx="7">
                  <c:v>5000</c:v>
                </c:pt>
              </c:numCache>
            </c:numRef>
          </c:cat>
          <c:val>
            <c:numRef>
              <c:f>Лист1!$J$7:$Q$7</c:f>
              <c:numCache>
                <c:formatCode>0.00</c:formatCode>
                <c:ptCount val="8"/>
                <c:pt idx="0">
                  <c:v>1E-4</c:v>
                </c:pt>
                <c:pt idx="1">
                  <c:v>8.0001400000000004E-4</c:v>
                </c:pt>
                <c:pt idx="2">
                  <c:v>2.9000200000000001E-3</c:v>
                </c:pt>
                <c:pt idx="3">
                  <c:v>1.14E-2</c:v>
                </c:pt>
                <c:pt idx="4">
                  <c:v>0.04</c:v>
                </c:pt>
                <c:pt idx="5">
                  <c:v>8.9999899999999994E-2</c:v>
                </c:pt>
                <c:pt idx="6">
                  <c:v>0.16200000000000001</c:v>
                </c:pt>
                <c:pt idx="7">
                  <c:v>0.24099999999999999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3-48C7-AF78-CE1D53FAF01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1793152"/>
        <c:axId val="2081787872"/>
      </c:barChart>
      <c:catAx>
        <c:axId val="20817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вершин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87872"/>
        <c:crosses val="autoZero"/>
        <c:auto val="1"/>
        <c:lblAlgn val="ctr"/>
        <c:lblOffset val="100"/>
        <c:noMultiLvlLbl val="0"/>
      </c:catAx>
      <c:valAx>
        <c:axId val="20817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179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Лист1!$A$29</c:f>
          <c:strCache>
            <c:ptCount val="1"/>
            <c:pt idx="0">
              <c:v>Параллельный алгоритм (полный граф)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Лист1!$B$31:$B$42</c:f>
              <c:numCache>
                <c:formatCode>0.00</c:formatCode>
                <c:ptCount val="12"/>
                <c:pt idx="0">
                  <c:v>1.29999E-3</c:v>
                </c:pt>
                <c:pt idx="1">
                  <c:v>8.4999800000000003E-4</c:v>
                </c:pt>
                <c:pt idx="2">
                  <c:v>8.4998599999999995E-4</c:v>
                </c:pt>
                <c:pt idx="3">
                  <c:v>1.9999699999999999E-4</c:v>
                </c:pt>
                <c:pt idx="4">
                  <c:v>2.4999400000000002E-4</c:v>
                </c:pt>
                <c:pt idx="5">
                  <c:v>2.9998999999999998E-4</c:v>
                </c:pt>
                <c:pt idx="6">
                  <c:v>5.0001099999999997E-4</c:v>
                </c:pt>
                <c:pt idx="7">
                  <c:v>5.5002000000000002E-4</c:v>
                </c:pt>
                <c:pt idx="8">
                  <c:v>3.4998700000000001E-4</c:v>
                </c:pt>
                <c:pt idx="9">
                  <c:v>2.9998999999999998E-4</c:v>
                </c:pt>
                <c:pt idx="10">
                  <c:v>8.9999399999999999E-4</c:v>
                </c:pt>
                <c:pt idx="11">
                  <c:v>5.49984E-4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B-4879-829F-881919D6CC35}"/>
            </c:ext>
          </c:extLst>
        </c:ser>
        <c:ser>
          <c:idx val="1"/>
          <c:order val="1"/>
          <c:tx>
            <c:strRef>
              <c:f>Лист1!$C$30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Лист1!$C$31:$C$42</c:f>
              <c:numCache>
                <c:formatCode>0.00</c:formatCode>
                <c:ptCount val="12"/>
                <c:pt idx="0">
                  <c:v>6.2000199999999997E-3</c:v>
                </c:pt>
                <c:pt idx="1">
                  <c:v>3.4999800000000002E-3</c:v>
                </c:pt>
                <c:pt idx="2">
                  <c:v>2.74998E-3</c:v>
                </c:pt>
                <c:pt idx="3">
                  <c:v>2.1999799999999998E-3</c:v>
                </c:pt>
                <c:pt idx="4">
                  <c:v>2.0999999999999999E-3</c:v>
                </c:pt>
                <c:pt idx="5">
                  <c:v>2E-3</c:v>
                </c:pt>
                <c:pt idx="6">
                  <c:v>1.94998E-3</c:v>
                </c:pt>
                <c:pt idx="7">
                  <c:v>1.8999900000000001E-3</c:v>
                </c:pt>
                <c:pt idx="8">
                  <c:v>1.95005E-3</c:v>
                </c:pt>
                <c:pt idx="9">
                  <c:v>1.89996E-3</c:v>
                </c:pt>
                <c:pt idx="10">
                  <c:v>2.1000099999999998E-3</c:v>
                </c:pt>
                <c:pt idx="11">
                  <c:v>2.0499699999999999E-3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B-4879-829F-881919D6CC35}"/>
            </c:ext>
          </c:extLst>
        </c:ser>
        <c:ser>
          <c:idx val="2"/>
          <c:order val="2"/>
          <c:tx>
            <c:strRef>
              <c:f>Лист1!$D$30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Лист1!$D$31:$D$42</c:f>
              <c:numCache>
                <c:formatCode>0.00</c:formatCode>
                <c:ptCount val="12"/>
                <c:pt idx="0">
                  <c:v>4.3249999999999997E-2</c:v>
                </c:pt>
                <c:pt idx="1">
                  <c:v>2.3599999999999999E-2</c:v>
                </c:pt>
                <c:pt idx="2">
                  <c:v>1.7149999999999999E-2</c:v>
                </c:pt>
                <c:pt idx="3">
                  <c:v>1.4500000000000001E-2</c:v>
                </c:pt>
                <c:pt idx="4">
                  <c:v>1.2500000000000001E-2</c:v>
                </c:pt>
                <c:pt idx="5">
                  <c:v>1.2449999999999999E-2</c:v>
                </c:pt>
                <c:pt idx="6">
                  <c:v>1.1299999999999999E-2</c:v>
                </c:pt>
                <c:pt idx="7">
                  <c:v>1.17E-2</c:v>
                </c:pt>
                <c:pt idx="8">
                  <c:v>1.065E-2</c:v>
                </c:pt>
                <c:pt idx="9">
                  <c:v>1.2149999999999999E-2</c:v>
                </c:pt>
                <c:pt idx="10">
                  <c:v>1.17E-2</c:v>
                </c:pt>
                <c:pt idx="11">
                  <c:v>1.405E-2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CB-4879-829F-881919D6CC35}"/>
            </c:ext>
          </c:extLst>
        </c:ser>
        <c:ser>
          <c:idx val="3"/>
          <c:order val="3"/>
          <c:tx>
            <c:strRef>
              <c:f>Лист1!$E$30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Лист1!$E$31:$E$42</c:f>
              <c:numCache>
                <c:formatCode>0.00</c:formatCode>
                <c:ptCount val="12"/>
                <c:pt idx="0">
                  <c:v>0.18720000000000001</c:v>
                </c:pt>
                <c:pt idx="1">
                  <c:v>9.8000000000000004E-2</c:v>
                </c:pt>
                <c:pt idx="2">
                  <c:v>7.0400000000000004E-2</c:v>
                </c:pt>
                <c:pt idx="3">
                  <c:v>5.5800000000000002E-2</c:v>
                </c:pt>
                <c:pt idx="4">
                  <c:v>4.8399999999999999E-2</c:v>
                </c:pt>
                <c:pt idx="5">
                  <c:v>4.5999999999999999E-2</c:v>
                </c:pt>
                <c:pt idx="6">
                  <c:v>4.2200000000000001E-2</c:v>
                </c:pt>
                <c:pt idx="7">
                  <c:v>3.9600000000000003E-2</c:v>
                </c:pt>
                <c:pt idx="8">
                  <c:v>3.9600000000000003E-2</c:v>
                </c:pt>
                <c:pt idx="9">
                  <c:v>3.7999999999999999E-2</c:v>
                </c:pt>
                <c:pt idx="10">
                  <c:v>3.9399999999999998E-2</c:v>
                </c:pt>
                <c:pt idx="11">
                  <c:v>4.0399999999999998E-2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CB-4879-829F-881919D6CC35}"/>
            </c:ext>
          </c:extLst>
        </c:ser>
        <c:ser>
          <c:idx val="4"/>
          <c:order val="4"/>
          <c:tx>
            <c:strRef>
              <c:f>Лист1!$F$30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Лист1!$F$31:$F$42</c:f>
              <c:numCache>
                <c:formatCode>0.00</c:formatCode>
                <c:ptCount val="12"/>
                <c:pt idx="0">
                  <c:v>0.8296</c:v>
                </c:pt>
                <c:pt idx="1">
                  <c:v>0.43959999999999999</c:v>
                </c:pt>
                <c:pt idx="2">
                  <c:v>0.30780000000000002</c:v>
                </c:pt>
                <c:pt idx="3">
                  <c:v>0.25080000000000002</c:v>
                </c:pt>
                <c:pt idx="4">
                  <c:v>0.2072</c:v>
                </c:pt>
                <c:pt idx="5">
                  <c:v>0.189</c:v>
                </c:pt>
                <c:pt idx="6">
                  <c:v>0.18060000000000001</c:v>
                </c:pt>
                <c:pt idx="7">
                  <c:v>0.1706</c:v>
                </c:pt>
                <c:pt idx="8">
                  <c:v>0.16439999999999999</c:v>
                </c:pt>
                <c:pt idx="9">
                  <c:v>0.16120000000000001</c:v>
                </c:pt>
                <c:pt idx="10">
                  <c:v>0.1636</c:v>
                </c:pt>
                <c:pt idx="11">
                  <c:v>0.16839999999999999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CB-4879-829F-881919D6CC35}"/>
            </c:ext>
          </c:extLst>
        </c:ser>
        <c:ser>
          <c:idx val="5"/>
          <c:order val="5"/>
          <c:tx>
            <c:strRef>
              <c:f>Лист1!$G$30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Лист1!$G$31:$G$42</c:f>
              <c:numCache>
                <c:formatCode>0.00</c:formatCode>
                <c:ptCount val="12"/>
                <c:pt idx="0">
                  <c:v>1.8133300000000001</c:v>
                </c:pt>
                <c:pt idx="1">
                  <c:v>0.94199999999999995</c:v>
                </c:pt>
                <c:pt idx="2">
                  <c:v>0.69799999999999995</c:v>
                </c:pt>
                <c:pt idx="3">
                  <c:v>0.54266700000000001</c:v>
                </c:pt>
                <c:pt idx="4">
                  <c:v>0.46800000000000003</c:v>
                </c:pt>
                <c:pt idx="5">
                  <c:v>0.42033300000000001</c:v>
                </c:pt>
                <c:pt idx="6">
                  <c:v>0.39666699999999999</c:v>
                </c:pt>
                <c:pt idx="7">
                  <c:v>0.36966700000000002</c:v>
                </c:pt>
                <c:pt idx="8">
                  <c:v>0.36499999999999999</c:v>
                </c:pt>
                <c:pt idx="9">
                  <c:v>0.35199999999999998</c:v>
                </c:pt>
                <c:pt idx="10">
                  <c:v>0.35133300000000001</c:v>
                </c:pt>
                <c:pt idx="11">
                  <c:v>0.36099999999999999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CB-4879-829F-881919D6CC35}"/>
            </c:ext>
          </c:extLst>
        </c:ser>
        <c:ser>
          <c:idx val="6"/>
          <c:order val="6"/>
          <c:tx>
            <c:strRef>
              <c:f>Лист1!$H$30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Лист1!$H$31:$H$42</c:f>
              <c:numCache>
                <c:formatCode>0.00</c:formatCode>
                <c:ptCount val="12"/>
                <c:pt idx="0">
                  <c:v>3.3660000000000001</c:v>
                </c:pt>
                <c:pt idx="1">
                  <c:v>1.7795000000000001</c:v>
                </c:pt>
                <c:pt idx="2">
                  <c:v>1.2745</c:v>
                </c:pt>
                <c:pt idx="3">
                  <c:v>1.0069999999999999</c:v>
                </c:pt>
                <c:pt idx="4">
                  <c:v>0.85199999999999998</c:v>
                </c:pt>
                <c:pt idx="5">
                  <c:v>0.77</c:v>
                </c:pt>
                <c:pt idx="6">
                  <c:v>0.72699999999999998</c:v>
                </c:pt>
                <c:pt idx="7">
                  <c:v>0.67800000000000005</c:v>
                </c:pt>
                <c:pt idx="8">
                  <c:v>0.66800000000000004</c:v>
                </c:pt>
                <c:pt idx="9">
                  <c:v>0.64249999999999996</c:v>
                </c:pt>
                <c:pt idx="10">
                  <c:v>0.63500000000000001</c:v>
                </c:pt>
                <c:pt idx="11">
                  <c:v>0.63949999999999996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CB-4879-829F-881919D6CC35}"/>
            </c:ext>
          </c:extLst>
        </c:ser>
        <c:ser>
          <c:idx val="7"/>
          <c:order val="7"/>
          <c:tx>
            <c:strRef>
              <c:f>Лист1!$I$30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Лист1!$I$31:$I$42</c:f>
              <c:numCache>
                <c:formatCode>0.00</c:formatCode>
                <c:ptCount val="12"/>
                <c:pt idx="0">
                  <c:v>5.7024999999999997</c:v>
                </c:pt>
                <c:pt idx="1">
                  <c:v>3.0095000000000001</c:v>
                </c:pt>
                <c:pt idx="2">
                  <c:v>2.0459999999999998</c:v>
                </c:pt>
                <c:pt idx="3">
                  <c:v>1.623</c:v>
                </c:pt>
                <c:pt idx="4">
                  <c:v>1.407</c:v>
                </c:pt>
                <c:pt idx="5">
                  <c:v>1.2589999999999999</c:v>
                </c:pt>
                <c:pt idx="6">
                  <c:v>1.155</c:v>
                </c:pt>
                <c:pt idx="7">
                  <c:v>1.123</c:v>
                </c:pt>
                <c:pt idx="8">
                  <c:v>1.0595000000000001</c:v>
                </c:pt>
                <c:pt idx="9">
                  <c:v>1.0674999999999999</c:v>
                </c:pt>
                <c:pt idx="10">
                  <c:v>1.1455</c:v>
                </c:pt>
                <c:pt idx="11">
                  <c:v>1.1319999999999999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CB-4879-829F-881919D6C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91679"/>
        <c:axId val="1076491199"/>
      </c:barChart>
      <c:catAx>
        <c:axId val="10764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199"/>
        <c:crosses val="autoZero"/>
        <c:auto val="1"/>
        <c:lblAlgn val="ctr"/>
        <c:lblOffset val="100"/>
        <c:noMultiLvlLbl val="0"/>
      </c:catAx>
      <c:valAx>
        <c:axId val="10764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Лист1!$A$44</c:f>
          <c:strCache>
            <c:ptCount val="1"/>
            <c:pt idx="0">
              <c:v>Параллельный алгоритм (половина ребер полного графа)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Лист1!$B$46:$B$57</c:f>
              <c:numCache>
                <c:formatCode>0.00</c:formatCode>
                <c:ptCount val="12"/>
                <c:pt idx="0">
                  <c:v>9.9997499999999995E-4</c:v>
                </c:pt>
                <c:pt idx="1">
                  <c:v>4.9998800000000004E-4</c:v>
                </c:pt>
                <c:pt idx="2">
                  <c:v>5.0001099999999997E-4</c:v>
                </c:pt>
                <c:pt idx="3">
                  <c:v>3.0000200000000001E-4</c:v>
                </c:pt>
                <c:pt idx="4">
                  <c:v>4.9998800000000004E-4</c:v>
                </c:pt>
                <c:pt idx="5">
                  <c:v>6.0000400000000001E-4</c:v>
                </c:pt>
                <c:pt idx="6">
                  <c:v>6.0000400000000001E-4</c:v>
                </c:pt>
                <c:pt idx="7">
                  <c:v>3.9999499999999999E-4</c:v>
                </c:pt>
                <c:pt idx="8">
                  <c:v>4.0000399999999997E-4</c:v>
                </c:pt>
                <c:pt idx="9">
                  <c:v>6.0000400000000001E-4</c:v>
                </c:pt>
                <c:pt idx="10">
                  <c:v>2.0000899999999999E-4</c:v>
                </c:pt>
                <c:pt idx="11">
                  <c:v>3.9999499999999999E-4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6C-4F2E-A7BF-E68991B4AC90}"/>
            </c:ext>
          </c:extLst>
        </c:ser>
        <c:ser>
          <c:idx val="1"/>
          <c:order val="1"/>
          <c:tx>
            <c:strRef>
              <c:f>Лист1!$C$30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Лист1!$C$46:$C$57</c:f>
              <c:numCache>
                <c:formatCode>0.00</c:formatCode>
                <c:ptCount val="12"/>
                <c:pt idx="0">
                  <c:v>2.7999600000000002E-3</c:v>
                </c:pt>
                <c:pt idx="1">
                  <c:v>1.8999799999999999E-3</c:v>
                </c:pt>
                <c:pt idx="2">
                  <c:v>1.40004E-3</c:v>
                </c:pt>
                <c:pt idx="3">
                  <c:v>1.4999900000000001E-3</c:v>
                </c:pt>
                <c:pt idx="4">
                  <c:v>1.3000500000000001E-3</c:v>
                </c:pt>
                <c:pt idx="5">
                  <c:v>1.20006E-3</c:v>
                </c:pt>
                <c:pt idx="6">
                  <c:v>1.2999999999999999E-3</c:v>
                </c:pt>
                <c:pt idx="7">
                  <c:v>1.0999899999999999E-3</c:v>
                </c:pt>
                <c:pt idx="8">
                  <c:v>1.00012E-3</c:v>
                </c:pt>
                <c:pt idx="9">
                  <c:v>1.0999899999999999E-3</c:v>
                </c:pt>
                <c:pt idx="10">
                  <c:v>1.30007E-3</c:v>
                </c:pt>
                <c:pt idx="11">
                  <c:v>1.30002E-3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6C-4F2E-A7BF-E68991B4AC90}"/>
            </c:ext>
          </c:extLst>
        </c:ser>
        <c:ser>
          <c:idx val="2"/>
          <c:order val="2"/>
          <c:tx>
            <c:strRef>
              <c:f>Лист1!$D$30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Лист1!$D$46:$D$57</c:f>
              <c:numCache>
                <c:formatCode>0.00</c:formatCode>
                <c:ptCount val="12"/>
                <c:pt idx="0">
                  <c:v>1.9900000000000001E-2</c:v>
                </c:pt>
                <c:pt idx="1">
                  <c:v>1.0700100000000001E-2</c:v>
                </c:pt>
                <c:pt idx="2">
                  <c:v>7.9999900000000002E-3</c:v>
                </c:pt>
                <c:pt idx="3">
                  <c:v>7.00002E-3</c:v>
                </c:pt>
                <c:pt idx="4">
                  <c:v>6.6999700000000004E-3</c:v>
                </c:pt>
                <c:pt idx="5">
                  <c:v>6.3000199999999999E-3</c:v>
                </c:pt>
                <c:pt idx="6">
                  <c:v>6.0000699999999997E-3</c:v>
                </c:pt>
                <c:pt idx="7">
                  <c:v>5.40004E-3</c:v>
                </c:pt>
                <c:pt idx="8">
                  <c:v>6.00002E-3</c:v>
                </c:pt>
                <c:pt idx="9">
                  <c:v>6.3E-3</c:v>
                </c:pt>
                <c:pt idx="10">
                  <c:v>6.6999700000000004E-3</c:v>
                </c:pt>
                <c:pt idx="11">
                  <c:v>6.7999799999999997E-3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6C-4F2E-A7BF-E68991B4AC90}"/>
            </c:ext>
          </c:extLst>
        </c:ser>
        <c:ser>
          <c:idx val="3"/>
          <c:order val="3"/>
          <c:tx>
            <c:strRef>
              <c:f>Лист1!$E$30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Лист1!$E$46:$E$57</c:f>
              <c:numCache>
                <c:formatCode>0.00</c:formatCode>
                <c:ptCount val="12"/>
                <c:pt idx="0">
                  <c:v>8.2000000000000003E-2</c:v>
                </c:pt>
                <c:pt idx="1">
                  <c:v>4.36E-2</c:v>
                </c:pt>
                <c:pt idx="2">
                  <c:v>3.7400000000000003E-2</c:v>
                </c:pt>
                <c:pt idx="3">
                  <c:v>2.9599899999999998E-2</c:v>
                </c:pt>
                <c:pt idx="4">
                  <c:v>2.5999999999999999E-2</c:v>
                </c:pt>
                <c:pt idx="5">
                  <c:v>2.64E-2</c:v>
                </c:pt>
                <c:pt idx="6">
                  <c:v>2.2599999999999999E-2</c:v>
                </c:pt>
                <c:pt idx="7">
                  <c:v>2.12E-2</c:v>
                </c:pt>
                <c:pt idx="8">
                  <c:v>2.0800099999999998E-2</c:v>
                </c:pt>
                <c:pt idx="9">
                  <c:v>1.9999900000000001E-2</c:v>
                </c:pt>
                <c:pt idx="10">
                  <c:v>1.9599999999999999E-2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6C-4F2E-A7BF-E68991B4AC90}"/>
            </c:ext>
          </c:extLst>
        </c:ser>
        <c:ser>
          <c:idx val="4"/>
          <c:order val="4"/>
          <c:tx>
            <c:strRef>
              <c:f>Лист1!$F$30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Лист1!$F$46:$F$57</c:f>
              <c:numCache>
                <c:formatCode>0.00</c:formatCode>
                <c:ptCount val="12"/>
                <c:pt idx="0">
                  <c:v>0.3695</c:v>
                </c:pt>
                <c:pt idx="1">
                  <c:v>0.19900000000000001</c:v>
                </c:pt>
                <c:pt idx="2">
                  <c:v>0.13850000000000001</c:v>
                </c:pt>
                <c:pt idx="3">
                  <c:v>0.1195</c:v>
                </c:pt>
                <c:pt idx="4">
                  <c:v>9.8500099999999993E-2</c:v>
                </c:pt>
                <c:pt idx="5">
                  <c:v>9.7500000000000003E-2</c:v>
                </c:pt>
                <c:pt idx="6">
                  <c:v>8.3500000000000005E-2</c:v>
                </c:pt>
                <c:pt idx="7">
                  <c:v>8.5999999999999993E-2</c:v>
                </c:pt>
                <c:pt idx="8">
                  <c:v>7.9000100000000004E-2</c:v>
                </c:pt>
                <c:pt idx="9">
                  <c:v>7.8000100000000003E-2</c:v>
                </c:pt>
                <c:pt idx="10">
                  <c:v>7.9000000000000001E-2</c:v>
                </c:pt>
                <c:pt idx="11">
                  <c:v>7.9999899999999999E-2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6C-4F2E-A7BF-E68991B4AC90}"/>
            </c:ext>
          </c:extLst>
        </c:ser>
        <c:ser>
          <c:idx val="5"/>
          <c:order val="5"/>
          <c:tx>
            <c:strRef>
              <c:f>Лист1!$G$30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Лист1!$G$46:$G$57</c:f>
              <c:numCache>
                <c:formatCode>0.00</c:formatCode>
                <c:ptCount val="12"/>
                <c:pt idx="0">
                  <c:v>0.89</c:v>
                </c:pt>
                <c:pt idx="1">
                  <c:v>0.47699999999999998</c:v>
                </c:pt>
                <c:pt idx="2">
                  <c:v>0.32700000000000001</c:v>
                </c:pt>
                <c:pt idx="3">
                  <c:v>0.27700000000000002</c:v>
                </c:pt>
                <c:pt idx="4">
                  <c:v>0.23300000000000001</c:v>
                </c:pt>
                <c:pt idx="5">
                  <c:v>0.219</c:v>
                </c:pt>
                <c:pt idx="6">
                  <c:v>0.193</c:v>
                </c:pt>
                <c:pt idx="7">
                  <c:v>0.191</c:v>
                </c:pt>
                <c:pt idx="8">
                  <c:v>0.18099999999999999</c:v>
                </c:pt>
                <c:pt idx="9">
                  <c:v>0.17899999999999999</c:v>
                </c:pt>
                <c:pt idx="10">
                  <c:v>0.17599999999999999</c:v>
                </c:pt>
                <c:pt idx="11">
                  <c:v>0.186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6C-4F2E-A7BF-E68991B4AC90}"/>
            </c:ext>
          </c:extLst>
        </c:ser>
        <c:ser>
          <c:idx val="6"/>
          <c:order val="6"/>
          <c:tx>
            <c:strRef>
              <c:f>Лист1!$H$30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Лист1!$H$46:$H$57</c:f>
              <c:numCache>
                <c:formatCode>0.00</c:formatCode>
                <c:ptCount val="12"/>
                <c:pt idx="0">
                  <c:v>1.571</c:v>
                </c:pt>
                <c:pt idx="1">
                  <c:v>0.82599999999999996</c:v>
                </c:pt>
                <c:pt idx="2">
                  <c:v>0.61</c:v>
                </c:pt>
                <c:pt idx="3">
                  <c:v>0.46899999999999997</c:v>
                </c:pt>
                <c:pt idx="4">
                  <c:v>0.42399999999999999</c:v>
                </c:pt>
                <c:pt idx="5">
                  <c:v>0.36499999999999999</c:v>
                </c:pt>
                <c:pt idx="6">
                  <c:v>0.34899999999999998</c:v>
                </c:pt>
                <c:pt idx="7">
                  <c:v>0.33600000000000002</c:v>
                </c:pt>
                <c:pt idx="8">
                  <c:v>0.32500000000000001</c:v>
                </c:pt>
                <c:pt idx="9">
                  <c:v>0.317</c:v>
                </c:pt>
                <c:pt idx="10">
                  <c:v>0.312</c:v>
                </c:pt>
                <c:pt idx="11">
                  <c:v>0.314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6C-4F2E-A7BF-E68991B4AC90}"/>
            </c:ext>
          </c:extLst>
        </c:ser>
        <c:ser>
          <c:idx val="7"/>
          <c:order val="7"/>
          <c:tx>
            <c:strRef>
              <c:f>Лист1!$I$30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Лист1!$I$46:$I$57</c:f>
              <c:numCache>
                <c:formatCode>0.00</c:formatCode>
                <c:ptCount val="12"/>
                <c:pt idx="0">
                  <c:v>2.512</c:v>
                </c:pt>
                <c:pt idx="1">
                  <c:v>1.3</c:v>
                </c:pt>
                <c:pt idx="2">
                  <c:v>0.92600000000000005</c:v>
                </c:pt>
                <c:pt idx="3">
                  <c:v>0.76700000000000002</c:v>
                </c:pt>
                <c:pt idx="4">
                  <c:v>0.64</c:v>
                </c:pt>
                <c:pt idx="5">
                  <c:v>0.59699999999999998</c:v>
                </c:pt>
                <c:pt idx="6">
                  <c:v>0.55600000000000005</c:v>
                </c:pt>
                <c:pt idx="7">
                  <c:v>0.53400000000000003</c:v>
                </c:pt>
                <c:pt idx="8">
                  <c:v>0.52</c:v>
                </c:pt>
                <c:pt idx="9">
                  <c:v>0.502</c:v>
                </c:pt>
                <c:pt idx="10">
                  <c:v>0.51</c:v>
                </c:pt>
                <c:pt idx="11">
                  <c:v>0.51800000000000002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6C-4F2E-A7BF-E68991B4A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91679"/>
        <c:axId val="1076491199"/>
      </c:barChart>
      <c:catAx>
        <c:axId val="10764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199"/>
        <c:crosses val="autoZero"/>
        <c:auto val="1"/>
        <c:lblAlgn val="ctr"/>
        <c:lblOffset val="100"/>
        <c:noMultiLvlLbl val="0"/>
      </c:catAx>
      <c:valAx>
        <c:axId val="10764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Лист1!$K$29</c:f>
          <c:strCache>
            <c:ptCount val="1"/>
            <c:pt idx="0">
              <c:v>Параллельное построение МСТ (полный граф)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Лист1!$L$30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Лист1!$L$31:$L$42</c:f>
              <c:numCache>
                <c:formatCode>0.00</c:formatCode>
                <c:ptCount val="12"/>
                <c:pt idx="0">
                  <c:v>2.0000899999999999E-4</c:v>
                </c:pt>
                <c:pt idx="1">
                  <c:v>6.0000400000000001E-4</c:v>
                </c:pt>
                <c:pt idx="2">
                  <c:v>5.9997999999999996E-4</c:v>
                </c:pt>
                <c:pt idx="3">
                  <c:v>3.4999800000000002E-4</c:v>
                </c:pt>
                <c:pt idx="4">
                  <c:v>6.5000099999999999E-4</c:v>
                </c:pt>
                <c:pt idx="5">
                  <c:v>7.4999300000000001E-4</c:v>
                </c:pt>
                <c:pt idx="6">
                  <c:v>4.0000700000000002E-4</c:v>
                </c:pt>
                <c:pt idx="7">
                  <c:v>7.4998100000000004E-4</c:v>
                </c:pt>
                <c:pt idx="8">
                  <c:v>5.5000800000000005E-4</c:v>
                </c:pt>
                <c:pt idx="9">
                  <c:v>1.50013E-4</c:v>
                </c:pt>
                <c:pt idx="10">
                  <c:v>5.49984E-4</c:v>
                </c:pt>
                <c:pt idx="11">
                  <c:v>7.5000499999999999E-4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EB-4185-9E01-8B1CA52A1DA6}"/>
            </c:ext>
          </c:extLst>
        </c:ser>
        <c:ser>
          <c:idx val="1"/>
          <c:order val="1"/>
          <c:tx>
            <c:strRef>
              <c:f>Лист1!$M$30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Лист1!$M$31:$M$42</c:f>
              <c:numCache>
                <c:formatCode>0.00</c:formatCode>
                <c:ptCount val="12"/>
                <c:pt idx="0">
                  <c:v>1.50001E-3</c:v>
                </c:pt>
                <c:pt idx="1">
                  <c:v>1.1999700000000001E-3</c:v>
                </c:pt>
                <c:pt idx="2">
                  <c:v>1.05002E-3</c:v>
                </c:pt>
                <c:pt idx="3">
                  <c:v>1.1000199999999999E-3</c:v>
                </c:pt>
                <c:pt idx="4">
                  <c:v>1.1000300000000001E-3</c:v>
                </c:pt>
                <c:pt idx="5">
                  <c:v>1.1000000000000001E-3</c:v>
                </c:pt>
                <c:pt idx="6">
                  <c:v>1.2500199999999999E-3</c:v>
                </c:pt>
                <c:pt idx="7">
                  <c:v>1.3500000000000001E-3</c:v>
                </c:pt>
                <c:pt idx="8">
                  <c:v>1.2999999999999999E-3</c:v>
                </c:pt>
                <c:pt idx="9">
                  <c:v>1.24996E-3</c:v>
                </c:pt>
                <c:pt idx="10">
                  <c:v>1.6500099999999999E-3</c:v>
                </c:pt>
                <c:pt idx="11">
                  <c:v>1.30002E-3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EB-4185-9E01-8B1CA52A1DA6}"/>
            </c:ext>
          </c:extLst>
        </c:ser>
        <c:ser>
          <c:idx val="2"/>
          <c:order val="2"/>
          <c:tx>
            <c:strRef>
              <c:f>Лист1!$N$30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Лист1!$N$31:$N$42</c:f>
              <c:numCache>
                <c:formatCode>0.00</c:formatCode>
                <c:ptCount val="12"/>
                <c:pt idx="0">
                  <c:v>6.5499900000000003E-3</c:v>
                </c:pt>
                <c:pt idx="1">
                  <c:v>5.4500099999999999E-3</c:v>
                </c:pt>
                <c:pt idx="2">
                  <c:v>4.5000099999999996E-3</c:v>
                </c:pt>
                <c:pt idx="3">
                  <c:v>4.7999999999999996E-3</c:v>
                </c:pt>
                <c:pt idx="4">
                  <c:v>4.3E-3</c:v>
                </c:pt>
                <c:pt idx="5">
                  <c:v>5.2499900000000004E-3</c:v>
                </c:pt>
                <c:pt idx="6">
                  <c:v>5.5500499999999999E-3</c:v>
                </c:pt>
                <c:pt idx="7">
                  <c:v>5.9499899999999996E-3</c:v>
                </c:pt>
                <c:pt idx="8">
                  <c:v>5.9500000000000004E-3</c:v>
                </c:pt>
                <c:pt idx="9">
                  <c:v>6.9499499999999999E-3</c:v>
                </c:pt>
                <c:pt idx="10">
                  <c:v>5.9000099999999998E-3</c:v>
                </c:pt>
                <c:pt idx="11">
                  <c:v>6.8500200000000001E-3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EB-4185-9E01-8B1CA52A1DA6}"/>
            </c:ext>
          </c:extLst>
        </c:ser>
        <c:ser>
          <c:idx val="3"/>
          <c:order val="3"/>
          <c:tx>
            <c:strRef>
              <c:f>Лист1!$O$30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Лист1!$O$31:$O$42</c:f>
              <c:numCache>
                <c:formatCode>0.00</c:formatCode>
                <c:ptCount val="12"/>
                <c:pt idx="0">
                  <c:v>2.58E-2</c:v>
                </c:pt>
                <c:pt idx="1">
                  <c:v>2.0199999999999999E-2</c:v>
                </c:pt>
                <c:pt idx="2">
                  <c:v>1.78E-2</c:v>
                </c:pt>
                <c:pt idx="3">
                  <c:v>1.8599999999999998E-2</c:v>
                </c:pt>
                <c:pt idx="4">
                  <c:v>1.6799999999999999E-2</c:v>
                </c:pt>
                <c:pt idx="5">
                  <c:v>1.78E-2</c:v>
                </c:pt>
                <c:pt idx="6">
                  <c:v>1.9199999999999998E-2</c:v>
                </c:pt>
                <c:pt idx="7">
                  <c:v>2.1999899999999999E-2</c:v>
                </c:pt>
                <c:pt idx="8">
                  <c:v>1.9400000000000001E-2</c:v>
                </c:pt>
                <c:pt idx="9">
                  <c:v>2.1000000000000001E-2</c:v>
                </c:pt>
                <c:pt idx="10">
                  <c:v>2.12E-2</c:v>
                </c:pt>
                <c:pt idx="11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EB-4185-9E01-8B1CA52A1DA6}"/>
            </c:ext>
          </c:extLst>
        </c:ser>
        <c:ser>
          <c:idx val="4"/>
          <c:order val="4"/>
          <c:tx>
            <c:strRef>
              <c:f>Лист1!$P$30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Лист1!$P$31:$P$42</c:f>
              <c:numCache>
                <c:formatCode>0.00</c:formatCode>
                <c:ptCount val="12"/>
                <c:pt idx="0">
                  <c:v>0.112</c:v>
                </c:pt>
                <c:pt idx="1">
                  <c:v>0.08</c:v>
                </c:pt>
                <c:pt idx="2">
                  <c:v>6.83333E-2</c:v>
                </c:pt>
                <c:pt idx="3">
                  <c:v>6.5000000000000002E-2</c:v>
                </c:pt>
                <c:pt idx="4">
                  <c:v>6.2E-2</c:v>
                </c:pt>
                <c:pt idx="5">
                  <c:v>6.2666700000000006E-2</c:v>
                </c:pt>
                <c:pt idx="6">
                  <c:v>7.3333300000000004E-2</c:v>
                </c:pt>
                <c:pt idx="7">
                  <c:v>7.2333300000000003E-2</c:v>
                </c:pt>
                <c:pt idx="8">
                  <c:v>7.3666700000000002E-2</c:v>
                </c:pt>
                <c:pt idx="9">
                  <c:v>8.13334E-2</c:v>
                </c:pt>
                <c:pt idx="10">
                  <c:v>8.0666600000000005E-2</c:v>
                </c:pt>
                <c:pt idx="11">
                  <c:v>9.2999999999999999E-2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EB-4185-9E01-8B1CA52A1DA6}"/>
            </c:ext>
          </c:extLst>
        </c:ser>
        <c:ser>
          <c:idx val="5"/>
          <c:order val="5"/>
          <c:tx>
            <c:strRef>
              <c:f>Лист1!$Q$30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Лист1!$Q$31:$Q$42</c:f>
              <c:numCache>
                <c:formatCode>0.00</c:formatCode>
                <c:ptCount val="12"/>
                <c:pt idx="0">
                  <c:v>0.218333</c:v>
                </c:pt>
                <c:pt idx="1">
                  <c:v>0.158667</c:v>
                </c:pt>
                <c:pt idx="2">
                  <c:v>0.13700000000000001</c:v>
                </c:pt>
                <c:pt idx="3">
                  <c:v>0.129</c:v>
                </c:pt>
                <c:pt idx="4">
                  <c:v>0.13633300000000001</c:v>
                </c:pt>
                <c:pt idx="5">
                  <c:v>0.14466699999999999</c:v>
                </c:pt>
                <c:pt idx="6">
                  <c:v>0.156333</c:v>
                </c:pt>
                <c:pt idx="7">
                  <c:v>0.158667</c:v>
                </c:pt>
                <c:pt idx="8">
                  <c:v>0.17100000000000001</c:v>
                </c:pt>
                <c:pt idx="9">
                  <c:v>0.17766699999999999</c:v>
                </c:pt>
                <c:pt idx="10">
                  <c:v>0.186333</c:v>
                </c:pt>
                <c:pt idx="11">
                  <c:v>0.217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EB-4185-9E01-8B1CA52A1DA6}"/>
            </c:ext>
          </c:extLst>
        </c:ser>
        <c:ser>
          <c:idx val="6"/>
          <c:order val="6"/>
          <c:tx>
            <c:strRef>
              <c:f>Лист1!$R$30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Лист1!$R$31:$R$42</c:f>
              <c:numCache>
                <c:formatCode>0.00</c:formatCode>
                <c:ptCount val="12"/>
                <c:pt idx="0">
                  <c:v>0.39600000000000002</c:v>
                </c:pt>
                <c:pt idx="1">
                  <c:v>0.27700000000000002</c:v>
                </c:pt>
                <c:pt idx="2">
                  <c:v>0.23599999999999999</c:v>
                </c:pt>
                <c:pt idx="3">
                  <c:v>0.22700000000000001</c:v>
                </c:pt>
                <c:pt idx="4">
                  <c:v>0.23799999999999999</c:v>
                </c:pt>
                <c:pt idx="5">
                  <c:v>0.253</c:v>
                </c:pt>
                <c:pt idx="6">
                  <c:v>0.254</c:v>
                </c:pt>
                <c:pt idx="7">
                  <c:v>0.28199999999999997</c:v>
                </c:pt>
                <c:pt idx="8">
                  <c:v>0.34499999999999997</c:v>
                </c:pt>
                <c:pt idx="9">
                  <c:v>0.311</c:v>
                </c:pt>
                <c:pt idx="10">
                  <c:v>0.32700000000000001</c:v>
                </c:pt>
                <c:pt idx="11">
                  <c:v>0.34599999999999997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EB-4185-9E01-8B1CA52A1DA6}"/>
            </c:ext>
          </c:extLst>
        </c:ser>
        <c:ser>
          <c:idx val="7"/>
          <c:order val="7"/>
          <c:tx>
            <c:strRef>
              <c:f>Лист1!$S$30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Лист1!$A$31:$A$42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Лист1!$S$31:$S$42</c:f>
              <c:numCache>
                <c:formatCode>0.00</c:formatCode>
                <c:ptCount val="12"/>
                <c:pt idx="0">
                  <c:v>0.63900000000000001</c:v>
                </c:pt>
                <c:pt idx="1">
                  <c:v>0.442</c:v>
                </c:pt>
                <c:pt idx="2">
                  <c:v>0.379</c:v>
                </c:pt>
                <c:pt idx="3">
                  <c:v>0.377</c:v>
                </c:pt>
                <c:pt idx="4">
                  <c:v>0.40400000000000003</c:v>
                </c:pt>
                <c:pt idx="5">
                  <c:v>0.38900000000000001</c:v>
                </c:pt>
                <c:pt idx="6">
                  <c:v>0.40899999999999997</c:v>
                </c:pt>
                <c:pt idx="7">
                  <c:v>0.43</c:v>
                </c:pt>
                <c:pt idx="8">
                  <c:v>0.45200000000000001</c:v>
                </c:pt>
                <c:pt idx="9">
                  <c:v>0.48099999999999998</c:v>
                </c:pt>
                <c:pt idx="10">
                  <c:v>0.54400000000000004</c:v>
                </c:pt>
                <c:pt idx="11">
                  <c:v>0.53200000000000003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EB-4185-9E01-8B1CA52A1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91679"/>
        <c:axId val="1076491199"/>
      </c:barChart>
      <c:catAx>
        <c:axId val="10764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199"/>
        <c:crosses val="autoZero"/>
        <c:auto val="1"/>
        <c:lblAlgn val="ctr"/>
        <c:lblOffset val="100"/>
        <c:noMultiLvlLbl val="0"/>
      </c:catAx>
      <c:valAx>
        <c:axId val="10764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Лист1!$K$44</c:f>
          <c:strCache>
            <c:ptCount val="1"/>
            <c:pt idx="0">
              <c:v>Параллельное построение МСТ (половина ребер полного графа)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Лист1!$L$30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Лист1!$L$46:$L$57</c:f>
              <c:numCache>
                <c:formatCode>0.00</c:formatCode>
                <c:ptCount val="12"/>
                <c:pt idx="0">
                  <c:v>1.00005E-4</c:v>
                </c:pt>
                <c:pt idx="1">
                  <c:v>3.5000999999999999E-4</c:v>
                </c:pt>
                <c:pt idx="2">
                  <c:v>3.4998700000000001E-4</c:v>
                </c:pt>
                <c:pt idx="3">
                  <c:v>1.49989E-4</c:v>
                </c:pt>
                <c:pt idx="4">
                  <c:v>1.9999699999999999E-4</c:v>
                </c:pt>
                <c:pt idx="5">
                  <c:v>3.0000200000000001E-4</c:v>
                </c:pt>
                <c:pt idx="6">
                  <c:v>2.0000899999999999E-4</c:v>
                </c:pt>
                <c:pt idx="7">
                  <c:v>2.4999400000000002E-4</c:v>
                </c:pt>
                <c:pt idx="8">
                  <c:v>2.5000599999999999E-4</c:v>
                </c:pt>
                <c:pt idx="9">
                  <c:v>3.0001399999999998E-4</c:v>
                </c:pt>
                <c:pt idx="10">
                  <c:v>2.5000599999999999E-4</c:v>
                </c:pt>
                <c:pt idx="11">
                  <c:v>1.9999699999999999E-4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5-448A-B747-72A6351503FB}"/>
            </c:ext>
          </c:extLst>
        </c:ser>
        <c:ser>
          <c:idx val="1"/>
          <c:order val="1"/>
          <c:tx>
            <c:strRef>
              <c:f>Лист1!$M$30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Лист1!$M$46:$M$57</c:f>
              <c:numCache>
                <c:formatCode>0.00</c:formatCode>
                <c:ptCount val="12"/>
                <c:pt idx="0">
                  <c:v>7.0003299999999997E-4</c:v>
                </c:pt>
                <c:pt idx="1">
                  <c:v>9.0000599999999996E-4</c:v>
                </c:pt>
                <c:pt idx="2">
                  <c:v>6.9998499999999997E-4</c:v>
                </c:pt>
                <c:pt idx="3">
                  <c:v>8.5004600000000003E-4</c:v>
                </c:pt>
                <c:pt idx="4">
                  <c:v>8.5001E-4</c:v>
                </c:pt>
                <c:pt idx="5">
                  <c:v>7.4999300000000001E-4</c:v>
                </c:pt>
                <c:pt idx="6">
                  <c:v>9.0000599999999996E-4</c:v>
                </c:pt>
                <c:pt idx="7">
                  <c:v>8.9997099999999995E-4</c:v>
                </c:pt>
                <c:pt idx="8">
                  <c:v>8.0001400000000004E-4</c:v>
                </c:pt>
                <c:pt idx="9">
                  <c:v>9.5002699999999999E-4</c:v>
                </c:pt>
                <c:pt idx="10">
                  <c:v>8.4999800000000003E-4</c:v>
                </c:pt>
                <c:pt idx="11">
                  <c:v>9.9998699999999992E-4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5-448A-B747-72A6351503FB}"/>
            </c:ext>
          </c:extLst>
        </c:ser>
        <c:ser>
          <c:idx val="2"/>
          <c:order val="2"/>
          <c:tx>
            <c:strRef>
              <c:f>Лист1!$N$30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Лист1!$N$46:$N$57</c:f>
              <c:numCache>
                <c:formatCode>0.00</c:formatCode>
                <c:ptCount val="12"/>
                <c:pt idx="0">
                  <c:v>3.6999899999999998E-3</c:v>
                </c:pt>
                <c:pt idx="1">
                  <c:v>3.24997E-3</c:v>
                </c:pt>
                <c:pt idx="2">
                  <c:v>2.85001E-3</c:v>
                </c:pt>
                <c:pt idx="3">
                  <c:v>3.2499999999999999E-3</c:v>
                </c:pt>
                <c:pt idx="4">
                  <c:v>3.5499899999999998E-3</c:v>
                </c:pt>
                <c:pt idx="5">
                  <c:v>3.1499700000000002E-3</c:v>
                </c:pt>
                <c:pt idx="6">
                  <c:v>2.9499800000000001E-3</c:v>
                </c:pt>
                <c:pt idx="7">
                  <c:v>3.0999999999999999E-3</c:v>
                </c:pt>
                <c:pt idx="8">
                  <c:v>3.1499900000000001E-3</c:v>
                </c:pt>
                <c:pt idx="9">
                  <c:v>3.3000099999999999E-3</c:v>
                </c:pt>
                <c:pt idx="10">
                  <c:v>3.4499800000000001E-3</c:v>
                </c:pt>
                <c:pt idx="11">
                  <c:v>3.4499999999999999E-3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5-448A-B747-72A6351503FB}"/>
            </c:ext>
          </c:extLst>
        </c:ser>
        <c:ser>
          <c:idx val="3"/>
          <c:order val="3"/>
          <c:tx>
            <c:strRef>
              <c:f>Лист1!$O$30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Лист1!$O$46:$O$57</c:f>
              <c:numCache>
                <c:formatCode>0.00</c:formatCode>
                <c:ptCount val="12"/>
                <c:pt idx="0">
                  <c:v>1.26E-2</c:v>
                </c:pt>
                <c:pt idx="1">
                  <c:v>1.18E-2</c:v>
                </c:pt>
                <c:pt idx="2">
                  <c:v>8.8000300000000004E-3</c:v>
                </c:pt>
                <c:pt idx="3">
                  <c:v>8.9999199999999998E-3</c:v>
                </c:pt>
                <c:pt idx="4">
                  <c:v>9.1999999999999998E-3</c:v>
                </c:pt>
                <c:pt idx="5">
                  <c:v>1.00001E-2</c:v>
                </c:pt>
                <c:pt idx="6">
                  <c:v>9.7999999999999997E-3</c:v>
                </c:pt>
                <c:pt idx="7">
                  <c:v>1.0200000000000001E-2</c:v>
                </c:pt>
                <c:pt idx="8">
                  <c:v>9.7999999999999997E-3</c:v>
                </c:pt>
                <c:pt idx="9">
                  <c:v>1.06E-2</c:v>
                </c:pt>
                <c:pt idx="10">
                  <c:v>1.14E-2</c:v>
                </c:pt>
                <c:pt idx="11">
                  <c:v>1.17999E-2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A5-448A-B747-72A6351503FB}"/>
            </c:ext>
          </c:extLst>
        </c:ser>
        <c:ser>
          <c:idx val="4"/>
          <c:order val="4"/>
          <c:tx>
            <c:strRef>
              <c:f>Лист1!$P$30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Лист1!$P$46:$P$57</c:f>
              <c:numCache>
                <c:formatCode>0.00</c:formatCode>
                <c:ptCount val="12"/>
                <c:pt idx="0">
                  <c:v>5.1333299999999998E-2</c:v>
                </c:pt>
                <c:pt idx="1">
                  <c:v>4.2333299999999997E-2</c:v>
                </c:pt>
                <c:pt idx="2">
                  <c:v>3.2333399999999998E-2</c:v>
                </c:pt>
                <c:pt idx="3">
                  <c:v>3.1333399999999997E-2</c:v>
                </c:pt>
                <c:pt idx="4">
                  <c:v>3.8333399999999997E-2</c:v>
                </c:pt>
                <c:pt idx="5">
                  <c:v>3.3666500000000002E-2</c:v>
                </c:pt>
                <c:pt idx="6">
                  <c:v>3.5999999999999997E-2</c:v>
                </c:pt>
                <c:pt idx="7">
                  <c:v>3.6999900000000002E-2</c:v>
                </c:pt>
                <c:pt idx="8">
                  <c:v>3.9333300000000002E-2</c:v>
                </c:pt>
                <c:pt idx="9">
                  <c:v>4.0333399999999998E-2</c:v>
                </c:pt>
                <c:pt idx="10">
                  <c:v>4.2000099999999999E-2</c:v>
                </c:pt>
                <c:pt idx="11">
                  <c:v>4.7999899999999998E-2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A5-448A-B747-72A6351503FB}"/>
            </c:ext>
          </c:extLst>
        </c:ser>
        <c:ser>
          <c:idx val="5"/>
          <c:order val="5"/>
          <c:tx>
            <c:strRef>
              <c:f>Лист1!$Q$30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Лист1!$Q$46:$Q$57</c:f>
              <c:numCache>
                <c:formatCode>0.00</c:formatCode>
                <c:ptCount val="12"/>
                <c:pt idx="0">
                  <c:v>0.11</c:v>
                </c:pt>
                <c:pt idx="1">
                  <c:v>7.6999899999999996E-2</c:v>
                </c:pt>
                <c:pt idx="2">
                  <c:v>6.9000000000000006E-2</c:v>
                </c:pt>
                <c:pt idx="3">
                  <c:v>6.9000000000000006E-2</c:v>
                </c:pt>
                <c:pt idx="4">
                  <c:v>6.3E-2</c:v>
                </c:pt>
                <c:pt idx="5">
                  <c:v>7.2999999999999995E-2</c:v>
                </c:pt>
                <c:pt idx="6">
                  <c:v>7.2999999999999995E-2</c:v>
                </c:pt>
                <c:pt idx="7">
                  <c:v>7.9999899999999999E-2</c:v>
                </c:pt>
                <c:pt idx="8">
                  <c:v>8.3999900000000002E-2</c:v>
                </c:pt>
                <c:pt idx="9">
                  <c:v>8.7000099999999997E-2</c:v>
                </c:pt>
                <c:pt idx="10">
                  <c:v>9.1999999999999998E-2</c:v>
                </c:pt>
                <c:pt idx="11">
                  <c:v>0.115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A5-448A-B747-72A6351503FB}"/>
            </c:ext>
          </c:extLst>
        </c:ser>
        <c:ser>
          <c:idx val="6"/>
          <c:order val="6"/>
          <c:tx>
            <c:strRef>
              <c:f>Лист1!$R$30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Лист1!$R$46:$R$57</c:f>
              <c:numCache>
                <c:formatCode>0.00</c:formatCode>
                <c:ptCount val="12"/>
                <c:pt idx="0">
                  <c:v>0.20100000000000001</c:v>
                </c:pt>
                <c:pt idx="1">
                  <c:v>0.14099999999999999</c:v>
                </c:pt>
                <c:pt idx="2">
                  <c:v>0.125</c:v>
                </c:pt>
                <c:pt idx="3">
                  <c:v>0.129</c:v>
                </c:pt>
                <c:pt idx="4">
                  <c:v>0.124</c:v>
                </c:pt>
                <c:pt idx="5">
                  <c:v>0.13400000000000001</c:v>
                </c:pt>
                <c:pt idx="6">
                  <c:v>0.14399999999999999</c:v>
                </c:pt>
                <c:pt idx="7">
                  <c:v>0.14399999999999999</c:v>
                </c:pt>
                <c:pt idx="8">
                  <c:v>0.14899999999999999</c:v>
                </c:pt>
                <c:pt idx="9">
                  <c:v>0.154</c:v>
                </c:pt>
                <c:pt idx="10">
                  <c:v>0.16400000000000001</c:v>
                </c:pt>
                <c:pt idx="11">
                  <c:v>0.17399999999999999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7A5-448A-B747-72A6351503FB}"/>
            </c:ext>
          </c:extLst>
        </c:ser>
        <c:ser>
          <c:idx val="7"/>
          <c:order val="7"/>
          <c:tx>
            <c:strRef>
              <c:f>Лист1!$S$30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Лист1!$A$46:$A$57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Лист1!$S$46:$S$57</c:f>
              <c:numCache>
                <c:formatCode>0.00</c:formatCode>
                <c:ptCount val="12"/>
                <c:pt idx="0">
                  <c:v>0.307</c:v>
                </c:pt>
                <c:pt idx="1">
                  <c:v>0.216</c:v>
                </c:pt>
                <c:pt idx="2">
                  <c:v>0.189</c:v>
                </c:pt>
                <c:pt idx="3">
                  <c:v>0.19400000000000001</c:v>
                </c:pt>
                <c:pt idx="4">
                  <c:v>0.19400000000000001</c:v>
                </c:pt>
                <c:pt idx="5">
                  <c:v>0.22900000000000001</c:v>
                </c:pt>
                <c:pt idx="6">
                  <c:v>0.217</c:v>
                </c:pt>
                <c:pt idx="7">
                  <c:v>0.215</c:v>
                </c:pt>
                <c:pt idx="8">
                  <c:v>0.245</c:v>
                </c:pt>
                <c:pt idx="9">
                  <c:v>0.23400000000000001</c:v>
                </c:pt>
                <c:pt idx="10">
                  <c:v>0.249</c:v>
                </c:pt>
                <c:pt idx="11">
                  <c:v>0.26300000000000001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7A5-448A-B747-72A635150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6491679"/>
        <c:axId val="1076491199"/>
      </c:barChart>
      <c:catAx>
        <c:axId val="1076491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199"/>
        <c:crosses val="autoZero"/>
        <c:auto val="1"/>
        <c:lblAlgn val="ctr"/>
        <c:lblOffset val="100"/>
        <c:noMultiLvlLbl val="0"/>
      </c:catAx>
      <c:valAx>
        <c:axId val="107649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выполения,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649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Лист1!$A$77</c:f>
          <c:strCache>
            <c:ptCount val="1"/>
            <c:pt idx="0">
              <c:v>Ускорение (полный граф)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Лист1!$B$78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Лист1!$B$79:$B$90</c:f>
              <c:numCache>
                <c:formatCode>0.00</c:formatCode>
                <c:ptCount val="12"/>
                <c:pt idx="0">
                  <c:v>1</c:v>
                </c:pt>
                <c:pt idx="1">
                  <c:v>1.5294035985967025</c:v>
                </c:pt>
                <c:pt idx="2">
                  <c:v>1.52942519053255</c:v>
                </c:pt>
                <c:pt idx="3">
                  <c:v>6.5000475007125109</c:v>
                </c:pt>
                <c:pt idx="4">
                  <c:v>5.2000848020352484</c:v>
                </c:pt>
                <c:pt idx="5">
                  <c:v>4.3334444481482723</c:v>
                </c:pt>
                <c:pt idx="6">
                  <c:v>2.5999228016983627</c:v>
                </c:pt>
                <c:pt idx="7">
                  <c:v>2.3635322351914474</c:v>
                </c:pt>
                <c:pt idx="8">
                  <c:v>3.7143951061039409</c:v>
                </c:pt>
                <c:pt idx="9">
                  <c:v>4.3334444481482723</c:v>
                </c:pt>
                <c:pt idx="10">
                  <c:v>1.4444429629530864</c:v>
                </c:pt>
                <c:pt idx="11">
                  <c:v>2.3636869436201779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2-4DAD-8037-9E046683F6DA}"/>
            </c:ext>
          </c:extLst>
        </c:ser>
        <c:ser>
          <c:idx val="1"/>
          <c:order val="1"/>
          <c:tx>
            <c:strRef>
              <c:f>Лист1!$C$78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Лист1!$C$79:$C$90</c:f>
              <c:numCache>
                <c:formatCode>0.00</c:formatCode>
                <c:ptCount val="12"/>
                <c:pt idx="0">
                  <c:v>1</c:v>
                </c:pt>
                <c:pt idx="1">
                  <c:v>1.7714444082537613</c:v>
                </c:pt>
                <c:pt idx="2">
                  <c:v>2.2545691241390844</c:v>
                </c:pt>
                <c:pt idx="3">
                  <c:v>2.8182165292411749</c:v>
                </c:pt>
                <c:pt idx="4">
                  <c:v>2.9523904761904762</c:v>
                </c:pt>
                <c:pt idx="5">
                  <c:v>3.1000099999999997</c:v>
                </c:pt>
                <c:pt idx="6">
                  <c:v>3.1795300464620149</c:v>
                </c:pt>
                <c:pt idx="7">
                  <c:v>3.2631855957136615</c:v>
                </c:pt>
                <c:pt idx="8">
                  <c:v>3.1794159124125021</c:v>
                </c:pt>
                <c:pt idx="9">
                  <c:v>3.2632371207814899</c:v>
                </c:pt>
                <c:pt idx="10">
                  <c:v>2.9523764172551559</c:v>
                </c:pt>
                <c:pt idx="11">
                  <c:v>3.0244442601599046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2-4DAD-8037-9E046683F6DA}"/>
            </c:ext>
          </c:extLst>
        </c:ser>
        <c:ser>
          <c:idx val="2"/>
          <c:order val="2"/>
          <c:tx>
            <c:strRef>
              <c:f>Лист1!$D$78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Лист1!$D$79:$D$90</c:f>
              <c:numCache>
                <c:formatCode>0.00</c:formatCode>
                <c:ptCount val="12"/>
                <c:pt idx="0">
                  <c:v>1</c:v>
                </c:pt>
                <c:pt idx="1">
                  <c:v>1.8326271186440677</c:v>
                </c:pt>
                <c:pt idx="2">
                  <c:v>2.5218658892128278</c:v>
                </c:pt>
                <c:pt idx="3">
                  <c:v>2.9827586206896548</c:v>
                </c:pt>
                <c:pt idx="4">
                  <c:v>3.4599999999999995</c:v>
                </c:pt>
                <c:pt idx="5">
                  <c:v>3.4738955823293174</c:v>
                </c:pt>
                <c:pt idx="6">
                  <c:v>3.8274336283185839</c:v>
                </c:pt>
                <c:pt idx="7">
                  <c:v>3.6965811965811963</c:v>
                </c:pt>
                <c:pt idx="8">
                  <c:v>4.061032863849765</c:v>
                </c:pt>
                <c:pt idx="9">
                  <c:v>3.5596707818930042</c:v>
                </c:pt>
                <c:pt idx="10">
                  <c:v>3.6965811965811963</c:v>
                </c:pt>
                <c:pt idx="11">
                  <c:v>3.0782918149466192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2-4DAD-8037-9E046683F6DA}"/>
            </c:ext>
          </c:extLst>
        </c:ser>
        <c:ser>
          <c:idx val="3"/>
          <c:order val="3"/>
          <c:tx>
            <c:strRef>
              <c:f>Лист1!$E$78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Лист1!$E$79:$E$90</c:f>
              <c:numCache>
                <c:formatCode>0.00</c:formatCode>
                <c:ptCount val="12"/>
                <c:pt idx="0">
                  <c:v>1</c:v>
                </c:pt>
                <c:pt idx="1">
                  <c:v>1.9102040816326531</c:v>
                </c:pt>
                <c:pt idx="2">
                  <c:v>2.6590909090909092</c:v>
                </c:pt>
                <c:pt idx="3">
                  <c:v>3.3548387096774195</c:v>
                </c:pt>
                <c:pt idx="4">
                  <c:v>3.8677685950413228</c:v>
                </c:pt>
                <c:pt idx="5">
                  <c:v>4.0695652173913048</c:v>
                </c:pt>
                <c:pt idx="6">
                  <c:v>4.4360189573459712</c:v>
                </c:pt>
                <c:pt idx="7">
                  <c:v>4.7272727272727266</c:v>
                </c:pt>
                <c:pt idx="8">
                  <c:v>4.7272727272727266</c:v>
                </c:pt>
                <c:pt idx="9">
                  <c:v>4.9263157894736844</c:v>
                </c:pt>
                <c:pt idx="10">
                  <c:v>4.751269035532995</c:v>
                </c:pt>
                <c:pt idx="11">
                  <c:v>4.6336633663366342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12-4DAD-8037-9E046683F6DA}"/>
            </c:ext>
          </c:extLst>
        </c:ser>
        <c:ser>
          <c:idx val="4"/>
          <c:order val="4"/>
          <c:tx>
            <c:strRef>
              <c:f>Лист1!$F$78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Лист1!$F$79:$F$90</c:f>
              <c:numCache>
                <c:formatCode>0.00</c:formatCode>
                <c:ptCount val="12"/>
                <c:pt idx="0">
                  <c:v>1</c:v>
                </c:pt>
                <c:pt idx="1">
                  <c:v>1.8871701546860784</c:v>
                </c:pt>
                <c:pt idx="2">
                  <c:v>2.6952566601689409</c:v>
                </c:pt>
                <c:pt idx="3">
                  <c:v>3.3078149920255182</c:v>
                </c:pt>
                <c:pt idx="4">
                  <c:v>4.0038610038610036</c:v>
                </c:pt>
                <c:pt idx="5">
                  <c:v>4.3894179894179892</c:v>
                </c:pt>
                <c:pt idx="6">
                  <c:v>4.593576965669989</c:v>
                </c:pt>
                <c:pt idx="7">
                  <c:v>4.8628370457209851</c:v>
                </c:pt>
                <c:pt idx="8">
                  <c:v>5.0462287104622874</c:v>
                </c:pt>
                <c:pt idx="9">
                  <c:v>5.1464019851116625</c:v>
                </c:pt>
                <c:pt idx="10">
                  <c:v>5.070904645476773</c:v>
                </c:pt>
                <c:pt idx="11">
                  <c:v>4.9263657957244655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2-4DAD-8037-9E046683F6DA}"/>
            </c:ext>
          </c:extLst>
        </c:ser>
        <c:ser>
          <c:idx val="5"/>
          <c:order val="5"/>
          <c:tx>
            <c:strRef>
              <c:f>Лист1!$G$78</c:f>
              <c:strCache>
                <c:ptCount val="1"/>
                <c:pt idx="0">
                  <c:v>3000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Лист1!$G$79:$G$90</c:f>
              <c:numCache>
                <c:formatCode>0.00</c:formatCode>
                <c:ptCount val="12"/>
                <c:pt idx="0">
                  <c:v>1</c:v>
                </c:pt>
                <c:pt idx="1">
                  <c:v>1.9249787685774948</c:v>
                </c:pt>
                <c:pt idx="2">
                  <c:v>2.5978939828080234</c:v>
                </c:pt>
                <c:pt idx="3">
                  <c:v>3.3415151464894679</c:v>
                </c:pt>
                <c:pt idx="4">
                  <c:v>3.8746367521367522</c:v>
                </c:pt>
                <c:pt idx="5">
                  <c:v>4.3140319698905394</c:v>
                </c:pt>
                <c:pt idx="6">
                  <c:v>4.571416326540902</c:v>
                </c:pt>
                <c:pt idx="7">
                  <c:v>4.9053066678929955</c:v>
                </c:pt>
                <c:pt idx="8">
                  <c:v>4.9680273972602746</c:v>
                </c:pt>
                <c:pt idx="9">
                  <c:v>5.1515056818181826</c:v>
                </c:pt>
                <c:pt idx="10">
                  <c:v>5.1612857317701444</c:v>
                </c:pt>
                <c:pt idx="11">
                  <c:v>5.0230747922437677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12-4DAD-8037-9E046683F6DA}"/>
            </c:ext>
          </c:extLst>
        </c:ser>
        <c:ser>
          <c:idx val="6"/>
          <c:order val="6"/>
          <c:tx>
            <c:strRef>
              <c:f>Лист1!$H$78</c:f>
              <c:strCache>
                <c:ptCount val="1"/>
                <c:pt idx="0">
                  <c:v>4000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Лист1!$H$79:$H$90</c:f>
              <c:numCache>
                <c:formatCode>0.00</c:formatCode>
                <c:ptCount val="12"/>
                <c:pt idx="0">
                  <c:v>1</c:v>
                </c:pt>
                <c:pt idx="1">
                  <c:v>1.8915425681371172</c:v>
                </c:pt>
                <c:pt idx="2">
                  <c:v>2.6410357002746174</c:v>
                </c:pt>
                <c:pt idx="3">
                  <c:v>3.3426017874875873</c:v>
                </c:pt>
                <c:pt idx="4">
                  <c:v>3.950704225352113</c:v>
                </c:pt>
                <c:pt idx="5">
                  <c:v>4.3714285714285719</c:v>
                </c:pt>
                <c:pt idx="6">
                  <c:v>4.6299862448418159</c:v>
                </c:pt>
                <c:pt idx="7">
                  <c:v>4.9646017699115044</c:v>
                </c:pt>
                <c:pt idx="8">
                  <c:v>5.0389221556886223</c:v>
                </c:pt>
                <c:pt idx="9">
                  <c:v>5.2389105058365768</c:v>
                </c:pt>
                <c:pt idx="10">
                  <c:v>5.3007874015748033</c:v>
                </c:pt>
                <c:pt idx="11">
                  <c:v>5.2634870992963254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12-4DAD-8037-9E046683F6DA}"/>
            </c:ext>
          </c:extLst>
        </c:ser>
        <c:ser>
          <c:idx val="7"/>
          <c:order val="7"/>
          <c:tx>
            <c:strRef>
              <c:f>Лист1!$I$78</c:f>
              <c:strCache>
                <c:ptCount val="1"/>
                <c:pt idx="0">
                  <c:v>5000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Лист1!$A$79:$A$90</c:f>
              <c:numCache>
                <c:formatCode>@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Лист1!$I$79:$I$90</c:f>
              <c:numCache>
                <c:formatCode>0.00</c:formatCode>
                <c:ptCount val="12"/>
                <c:pt idx="0">
                  <c:v>1</c:v>
                </c:pt>
                <c:pt idx="1">
                  <c:v>1.8948330287423159</c:v>
                </c:pt>
                <c:pt idx="2">
                  <c:v>2.7871456500488758</c:v>
                </c:pt>
                <c:pt idx="3">
                  <c:v>3.513555144793592</c:v>
                </c:pt>
                <c:pt idx="4">
                  <c:v>4.0529495380241647</c:v>
                </c:pt>
                <c:pt idx="5">
                  <c:v>4.5293884034948375</c:v>
                </c:pt>
                <c:pt idx="6">
                  <c:v>4.937229437229437</c:v>
                </c:pt>
                <c:pt idx="7">
                  <c:v>5.0779162956366868</c:v>
                </c:pt>
                <c:pt idx="8">
                  <c:v>5.3822557810287863</c:v>
                </c:pt>
                <c:pt idx="9">
                  <c:v>5.3419203747072599</c:v>
                </c:pt>
                <c:pt idx="10">
                  <c:v>4.9781754692274118</c:v>
                </c:pt>
                <c:pt idx="11">
                  <c:v>5.0375441696113077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12-4DAD-8037-9E046683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945344"/>
        <c:axId val="299933344"/>
      </c:barChart>
      <c:catAx>
        <c:axId val="29994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33344"/>
        <c:crosses val="autoZero"/>
        <c:auto val="1"/>
        <c:lblAlgn val="ctr"/>
        <c:lblOffset val="100"/>
        <c:noMultiLvlLbl val="0"/>
      </c:catAx>
      <c:valAx>
        <c:axId val="29993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Ускорение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994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125374</xdr:colOff>
      <xdr:row>8</xdr:row>
      <xdr:rowOff>49925</xdr:rowOff>
    </xdr:from>
    <xdr:to>
      <xdr:col>7</xdr:col>
      <xdr:colOff>430174</xdr:colOff>
      <xdr:row>22</xdr:row>
      <xdr:rowOff>126125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043C515-267C-2024-307F-EB0402DDF1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91966</xdr:colOff>
      <xdr:row>8</xdr:row>
      <xdr:rowOff>45983</xdr:rowOff>
    </xdr:from>
    <xdr:to>
      <xdr:col>18</xdr:col>
      <xdr:colOff>19707</xdr:colOff>
      <xdr:row>22</xdr:row>
      <xdr:rowOff>122183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B92C8FC-C637-4080-BC92-2129DA502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151086</xdr:colOff>
      <xdr:row>8</xdr:row>
      <xdr:rowOff>98533</xdr:rowOff>
    </xdr:from>
    <xdr:to>
      <xdr:col>26</xdr:col>
      <xdr:colOff>387568</xdr:colOff>
      <xdr:row>22</xdr:row>
      <xdr:rowOff>174733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858FF6-4548-4753-BAFA-9DE03FED4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551792</xdr:colOff>
      <xdr:row>8</xdr:row>
      <xdr:rowOff>144516</xdr:rowOff>
    </xdr:from>
    <xdr:to>
      <xdr:col>35</xdr:col>
      <xdr:colOff>177361</xdr:colOff>
      <xdr:row>23</xdr:row>
      <xdr:rowOff>30216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41399C2-1CB9-492A-A2AD-B017E6610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453258</xdr:colOff>
      <xdr:row>59</xdr:row>
      <xdr:rowOff>67003</xdr:rowOff>
    </xdr:from>
    <xdr:to>
      <xdr:col>9</xdr:col>
      <xdr:colOff>499241</xdr:colOff>
      <xdr:row>73</xdr:row>
      <xdr:rowOff>143203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F3CFA0B-D19A-25E7-2BBF-8A92588EC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131381</xdr:colOff>
      <xdr:row>59</xdr:row>
      <xdr:rowOff>78828</xdr:rowOff>
    </xdr:from>
    <xdr:to>
      <xdr:col>20</xdr:col>
      <xdr:colOff>65691</xdr:colOff>
      <xdr:row>73</xdr:row>
      <xdr:rowOff>155028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ECAA1FC-16C6-4524-A255-74F1A81683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229914</xdr:colOff>
      <xdr:row>57</xdr:row>
      <xdr:rowOff>13138</xdr:rowOff>
    </xdr:from>
    <xdr:to>
      <xdr:col>28</xdr:col>
      <xdr:colOff>256190</xdr:colOff>
      <xdr:row>71</xdr:row>
      <xdr:rowOff>89338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FB2DF5F4-DF96-462A-8918-0AC70F542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361294</xdr:colOff>
      <xdr:row>56</xdr:row>
      <xdr:rowOff>151086</xdr:rowOff>
    </xdr:from>
    <xdr:to>
      <xdr:col>36</xdr:col>
      <xdr:colOff>387569</xdr:colOff>
      <xdr:row>71</xdr:row>
      <xdr:rowOff>36786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C21D086B-AF60-46EE-A169-E3ECB69D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438150</xdr:colOff>
      <xdr:row>75</xdr:row>
      <xdr:rowOff>161924</xdr:rowOff>
    </xdr:from>
    <xdr:to>
      <xdr:col>30</xdr:col>
      <xdr:colOff>247650</xdr:colOff>
      <xdr:row>92</xdr:row>
      <xdr:rowOff>152399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14D81D8F-0DD6-C876-F07A-516B77DC1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0</xdr:colOff>
      <xdr:row>76</xdr:row>
      <xdr:rowOff>0</xdr:rowOff>
    </xdr:from>
    <xdr:to>
      <xdr:col>41</xdr:col>
      <xdr:colOff>419100</xdr:colOff>
      <xdr:row>92</xdr:row>
      <xdr:rowOff>180975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4A584733-3B63-4BA3-838D-99CC554311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94</xdr:row>
      <xdr:rowOff>0</xdr:rowOff>
    </xdr:from>
    <xdr:to>
      <xdr:col>30</xdr:col>
      <xdr:colOff>419100</xdr:colOff>
      <xdr:row>110</xdr:row>
      <xdr:rowOff>180975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1321756-494E-4B64-9651-7EA3C5060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94</xdr:row>
      <xdr:rowOff>0</xdr:rowOff>
    </xdr:from>
    <xdr:to>
      <xdr:col>41</xdr:col>
      <xdr:colOff>419100</xdr:colOff>
      <xdr:row>110</xdr:row>
      <xdr:rowOff>180975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351D4A46-E986-44EB-A10D-E59176AE7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5"/>
  <sheetViews>
    <sheetView tabSelected="1" topLeftCell="A59" zoomScaleNormal="100" workbookViewId="0">
      <selection activeCell="L90" sqref="L90"/>
    </sheetView>
  </sheetViews>
  <sheetFormatPr defaultRowHeight="15" x14ac:dyDescent="0.25"/>
  <cols>
    <col min="1" max="8" width="9.140625" style="1"/>
  </cols>
  <sheetData>
    <row r="1" spans="1:17" x14ac:dyDescent="0.25">
      <c r="A1" s="6" t="s">
        <v>0</v>
      </c>
      <c r="B1" s="6"/>
      <c r="C1" s="6"/>
      <c r="D1" s="6"/>
      <c r="E1" s="6"/>
      <c r="F1" s="6"/>
      <c r="G1" s="6"/>
      <c r="H1" s="6"/>
      <c r="J1" s="6" t="s">
        <v>4</v>
      </c>
      <c r="K1" s="6"/>
      <c r="L1" s="6"/>
      <c r="M1" s="6"/>
      <c r="N1" s="6"/>
      <c r="O1" s="6"/>
      <c r="P1" s="6"/>
      <c r="Q1" s="6"/>
    </row>
    <row r="2" spans="1:17" x14ac:dyDescent="0.25">
      <c r="A2" s="3">
        <v>100</v>
      </c>
      <c r="B2" s="3">
        <v>200</v>
      </c>
      <c r="C2" s="3">
        <v>500</v>
      </c>
      <c r="D2" s="3">
        <v>1000</v>
      </c>
      <c r="E2" s="3">
        <v>2000</v>
      </c>
      <c r="F2" s="3">
        <v>3000</v>
      </c>
      <c r="G2" s="3">
        <v>4000</v>
      </c>
      <c r="H2" s="3">
        <v>5000</v>
      </c>
      <c r="J2" s="3">
        <v>100</v>
      </c>
      <c r="K2" s="3">
        <v>200</v>
      </c>
      <c r="L2" s="3">
        <v>500</v>
      </c>
      <c r="M2" s="3">
        <v>1000</v>
      </c>
      <c r="N2" s="3">
        <v>2000</v>
      </c>
      <c r="O2" s="3">
        <v>3000</v>
      </c>
      <c r="P2" s="3">
        <v>4000</v>
      </c>
      <c r="Q2" s="3">
        <v>5000</v>
      </c>
    </row>
    <row r="3" spans="1:17" x14ac:dyDescent="0.25">
      <c r="A3" s="1">
        <v>1.2999999999999999E-3</v>
      </c>
      <c r="B3" s="1">
        <v>5.8500000000000002E-3</v>
      </c>
      <c r="C3" s="1">
        <v>4.02E-2</v>
      </c>
      <c r="D3" s="1">
        <v>0.17305000000000001</v>
      </c>
      <c r="E3" s="1">
        <v>0.74490000000000001</v>
      </c>
      <c r="F3" s="1">
        <v>1.9046000000000001</v>
      </c>
      <c r="G3" s="1">
        <v>3.4803000000000002</v>
      </c>
      <c r="H3" s="1">
        <v>5.2267999999999999</v>
      </c>
      <c r="J3" s="1">
        <v>2.4999400000000002E-4</v>
      </c>
      <c r="K3" s="1">
        <v>1.2000100000000001E-3</v>
      </c>
      <c r="L3" s="1">
        <v>5.0500199999999997E-3</v>
      </c>
      <c r="M3" s="1">
        <v>0.02</v>
      </c>
      <c r="N3" s="1">
        <v>0.10133300000000001</v>
      </c>
      <c r="O3" s="1">
        <v>0.17633299999999999</v>
      </c>
      <c r="P3" s="1">
        <v>0.31900000000000001</v>
      </c>
      <c r="Q3" s="1">
        <v>0.48599999999999999</v>
      </c>
    </row>
    <row r="4" spans="1:17" x14ac:dyDescent="0.25">
      <c r="J4" s="1"/>
      <c r="K4" s="1"/>
      <c r="L4" s="1"/>
      <c r="M4" s="1"/>
      <c r="N4" s="1"/>
      <c r="O4" s="1"/>
      <c r="P4" s="1"/>
      <c r="Q4" s="1"/>
    </row>
    <row r="5" spans="1:17" x14ac:dyDescent="0.25">
      <c r="A5" s="6" t="s">
        <v>1</v>
      </c>
      <c r="B5" s="6"/>
      <c r="C5" s="6"/>
      <c r="D5" s="6"/>
      <c r="E5" s="6"/>
      <c r="F5" s="6"/>
      <c r="G5" s="6"/>
      <c r="H5" s="6"/>
      <c r="J5" s="6" t="s">
        <v>5</v>
      </c>
      <c r="K5" s="6"/>
      <c r="L5" s="6"/>
      <c r="M5" s="6"/>
      <c r="N5" s="6"/>
      <c r="O5" s="6"/>
      <c r="P5" s="6"/>
      <c r="Q5" s="6"/>
    </row>
    <row r="6" spans="1:17" x14ac:dyDescent="0.25">
      <c r="A6" s="3">
        <v>100</v>
      </c>
      <c r="B6" s="3">
        <v>200</v>
      </c>
      <c r="C6" s="3">
        <v>500</v>
      </c>
      <c r="D6" s="3">
        <v>1000</v>
      </c>
      <c r="E6" s="3">
        <v>2000</v>
      </c>
      <c r="F6" s="3">
        <v>3000</v>
      </c>
      <c r="G6" s="3">
        <v>4000</v>
      </c>
      <c r="H6" s="3">
        <v>5000</v>
      </c>
      <c r="J6" s="3">
        <v>100</v>
      </c>
      <c r="K6" s="3">
        <v>200</v>
      </c>
      <c r="L6" s="3">
        <v>500</v>
      </c>
      <c r="M6" s="3">
        <v>1000</v>
      </c>
      <c r="N6" s="3">
        <v>2000</v>
      </c>
      <c r="O6" s="3">
        <v>3000</v>
      </c>
      <c r="P6" s="3">
        <v>4000</v>
      </c>
      <c r="Q6" s="3">
        <v>5000</v>
      </c>
    </row>
    <row r="7" spans="1:17" x14ac:dyDescent="0.25">
      <c r="A7" s="1">
        <v>5.9999200000000004E-4</v>
      </c>
      <c r="B7" s="1">
        <v>3.2000000000000002E-3</v>
      </c>
      <c r="C7" s="1">
        <v>2.1700000000000001E-2</v>
      </c>
      <c r="D7" s="1">
        <v>9.8449999999999996E-2</v>
      </c>
      <c r="E7" s="1">
        <v>0.39524999999999999</v>
      </c>
      <c r="F7" s="1">
        <v>0.96650000000000003</v>
      </c>
      <c r="G7" s="1">
        <v>1.6863999999999999</v>
      </c>
      <c r="H7" s="1">
        <v>2.609</v>
      </c>
      <c r="J7" s="1">
        <v>1E-4</v>
      </c>
      <c r="K7" s="1">
        <v>8.0001400000000004E-4</v>
      </c>
      <c r="L7" s="1">
        <v>2.9000200000000001E-3</v>
      </c>
      <c r="M7" s="1">
        <v>1.14E-2</v>
      </c>
      <c r="N7" s="1">
        <v>0.04</v>
      </c>
      <c r="O7" s="1">
        <v>8.9999899999999994E-2</v>
      </c>
      <c r="P7" s="1">
        <v>0.16200000000000001</v>
      </c>
      <c r="Q7" s="1">
        <v>0.24099999999999999</v>
      </c>
    </row>
    <row r="11" spans="1:17" x14ac:dyDescent="0.25">
      <c r="J11" s="1"/>
      <c r="K11" s="1"/>
      <c r="L11" s="1"/>
      <c r="M11" s="1"/>
      <c r="N11" s="1"/>
      <c r="O11" s="1"/>
      <c r="P11" s="1"/>
      <c r="Q11" s="1"/>
    </row>
    <row r="13" spans="1:17" x14ac:dyDescent="0.25">
      <c r="A13" s="2"/>
      <c r="B13" s="2"/>
      <c r="C13" s="2"/>
      <c r="D13" s="2"/>
      <c r="E13" s="2"/>
      <c r="F13" s="2"/>
      <c r="G13" s="2"/>
      <c r="H13" s="2"/>
    </row>
    <row r="29" spans="1:19" x14ac:dyDescent="0.25">
      <c r="A29" s="6" t="s">
        <v>2</v>
      </c>
      <c r="B29" s="6"/>
      <c r="C29" s="6"/>
      <c r="D29" s="6"/>
      <c r="E29" s="6"/>
      <c r="F29" s="6"/>
      <c r="G29" s="6"/>
      <c r="H29" s="6"/>
      <c r="I29" s="6"/>
      <c r="K29" s="6" t="s">
        <v>6</v>
      </c>
      <c r="L29" s="6"/>
      <c r="M29" s="6"/>
      <c r="N29" s="6"/>
      <c r="O29" s="6"/>
      <c r="P29" s="6"/>
      <c r="Q29" s="6"/>
      <c r="R29" s="6"/>
      <c r="S29" s="6"/>
    </row>
    <row r="30" spans="1:19" x14ac:dyDescent="0.25">
      <c r="A30" s="1" t="s">
        <v>13</v>
      </c>
      <c r="B30" s="3">
        <v>100</v>
      </c>
      <c r="C30" s="3">
        <v>200</v>
      </c>
      <c r="D30" s="3">
        <v>500</v>
      </c>
      <c r="E30" s="3">
        <v>1000</v>
      </c>
      <c r="F30" s="3">
        <v>2000</v>
      </c>
      <c r="G30" s="3">
        <v>3000</v>
      </c>
      <c r="H30" s="3">
        <v>4000</v>
      </c>
      <c r="I30" s="3">
        <v>5000</v>
      </c>
      <c r="K30" s="1" t="s">
        <v>13</v>
      </c>
      <c r="L30" s="3">
        <v>100</v>
      </c>
      <c r="M30" s="3">
        <v>200</v>
      </c>
      <c r="N30" s="3">
        <v>500</v>
      </c>
      <c r="O30" s="3">
        <v>1000</v>
      </c>
      <c r="P30" s="3">
        <v>2000</v>
      </c>
      <c r="Q30" s="3">
        <v>3000</v>
      </c>
      <c r="R30" s="3">
        <v>4000</v>
      </c>
      <c r="S30" s="3">
        <v>5000</v>
      </c>
    </row>
    <row r="31" spans="1:19" x14ac:dyDescent="0.25">
      <c r="A31" s="4">
        <v>1</v>
      </c>
      <c r="B31" s="1">
        <v>1.29999E-3</v>
      </c>
      <c r="C31" s="1">
        <v>6.2000199999999997E-3</v>
      </c>
      <c r="D31" s="1">
        <v>4.3249999999999997E-2</v>
      </c>
      <c r="E31" s="1">
        <v>0.18720000000000001</v>
      </c>
      <c r="F31" s="1">
        <v>0.8296</v>
      </c>
      <c r="G31" s="1">
        <v>1.8133300000000001</v>
      </c>
      <c r="H31" s="1">
        <v>3.3660000000000001</v>
      </c>
      <c r="I31" s="1">
        <v>5.7024999999999997</v>
      </c>
      <c r="K31" s="4">
        <v>1</v>
      </c>
      <c r="L31" s="1">
        <v>2.0000899999999999E-4</v>
      </c>
      <c r="M31" s="1">
        <v>1.50001E-3</v>
      </c>
      <c r="N31" s="1">
        <v>6.5499900000000003E-3</v>
      </c>
      <c r="O31" s="1">
        <v>2.58E-2</v>
      </c>
      <c r="P31" s="1">
        <v>0.112</v>
      </c>
      <c r="Q31" s="1">
        <v>0.218333</v>
      </c>
      <c r="R31" s="1">
        <v>0.39600000000000002</v>
      </c>
      <c r="S31" s="1">
        <v>0.63900000000000001</v>
      </c>
    </row>
    <row r="32" spans="1:19" x14ac:dyDescent="0.25">
      <c r="A32" s="4">
        <v>2</v>
      </c>
      <c r="B32" s="1">
        <v>8.4999800000000003E-4</v>
      </c>
      <c r="C32" s="1">
        <v>3.4999800000000002E-3</v>
      </c>
      <c r="D32" s="1">
        <v>2.3599999999999999E-2</v>
      </c>
      <c r="E32" s="1">
        <v>9.8000000000000004E-2</v>
      </c>
      <c r="F32" s="1">
        <v>0.43959999999999999</v>
      </c>
      <c r="G32" s="1">
        <v>0.94199999999999995</v>
      </c>
      <c r="H32" s="1">
        <v>1.7795000000000001</v>
      </c>
      <c r="I32" s="1">
        <v>3.0095000000000001</v>
      </c>
      <c r="K32" s="4">
        <v>2</v>
      </c>
      <c r="L32" s="1">
        <v>6.0000400000000001E-4</v>
      </c>
      <c r="M32" s="1">
        <v>1.1999700000000001E-3</v>
      </c>
      <c r="N32" s="1">
        <v>5.4500099999999999E-3</v>
      </c>
      <c r="O32" s="1">
        <v>2.0199999999999999E-2</v>
      </c>
      <c r="P32" s="1">
        <v>0.08</v>
      </c>
      <c r="Q32" s="1">
        <v>0.158667</v>
      </c>
      <c r="R32" s="1">
        <v>0.27700000000000002</v>
      </c>
      <c r="S32" s="1">
        <v>0.442</v>
      </c>
    </row>
    <row r="33" spans="1:19" x14ac:dyDescent="0.25">
      <c r="A33" s="4">
        <v>3</v>
      </c>
      <c r="B33" s="1">
        <v>8.4998599999999995E-4</v>
      </c>
      <c r="C33" s="1">
        <v>2.74998E-3</v>
      </c>
      <c r="D33" s="1">
        <v>1.7149999999999999E-2</v>
      </c>
      <c r="E33" s="1">
        <v>7.0400000000000004E-2</v>
      </c>
      <c r="F33" s="1">
        <v>0.30780000000000002</v>
      </c>
      <c r="G33" s="1">
        <v>0.69799999999999995</v>
      </c>
      <c r="H33" s="1">
        <v>1.2745</v>
      </c>
      <c r="I33" s="1">
        <v>2.0459999999999998</v>
      </c>
      <c r="K33" s="4">
        <v>3</v>
      </c>
      <c r="L33" s="1">
        <v>5.9997999999999996E-4</v>
      </c>
      <c r="M33" s="1">
        <v>1.05002E-3</v>
      </c>
      <c r="N33" s="1">
        <v>4.5000099999999996E-3</v>
      </c>
      <c r="O33" s="1">
        <v>1.78E-2</v>
      </c>
      <c r="P33" s="1">
        <v>6.83333E-2</v>
      </c>
      <c r="Q33" s="1">
        <v>0.13700000000000001</v>
      </c>
      <c r="R33" s="1">
        <v>0.23599999999999999</v>
      </c>
      <c r="S33" s="1">
        <v>0.379</v>
      </c>
    </row>
    <row r="34" spans="1:19" x14ac:dyDescent="0.25">
      <c r="A34" s="4">
        <v>4</v>
      </c>
      <c r="B34" s="1">
        <v>1.9999699999999999E-4</v>
      </c>
      <c r="C34" s="1">
        <v>2.1999799999999998E-3</v>
      </c>
      <c r="D34" s="1">
        <v>1.4500000000000001E-2</v>
      </c>
      <c r="E34" s="1">
        <v>5.5800000000000002E-2</v>
      </c>
      <c r="F34" s="1">
        <v>0.25080000000000002</v>
      </c>
      <c r="G34" s="1">
        <v>0.54266700000000001</v>
      </c>
      <c r="H34" s="1">
        <v>1.0069999999999999</v>
      </c>
      <c r="I34" s="1">
        <v>1.623</v>
      </c>
      <c r="K34" s="4">
        <v>4</v>
      </c>
      <c r="L34" s="1">
        <v>3.4999800000000002E-4</v>
      </c>
      <c r="M34" s="1">
        <v>1.1000199999999999E-3</v>
      </c>
      <c r="N34" s="1">
        <v>4.7999999999999996E-3</v>
      </c>
      <c r="O34" s="1">
        <v>1.8599999999999998E-2</v>
      </c>
      <c r="P34" s="1">
        <v>6.5000000000000002E-2</v>
      </c>
      <c r="Q34" s="1">
        <v>0.129</v>
      </c>
      <c r="R34" s="1">
        <v>0.22700000000000001</v>
      </c>
      <c r="S34" s="1">
        <v>0.377</v>
      </c>
    </row>
    <row r="35" spans="1:19" x14ac:dyDescent="0.25">
      <c r="A35" s="4">
        <v>5</v>
      </c>
      <c r="B35" s="1">
        <v>2.4999400000000002E-4</v>
      </c>
      <c r="C35" s="1">
        <v>2.0999999999999999E-3</v>
      </c>
      <c r="D35" s="1">
        <v>1.2500000000000001E-2</v>
      </c>
      <c r="E35" s="1">
        <v>4.8399999999999999E-2</v>
      </c>
      <c r="F35" s="1">
        <v>0.2072</v>
      </c>
      <c r="G35" s="1">
        <v>0.46800000000000003</v>
      </c>
      <c r="H35" s="1">
        <v>0.85199999999999998</v>
      </c>
      <c r="I35" s="1">
        <v>1.407</v>
      </c>
      <c r="K35" s="4">
        <v>5</v>
      </c>
      <c r="L35" s="1">
        <v>6.5000099999999999E-4</v>
      </c>
      <c r="M35" s="1">
        <v>1.1000300000000001E-3</v>
      </c>
      <c r="N35" s="1">
        <v>4.3E-3</v>
      </c>
      <c r="O35" s="1">
        <v>1.6799999999999999E-2</v>
      </c>
      <c r="P35" s="1">
        <v>6.2E-2</v>
      </c>
      <c r="Q35" s="1">
        <v>0.13633300000000001</v>
      </c>
      <c r="R35" s="1">
        <v>0.23799999999999999</v>
      </c>
      <c r="S35" s="1">
        <v>0.40400000000000003</v>
      </c>
    </row>
    <row r="36" spans="1:19" x14ac:dyDescent="0.25">
      <c r="A36" s="4">
        <v>6</v>
      </c>
      <c r="B36" s="1">
        <v>2.9998999999999998E-4</v>
      </c>
      <c r="C36" s="1">
        <v>2E-3</v>
      </c>
      <c r="D36" s="1">
        <v>1.2449999999999999E-2</v>
      </c>
      <c r="E36" s="1">
        <v>4.5999999999999999E-2</v>
      </c>
      <c r="F36" s="1">
        <v>0.189</v>
      </c>
      <c r="G36" s="1">
        <v>0.42033300000000001</v>
      </c>
      <c r="H36" s="1">
        <v>0.77</v>
      </c>
      <c r="I36" s="1">
        <v>1.2589999999999999</v>
      </c>
      <c r="K36" s="4">
        <v>6</v>
      </c>
      <c r="L36" s="1">
        <v>7.4999300000000001E-4</v>
      </c>
      <c r="M36" s="1">
        <v>1.1000000000000001E-3</v>
      </c>
      <c r="N36" s="1">
        <v>5.2499900000000004E-3</v>
      </c>
      <c r="O36" s="1">
        <v>1.78E-2</v>
      </c>
      <c r="P36" s="1">
        <v>6.2666700000000006E-2</v>
      </c>
      <c r="Q36" s="1">
        <v>0.14466699999999999</v>
      </c>
      <c r="R36" s="1">
        <v>0.253</v>
      </c>
      <c r="S36" s="1">
        <v>0.38900000000000001</v>
      </c>
    </row>
    <row r="37" spans="1:19" x14ac:dyDescent="0.25">
      <c r="A37" s="4">
        <v>7</v>
      </c>
      <c r="B37" s="1">
        <v>5.0001099999999997E-4</v>
      </c>
      <c r="C37" s="1">
        <v>1.94998E-3</v>
      </c>
      <c r="D37" s="1">
        <v>1.1299999999999999E-2</v>
      </c>
      <c r="E37" s="1">
        <v>4.2200000000000001E-2</v>
      </c>
      <c r="F37" s="1">
        <v>0.18060000000000001</v>
      </c>
      <c r="G37" s="1">
        <v>0.39666699999999999</v>
      </c>
      <c r="H37" s="1">
        <v>0.72699999999999998</v>
      </c>
      <c r="I37" s="1">
        <v>1.155</v>
      </c>
      <c r="K37" s="4">
        <v>7</v>
      </c>
      <c r="L37" s="1">
        <v>4.0000700000000002E-4</v>
      </c>
      <c r="M37" s="1">
        <v>1.2500199999999999E-3</v>
      </c>
      <c r="N37" s="1">
        <v>5.5500499999999999E-3</v>
      </c>
      <c r="O37" s="1">
        <v>1.9199999999999998E-2</v>
      </c>
      <c r="P37" s="1">
        <v>7.3333300000000004E-2</v>
      </c>
      <c r="Q37" s="1">
        <v>0.156333</v>
      </c>
      <c r="R37" s="1">
        <v>0.254</v>
      </c>
      <c r="S37" s="1">
        <v>0.40899999999999997</v>
      </c>
    </row>
    <row r="38" spans="1:19" x14ac:dyDescent="0.25">
      <c r="A38" s="4">
        <v>8</v>
      </c>
      <c r="B38" s="1">
        <v>5.5002000000000002E-4</v>
      </c>
      <c r="C38" s="1">
        <v>1.8999900000000001E-3</v>
      </c>
      <c r="D38" s="1">
        <v>1.17E-2</v>
      </c>
      <c r="E38" s="1">
        <v>3.9600000000000003E-2</v>
      </c>
      <c r="F38" s="1">
        <v>0.1706</v>
      </c>
      <c r="G38" s="1">
        <v>0.36966700000000002</v>
      </c>
      <c r="H38" s="1">
        <v>0.67800000000000005</v>
      </c>
      <c r="I38" s="1">
        <v>1.123</v>
      </c>
      <c r="K38" s="4">
        <v>8</v>
      </c>
      <c r="L38" s="1">
        <v>7.4998100000000004E-4</v>
      </c>
      <c r="M38" s="1">
        <v>1.3500000000000001E-3</v>
      </c>
      <c r="N38" s="1">
        <v>5.9499899999999996E-3</v>
      </c>
      <c r="O38" s="1">
        <v>2.1999899999999999E-2</v>
      </c>
      <c r="P38" s="1">
        <v>7.2333300000000003E-2</v>
      </c>
      <c r="Q38" s="1">
        <v>0.158667</v>
      </c>
      <c r="R38" s="1">
        <v>0.28199999999999997</v>
      </c>
      <c r="S38" s="1">
        <v>0.43</v>
      </c>
    </row>
    <row r="39" spans="1:19" x14ac:dyDescent="0.25">
      <c r="A39" s="4">
        <v>9</v>
      </c>
      <c r="B39" s="1">
        <v>3.4998700000000001E-4</v>
      </c>
      <c r="C39" s="1">
        <v>1.95005E-3</v>
      </c>
      <c r="D39" s="1">
        <v>1.065E-2</v>
      </c>
      <c r="E39" s="1">
        <v>3.9600000000000003E-2</v>
      </c>
      <c r="F39" s="1">
        <v>0.16439999999999999</v>
      </c>
      <c r="G39" s="1">
        <v>0.36499999999999999</v>
      </c>
      <c r="H39" s="1">
        <v>0.66800000000000004</v>
      </c>
      <c r="I39" s="1">
        <v>1.0595000000000001</v>
      </c>
      <c r="K39" s="4">
        <v>9</v>
      </c>
      <c r="L39" s="1">
        <v>5.5000800000000005E-4</v>
      </c>
      <c r="M39" s="1">
        <v>1.2999999999999999E-3</v>
      </c>
      <c r="N39" s="1">
        <v>5.9500000000000004E-3</v>
      </c>
      <c r="O39" s="1">
        <v>1.9400000000000001E-2</v>
      </c>
      <c r="P39" s="1">
        <v>7.3666700000000002E-2</v>
      </c>
      <c r="Q39" s="1">
        <v>0.17100000000000001</v>
      </c>
      <c r="R39" s="1">
        <v>0.34499999999999997</v>
      </c>
      <c r="S39" s="1">
        <v>0.45200000000000001</v>
      </c>
    </row>
    <row r="40" spans="1:19" x14ac:dyDescent="0.25">
      <c r="A40" s="4">
        <v>10</v>
      </c>
      <c r="B40" s="1">
        <v>2.9998999999999998E-4</v>
      </c>
      <c r="C40" s="1">
        <v>1.89996E-3</v>
      </c>
      <c r="D40" s="1">
        <v>1.2149999999999999E-2</v>
      </c>
      <c r="E40" s="1">
        <v>3.7999999999999999E-2</v>
      </c>
      <c r="F40" s="1">
        <v>0.16120000000000001</v>
      </c>
      <c r="G40" s="1">
        <v>0.35199999999999998</v>
      </c>
      <c r="H40" s="1">
        <v>0.64249999999999996</v>
      </c>
      <c r="I40" s="1">
        <v>1.0674999999999999</v>
      </c>
      <c r="K40" s="4">
        <v>10</v>
      </c>
      <c r="L40" s="1">
        <v>1.50013E-4</v>
      </c>
      <c r="M40" s="1">
        <v>1.24996E-3</v>
      </c>
      <c r="N40" s="1">
        <v>6.9499499999999999E-3</v>
      </c>
      <c r="O40" s="1">
        <v>2.1000000000000001E-2</v>
      </c>
      <c r="P40" s="1">
        <v>8.13334E-2</v>
      </c>
      <c r="Q40" s="1">
        <v>0.17766699999999999</v>
      </c>
      <c r="R40" s="1">
        <v>0.311</v>
      </c>
      <c r="S40" s="1">
        <v>0.48099999999999998</v>
      </c>
    </row>
    <row r="41" spans="1:19" x14ac:dyDescent="0.25">
      <c r="A41" s="4">
        <v>11</v>
      </c>
      <c r="B41" s="1">
        <v>8.9999399999999999E-4</v>
      </c>
      <c r="C41" s="1">
        <v>2.1000099999999998E-3</v>
      </c>
      <c r="D41" s="1">
        <v>1.17E-2</v>
      </c>
      <c r="E41" s="1">
        <v>3.9399999999999998E-2</v>
      </c>
      <c r="F41" s="1">
        <v>0.1636</v>
      </c>
      <c r="G41" s="1">
        <v>0.35133300000000001</v>
      </c>
      <c r="H41" s="1">
        <v>0.63500000000000001</v>
      </c>
      <c r="I41" s="1">
        <v>1.1455</v>
      </c>
      <c r="K41" s="4">
        <v>11</v>
      </c>
      <c r="L41" s="1">
        <v>5.49984E-4</v>
      </c>
      <c r="M41" s="1">
        <v>1.6500099999999999E-3</v>
      </c>
      <c r="N41" s="1">
        <v>5.9000099999999998E-3</v>
      </c>
      <c r="O41" s="1">
        <v>2.12E-2</v>
      </c>
      <c r="P41" s="1">
        <v>8.0666600000000005E-2</v>
      </c>
      <c r="Q41" s="1">
        <v>0.186333</v>
      </c>
      <c r="R41" s="1">
        <v>0.32700000000000001</v>
      </c>
      <c r="S41" s="1">
        <v>0.54400000000000004</v>
      </c>
    </row>
    <row r="42" spans="1:19" x14ac:dyDescent="0.25">
      <c r="A42" s="4">
        <v>12</v>
      </c>
      <c r="B42" s="1">
        <v>5.49984E-4</v>
      </c>
      <c r="C42" s="1">
        <v>2.0499699999999999E-3</v>
      </c>
      <c r="D42" s="1">
        <v>1.405E-2</v>
      </c>
      <c r="E42" s="1">
        <v>4.0399999999999998E-2</v>
      </c>
      <c r="F42" s="1">
        <v>0.16839999999999999</v>
      </c>
      <c r="G42" s="1">
        <v>0.36099999999999999</v>
      </c>
      <c r="H42" s="1">
        <v>0.63949999999999996</v>
      </c>
      <c r="I42" s="1">
        <v>1.1319999999999999</v>
      </c>
      <c r="K42" s="4">
        <v>12</v>
      </c>
      <c r="L42" s="1">
        <v>7.5000499999999999E-4</v>
      </c>
      <c r="M42" s="1">
        <v>1.30002E-3</v>
      </c>
      <c r="N42" s="1">
        <v>6.8500200000000001E-3</v>
      </c>
      <c r="O42" s="1">
        <v>2.7E-2</v>
      </c>
      <c r="P42" s="1">
        <v>9.2999999999999999E-2</v>
      </c>
      <c r="Q42" s="1">
        <v>0.217</v>
      </c>
      <c r="R42" s="1">
        <v>0.34599999999999997</v>
      </c>
      <c r="S42" s="1">
        <v>0.53200000000000003</v>
      </c>
    </row>
    <row r="43" spans="1:19" x14ac:dyDescent="0.25">
      <c r="K43" s="1"/>
      <c r="L43" s="1"/>
      <c r="M43" s="1"/>
      <c r="N43" s="1"/>
      <c r="O43" s="1"/>
      <c r="P43" s="1"/>
      <c r="Q43" s="1"/>
      <c r="R43" s="1"/>
    </row>
    <row r="44" spans="1:19" x14ac:dyDescent="0.25">
      <c r="A44" s="6" t="s">
        <v>3</v>
      </c>
      <c r="B44" s="6"/>
      <c r="C44" s="6"/>
      <c r="D44" s="6"/>
      <c r="E44" s="6"/>
      <c r="F44" s="6"/>
      <c r="G44" s="6"/>
      <c r="H44" s="6"/>
      <c r="I44" s="6"/>
      <c r="K44" s="6" t="s">
        <v>7</v>
      </c>
      <c r="L44" s="6"/>
      <c r="M44" s="6"/>
      <c r="N44" s="6"/>
      <c r="O44" s="6"/>
      <c r="P44" s="6"/>
      <c r="Q44" s="6"/>
      <c r="R44" s="6"/>
      <c r="S44" s="6"/>
    </row>
    <row r="45" spans="1:19" x14ac:dyDescent="0.25">
      <c r="A45" s="1" t="s">
        <v>13</v>
      </c>
      <c r="B45" s="3">
        <v>100</v>
      </c>
      <c r="C45" s="3">
        <v>200</v>
      </c>
      <c r="D45" s="3">
        <v>500</v>
      </c>
      <c r="E45" s="3">
        <v>1000</v>
      </c>
      <c r="F45" s="3">
        <v>2000</v>
      </c>
      <c r="G45" s="3">
        <v>3000</v>
      </c>
      <c r="H45" s="3">
        <v>4000</v>
      </c>
      <c r="I45" s="3">
        <v>5000</v>
      </c>
      <c r="K45" s="1" t="s">
        <v>13</v>
      </c>
      <c r="L45" s="3">
        <v>100</v>
      </c>
      <c r="M45" s="3">
        <v>200</v>
      </c>
      <c r="N45" s="3">
        <v>500</v>
      </c>
      <c r="O45" s="3">
        <v>1000</v>
      </c>
      <c r="P45" s="3">
        <v>2000</v>
      </c>
      <c r="Q45" s="3">
        <v>3000</v>
      </c>
      <c r="R45" s="3">
        <v>4000</v>
      </c>
      <c r="S45" s="3">
        <v>5000</v>
      </c>
    </row>
    <row r="46" spans="1:19" x14ac:dyDescent="0.25">
      <c r="A46" s="4">
        <v>1</v>
      </c>
      <c r="B46" s="1">
        <v>9.9997499999999995E-4</v>
      </c>
      <c r="C46" s="1">
        <v>2.7999600000000002E-3</v>
      </c>
      <c r="D46" s="1">
        <v>1.9900000000000001E-2</v>
      </c>
      <c r="E46" s="1">
        <v>8.2000000000000003E-2</v>
      </c>
      <c r="F46" s="1">
        <v>0.3695</v>
      </c>
      <c r="G46" s="1">
        <v>0.89</v>
      </c>
      <c r="H46" s="1">
        <v>1.571</v>
      </c>
      <c r="I46" s="1">
        <v>2.512</v>
      </c>
      <c r="K46" s="4">
        <v>1</v>
      </c>
      <c r="L46" s="1">
        <v>1.00005E-4</v>
      </c>
      <c r="M46" s="1">
        <v>7.0003299999999997E-4</v>
      </c>
      <c r="N46" s="1">
        <v>3.6999899999999998E-3</v>
      </c>
      <c r="O46" s="1">
        <v>1.26E-2</v>
      </c>
      <c r="P46" s="1">
        <v>5.1333299999999998E-2</v>
      </c>
      <c r="Q46" s="1">
        <v>0.11</v>
      </c>
      <c r="R46" s="1">
        <v>0.20100000000000001</v>
      </c>
      <c r="S46" s="1">
        <v>0.307</v>
      </c>
    </row>
    <row r="47" spans="1:19" x14ac:dyDescent="0.25">
      <c r="A47" s="4">
        <v>2</v>
      </c>
      <c r="B47" s="1">
        <v>4.9998800000000004E-4</v>
      </c>
      <c r="C47" s="1">
        <v>1.8999799999999999E-3</v>
      </c>
      <c r="D47" s="1">
        <v>1.0700100000000001E-2</v>
      </c>
      <c r="E47" s="1">
        <v>4.36E-2</v>
      </c>
      <c r="F47" s="1">
        <v>0.19900000000000001</v>
      </c>
      <c r="G47" s="1">
        <v>0.47699999999999998</v>
      </c>
      <c r="H47" s="1">
        <v>0.82599999999999996</v>
      </c>
      <c r="I47" s="1">
        <v>1.3</v>
      </c>
      <c r="K47" s="4">
        <v>2</v>
      </c>
      <c r="L47" s="1">
        <v>3.5000999999999999E-4</v>
      </c>
      <c r="M47" s="1">
        <v>9.0000599999999996E-4</v>
      </c>
      <c r="N47" s="1">
        <v>3.24997E-3</v>
      </c>
      <c r="O47" s="1">
        <v>1.18E-2</v>
      </c>
      <c r="P47" s="1">
        <v>4.2333299999999997E-2</v>
      </c>
      <c r="Q47" s="1">
        <v>7.6999899999999996E-2</v>
      </c>
      <c r="R47" s="1">
        <v>0.14099999999999999</v>
      </c>
      <c r="S47" s="1">
        <v>0.216</v>
      </c>
    </row>
    <row r="48" spans="1:19" x14ac:dyDescent="0.25">
      <c r="A48" s="4">
        <v>3</v>
      </c>
      <c r="B48" s="1">
        <v>5.0001099999999997E-4</v>
      </c>
      <c r="C48" s="1">
        <v>1.40004E-3</v>
      </c>
      <c r="D48" s="1">
        <v>7.9999900000000002E-3</v>
      </c>
      <c r="E48" s="1">
        <v>3.7400000000000003E-2</v>
      </c>
      <c r="F48" s="1">
        <v>0.13850000000000001</v>
      </c>
      <c r="G48" s="1">
        <v>0.32700000000000001</v>
      </c>
      <c r="H48" s="1">
        <v>0.61</v>
      </c>
      <c r="I48" s="1">
        <v>0.92600000000000005</v>
      </c>
      <c r="K48" s="4">
        <v>3</v>
      </c>
      <c r="L48" s="1">
        <v>3.4998700000000001E-4</v>
      </c>
      <c r="M48" s="1">
        <v>6.9998499999999997E-4</v>
      </c>
      <c r="N48" s="1">
        <v>2.85001E-3</v>
      </c>
      <c r="O48" s="1">
        <v>8.8000300000000004E-3</v>
      </c>
      <c r="P48" s="1">
        <v>3.2333399999999998E-2</v>
      </c>
      <c r="Q48" s="1">
        <v>6.9000000000000006E-2</v>
      </c>
      <c r="R48" s="1">
        <v>0.125</v>
      </c>
      <c r="S48" s="1">
        <v>0.189</v>
      </c>
    </row>
    <row r="49" spans="1:19" x14ac:dyDescent="0.25">
      <c r="A49" s="4">
        <v>4</v>
      </c>
      <c r="B49" s="1">
        <v>3.0000200000000001E-4</v>
      </c>
      <c r="C49" s="1">
        <v>1.4999900000000001E-3</v>
      </c>
      <c r="D49" s="1">
        <v>7.00002E-3</v>
      </c>
      <c r="E49" s="1">
        <v>2.9599899999999998E-2</v>
      </c>
      <c r="F49" s="1">
        <v>0.1195</v>
      </c>
      <c r="G49" s="1">
        <v>0.27700000000000002</v>
      </c>
      <c r="H49" s="1">
        <v>0.46899999999999997</v>
      </c>
      <c r="I49" s="1">
        <v>0.76700000000000002</v>
      </c>
      <c r="K49" s="4">
        <v>4</v>
      </c>
      <c r="L49" s="1">
        <v>1.49989E-4</v>
      </c>
      <c r="M49" s="1">
        <v>8.5004600000000003E-4</v>
      </c>
      <c r="N49" s="1">
        <v>3.2499999999999999E-3</v>
      </c>
      <c r="O49" s="1">
        <v>8.9999199999999998E-3</v>
      </c>
      <c r="P49" s="1">
        <v>3.1333399999999997E-2</v>
      </c>
      <c r="Q49" s="1">
        <v>6.9000000000000006E-2</v>
      </c>
      <c r="R49" s="1">
        <v>0.129</v>
      </c>
      <c r="S49" s="1">
        <v>0.19400000000000001</v>
      </c>
    </row>
    <row r="50" spans="1:19" x14ac:dyDescent="0.25">
      <c r="A50" s="4">
        <v>5</v>
      </c>
      <c r="B50" s="1">
        <v>4.9998800000000004E-4</v>
      </c>
      <c r="C50" s="1">
        <v>1.3000500000000001E-3</v>
      </c>
      <c r="D50" s="1">
        <v>6.6999700000000004E-3</v>
      </c>
      <c r="E50" s="1">
        <v>2.5999999999999999E-2</v>
      </c>
      <c r="F50" s="1">
        <v>9.8500099999999993E-2</v>
      </c>
      <c r="G50" s="1">
        <v>0.23300000000000001</v>
      </c>
      <c r="H50" s="1">
        <v>0.42399999999999999</v>
      </c>
      <c r="I50" s="1">
        <v>0.64</v>
      </c>
      <c r="K50" s="4">
        <v>5</v>
      </c>
      <c r="L50" s="1">
        <v>1.9999699999999999E-4</v>
      </c>
      <c r="M50" s="1">
        <v>8.5001E-4</v>
      </c>
      <c r="N50" s="1">
        <v>3.5499899999999998E-3</v>
      </c>
      <c r="O50" s="1">
        <v>9.1999999999999998E-3</v>
      </c>
      <c r="P50" s="1">
        <v>3.8333399999999997E-2</v>
      </c>
      <c r="Q50" s="1">
        <v>6.3E-2</v>
      </c>
      <c r="R50" s="1">
        <v>0.124</v>
      </c>
      <c r="S50" s="1">
        <v>0.19400000000000001</v>
      </c>
    </row>
    <row r="51" spans="1:19" x14ac:dyDescent="0.25">
      <c r="A51" s="4">
        <v>6</v>
      </c>
      <c r="B51" s="1">
        <v>6.0000400000000001E-4</v>
      </c>
      <c r="C51" s="1">
        <v>1.20006E-3</v>
      </c>
      <c r="D51" s="1">
        <v>6.3000199999999999E-3</v>
      </c>
      <c r="E51" s="1">
        <v>2.64E-2</v>
      </c>
      <c r="F51" s="1">
        <v>9.7500000000000003E-2</v>
      </c>
      <c r="G51" s="1">
        <v>0.219</v>
      </c>
      <c r="H51" s="1">
        <v>0.36499999999999999</v>
      </c>
      <c r="I51" s="1">
        <v>0.59699999999999998</v>
      </c>
      <c r="K51" s="4">
        <v>6</v>
      </c>
      <c r="L51" s="1">
        <v>3.0000200000000001E-4</v>
      </c>
      <c r="M51" s="1">
        <v>7.4999300000000001E-4</v>
      </c>
      <c r="N51" s="1">
        <v>3.1499700000000002E-3</v>
      </c>
      <c r="O51" s="1">
        <v>1.00001E-2</v>
      </c>
      <c r="P51" s="1">
        <v>3.3666500000000002E-2</v>
      </c>
      <c r="Q51" s="1">
        <v>7.2999999999999995E-2</v>
      </c>
      <c r="R51" s="1">
        <v>0.13400000000000001</v>
      </c>
      <c r="S51" s="1">
        <v>0.22900000000000001</v>
      </c>
    </row>
    <row r="52" spans="1:19" x14ac:dyDescent="0.25">
      <c r="A52" s="4">
        <v>7</v>
      </c>
      <c r="B52" s="1">
        <v>6.0000400000000001E-4</v>
      </c>
      <c r="C52" s="1">
        <v>1.2999999999999999E-3</v>
      </c>
      <c r="D52" s="1">
        <v>6.0000699999999997E-3</v>
      </c>
      <c r="E52" s="1">
        <v>2.2599999999999999E-2</v>
      </c>
      <c r="F52" s="1">
        <v>8.3500000000000005E-2</v>
      </c>
      <c r="G52" s="1">
        <v>0.193</v>
      </c>
      <c r="H52" s="1">
        <v>0.34899999999999998</v>
      </c>
      <c r="I52" s="1">
        <v>0.55600000000000005</v>
      </c>
      <c r="K52" s="4">
        <v>7</v>
      </c>
      <c r="L52" s="1">
        <v>2.0000899999999999E-4</v>
      </c>
      <c r="M52" s="1">
        <v>9.0000599999999996E-4</v>
      </c>
      <c r="N52" s="1">
        <v>2.9499800000000001E-3</v>
      </c>
      <c r="O52" s="1">
        <v>9.7999999999999997E-3</v>
      </c>
      <c r="P52" s="1">
        <v>3.5999999999999997E-2</v>
      </c>
      <c r="Q52" s="1">
        <v>7.2999999999999995E-2</v>
      </c>
      <c r="R52" s="1">
        <v>0.14399999999999999</v>
      </c>
      <c r="S52" s="1">
        <v>0.217</v>
      </c>
    </row>
    <row r="53" spans="1:19" x14ac:dyDescent="0.25">
      <c r="A53" s="4">
        <v>8</v>
      </c>
      <c r="B53" s="1">
        <v>3.9999499999999999E-4</v>
      </c>
      <c r="C53" s="1">
        <v>1.0999899999999999E-3</v>
      </c>
      <c r="D53" s="1">
        <v>5.40004E-3</v>
      </c>
      <c r="E53" s="1">
        <v>2.12E-2</v>
      </c>
      <c r="F53" s="1">
        <v>8.5999999999999993E-2</v>
      </c>
      <c r="G53" s="1">
        <v>0.191</v>
      </c>
      <c r="H53" s="1">
        <v>0.33600000000000002</v>
      </c>
      <c r="I53" s="1">
        <v>0.53400000000000003</v>
      </c>
      <c r="K53" s="4">
        <v>8</v>
      </c>
      <c r="L53" s="1">
        <v>2.4999400000000002E-4</v>
      </c>
      <c r="M53" s="1">
        <v>8.9997099999999995E-4</v>
      </c>
      <c r="N53" s="1">
        <v>3.0999999999999999E-3</v>
      </c>
      <c r="O53" s="1">
        <v>1.0200000000000001E-2</v>
      </c>
      <c r="P53" s="1">
        <v>3.6999900000000002E-2</v>
      </c>
      <c r="Q53" s="1">
        <v>7.9999899999999999E-2</v>
      </c>
      <c r="R53" s="1">
        <v>0.14399999999999999</v>
      </c>
      <c r="S53" s="1">
        <v>0.215</v>
      </c>
    </row>
    <row r="54" spans="1:19" x14ac:dyDescent="0.25">
      <c r="A54" s="4">
        <v>9</v>
      </c>
      <c r="B54" s="1">
        <v>4.0000399999999997E-4</v>
      </c>
      <c r="C54" s="1">
        <v>1.00012E-3</v>
      </c>
      <c r="D54" s="1">
        <v>6.00002E-3</v>
      </c>
      <c r="E54" s="1">
        <v>2.0800099999999998E-2</v>
      </c>
      <c r="F54" s="1">
        <v>7.9000100000000004E-2</v>
      </c>
      <c r="G54" s="1">
        <v>0.18099999999999999</v>
      </c>
      <c r="H54" s="1">
        <v>0.32500000000000001</v>
      </c>
      <c r="I54" s="1">
        <v>0.52</v>
      </c>
      <c r="K54" s="4">
        <v>9</v>
      </c>
      <c r="L54" s="1">
        <v>2.5000599999999999E-4</v>
      </c>
      <c r="M54" s="1">
        <v>8.0001400000000004E-4</v>
      </c>
      <c r="N54" s="1">
        <v>3.1499900000000001E-3</v>
      </c>
      <c r="O54" s="1">
        <v>9.7999999999999997E-3</v>
      </c>
      <c r="P54" s="1">
        <v>3.9333300000000002E-2</v>
      </c>
      <c r="Q54" s="1">
        <v>8.3999900000000002E-2</v>
      </c>
      <c r="R54" s="1">
        <v>0.14899999999999999</v>
      </c>
      <c r="S54" s="1">
        <v>0.245</v>
      </c>
    </row>
    <row r="55" spans="1:19" x14ac:dyDescent="0.25">
      <c r="A55" s="4">
        <v>10</v>
      </c>
      <c r="B55" s="1">
        <v>6.0000400000000001E-4</v>
      </c>
      <c r="C55" s="1">
        <v>1.0999899999999999E-3</v>
      </c>
      <c r="D55" s="1">
        <v>6.3E-3</v>
      </c>
      <c r="E55" s="1">
        <v>1.9999900000000001E-2</v>
      </c>
      <c r="F55" s="1">
        <v>7.8000100000000003E-2</v>
      </c>
      <c r="G55" s="1">
        <v>0.17899999999999999</v>
      </c>
      <c r="H55" s="1">
        <v>0.317</v>
      </c>
      <c r="I55" s="1">
        <v>0.502</v>
      </c>
      <c r="K55" s="4">
        <v>10</v>
      </c>
      <c r="L55" s="1">
        <v>3.0001399999999998E-4</v>
      </c>
      <c r="M55" s="1">
        <v>9.5002699999999999E-4</v>
      </c>
      <c r="N55" s="1">
        <v>3.3000099999999999E-3</v>
      </c>
      <c r="O55" s="1">
        <v>1.06E-2</v>
      </c>
      <c r="P55" s="1">
        <v>4.0333399999999998E-2</v>
      </c>
      <c r="Q55" s="1">
        <v>8.7000099999999997E-2</v>
      </c>
      <c r="R55" s="1">
        <v>0.154</v>
      </c>
      <c r="S55" s="1">
        <v>0.23400000000000001</v>
      </c>
    </row>
    <row r="56" spans="1:19" x14ac:dyDescent="0.25">
      <c r="A56" s="4">
        <v>11</v>
      </c>
      <c r="B56" s="1">
        <v>2.0000899999999999E-4</v>
      </c>
      <c r="C56" s="1">
        <v>1.30007E-3</v>
      </c>
      <c r="D56" s="1">
        <v>6.6999700000000004E-3</v>
      </c>
      <c r="E56" s="1">
        <v>1.9599999999999999E-2</v>
      </c>
      <c r="F56" s="1">
        <v>7.9000000000000001E-2</v>
      </c>
      <c r="G56" s="1">
        <v>0.17599999999999999</v>
      </c>
      <c r="H56" s="1">
        <v>0.312</v>
      </c>
      <c r="I56" s="1">
        <v>0.51</v>
      </c>
      <c r="K56" s="4">
        <v>11</v>
      </c>
      <c r="L56" s="1">
        <v>2.5000599999999999E-4</v>
      </c>
      <c r="M56" s="1">
        <v>8.4999800000000003E-4</v>
      </c>
      <c r="N56" s="1">
        <v>3.4499800000000001E-3</v>
      </c>
      <c r="O56" s="1">
        <v>1.14E-2</v>
      </c>
      <c r="P56" s="1">
        <v>4.2000099999999999E-2</v>
      </c>
      <c r="Q56" s="1">
        <v>9.1999999999999998E-2</v>
      </c>
      <c r="R56" s="1">
        <v>0.16400000000000001</v>
      </c>
      <c r="S56" s="1">
        <v>0.249</v>
      </c>
    </row>
    <row r="57" spans="1:19" x14ac:dyDescent="0.25">
      <c r="A57" s="4">
        <v>12</v>
      </c>
      <c r="B57" s="1">
        <v>3.9999499999999999E-4</v>
      </c>
      <c r="C57" s="1">
        <v>1.30002E-3</v>
      </c>
      <c r="D57" s="1">
        <v>6.7999799999999997E-3</v>
      </c>
      <c r="E57" s="1">
        <v>0.02</v>
      </c>
      <c r="F57" s="1">
        <v>7.9999899999999999E-2</v>
      </c>
      <c r="G57" s="1">
        <v>0.186</v>
      </c>
      <c r="H57" s="1">
        <v>0.314</v>
      </c>
      <c r="I57" s="1">
        <v>0.51800000000000002</v>
      </c>
      <c r="K57" s="4">
        <v>12</v>
      </c>
      <c r="L57" s="1">
        <v>1.9999699999999999E-4</v>
      </c>
      <c r="M57" s="1">
        <v>9.9998699999999992E-4</v>
      </c>
      <c r="N57" s="1">
        <v>3.4499999999999999E-3</v>
      </c>
      <c r="O57" s="1">
        <v>1.17999E-2</v>
      </c>
      <c r="P57" s="1">
        <v>4.7999899999999998E-2</v>
      </c>
      <c r="Q57" s="1">
        <v>0.115</v>
      </c>
      <c r="R57" s="1">
        <v>0.17399999999999999</v>
      </c>
      <c r="S57" s="1">
        <v>0.26300000000000001</v>
      </c>
    </row>
    <row r="59" spans="1:19" x14ac:dyDescent="0.25">
      <c r="A59" s="6"/>
      <c r="B59" s="6"/>
      <c r="C59" s="6"/>
      <c r="D59" s="6"/>
      <c r="E59" s="6"/>
      <c r="F59" s="6"/>
      <c r="G59" s="6"/>
      <c r="H59" s="6"/>
      <c r="I59" s="6"/>
    </row>
    <row r="60" spans="1:19" x14ac:dyDescent="0.25">
      <c r="B60" s="3"/>
      <c r="C60" s="3"/>
      <c r="D60" s="3"/>
      <c r="E60" s="3"/>
      <c r="F60" s="3"/>
      <c r="G60" s="3"/>
      <c r="H60" s="3"/>
      <c r="I60" s="3"/>
    </row>
    <row r="61" spans="1:19" x14ac:dyDescent="0.25">
      <c r="A61" s="4"/>
    </row>
    <row r="62" spans="1:19" x14ac:dyDescent="0.25">
      <c r="A62" s="4"/>
    </row>
    <row r="63" spans="1:19" x14ac:dyDescent="0.25">
      <c r="A63" s="4"/>
    </row>
    <row r="64" spans="1:19" x14ac:dyDescent="0.25">
      <c r="A64" s="4"/>
    </row>
    <row r="65" spans="1:19" x14ac:dyDescent="0.25">
      <c r="A65" s="4"/>
    </row>
    <row r="66" spans="1:19" x14ac:dyDescent="0.25">
      <c r="A66" s="4"/>
    </row>
    <row r="67" spans="1:19" x14ac:dyDescent="0.25">
      <c r="A67" s="4"/>
    </row>
    <row r="68" spans="1:19" x14ac:dyDescent="0.25">
      <c r="A68" s="4"/>
    </row>
    <row r="69" spans="1:19" x14ac:dyDescent="0.25">
      <c r="A69" s="4"/>
    </row>
    <row r="70" spans="1:19" x14ac:dyDescent="0.25">
      <c r="A70" s="4"/>
    </row>
    <row r="71" spans="1:19" x14ac:dyDescent="0.25">
      <c r="A71" s="4"/>
    </row>
    <row r="72" spans="1:19" x14ac:dyDescent="0.25">
      <c r="A72" s="4"/>
    </row>
    <row r="77" spans="1:19" x14ac:dyDescent="0.25">
      <c r="A77" s="6" t="s">
        <v>9</v>
      </c>
      <c r="B77" s="6"/>
      <c r="C77" s="6"/>
      <c r="D77" s="6"/>
      <c r="E77" s="6"/>
      <c r="F77" s="6"/>
      <c r="G77" s="6"/>
      <c r="H77" s="6"/>
      <c r="I77" s="6"/>
      <c r="K77" s="6" t="s">
        <v>8</v>
      </c>
      <c r="L77" s="6"/>
      <c r="M77" s="6"/>
      <c r="N77" s="6"/>
      <c r="O77" s="6"/>
      <c r="P77" s="6"/>
      <c r="Q77" s="6"/>
      <c r="R77" s="6"/>
      <c r="S77" s="6"/>
    </row>
    <row r="78" spans="1:19" x14ac:dyDescent="0.25">
      <c r="A78" s="1" t="s">
        <v>13</v>
      </c>
      <c r="B78" s="3">
        <v>100</v>
      </c>
      <c r="C78" s="3">
        <v>200</v>
      </c>
      <c r="D78" s="3">
        <v>500</v>
      </c>
      <c r="E78" s="3">
        <v>1000</v>
      </c>
      <c r="F78" s="3">
        <v>2000</v>
      </c>
      <c r="G78" s="3">
        <v>3000</v>
      </c>
      <c r="H78" s="3">
        <v>4000</v>
      </c>
      <c r="I78" s="3">
        <v>5000</v>
      </c>
      <c r="K78" s="1" t="s">
        <v>13</v>
      </c>
      <c r="L78" s="3">
        <v>100</v>
      </c>
      <c r="M78" s="3">
        <v>200</v>
      </c>
      <c r="N78" s="3">
        <v>500</v>
      </c>
      <c r="O78" s="3">
        <v>1000</v>
      </c>
      <c r="P78" s="3">
        <v>2000</v>
      </c>
      <c r="Q78" s="3">
        <v>3000</v>
      </c>
      <c r="R78" s="3">
        <v>4000</v>
      </c>
      <c r="S78" s="3">
        <v>5000</v>
      </c>
    </row>
    <row r="79" spans="1:19" x14ac:dyDescent="0.25">
      <c r="A79" s="4">
        <v>1</v>
      </c>
      <c r="B79" s="1">
        <f>0.00129999/B31</f>
        <v>1</v>
      </c>
      <c r="C79" s="1">
        <f>0.00620002/C31</f>
        <v>1</v>
      </c>
      <c r="D79" s="1">
        <f>0.04325/D31</f>
        <v>1</v>
      </c>
      <c r="E79" s="1">
        <f>0.1872/E31</f>
        <v>1</v>
      </c>
      <c r="F79" s="1">
        <f>0.8296/F31</f>
        <v>1</v>
      </c>
      <c r="G79" s="1">
        <f>1.81333/G31</f>
        <v>1</v>
      </c>
      <c r="H79" s="1">
        <f>3.366/H31</f>
        <v>1</v>
      </c>
      <c r="I79" s="1">
        <f>5.7025/I31</f>
        <v>1</v>
      </c>
      <c r="K79" s="4">
        <v>1</v>
      </c>
      <c r="L79" s="1">
        <f>0.000999975/B46</f>
        <v>1</v>
      </c>
      <c r="M79" s="1">
        <f>0.00279996/C46</f>
        <v>1</v>
      </c>
      <c r="N79" s="1">
        <f>0.0199/D46</f>
        <v>1</v>
      </c>
      <c r="O79" s="1">
        <f>0.082/E46</f>
        <v>1</v>
      </c>
      <c r="P79" s="1">
        <f>0.3695/F46</f>
        <v>1</v>
      </c>
      <c r="Q79" s="1">
        <f>0.89/G46</f>
        <v>1</v>
      </c>
      <c r="R79" s="1">
        <f>1.571/H46</f>
        <v>1</v>
      </c>
      <c r="S79" s="1">
        <f>2.512/I46</f>
        <v>1</v>
      </c>
    </row>
    <row r="80" spans="1:19" x14ac:dyDescent="0.25">
      <c r="A80" s="4">
        <v>2</v>
      </c>
      <c r="B80" s="1">
        <f t="shared" ref="B80:B90" si="0">0.00129999/B32</f>
        <v>1.5294035985967025</v>
      </c>
      <c r="C80" s="1">
        <f t="shared" ref="C80:C90" si="1">0.00620002/C32</f>
        <v>1.7714444082537613</v>
      </c>
      <c r="D80" s="1">
        <f t="shared" ref="D80:D90" si="2">0.04325/D32</f>
        <v>1.8326271186440677</v>
      </c>
      <c r="E80" s="1">
        <f t="shared" ref="E80:E90" si="3">0.1872/E32</f>
        <v>1.9102040816326531</v>
      </c>
      <c r="F80" s="1">
        <f t="shared" ref="F80:F90" si="4">0.8296/F32</f>
        <v>1.8871701546860784</v>
      </c>
      <c r="G80" s="1">
        <f t="shared" ref="G80:G90" si="5">1.81333/G32</f>
        <v>1.9249787685774948</v>
      </c>
      <c r="H80" s="1">
        <f t="shared" ref="H80:H90" si="6">3.366/H32</f>
        <v>1.8915425681371172</v>
      </c>
      <c r="I80" s="1">
        <f t="shared" ref="I80:I90" si="7">5.7025/I32</f>
        <v>1.8948330287423159</v>
      </c>
      <c r="K80" s="4">
        <v>2</v>
      </c>
      <c r="L80" s="1">
        <f t="shared" ref="L80:L90" si="8">0.000999975/B47</f>
        <v>1.9999979999519986</v>
      </c>
      <c r="M80" s="1">
        <f t="shared" ref="M80:M90" si="9">0.00279996/C47</f>
        <v>1.4736786703017928</v>
      </c>
      <c r="N80" s="1">
        <f t="shared" ref="N80:N90" si="10">0.0199/D47</f>
        <v>1.8597957028438987</v>
      </c>
      <c r="O80" s="1">
        <f t="shared" ref="O80:O90" si="11">0.082/E47</f>
        <v>1.8807339449541285</v>
      </c>
      <c r="P80" s="1">
        <f t="shared" ref="P80:P90" si="12">0.3695/F47</f>
        <v>1.8567839195979898</v>
      </c>
      <c r="Q80" s="1">
        <f t="shared" ref="Q80:Q90" si="13">0.89/G47</f>
        <v>1.8658280922431867</v>
      </c>
      <c r="R80" s="1">
        <f t="shared" ref="R80:R90" si="14">1.571/H47</f>
        <v>1.9019370460048426</v>
      </c>
      <c r="S80" s="1">
        <f t="shared" ref="S80:S90" si="15">2.512/I47</f>
        <v>1.9323076923076923</v>
      </c>
    </row>
    <row r="81" spans="1:20" x14ac:dyDescent="0.25">
      <c r="A81" s="4">
        <v>3</v>
      </c>
      <c r="B81" s="1">
        <f t="shared" si="0"/>
        <v>1.52942519053255</v>
      </c>
      <c r="C81" s="1">
        <f t="shared" si="1"/>
        <v>2.2545691241390844</v>
      </c>
      <c r="D81" s="1">
        <f t="shared" si="2"/>
        <v>2.5218658892128278</v>
      </c>
      <c r="E81" s="1">
        <f t="shared" si="3"/>
        <v>2.6590909090909092</v>
      </c>
      <c r="F81" s="1">
        <f t="shared" si="4"/>
        <v>2.6952566601689409</v>
      </c>
      <c r="G81" s="1">
        <f t="shared" si="5"/>
        <v>2.5978939828080234</v>
      </c>
      <c r="H81" s="1">
        <f t="shared" si="6"/>
        <v>2.6410357002746174</v>
      </c>
      <c r="I81" s="1">
        <f t="shared" si="7"/>
        <v>2.7871456500488758</v>
      </c>
      <c r="K81" s="4">
        <v>3</v>
      </c>
      <c r="L81" s="1">
        <f t="shared" si="8"/>
        <v>1.9999060020679544</v>
      </c>
      <c r="M81" s="1">
        <f t="shared" si="9"/>
        <v>1.9999142881631955</v>
      </c>
      <c r="N81" s="1">
        <f t="shared" si="10"/>
        <v>2.4875031093788866</v>
      </c>
      <c r="O81" s="1">
        <f t="shared" si="11"/>
        <v>2.1925133689839571</v>
      </c>
      <c r="P81" s="1">
        <f t="shared" si="12"/>
        <v>2.6678700361010828</v>
      </c>
      <c r="Q81" s="1">
        <f t="shared" si="13"/>
        <v>2.7217125382262997</v>
      </c>
      <c r="R81" s="1">
        <f t="shared" si="14"/>
        <v>2.5754098360655737</v>
      </c>
      <c r="S81" s="1">
        <f t="shared" si="15"/>
        <v>2.7127429805615551</v>
      </c>
    </row>
    <row r="82" spans="1:20" x14ac:dyDescent="0.25">
      <c r="A82" s="4">
        <v>4</v>
      </c>
      <c r="B82" s="1">
        <f t="shared" si="0"/>
        <v>6.5000475007125109</v>
      </c>
      <c r="C82" s="1">
        <f t="shared" si="1"/>
        <v>2.8182165292411749</v>
      </c>
      <c r="D82" s="1">
        <f t="shared" si="2"/>
        <v>2.9827586206896548</v>
      </c>
      <c r="E82" s="1">
        <f t="shared" si="3"/>
        <v>3.3548387096774195</v>
      </c>
      <c r="F82" s="1">
        <f t="shared" si="4"/>
        <v>3.3078149920255182</v>
      </c>
      <c r="G82" s="1">
        <f t="shared" si="5"/>
        <v>3.3415151464894679</v>
      </c>
      <c r="H82" s="1">
        <f t="shared" si="6"/>
        <v>3.3426017874875873</v>
      </c>
      <c r="I82" s="1">
        <f t="shared" si="7"/>
        <v>3.513555144793592</v>
      </c>
      <c r="K82" s="4">
        <v>4</v>
      </c>
      <c r="L82" s="1">
        <f t="shared" si="8"/>
        <v>3.3332277784814766</v>
      </c>
      <c r="M82" s="1">
        <f t="shared" si="9"/>
        <v>1.8666524443496291</v>
      </c>
      <c r="N82" s="1">
        <f t="shared" si="10"/>
        <v>2.8428490204313701</v>
      </c>
      <c r="O82" s="1">
        <f t="shared" si="11"/>
        <v>2.7702796293230723</v>
      </c>
      <c r="P82" s="1">
        <f t="shared" si="12"/>
        <v>3.0920502092050208</v>
      </c>
      <c r="Q82" s="1">
        <f t="shared" si="13"/>
        <v>3.2129963898916967</v>
      </c>
      <c r="R82" s="1">
        <f t="shared" si="14"/>
        <v>3.3496801705756929</v>
      </c>
      <c r="S82" s="1">
        <f t="shared" si="15"/>
        <v>3.2750977835723596</v>
      </c>
    </row>
    <row r="83" spans="1:20" x14ac:dyDescent="0.25">
      <c r="A83" s="4">
        <v>5</v>
      </c>
      <c r="B83" s="1">
        <f t="shared" si="0"/>
        <v>5.2000848020352484</v>
      </c>
      <c r="C83" s="1">
        <f t="shared" si="1"/>
        <v>2.9523904761904762</v>
      </c>
      <c r="D83" s="1">
        <f t="shared" si="2"/>
        <v>3.4599999999999995</v>
      </c>
      <c r="E83" s="1">
        <f t="shared" si="3"/>
        <v>3.8677685950413228</v>
      </c>
      <c r="F83" s="1">
        <f t="shared" si="4"/>
        <v>4.0038610038610036</v>
      </c>
      <c r="G83" s="1">
        <f t="shared" si="5"/>
        <v>3.8746367521367522</v>
      </c>
      <c r="H83" s="1">
        <f t="shared" si="6"/>
        <v>3.950704225352113</v>
      </c>
      <c r="I83" s="1">
        <f t="shared" si="7"/>
        <v>4.0529495380241647</v>
      </c>
      <c r="K83" s="4">
        <v>5</v>
      </c>
      <c r="L83" s="1">
        <f t="shared" si="8"/>
        <v>1.9999979999519986</v>
      </c>
      <c r="M83" s="1">
        <f t="shared" si="9"/>
        <v>2.1537325487481249</v>
      </c>
      <c r="N83" s="1">
        <f t="shared" si="10"/>
        <v>2.9701625529666549</v>
      </c>
      <c r="O83" s="1">
        <f t="shared" si="11"/>
        <v>3.1538461538461542</v>
      </c>
      <c r="P83" s="1">
        <f t="shared" si="12"/>
        <v>3.7512652271419018</v>
      </c>
      <c r="Q83" s="1">
        <f t="shared" si="13"/>
        <v>3.8197424892703862</v>
      </c>
      <c r="R83" s="1">
        <f t="shared" si="14"/>
        <v>3.7051886792452828</v>
      </c>
      <c r="S83" s="1">
        <f t="shared" si="15"/>
        <v>3.9249999999999998</v>
      </c>
    </row>
    <row r="84" spans="1:20" x14ac:dyDescent="0.25">
      <c r="A84" s="4">
        <v>6</v>
      </c>
      <c r="B84" s="1">
        <f t="shared" si="0"/>
        <v>4.3334444481482723</v>
      </c>
      <c r="C84" s="1">
        <f t="shared" si="1"/>
        <v>3.1000099999999997</v>
      </c>
      <c r="D84" s="1">
        <f t="shared" si="2"/>
        <v>3.4738955823293174</v>
      </c>
      <c r="E84" s="1">
        <f t="shared" si="3"/>
        <v>4.0695652173913048</v>
      </c>
      <c r="F84" s="1">
        <f t="shared" si="4"/>
        <v>4.3894179894179892</v>
      </c>
      <c r="G84" s="1">
        <f t="shared" si="5"/>
        <v>4.3140319698905394</v>
      </c>
      <c r="H84" s="1">
        <f t="shared" si="6"/>
        <v>4.3714285714285719</v>
      </c>
      <c r="I84" s="1">
        <f t="shared" si="7"/>
        <v>4.5293884034948375</v>
      </c>
      <c r="K84" s="4">
        <v>6</v>
      </c>
      <c r="L84" s="1">
        <f t="shared" si="8"/>
        <v>1.6666138892407383</v>
      </c>
      <c r="M84" s="1">
        <f t="shared" si="9"/>
        <v>2.3331833408329588</v>
      </c>
      <c r="N84" s="1">
        <f t="shared" si="10"/>
        <v>3.1587201310472031</v>
      </c>
      <c r="O84" s="1">
        <f t="shared" si="11"/>
        <v>3.1060606060606064</v>
      </c>
      <c r="P84" s="1">
        <f t="shared" si="12"/>
        <v>3.7897435897435896</v>
      </c>
      <c r="Q84" s="1">
        <f t="shared" si="13"/>
        <v>4.0639269406392691</v>
      </c>
      <c r="R84" s="1">
        <f t="shared" si="14"/>
        <v>4.3041095890410963</v>
      </c>
      <c r="S84" s="1">
        <f t="shared" si="15"/>
        <v>4.2077051926298159</v>
      </c>
    </row>
    <row r="85" spans="1:20" x14ac:dyDescent="0.25">
      <c r="A85" s="4">
        <v>7</v>
      </c>
      <c r="B85" s="1">
        <f t="shared" si="0"/>
        <v>2.5999228016983627</v>
      </c>
      <c r="C85" s="1">
        <f t="shared" si="1"/>
        <v>3.1795300464620149</v>
      </c>
      <c r="D85" s="1">
        <f t="shared" si="2"/>
        <v>3.8274336283185839</v>
      </c>
      <c r="E85" s="1">
        <f t="shared" si="3"/>
        <v>4.4360189573459712</v>
      </c>
      <c r="F85" s="1">
        <f t="shared" si="4"/>
        <v>4.593576965669989</v>
      </c>
      <c r="G85" s="1">
        <f t="shared" si="5"/>
        <v>4.571416326540902</v>
      </c>
      <c r="H85" s="1">
        <f t="shared" si="6"/>
        <v>4.6299862448418159</v>
      </c>
      <c r="I85" s="1">
        <f t="shared" si="7"/>
        <v>4.937229437229437</v>
      </c>
      <c r="K85" s="4">
        <v>7</v>
      </c>
      <c r="L85" s="1">
        <f t="shared" si="8"/>
        <v>1.6666138892407383</v>
      </c>
      <c r="M85" s="1">
        <f t="shared" si="9"/>
        <v>2.1538153846153847</v>
      </c>
      <c r="N85" s="1">
        <f t="shared" si="10"/>
        <v>3.3166279726736523</v>
      </c>
      <c r="O85" s="1">
        <f t="shared" si="11"/>
        <v>3.6283185840707968</v>
      </c>
      <c r="P85" s="1">
        <f t="shared" si="12"/>
        <v>4.4251497005988023</v>
      </c>
      <c r="Q85" s="1">
        <f t="shared" si="13"/>
        <v>4.6113989637305703</v>
      </c>
      <c r="R85" s="1">
        <f t="shared" si="14"/>
        <v>4.5014326647564475</v>
      </c>
      <c r="S85" s="1">
        <f t="shared" si="15"/>
        <v>4.5179856115107908</v>
      </c>
    </row>
    <row r="86" spans="1:20" x14ac:dyDescent="0.25">
      <c r="A86" s="4">
        <v>8</v>
      </c>
      <c r="B86" s="1">
        <f t="shared" si="0"/>
        <v>2.3635322351914474</v>
      </c>
      <c r="C86" s="1">
        <f t="shared" si="1"/>
        <v>3.2631855957136615</v>
      </c>
      <c r="D86" s="1">
        <f t="shared" si="2"/>
        <v>3.6965811965811963</v>
      </c>
      <c r="E86" s="1">
        <f t="shared" si="3"/>
        <v>4.7272727272727266</v>
      </c>
      <c r="F86" s="1">
        <f t="shared" si="4"/>
        <v>4.8628370457209851</v>
      </c>
      <c r="G86" s="1">
        <f t="shared" si="5"/>
        <v>4.9053066678929955</v>
      </c>
      <c r="H86" s="1">
        <f t="shared" si="6"/>
        <v>4.9646017699115044</v>
      </c>
      <c r="I86" s="1">
        <f t="shared" si="7"/>
        <v>5.0779162956366868</v>
      </c>
      <c r="K86" s="4">
        <v>8</v>
      </c>
      <c r="L86" s="1">
        <f t="shared" si="8"/>
        <v>2.4999687496093701</v>
      </c>
      <c r="M86" s="1">
        <f t="shared" si="9"/>
        <v>2.5454413221938386</v>
      </c>
      <c r="N86" s="1">
        <f t="shared" si="10"/>
        <v>3.6851578877193503</v>
      </c>
      <c r="O86" s="1">
        <f t="shared" si="11"/>
        <v>3.867924528301887</v>
      </c>
      <c r="P86" s="1">
        <f t="shared" si="12"/>
        <v>4.2965116279069768</v>
      </c>
      <c r="Q86" s="1">
        <f t="shared" si="13"/>
        <v>4.6596858638743459</v>
      </c>
      <c r="R86" s="1">
        <f t="shared" si="14"/>
        <v>4.6755952380952372</v>
      </c>
      <c r="S86" s="1">
        <f t="shared" si="15"/>
        <v>4.7041198501872659</v>
      </c>
    </row>
    <row r="87" spans="1:20" x14ac:dyDescent="0.25">
      <c r="A87" s="4">
        <v>9</v>
      </c>
      <c r="B87" s="1">
        <f t="shared" si="0"/>
        <v>3.7143951061039409</v>
      </c>
      <c r="C87" s="1">
        <f t="shared" si="1"/>
        <v>3.1794159124125021</v>
      </c>
      <c r="D87" s="1">
        <f t="shared" si="2"/>
        <v>4.061032863849765</v>
      </c>
      <c r="E87" s="1">
        <f t="shared" si="3"/>
        <v>4.7272727272727266</v>
      </c>
      <c r="F87" s="1">
        <f t="shared" si="4"/>
        <v>5.0462287104622874</v>
      </c>
      <c r="G87" s="1">
        <f t="shared" si="5"/>
        <v>4.9680273972602746</v>
      </c>
      <c r="H87" s="1">
        <f t="shared" si="6"/>
        <v>5.0389221556886223</v>
      </c>
      <c r="I87" s="1">
        <f t="shared" si="7"/>
        <v>5.3822557810287863</v>
      </c>
      <c r="K87" s="4">
        <v>9</v>
      </c>
      <c r="L87" s="1">
        <f t="shared" si="8"/>
        <v>2.4999125008749914</v>
      </c>
      <c r="M87" s="1">
        <f t="shared" si="9"/>
        <v>2.7996240451145864</v>
      </c>
      <c r="N87" s="1">
        <f t="shared" si="10"/>
        <v>3.3166556111479628</v>
      </c>
      <c r="O87" s="1">
        <f t="shared" si="11"/>
        <v>3.9422887389964476</v>
      </c>
      <c r="P87" s="1">
        <f t="shared" si="12"/>
        <v>4.6772092693553553</v>
      </c>
      <c r="Q87" s="1">
        <f t="shared" si="13"/>
        <v>4.917127071823205</v>
      </c>
      <c r="R87" s="1">
        <f t="shared" si="14"/>
        <v>4.8338461538461539</v>
      </c>
      <c r="S87" s="1">
        <f t="shared" si="15"/>
        <v>4.8307692307692305</v>
      </c>
    </row>
    <row r="88" spans="1:20" x14ac:dyDescent="0.25">
      <c r="A88" s="4">
        <v>10</v>
      </c>
      <c r="B88" s="1">
        <f t="shared" si="0"/>
        <v>4.3334444481482723</v>
      </c>
      <c r="C88" s="1">
        <f t="shared" si="1"/>
        <v>3.2632371207814899</v>
      </c>
      <c r="D88" s="1">
        <f t="shared" si="2"/>
        <v>3.5596707818930042</v>
      </c>
      <c r="E88" s="1">
        <f t="shared" si="3"/>
        <v>4.9263157894736844</v>
      </c>
      <c r="F88" s="1">
        <f t="shared" si="4"/>
        <v>5.1464019851116625</v>
      </c>
      <c r="G88" s="1">
        <f t="shared" si="5"/>
        <v>5.1515056818181826</v>
      </c>
      <c r="H88" s="1">
        <f t="shared" si="6"/>
        <v>5.2389105058365768</v>
      </c>
      <c r="I88" s="1">
        <f t="shared" si="7"/>
        <v>5.3419203747072599</v>
      </c>
      <c r="K88" s="4">
        <v>10</v>
      </c>
      <c r="L88" s="1">
        <f t="shared" si="8"/>
        <v>1.6666138892407383</v>
      </c>
      <c r="M88" s="1">
        <f t="shared" si="9"/>
        <v>2.5454413221938386</v>
      </c>
      <c r="N88" s="1">
        <f t="shared" si="10"/>
        <v>3.1587301587301591</v>
      </c>
      <c r="O88" s="1">
        <f t="shared" si="11"/>
        <v>4.1000205001025005</v>
      </c>
      <c r="P88" s="1">
        <f t="shared" si="12"/>
        <v>4.7371734138802388</v>
      </c>
      <c r="Q88" s="1">
        <f t="shared" si="13"/>
        <v>4.9720670391061459</v>
      </c>
      <c r="R88" s="1">
        <f t="shared" si="14"/>
        <v>4.9558359621451098</v>
      </c>
      <c r="S88" s="1">
        <f t="shared" si="15"/>
        <v>5.0039840637450199</v>
      </c>
    </row>
    <row r="89" spans="1:20" x14ac:dyDescent="0.25">
      <c r="A89" s="4">
        <v>11</v>
      </c>
      <c r="B89" s="1">
        <f t="shared" si="0"/>
        <v>1.4444429629530864</v>
      </c>
      <c r="C89" s="1">
        <f t="shared" si="1"/>
        <v>2.9523764172551559</v>
      </c>
      <c r="D89" s="1">
        <f t="shared" si="2"/>
        <v>3.6965811965811963</v>
      </c>
      <c r="E89" s="1">
        <f t="shared" si="3"/>
        <v>4.751269035532995</v>
      </c>
      <c r="F89" s="1">
        <f t="shared" si="4"/>
        <v>5.070904645476773</v>
      </c>
      <c r="G89" s="1">
        <f t="shared" si="5"/>
        <v>5.1612857317701444</v>
      </c>
      <c r="H89" s="1">
        <f t="shared" si="6"/>
        <v>5.3007874015748033</v>
      </c>
      <c r="I89" s="1">
        <f t="shared" si="7"/>
        <v>4.9781754692274118</v>
      </c>
      <c r="K89" s="4">
        <v>11</v>
      </c>
      <c r="L89" s="1">
        <f t="shared" si="8"/>
        <v>4.9996500157492916</v>
      </c>
      <c r="M89" s="1">
        <f t="shared" si="9"/>
        <v>2.1536994161852827</v>
      </c>
      <c r="N89" s="1">
        <f t="shared" si="10"/>
        <v>2.9701625529666549</v>
      </c>
      <c r="O89" s="1">
        <f t="shared" si="11"/>
        <v>4.1836734693877551</v>
      </c>
      <c r="P89" s="1">
        <f t="shared" si="12"/>
        <v>4.6772151898734178</v>
      </c>
      <c r="Q89" s="1">
        <f t="shared" si="13"/>
        <v>5.0568181818181825</v>
      </c>
      <c r="R89" s="1">
        <f t="shared" si="14"/>
        <v>5.0352564102564097</v>
      </c>
      <c r="S89" s="1">
        <f t="shared" si="15"/>
        <v>4.9254901960784316</v>
      </c>
    </row>
    <row r="90" spans="1:20" x14ac:dyDescent="0.25">
      <c r="A90" s="4">
        <v>12</v>
      </c>
      <c r="B90" s="1">
        <f t="shared" si="0"/>
        <v>2.3636869436201779</v>
      </c>
      <c r="C90" s="1">
        <f t="shared" si="1"/>
        <v>3.0244442601599046</v>
      </c>
      <c r="D90" s="1">
        <f t="shared" si="2"/>
        <v>3.0782918149466192</v>
      </c>
      <c r="E90" s="1">
        <f t="shared" si="3"/>
        <v>4.6336633663366342</v>
      </c>
      <c r="F90" s="1">
        <f t="shared" si="4"/>
        <v>4.9263657957244655</v>
      </c>
      <c r="G90" s="1">
        <f t="shared" si="5"/>
        <v>5.0230747922437677</v>
      </c>
      <c r="H90" s="1">
        <f t="shared" si="6"/>
        <v>5.2634870992963254</v>
      </c>
      <c r="I90" s="1">
        <f t="shared" si="7"/>
        <v>5.0375441696113077</v>
      </c>
      <c r="K90" s="4">
        <v>12</v>
      </c>
      <c r="L90" s="1">
        <f t="shared" si="8"/>
        <v>2.4999687496093701</v>
      </c>
      <c r="M90" s="1">
        <f t="shared" si="9"/>
        <v>2.1537822495038537</v>
      </c>
      <c r="N90" s="1">
        <f t="shared" si="10"/>
        <v>2.9264791955270457</v>
      </c>
      <c r="O90" s="1">
        <f t="shared" si="11"/>
        <v>4.0999999999999996</v>
      </c>
      <c r="P90" s="1">
        <f t="shared" si="12"/>
        <v>4.6187557734447164</v>
      </c>
      <c r="Q90" s="1">
        <f t="shared" si="13"/>
        <v>4.78494623655914</v>
      </c>
      <c r="R90" s="1">
        <f t="shared" si="14"/>
        <v>5.0031847133757958</v>
      </c>
      <c r="S90" s="1">
        <f t="shared" si="15"/>
        <v>4.8494208494208495</v>
      </c>
    </row>
    <row r="92" spans="1:20" x14ac:dyDescent="0.25">
      <c r="A92" s="7" t="s">
        <v>10</v>
      </c>
      <c r="B92" s="7"/>
      <c r="C92" s="7"/>
      <c r="D92" s="7"/>
      <c r="E92" s="7"/>
      <c r="F92" s="7"/>
      <c r="G92" s="7"/>
      <c r="H92" s="7"/>
      <c r="I92" s="7"/>
      <c r="J92" s="1"/>
      <c r="K92" s="7" t="s">
        <v>11</v>
      </c>
      <c r="L92" s="7"/>
      <c r="M92" s="7"/>
      <c r="N92" s="7"/>
      <c r="O92" s="7"/>
      <c r="P92" s="7"/>
      <c r="Q92" s="7"/>
      <c r="R92" s="7"/>
      <c r="S92" s="7"/>
      <c r="T92" s="1"/>
    </row>
    <row r="93" spans="1:20" x14ac:dyDescent="0.25">
      <c r="A93" s="1" t="s">
        <v>13</v>
      </c>
      <c r="B93" s="5">
        <v>100</v>
      </c>
      <c r="C93" s="5">
        <v>200</v>
      </c>
      <c r="D93" s="5">
        <v>500</v>
      </c>
      <c r="E93" s="5">
        <v>1000</v>
      </c>
      <c r="F93" s="5">
        <v>2000</v>
      </c>
      <c r="G93" s="5">
        <v>3000</v>
      </c>
      <c r="H93" s="5">
        <v>4000</v>
      </c>
      <c r="I93" s="5">
        <v>5000</v>
      </c>
      <c r="J93" s="5"/>
      <c r="K93" s="1" t="s">
        <v>13</v>
      </c>
      <c r="L93" s="5">
        <v>100</v>
      </c>
      <c r="M93" s="5">
        <v>200</v>
      </c>
      <c r="N93" s="5">
        <v>500</v>
      </c>
      <c r="O93" s="5">
        <v>1000</v>
      </c>
      <c r="P93" s="5">
        <v>2000</v>
      </c>
      <c r="Q93" s="5">
        <v>3000</v>
      </c>
      <c r="R93" s="5">
        <v>4000</v>
      </c>
      <c r="S93" s="5">
        <v>5000</v>
      </c>
    </row>
    <row r="94" spans="1:20" x14ac:dyDescent="0.25">
      <c r="A94" s="5" t="s">
        <v>12</v>
      </c>
      <c r="B94" s="1">
        <f>B79/A94</f>
        <v>1</v>
      </c>
      <c r="C94" s="1">
        <f>C79/A94</f>
        <v>1</v>
      </c>
      <c r="D94" s="1">
        <f>D79/A94</f>
        <v>1</v>
      </c>
      <c r="E94" s="1">
        <f>E79/A94</f>
        <v>1</v>
      </c>
      <c r="F94" s="1">
        <f>F79/A94</f>
        <v>1</v>
      </c>
      <c r="G94" s="1">
        <f>G79/A94</f>
        <v>1</v>
      </c>
      <c r="H94" s="1">
        <f>H79/A94</f>
        <v>1</v>
      </c>
      <c r="I94" s="1">
        <f>I79/A94</f>
        <v>1</v>
      </c>
      <c r="J94" s="1"/>
      <c r="K94" s="5">
        <v>1</v>
      </c>
      <c r="L94" s="1">
        <f>L79/K94</f>
        <v>1</v>
      </c>
      <c r="M94" s="1">
        <f>M79/K94</f>
        <v>1</v>
      </c>
      <c r="N94" s="1">
        <f>N79/A94</f>
        <v>1</v>
      </c>
      <c r="O94" s="1">
        <f>O79/A94</f>
        <v>1</v>
      </c>
      <c r="P94" s="1">
        <f>P79/A94</f>
        <v>1</v>
      </c>
      <c r="Q94" s="1">
        <f>Q79/A94</f>
        <v>1</v>
      </c>
      <c r="R94" s="1">
        <f>R79/A94</f>
        <v>1</v>
      </c>
      <c r="S94" s="1">
        <f>S79/A94</f>
        <v>1</v>
      </c>
    </row>
    <row r="95" spans="1:20" x14ac:dyDescent="0.25">
      <c r="A95" s="5">
        <v>2</v>
      </c>
      <c r="B95" s="1">
        <f t="shared" ref="B95:B105" si="16">B80/A95</f>
        <v>0.76470179929835125</v>
      </c>
      <c r="C95" s="1">
        <f t="shared" ref="C95:C105" si="17">C80/A95</f>
        <v>0.88572220412688063</v>
      </c>
      <c r="D95" s="1">
        <f t="shared" ref="D95:D105" si="18">D80/A95</f>
        <v>0.91631355932203384</v>
      </c>
      <c r="E95" s="1">
        <f t="shared" ref="E95:E105" si="19">E80/A95</f>
        <v>0.95510204081632655</v>
      </c>
      <c r="F95" s="1">
        <f t="shared" ref="F95:F105" si="20">F80/A95</f>
        <v>0.9435850773430392</v>
      </c>
      <c r="G95" s="1">
        <f t="shared" ref="G95:G105" si="21">G80/A95</f>
        <v>0.96248938428874742</v>
      </c>
      <c r="H95" s="1">
        <f t="shared" ref="H95:H105" si="22">H80/A95</f>
        <v>0.94577128406855859</v>
      </c>
      <c r="I95" s="1">
        <f t="shared" ref="I95:I105" si="23">I80/A95</f>
        <v>0.94741651437115793</v>
      </c>
      <c r="J95" s="1"/>
      <c r="K95" s="5">
        <v>2</v>
      </c>
      <c r="L95" s="1">
        <f t="shared" ref="L95:L105" si="24">L80/K95</f>
        <v>0.99999899997599928</v>
      </c>
      <c r="M95" s="1">
        <f t="shared" ref="M95:M105" si="25">M80/K95</f>
        <v>0.73683933515089639</v>
      </c>
      <c r="N95" s="1">
        <f t="shared" ref="N95:N105" si="26">N80/A95</f>
        <v>0.92989785142194936</v>
      </c>
      <c r="O95" s="1">
        <f t="shared" ref="O95:O105" si="27">O80/A95</f>
        <v>0.94036697247706424</v>
      </c>
      <c r="P95" s="1">
        <f t="shared" ref="P95:P105" si="28">P80/A95</f>
        <v>0.92839195979899491</v>
      </c>
      <c r="Q95" s="1">
        <f t="shared" ref="Q95:Q105" si="29">Q80/A95</f>
        <v>0.93291404612159334</v>
      </c>
      <c r="R95" s="1">
        <f t="shared" ref="R95:R105" si="30">R80/A95</f>
        <v>0.9509685230024213</v>
      </c>
      <c r="S95" s="1">
        <f t="shared" ref="S95:S105" si="31">S80/A95</f>
        <v>0.96615384615384614</v>
      </c>
    </row>
    <row r="96" spans="1:20" x14ac:dyDescent="0.25">
      <c r="A96" s="5">
        <v>3</v>
      </c>
      <c r="B96" s="1">
        <f t="shared" si="16"/>
        <v>0.50980839684418333</v>
      </c>
      <c r="C96" s="1">
        <f t="shared" si="17"/>
        <v>0.75152304137969483</v>
      </c>
      <c r="D96" s="1">
        <f t="shared" si="18"/>
        <v>0.84062196307094261</v>
      </c>
      <c r="E96" s="1">
        <f t="shared" si="19"/>
        <v>0.88636363636363635</v>
      </c>
      <c r="F96" s="1">
        <f t="shared" si="20"/>
        <v>0.89841888672298031</v>
      </c>
      <c r="G96" s="1">
        <f t="shared" si="21"/>
        <v>0.86596466093600777</v>
      </c>
      <c r="H96" s="1">
        <f t="shared" si="22"/>
        <v>0.88034523342487248</v>
      </c>
      <c r="I96" s="1">
        <f t="shared" si="23"/>
        <v>0.92904855001629194</v>
      </c>
      <c r="J96" s="1"/>
      <c r="K96" s="5">
        <v>3</v>
      </c>
      <c r="L96" s="1">
        <f t="shared" si="24"/>
        <v>0.66663533402265152</v>
      </c>
      <c r="M96" s="1">
        <f t="shared" si="25"/>
        <v>0.6666380960543985</v>
      </c>
      <c r="N96" s="1">
        <f t="shared" si="26"/>
        <v>0.82916770312629551</v>
      </c>
      <c r="O96" s="1">
        <f t="shared" si="27"/>
        <v>0.73083778966131907</v>
      </c>
      <c r="P96" s="1">
        <f t="shared" si="28"/>
        <v>0.88929001203369429</v>
      </c>
      <c r="Q96" s="1">
        <f t="shared" si="29"/>
        <v>0.90723751274209985</v>
      </c>
      <c r="R96" s="1">
        <f t="shared" si="30"/>
        <v>0.85846994535519128</v>
      </c>
      <c r="S96" s="1">
        <f t="shared" si="31"/>
        <v>0.90424766018718505</v>
      </c>
    </row>
    <row r="97" spans="1:19" x14ac:dyDescent="0.25">
      <c r="A97" s="5">
        <v>4</v>
      </c>
      <c r="B97" s="1">
        <f t="shared" si="16"/>
        <v>1.6250118751781277</v>
      </c>
      <c r="C97" s="1">
        <f t="shared" si="17"/>
        <v>0.70455413231029373</v>
      </c>
      <c r="D97" s="1">
        <f t="shared" si="18"/>
        <v>0.7456896551724137</v>
      </c>
      <c r="E97" s="1">
        <f t="shared" si="19"/>
        <v>0.83870967741935487</v>
      </c>
      <c r="F97" s="1">
        <f t="shared" si="20"/>
        <v>0.82695374800637955</v>
      </c>
      <c r="G97" s="1">
        <f t="shared" si="21"/>
        <v>0.83537878662236698</v>
      </c>
      <c r="H97" s="1">
        <f t="shared" si="22"/>
        <v>0.83565044687189682</v>
      </c>
      <c r="I97" s="1">
        <f t="shared" si="23"/>
        <v>0.878388786198398</v>
      </c>
      <c r="J97" s="1"/>
      <c r="K97" s="5">
        <v>4</v>
      </c>
      <c r="L97" s="1">
        <f t="shared" si="24"/>
        <v>0.83330694462036914</v>
      </c>
      <c r="M97" s="1">
        <f t="shared" si="25"/>
        <v>0.46666311108740727</v>
      </c>
      <c r="N97" s="1">
        <f t="shared" si="26"/>
        <v>0.71071225510784253</v>
      </c>
      <c r="O97" s="1">
        <f t="shared" si="27"/>
        <v>0.69256990733076806</v>
      </c>
      <c r="P97" s="1">
        <f t="shared" si="28"/>
        <v>0.77301255230125521</v>
      </c>
      <c r="Q97" s="1">
        <f t="shared" si="29"/>
        <v>0.80324909747292417</v>
      </c>
      <c r="R97" s="1">
        <f t="shared" si="30"/>
        <v>0.83742004264392322</v>
      </c>
      <c r="S97" s="1">
        <f t="shared" si="31"/>
        <v>0.8187744458930899</v>
      </c>
    </row>
    <row r="98" spans="1:19" x14ac:dyDescent="0.25">
      <c r="A98" s="5">
        <v>5</v>
      </c>
      <c r="B98" s="1">
        <f t="shared" si="16"/>
        <v>1.0400169604070497</v>
      </c>
      <c r="C98" s="1">
        <f t="shared" si="17"/>
        <v>0.59047809523809525</v>
      </c>
      <c r="D98" s="1">
        <f t="shared" si="18"/>
        <v>0.69199999999999995</v>
      </c>
      <c r="E98" s="1">
        <f t="shared" si="19"/>
        <v>0.77355371900826453</v>
      </c>
      <c r="F98" s="1">
        <f t="shared" si="20"/>
        <v>0.80077220077220068</v>
      </c>
      <c r="G98" s="1">
        <f t="shared" si="21"/>
        <v>0.77492735042735039</v>
      </c>
      <c r="H98" s="1">
        <f t="shared" si="22"/>
        <v>0.79014084507042259</v>
      </c>
      <c r="I98" s="1">
        <f t="shared" si="23"/>
        <v>0.81058990760483296</v>
      </c>
      <c r="J98" s="1"/>
      <c r="K98" s="5">
        <v>5</v>
      </c>
      <c r="L98" s="1">
        <f t="shared" si="24"/>
        <v>0.39999959999039969</v>
      </c>
      <c r="M98" s="1">
        <f t="shared" si="25"/>
        <v>0.43074650974962497</v>
      </c>
      <c r="N98" s="1">
        <f t="shared" si="26"/>
        <v>0.59403251059333095</v>
      </c>
      <c r="O98" s="1">
        <f t="shared" si="27"/>
        <v>0.63076923076923086</v>
      </c>
      <c r="P98" s="1">
        <f t="shared" si="28"/>
        <v>0.75025304542838034</v>
      </c>
      <c r="Q98" s="1">
        <f t="shared" si="29"/>
        <v>0.76394849785407726</v>
      </c>
      <c r="R98" s="1">
        <f t="shared" si="30"/>
        <v>0.74103773584905652</v>
      </c>
      <c r="S98" s="1">
        <f t="shared" si="31"/>
        <v>0.78499999999999992</v>
      </c>
    </row>
    <row r="99" spans="1:19" x14ac:dyDescent="0.25">
      <c r="A99" s="5">
        <v>6</v>
      </c>
      <c r="B99" s="1">
        <f t="shared" si="16"/>
        <v>0.72224074135804539</v>
      </c>
      <c r="C99" s="1">
        <f t="shared" si="17"/>
        <v>0.51666833333333329</v>
      </c>
      <c r="D99" s="1">
        <f t="shared" si="18"/>
        <v>0.57898259705488619</v>
      </c>
      <c r="E99" s="1">
        <f t="shared" si="19"/>
        <v>0.67826086956521747</v>
      </c>
      <c r="F99" s="1">
        <f t="shared" si="20"/>
        <v>0.73156966490299824</v>
      </c>
      <c r="G99" s="1">
        <f t="shared" si="21"/>
        <v>0.7190053283150899</v>
      </c>
      <c r="H99" s="1">
        <f t="shared" si="22"/>
        <v>0.72857142857142865</v>
      </c>
      <c r="I99" s="1">
        <f t="shared" si="23"/>
        <v>0.75489806724913955</v>
      </c>
      <c r="J99" s="1"/>
      <c r="K99" s="5">
        <v>6</v>
      </c>
      <c r="L99" s="1">
        <f t="shared" si="24"/>
        <v>0.27776898154012303</v>
      </c>
      <c r="M99" s="1">
        <f t="shared" si="25"/>
        <v>0.38886389013882644</v>
      </c>
      <c r="N99" s="1">
        <f t="shared" si="26"/>
        <v>0.52645335517453384</v>
      </c>
      <c r="O99" s="1">
        <f t="shared" si="27"/>
        <v>0.51767676767676774</v>
      </c>
      <c r="P99" s="1">
        <f t="shared" si="28"/>
        <v>0.6316239316239316</v>
      </c>
      <c r="Q99" s="1">
        <f t="shared" si="29"/>
        <v>0.67732115677321147</v>
      </c>
      <c r="R99" s="1">
        <f t="shared" si="30"/>
        <v>0.71735159817351601</v>
      </c>
      <c r="S99" s="1">
        <f t="shared" si="31"/>
        <v>0.70128419877163595</v>
      </c>
    </row>
    <row r="100" spans="1:19" x14ac:dyDescent="0.25">
      <c r="A100" s="5">
        <v>7</v>
      </c>
      <c r="B100" s="1">
        <f t="shared" si="16"/>
        <v>0.3714175430997661</v>
      </c>
      <c r="C100" s="1">
        <f t="shared" si="17"/>
        <v>0.45421857806600213</v>
      </c>
      <c r="D100" s="1">
        <f t="shared" si="18"/>
        <v>0.54677623261694053</v>
      </c>
      <c r="E100" s="1">
        <f t="shared" si="19"/>
        <v>0.63371699390656733</v>
      </c>
      <c r="F100" s="1">
        <f t="shared" si="20"/>
        <v>0.65622528080999842</v>
      </c>
      <c r="G100" s="1">
        <f t="shared" si="21"/>
        <v>0.65305947522012886</v>
      </c>
      <c r="H100" s="1">
        <f t="shared" si="22"/>
        <v>0.66142660640597373</v>
      </c>
      <c r="I100" s="1">
        <f t="shared" si="23"/>
        <v>0.70531849103277666</v>
      </c>
      <c r="J100" s="1"/>
      <c r="K100" s="5">
        <v>7</v>
      </c>
      <c r="L100" s="1">
        <f t="shared" si="24"/>
        <v>0.2380876984629626</v>
      </c>
      <c r="M100" s="1">
        <f t="shared" si="25"/>
        <v>0.30768791208791207</v>
      </c>
      <c r="N100" s="1">
        <f t="shared" si="26"/>
        <v>0.47380399609623602</v>
      </c>
      <c r="O100" s="1">
        <f t="shared" si="27"/>
        <v>0.51833122629582806</v>
      </c>
      <c r="P100" s="1">
        <f t="shared" si="28"/>
        <v>0.63216424294268603</v>
      </c>
      <c r="Q100" s="1">
        <f t="shared" si="29"/>
        <v>0.65877128053293865</v>
      </c>
      <c r="R100" s="1">
        <f t="shared" si="30"/>
        <v>0.64306180925092105</v>
      </c>
      <c r="S100" s="1">
        <f t="shared" si="31"/>
        <v>0.64542651593011302</v>
      </c>
    </row>
    <row r="101" spans="1:19" x14ac:dyDescent="0.25">
      <c r="A101" s="5">
        <v>8</v>
      </c>
      <c r="B101" s="1">
        <f t="shared" si="16"/>
        <v>0.29544152939893092</v>
      </c>
      <c r="C101" s="1">
        <f t="shared" si="17"/>
        <v>0.40789819946420769</v>
      </c>
      <c r="D101" s="1">
        <f t="shared" si="18"/>
        <v>0.46207264957264954</v>
      </c>
      <c r="E101" s="1">
        <f t="shared" si="19"/>
        <v>0.59090909090909083</v>
      </c>
      <c r="F101" s="1">
        <f t="shared" si="20"/>
        <v>0.60785463071512313</v>
      </c>
      <c r="G101" s="1">
        <f t="shared" si="21"/>
        <v>0.61316333348662444</v>
      </c>
      <c r="H101" s="1">
        <f t="shared" si="22"/>
        <v>0.62057522123893805</v>
      </c>
      <c r="I101" s="1">
        <f t="shared" si="23"/>
        <v>0.63473953695458585</v>
      </c>
      <c r="J101" s="1"/>
      <c r="K101" s="5">
        <v>8</v>
      </c>
      <c r="L101" s="1">
        <f t="shared" si="24"/>
        <v>0.31249609370117126</v>
      </c>
      <c r="M101" s="1">
        <f t="shared" si="25"/>
        <v>0.31818016527422982</v>
      </c>
      <c r="N101" s="1">
        <f t="shared" si="26"/>
        <v>0.46064473596491878</v>
      </c>
      <c r="O101" s="1">
        <f t="shared" si="27"/>
        <v>0.48349056603773588</v>
      </c>
      <c r="P101" s="1">
        <f t="shared" si="28"/>
        <v>0.5370639534883721</v>
      </c>
      <c r="Q101" s="1">
        <f t="shared" si="29"/>
        <v>0.58246073298429324</v>
      </c>
      <c r="R101" s="1">
        <f t="shared" si="30"/>
        <v>0.58444940476190466</v>
      </c>
      <c r="S101" s="1">
        <f t="shared" si="31"/>
        <v>0.58801498127340823</v>
      </c>
    </row>
    <row r="102" spans="1:19" x14ac:dyDescent="0.25">
      <c r="A102" s="5">
        <v>9</v>
      </c>
      <c r="B102" s="1">
        <f t="shared" si="16"/>
        <v>0.41271056734488232</v>
      </c>
      <c r="C102" s="1">
        <f t="shared" si="17"/>
        <v>0.35326843471250025</v>
      </c>
      <c r="D102" s="1">
        <f t="shared" si="18"/>
        <v>0.45122587376108503</v>
      </c>
      <c r="E102" s="1">
        <f t="shared" si="19"/>
        <v>0.52525252525252519</v>
      </c>
      <c r="F102" s="1">
        <f t="shared" si="20"/>
        <v>0.56069207894025419</v>
      </c>
      <c r="G102" s="1">
        <f t="shared" si="21"/>
        <v>0.55200304414003054</v>
      </c>
      <c r="H102" s="1">
        <f t="shared" si="22"/>
        <v>0.559880239520958</v>
      </c>
      <c r="I102" s="1">
        <f t="shared" si="23"/>
        <v>0.59802842011430957</v>
      </c>
      <c r="J102" s="1"/>
      <c r="K102" s="5">
        <v>9</v>
      </c>
      <c r="L102" s="1">
        <f t="shared" si="24"/>
        <v>0.27776805565277685</v>
      </c>
      <c r="M102" s="1">
        <f t="shared" si="25"/>
        <v>0.31106933834606515</v>
      </c>
      <c r="N102" s="1">
        <f t="shared" si="26"/>
        <v>0.36851729012755141</v>
      </c>
      <c r="O102" s="1">
        <f t="shared" si="27"/>
        <v>0.43803208211071643</v>
      </c>
      <c r="P102" s="1">
        <f t="shared" si="28"/>
        <v>0.51968991881726168</v>
      </c>
      <c r="Q102" s="1">
        <f t="shared" si="29"/>
        <v>0.54634745242480054</v>
      </c>
      <c r="R102" s="1">
        <f t="shared" si="30"/>
        <v>0.53709401709401705</v>
      </c>
      <c r="S102" s="1">
        <f t="shared" si="31"/>
        <v>0.53675213675213673</v>
      </c>
    </row>
    <row r="103" spans="1:19" x14ac:dyDescent="0.25">
      <c r="A103" s="5">
        <v>10</v>
      </c>
      <c r="B103" s="1">
        <f t="shared" si="16"/>
        <v>0.43334444481482726</v>
      </c>
      <c r="C103" s="1">
        <f t="shared" si="17"/>
        <v>0.32632371207814898</v>
      </c>
      <c r="D103" s="1">
        <f t="shared" si="18"/>
        <v>0.3559670781893004</v>
      </c>
      <c r="E103" s="1">
        <f t="shared" si="19"/>
        <v>0.49263157894736842</v>
      </c>
      <c r="F103" s="1">
        <f t="shared" si="20"/>
        <v>0.51464019851116627</v>
      </c>
      <c r="G103" s="1">
        <f t="shared" si="21"/>
        <v>0.51515056818181826</v>
      </c>
      <c r="H103" s="1">
        <f t="shared" si="22"/>
        <v>0.5238910505836577</v>
      </c>
      <c r="I103" s="1">
        <f t="shared" si="23"/>
        <v>0.53419203747072597</v>
      </c>
      <c r="J103" s="1"/>
      <c r="K103" s="5">
        <v>10</v>
      </c>
      <c r="L103" s="1">
        <f t="shared" si="24"/>
        <v>0.16666138892407384</v>
      </c>
      <c r="M103" s="1">
        <f t="shared" si="25"/>
        <v>0.25454413221938388</v>
      </c>
      <c r="N103" s="1">
        <f t="shared" si="26"/>
        <v>0.31587301587301592</v>
      </c>
      <c r="O103" s="1">
        <f t="shared" si="27"/>
        <v>0.41000205001025003</v>
      </c>
      <c r="P103" s="1">
        <f t="shared" si="28"/>
        <v>0.4737173413880239</v>
      </c>
      <c r="Q103" s="1">
        <f t="shared" si="29"/>
        <v>0.49720670391061461</v>
      </c>
      <c r="R103" s="1">
        <f t="shared" si="30"/>
        <v>0.49558359621451098</v>
      </c>
      <c r="S103" s="1">
        <f t="shared" si="31"/>
        <v>0.50039840637450195</v>
      </c>
    </row>
    <row r="104" spans="1:19" x14ac:dyDescent="0.25">
      <c r="A104" s="5">
        <v>11</v>
      </c>
      <c r="B104" s="1">
        <f t="shared" si="16"/>
        <v>0.13131299663209875</v>
      </c>
      <c r="C104" s="1">
        <f t="shared" si="17"/>
        <v>0.2683978561141051</v>
      </c>
      <c r="D104" s="1">
        <f t="shared" si="18"/>
        <v>0.33605283605283603</v>
      </c>
      <c r="E104" s="1">
        <f t="shared" si="19"/>
        <v>0.4319335486848177</v>
      </c>
      <c r="F104" s="1">
        <f t="shared" si="20"/>
        <v>0.46099133140697934</v>
      </c>
      <c r="G104" s="1">
        <f t="shared" si="21"/>
        <v>0.46920779379728583</v>
      </c>
      <c r="H104" s="1">
        <f t="shared" si="22"/>
        <v>0.48188976377952758</v>
      </c>
      <c r="I104" s="1">
        <f t="shared" si="23"/>
        <v>0.45256140629340108</v>
      </c>
      <c r="J104" s="1"/>
      <c r="K104" s="5">
        <v>11</v>
      </c>
      <c r="L104" s="1">
        <f t="shared" si="24"/>
        <v>0.45451363779539017</v>
      </c>
      <c r="M104" s="1">
        <f t="shared" si="25"/>
        <v>0.19579085601684387</v>
      </c>
      <c r="N104" s="1">
        <f t="shared" si="26"/>
        <v>0.27001477754242315</v>
      </c>
      <c r="O104" s="1">
        <f t="shared" si="27"/>
        <v>0.38033395176252321</v>
      </c>
      <c r="P104" s="1">
        <f t="shared" si="28"/>
        <v>0.42520138089758341</v>
      </c>
      <c r="Q104" s="1">
        <f t="shared" si="29"/>
        <v>0.45971074380165294</v>
      </c>
      <c r="R104" s="1">
        <f t="shared" si="30"/>
        <v>0.45775058275058272</v>
      </c>
      <c r="S104" s="1">
        <f t="shared" si="31"/>
        <v>0.44777183600713016</v>
      </c>
    </row>
    <row r="105" spans="1:19" x14ac:dyDescent="0.25">
      <c r="A105" s="5">
        <v>12</v>
      </c>
      <c r="B105" s="1">
        <f t="shared" si="16"/>
        <v>0.19697391196834815</v>
      </c>
      <c r="C105" s="1">
        <f t="shared" si="17"/>
        <v>0.25203702167999203</v>
      </c>
      <c r="D105" s="1">
        <f t="shared" si="18"/>
        <v>0.25652431791221825</v>
      </c>
      <c r="E105" s="1">
        <f t="shared" si="19"/>
        <v>0.3861386138613862</v>
      </c>
      <c r="F105" s="1">
        <f t="shared" si="20"/>
        <v>0.41053048297703881</v>
      </c>
      <c r="G105" s="1">
        <f t="shared" si="21"/>
        <v>0.418589566020314</v>
      </c>
      <c r="H105" s="1">
        <f t="shared" si="22"/>
        <v>0.43862392494136043</v>
      </c>
      <c r="I105" s="1">
        <f t="shared" si="23"/>
        <v>0.41979534746760899</v>
      </c>
      <c r="J105" s="1"/>
      <c r="K105" s="5">
        <v>12</v>
      </c>
      <c r="L105" s="1">
        <f t="shared" si="24"/>
        <v>0.20833072913411418</v>
      </c>
      <c r="M105" s="1">
        <f t="shared" si="25"/>
        <v>0.17948185412532114</v>
      </c>
      <c r="N105" s="1">
        <f t="shared" si="26"/>
        <v>0.24387326629392048</v>
      </c>
      <c r="O105" s="1">
        <f t="shared" si="27"/>
        <v>0.34166666666666662</v>
      </c>
      <c r="P105" s="1">
        <f t="shared" si="28"/>
        <v>0.38489631445372635</v>
      </c>
      <c r="Q105" s="1">
        <f t="shared" si="29"/>
        <v>0.39874551971326166</v>
      </c>
      <c r="R105" s="1">
        <f t="shared" si="30"/>
        <v>0.41693205944798301</v>
      </c>
      <c r="S105" s="1">
        <f t="shared" si="31"/>
        <v>0.40411840411840411</v>
      </c>
    </row>
  </sheetData>
  <mergeCells count="13">
    <mergeCell ref="A77:I77"/>
    <mergeCell ref="K77:S77"/>
    <mergeCell ref="A92:I92"/>
    <mergeCell ref="K92:S92"/>
    <mergeCell ref="A59:I59"/>
    <mergeCell ref="J1:Q1"/>
    <mergeCell ref="J5:Q5"/>
    <mergeCell ref="K29:S29"/>
    <mergeCell ref="K44:S44"/>
    <mergeCell ref="A1:H1"/>
    <mergeCell ref="A5:H5"/>
    <mergeCell ref="A29:I29"/>
    <mergeCell ref="A44:I4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Антон Гатченко</cp:lastModifiedBy>
  <dcterms:created xsi:type="dcterms:W3CDTF">2015-06-05T18:19:34Z</dcterms:created>
  <dcterms:modified xsi:type="dcterms:W3CDTF">2024-12-04T19:18:02Z</dcterms:modified>
</cp:coreProperties>
</file>