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++\5sem\PPD\lab4\"/>
    </mc:Choice>
  </mc:AlternateContent>
  <xr:revisionPtr revIDLastSave="0" documentId="13_ncr:1_{64E5C3A7-100C-4FCF-BAC9-D46C59264BBF}" xr6:coauthVersionLast="47" xr6:coauthVersionMax="47" xr10:uidLastSave="{00000000-0000-0000-0000-000000000000}"/>
  <bookViews>
    <workbookView xWindow="-120" yWindow="-120" windowWidth="38640" windowHeight="21240" xr2:uid="{29E4FEE8-DF39-4F21-BD93-87C5F8B50E6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8" i="1" l="1"/>
  <c r="T59" i="1"/>
  <c r="T60" i="1"/>
  <c r="T61" i="1"/>
  <c r="T62" i="1"/>
  <c r="T63" i="1"/>
  <c r="T64" i="1"/>
  <c r="T65" i="1"/>
  <c r="T66" i="1"/>
  <c r="T67" i="1"/>
  <c r="T68" i="1"/>
  <c r="T69" i="1"/>
  <c r="S58" i="1"/>
  <c r="S59" i="1"/>
  <c r="S60" i="1"/>
  <c r="S61" i="1"/>
  <c r="S62" i="1"/>
  <c r="S63" i="1"/>
  <c r="S64" i="1"/>
  <c r="S65" i="1"/>
  <c r="S66" i="1"/>
  <c r="S67" i="1"/>
  <c r="S68" i="1"/>
  <c r="S69" i="1"/>
  <c r="R58" i="1"/>
  <c r="R59" i="1"/>
  <c r="R60" i="1"/>
  <c r="R61" i="1"/>
  <c r="R62" i="1"/>
  <c r="R63" i="1"/>
  <c r="R64" i="1"/>
  <c r="R65" i="1"/>
  <c r="R66" i="1"/>
  <c r="R67" i="1"/>
  <c r="R68" i="1"/>
  <c r="R69" i="1"/>
  <c r="Q58" i="1"/>
  <c r="Q59" i="1"/>
  <c r="Q60" i="1"/>
  <c r="Q61" i="1"/>
  <c r="Q62" i="1"/>
  <c r="Q63" i="1"/>
  <c r="Q64" i="1"/>
  <c r="Q65" i="1"/>
  <c r="Q66" i="1"/>
  <c r="Q67" i="1"/>
  <c r="Q68" i="1"/>
  <c r="Q69" i="1"/>
  <c r="T43" i="1"/>
  <c r="T44" i="1"/>
  <c r="T45" i="1"/>
  <c r="T46" i="1"/>
  <c r="T47" i="1"/>
  <c r="T48" i="1"/>
  <c r="T49" i="1"/>
  <c r="T50" i="1"/>
  <c r="T51" i="1"/>
  <c r="T52" i="1"/>
  <c r="T53" i="1"/>
  <c r="T54" i="1"/>
  <c r="S43" i="1"/>
  <c r="S44" i="1"/>
  <c r="S45" i="1"/>
  <c r="S46" i="1"/>
  <c r="S47" i="1"/>
  <c r="S48" i="1"/>
  <c r="S49" i="1"/>
  <c r="S50" i="1"/>
  <c r="S51" i="1"/>
  <c r="S52" i="1"/>
  <c r="S53" i="1"/>
  <c r="S54" i="1"/>
  <c r="R43" i="1"/>
  <c r="R44" i="1"/>
  <c r="R45" i="1"/>
  <c r="R46" i="1"/>
  <c r="R47" i="1"/>
  <c r="R48" i="1"/>
  <c r="R49" i="1"/>
  <c r="R50" i="1"/>
  <c r="R51" i="1"/>
  <c r="R52" i="1"/>
  <c r="R53" i="1"/>
  <c r="R54" i="1"/>
  <c r="Q43" i="1"/>
  <c r="Q44" i="1"/>
  <c r="Q45" i="1"/>
  <c r="Q46" i="1"/>
  <c r="Q47" i="1"/>
  <c r="Q48" i="1"/>
  <c r="Q49" i="1"/>
  <c r="Q50" i="1"/>
  <c r="Q51" i="1"/>
  <c r="Q52" i="1"/>
  <c r="Q53" i="1"/>
  <c r="Q54" i="1"/>
  <c r="B18" i="1"/>
  <c r="B19" i="1"/>
  <c r="B20" i="1"/>
  <c r="B21" i="1"/>
  <c r="B36" i="1" s="1"/>
  <c r="B22" i="1"/>
  <c r="B23" i="1"/>
  <c r="B38" i="1" s="1"/>
  <c r="B24" i="1"/>
  <c r="B39" i="1" s="1"/>
  <c r="B25" i="1"/>
  <c r="B40" i="1" s="1"/>
  <c r="B26" i="1"/>
  <c r="B41" i="1" s="1"/>
  <c r="B27" i="1"/>
  <c r="B42" i="1" s="1"/>
  <c r="B28" i="1"/>
  <c r="B43" i="1" s="1"/>
  <c r="B29" i="1"/>
  <c r="B44" i="1" s="1"/>
  <c r="C3" i="1"/>
  <c r="C4" i="1"/>
  <c r="C5" i="1"/>
  <c r="C6" i="1"/>
  <c r="C7" i="1"/>
  <c r="C8" i="1"/>
  <c r="C9" i="1"/>
  <c r="C10" i="1"/>
  <c r="C11" i="1"/>
  <c r="C12" i="1"/>
  <c r="C13" i="1"/>
  <c r="C14" i="1"/>
  <c r="B33" i="1"/>
  <c r="B34" i="1"/>
  <c r="B35" i="1"/>
  <c r="B37" i="1"/>
  <c r="C18" i="1"/>
  <c r="C19" i="1"/>
  <c r="C20" i="1"/>
  <c r="C21" i="1"/>
  <c r="C22" i="1"/>
  <c r="C23" i="1"/>
  <c r="C24" i="1"/>
  <c r="C25" i="1"/>
  <c r="C26" i="1"/>
  <c r="C27" i="1"/>
  <c r="C28" i="1"/>
  <c r="C29" i="1"/>
</calcChain>
</file>

<file path=xl/sharedStrings.xml><?xml version="1.0" encoding="utf-8"?>
<sst xmlns="http://schemas.openxmlformats.org/spreadsheetml/2006/main" count="39" uniqueCount="16">
  <si>
    <t>Количество потоков</t>
  </si>
  <si>
    <t>Практика</t>
  </si>
  <si>
    <t>Теория</t>
  </si>
  <si>
    <t>Время работы программы</t>
  </si>
  <si>
    <t>Ускорение программы</t>
  </si>
  <si>
    <t>Эффективность программы</t>
  </si>
  <si>
    <t>Последовательный</t>
  </si>
  <si>
    <t>Параллельный</t>
  </si>
  <si>
    <t>Время выполнения алгоритмов при 1 потоке</t>
  </si>
  <si>
    <t>static</t>
  </si>
  <si>
    <t>dynamic</t>
  </si>
  <si>
    <t>guided</t>
  </si>
  <si>
    <t>auto</t>
  </si>
  <si>
    <t>Время выполнения с разными schedule</t>
  </si>
  <si>
    <t>Время выполнения при разном количестве потоков</t>
  </si>
  <si>
    <t>chunk_size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</si>
</sst>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</a:t>
            </a:r>
            <a:r>
              <a:rPr lang="ru-RU" baseline="0"/>
              <a:t>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Практика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Лист1!$B$3:$B$14</c:f>
              <c:numCache>
                <c:formatCode>General</c:formatCode>
                <c:ptCount val="12"/>
                <c:pt idx="0">
                  <c:v>0.13719999999999999</c:v>
                </c:pt>
                <c:pt idx="1">
                  <c:v>6.8900000000000003E-2</c:v>
                </c:pt>
                <c:pt idx="2">
                  <c:v>4.9450000000000001E-2</c:v>
                </c:pt>
                <c:pt idx="3">
                  <c:v>3.9E-2</c:v>
                </c:pt>
                <c:pt idx="4">
                  <c:v>3.6150000000000002E-2</c:v>
                </c:pt>
                <c:pt idx="5">
                  <c:v>3.125E-2</c:v>
                </c:pt>
                <c:pt idx="6">
                  <c:v>2.9399999999999999E-2</c:v>
                </c:pt>
                <c:pt idx="7">
                  <c:v>2.6849999999999999E-2</c:v>
                </c:pt>
                <c:pt idx="8">
                  <c:v>2.6800000000000001E-2</c:v>
                </c:pt>
                <c:pt idx="9">
                  <c:v>2.5100000000000001E-2</c:v>
                </c:pt>
                <c:pt idx="10">
                  <c:v>2.3449999999999999E-2</c:v>
                </c:pt>
                <c:pt idx="11">
                  <c:v>2.3949999999999999E-2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1-482F-AE66-8018F19D3753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Теория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Лист1!$C$3:$C$14</c:f>
              <c:numCache>
                <c:formatCode>General</c:formatCode>
                <c:ptCount val="12"/>
                <c:pt idx="0">
                  <c:v>0.13719999999999999</c:v>
                </c:pt>
                <c:pt idx="1">
                  <c:v>6.8599999999999994E-2</c:v>
                </c:pt>
                <c:pt idx="2">
                  <c:v>4.5733333333333327E-2</c:v>
                </c:pt>
                <c:pt idx="3">
                  <c:v>3.4299999999999997E-2</c:v>
                </c:pt>
                <c:pt idx="4">
                  <c:v>2.7439999999999999E-2</c:v>
                </c:pt>
                <c:pt idx="5">
                  <c:v>2.2866666666666664E-2</c:v>
                </c:pt>
                <c:pt idx="6">
                  <c:v>1.9599999999999999E-2</c:v>
                </c:pt>
                <c:pt idx="7">
                  <c:v>1.7149999999999999E-2</c:v>
                </c:pt>
                <c:pt idx="8">
                  <c:v>1.5244444444444442E-2</c:v>
                </c:pt>
                <c:pt idx="9">
                  <c:v>1.372E-2</c:v>
                </c:pt>
                <c:pt idx="10">
                  <c:v>1.2472727272727272E-2</c:v>
                </c:pt>
                <c:pt idx="11">
                  <c:v>1.1433333333333332E-2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81-482F-AE66-8018F19D3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010704"/>
        <c:axId val="1811007792"/>
      </c:lineChart>
      <c:catAx>
        <c:axId val="181101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007792"/>
        <c:crosses val="autoZero"/>
        <c:auto val="1"/>
        <c:lblAlgn val="ctr"/>
        <c:lblOffset val="100"/>
        <c:noMultiLvlLbl val="0"/>
      </c:catAx>
      <c:valAx>
        <c:axId val="18110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01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ускорения программы от количества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Практика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Лист1!$B$18:$B$29</c:f>
              <c:numCache>
                <c:formatCode>General</c:formatCode>
                <c:ptCount val="12"/>
                <c:pt idx="0">
                  <c:v>1</c:v>
                </c:pt>
                <c:pt idx="1">
                  <c:v>1.9912917271407835</c:v>
                </c:pt>
                <c:pt idx="2">
                  <c:v>2.7745197168857429</c:v>
                </c:pt>
                <c:pt idx="3">
                  <c:v>3.5179487179487174</c:v>
                </c:pt>
                <c:pt idx="4">
                  <c:v>3.7952973720608569</c:v>
                </c:pt>
                <c:pt idx="5">
                  <c:v>4.3903999999999996</c:v>
                </c:pt>
                <c:pt idx="6">
                  <c:v>4.6666666666666661</c:v>
                </c:pt>
                <c:pt idx="7">
                  <c:v>5.1098696461824948</c:v>
                </c:pt>
                <c:pt idx="8">
                  <c:v>5.1194029850746263</c:v>
                </c:pt>
                <c:pt idx="9">
                  <c:v>5.4661354581673303</c:v>
                </c:pt>
                <c:pt idx="10">
                  <c:v>5.8507462686567164</c:v>
                </c:pt>
                <c:pt idx="11">
                  <c:v>5.7286012526096028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7-4309-9A3D-39C018113F54}"/>
            </c:ext>
          </c:extLst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Теория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Лист1!$C$18:$C$29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7-4309-9A3D-39C01811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303024"/>
        <c:axId val="1891306768"/>
      </c:lineChart>
      <c:catAx>
        <c:axId val="18913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306768"/>
        <c:crosses val="autoZero"/>
        <c:auto val="1"/>
        <c:lblAlgn val="ctr"/>
        <c:lblOffset val="100"/>
        <c:noMultiLvlLbl val="0"/>
      </c:catAx>
      <c:valAx>
        <c:axId val="18913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3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эффективности программы от количества потоков</a:t>
            </a:r>
            <a:endParaRPr lang="ru-RU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Лист1!$B$32</c:f>
              <c:strCache>
                <c:ptCount val="1"/>
                <c:pt idx="0">
                  <c:v>Практика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Лист1!$A$33:$A$44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Лист1!$B$33:$B$44</c:f>
              <c:numCache>
                <c:formatCode>General</c:formatCode>
                <c:ptCount val="12"/>
                <c:pt idx="0">
                  <c:v>1</c:v>
                </c:pt>
                <c:pt idx="1">
                  <c:v>0.99564586357039175</c:v>
                </c:pt>
                <c:pt idx="2">
                  <c:v>0.92483990562858098</c:v>
                </c:pt>
                <c:pt idx="3">
                  <c:v>0.87948717948717936</c:v>
                </c:pt>
                <c:pt idx="4">
                  <c:v>0.75905947441217136</c:v>
                </c:pt>
                <c:pt idx="5">
                  <c:v>0.73173333333333324</c:v>
                </c:pt>
                <c:pt idx="6">
                  <c:v>0.66666666666666663</c:v>
                </c:pt>
                <c:pt idx="7">
                  <c:v>0.63873370577281186</c:v>
                </c:pt>
                <c:pt idx="8">
                  <c:v>0.56882255389718073</c:v>
                </c:pt>
                <c:pt idx="9">
                  <c:v>0.54661354581673305</c:v>
                </c:pt>
                <c:pt idx="10">
                  <c:v>0.53188602442333788</c:v>
                </c:pt>
                <c:pt idx="11">
                  <c:v>0.47738343771746689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1-4117-85B0-CB7C1AF4F117}"/>
            </c:ext>
          </c:extLst>
        </c:ser>
        <c:ser>
          <c:idx val="1"/>
          <c:order val="1"/>
          <c:tx>
            <c:strRef>
              <c:f>Лист1!$C$32</c:f>
              <c:strCache>
                <c:ptCount val="1"/>
                <c:pt idx="0">
                  <c:v>Теория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Лист1!$A$33:$A$44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Лист1!$C$33:$C$44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1-4117-85B0-CB7C1AF4F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013088"/>
        <c:axId val="1935011424"/>
      </c:lineChart>
      <c:catAx>
        <c:axId val="193501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011424"/>
        <c:crosses val="autoZero"/>
        <c:auto val="1"/>
        <c:lblAlgn val="ctr"/>
        <c:lblOffset val="100"/>
        <c:noMultiLvlLbl val="0"/>
      </c:catAx>
      <c:valAx>
        <c:axId val="19350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0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времени выполнения от количества потоков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Лист1!$Q$27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Лист1!$P$28:$P$39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Лист1!$Q$28:$Q$39</c:f>
              <c:numCache>
                <c:formatCode>General</c:formatCode>
                <c:ptCount val="12"/>
                <c:pt idx="0">
                  <c:v>5.45E-3</c:v>
                </c:pt>
                <c:pt idx="1">
                  <c:v>3.0500000000000002E-3</c:v>
                </c:pt>
                <c:pt idx="2">
                  <c:v>2.2499999999999998E-3</c:v>
                </c:pt>
                <c:pt idx="3">
                  <c:v>2.15E-3</c:v>
                </c:pt>
                <c:pt idx="4">
                  <c:v>1.9E-3</c:v>
                </c:pt>
                <c:pt idx="5">
                  <c:v>1.8E-3</c:v>
                </c:pt>
                <c:pt idx="6">
                  <c:v>2.2000000000000001E-3</c:v>
                </c:pt>
                <c:pt idx="7">
                  <c:v>2E-3</c:v>
                </c:pt>
                <c:pt idx="8">
                  <c:v>1.9E-3</c:v>
                </c:pt>
                <c:pt idx="9">
                  <c:v>1.75E-3</c:v>
                </c:pt>
                <c:pt idx="10">
                  <c:v>1.9499999999999999E-3</c:v>
                </c:pt>
                <c:pt idx="11">
                  <c:v>1.9E-3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D-4803-A27A-BD424D3D258D}"/>
            </c:ext>
          </c:extLst>
        </c:ser>
        <c:ser>
          <c:idx val="1"/>
          <c:order val="1"/>
          <c:tx>
            <c:strRef>
              <c:f>Лист1!$R$27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Лист1!$P$28:$P$39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Лист1!$R$28:$R$39</c:f>
              <c:numCache>
                <c:formatCode>General</c:formatCode>
                <c:ptCount val="12"/>
                <c:pt idx="0">
                  <c:v>4.2500000000000003E-3</c:v>
                </c:pt>
                <c:pt idx="1">
                  <c:v>2.7499999999999998E-3</c:v>
                </c:pt>
                <c:pt idx="2">
                  <c:v>2.0500000000000002E-3</c:v>
                </c:pt>
                <c:pt idx="3">
                  <c:v>1.65E-3</c:v>
                </c:pt>
                <c:pt idx="4">
                  <c:v>1.6000000000000001E-3</c:v>
                </c:pt>
                <c:pt idx="5">
                  <c:v>1.65E-3</c:v>
                </c:pt>
                <c:pt idx="6">
                  <c:v>1.5E-3</c:v>
                </c:pt>
                <c:pt idx="7">
                  <c:v>1.5E-3</c:v>
                </c:pt>
                <c:pt idx="8">
                  <c:v>1.8E-3</c:v>
                </c:pt>
                <c:pt idx="9">
                  <c:v>1.5499999999999999E-3</c:v>
                </c:pt>
                <c:pt idx="10">
                  <c:v>1.75E-3</c:v>
                </c:pt>
                <c:pt idx="11">
                  <c:v>1.9E-3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D-4803-A27A-BD424D3D258D}"/>
            </c:ext>
          </c:extLst>
        </c:ser>
        <c:ser>
          <c:idx val="2"/>
          <c:order val="2"/>
          <c:tx>
            <c:strRef>
              <c:f>Лист1!$S$27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Лист1!$P$28:$P$39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Лист1!$S$28:$S$39</c:f>
              <c:numCache>
                <c:formatCode>General</c:formatCode>
                <c:ptCount val="12"/>
                <c:pt idx="0">
                  <c:v>4.1000000000000003E-3</c:v>
                </c:pt>
                <c:pt idx="1">
                  <c:v>2.3999999999999998E-3</c:v>
                </c:pt>
                <c:pt idx="2">
                  <c:v>1.65E-3</c:v>
                </c:pt>
                <c:pt idx="3">
                  <c:v>1.4499999999999999E-3</c:v>
                </c:pt>
                <c:pt idx="4">
                  <c:v>1.2999999999999999E-3</c:v>
                </c:pt>
                <c:pt idx="5">
                  <c:v>1.5E-3</c:v>
                </c:pt>
                <c:pt idx="6">
                  <c:v>1.75E-3</c:v>
                </c:pt>
                <c:pt idx="7">
                  <c:v>1.75E-3</c:v>
                </c:pt>
                <c:pt idx="8">
                  <c:v>1.65E-3</c:v>
                </c:pt>
                <c:pt idx="9">
                  <c:v>1.8500000000000001E-3</c:v>
                </c:pt>
                <c:pt idx="10">
                  <c:v>2E-3</c:v>
                </c:pt>
                <c:pt idx="11">
                  <c:v>1.75E-3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D-4803-A27A-BD424D3D258D}"/>
            </c:ext>
          </c:extLst>
        </c:ser>
        <c:ser>
          <c:idx val="3"/>
          <c:order val="3"/>
          <c:tx>
            <c:strRef>
              <c:f>Лист1!$T$27</c:f>
              <c:strCache>
                <c:ptCount val="1"/>
                <c:pt idx="0">
                  <c:v>auto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Лист1!$P$28:$P$39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Лист1!$T$28:$T$39</c:f>
              <c:numCache>
                <c:formatCode>General</c:formatCode>
                <c:ptCount val="12"/>
                <c:pt idx="0">
                  <c:v>5.4000000000000003E-3</c:v>
                </c:pt>
                <c:pt idx="1">
                  <c:v>3.0500000000000002E-3</c:v>
                </c:pt>
                <c:pt idx="2">
                  <c:v>2.0500000000000002E-3</c:v>
                </c:pt>
                <c:pt idx="3">
                  <c:v>2E-3</c:v>
                </c:pt>
                <c:pt idx="4">
                  <c:v>1.5499999999999999E-3</c:v>
                </c:pt>
                <c:pt idx="5">
                  <c:v>2E-3</c:v>
                </c:pt>
                <c:pt idx="6">
                  <c:v>1.8500000000000001E-3</c:v>
                </c:pt>
                <c:pt idx="7">
                  <c:v>1.8500000000000001E-3</c:v>
                </c:pt>
                <c:pt idx="8">
                  <c:v>1.6999999999999999E-3</c:v>
                </c:pt>
                <c:pt idx="9">
                  <c:v>1.8500000000000001E-3</c:v>
                </c:pt>
                <c:pt idx="10">
                  <c:v>1.8E-3</c:v>
                </c:pt>
                <c:pt idx="11">
                  <c:v>1.8E-3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2D-4803-A27A-BD424D3D2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869775"/>
        <c:axId val="835866447"/>
      </c:lineChart>
      <c:catAx>
        <c:axId val="83586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866447"/>
        <c:crosses val="autoZero"/>
        <c:auto val="1"/>
        <c:lblAlgn val="ctr"/>
        <c:lblOffset val="100"/>
        <c:noMultiLvlLbl val="0"/>
      </c:catAx>
      <c:valAx>
        <c:axId val="8358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86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47990524117204"/>
          <c:y val="0.89581184322742968"/>
          <c:w val="0.46904018951765586"/>
          <c:h val="7.364099490972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ускорения программы от количества потоков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Лист1!$Q$42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Лист1!$P$43:$P$54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Лист1!$Q$43:$Q$54</c:f>
              <c:numCache>
                <c:formatCode>General</c:formatCode>
                <c:ptCount val="12"/>
                <c:pt idx="0">
                  <c:v>1</c:v>
                </c:pt>
                <c:pt idx="1">
                  <c:v>1.7868852459016393</c:v>
                </c:pt>
                <c:pt idx="2">
                  <c:v>2.4222222222222225</c:v>
                </c:pt>
                <c:pt idx="3">
                  <c:v>2.5348837209302326</c:v>
                </c:pt>
                <c:pt idx="4">
                  <c:v>2.8684210526315788</c:v>
                </c:pt>
                <c:pt idx="5">
                  <c:v>3.0277777777777777</c:v>
                </c:pt>
                <c:pt idx="6">
                  <c:v>2.4772727272727271</c:v>
                </c:pt>
                <c:pt idx="7">
                  <c:v>2.7250000000000001</c:v>
                </c:pt>
                <c:pt idx="8">
                  <c:v>2.8684210526315788</c:v>
                </c:pt>
                <c:pt idx="9">
                  <c:v>3.1142857142857143</c:v>
                </c:pt>
                <c:pt idx="10">
                  <c:v>2.7948717948717952</c:v>
                </c:pt>
                <c:pt idx="11">
                  <c:v>2.8684210526315788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E-4447-A7AB-4F3439F0FD4A}"/>
            </c:ext>
          </c:extLst>
        </c:ser>
        <c:ser>
          <c:idx val="1"/>
          <c:order val="1"/>
          <c:tx>
            <c:strRef>
              <c:f>Лист1!$R$42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Лист1!$P$43:$P$54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Лист1!$R$43:$R$54</c:f>
              <c:numCache>
                <c:formatCode>General</c:formatCode>
                <c:ptCount val="12"/>
                <c:pt idx="0">
                  <c:v>1</c:v>
                </c:pt>
                <c:pt idx="1">
                  <c:v>1.5454545454545456</c:v>
                </c:pt>
                <c:pt idx="2">
                  <c:v>2.0731707317073171</c:v>
                </c:pt>
                <c:pt idx="3">
                  <c:v>2.5757575757575761</c:v>
                </c:pt>
                <c:pt idx="4">
                  <c:v>2.65625</c:v>
                </c:pt>
                <c:pt idx="5">
                  <c:v>2.5757575757575761</c:v>
                </c:pt>
                <c:pt idx="6">
                  <c:v>2.8333333333333335</c:v>
                </c:pt>
                <c:pt idx="7">
                  <c:v>2.8333333333333335</c:v>
                </c:pt>
                <c:pt idx="8">
                  <c:v>2.3611111111111112</c:v>
                </c:pt>
                <c:pt idx="9">
                  <c:v>2.741935483870968</c:v>
                </c:pt>
                <c:pt idx="10">
                  <c:v>2.4285714285714288</c:v>
                </c:pt>
                <c:pt idx="11">
                  <c:v>2.236842105263158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E-4447-A7AB-4F3439F0FD4A}"/>
            </c:ext>
          </c:extLst>
        </c:ser>
        <c:ser>
          <c:idx val="2"/>
          <c:order val="2"/>
          <c:tx>
            <c:strRef>
              <c:f>Лист1!$S$42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Лист1!$P$43:$P$54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Лист1!$S$43:$S$54</c:f>
              <c:numCache>
                <c:formatCode>General</c:formatCode>
                <c:ptCount val="12"/>
                <c:pt idx="0">
                  <c:v>1</c:v>
                </c:pt>
                <c:pt idx="1">
                  <c:v>1.7083333333333337</c:v>
                </c:pt>
                <c:pt idx="2">
                  <c:v>2.4848484848484849</c:v>
                </c:pt>
                <c:pt idx="3">
                  <c:v>2.827586206896552</c:v>
                </c:pt>
                <c:pt idx="4">
                  <c:v>3.1538461538461542</c:v>
                </c:pt>
                <c:pt idx="5">
                  <c:v>2.7333333333333334</c:v>
                </c:pt>
                <c:pt idx="6">
                  <c:v>2.342857142857143</c:v>
                </c:pt>
                <c:pt idx="7">
                  <c:v>2.342857142857143</c:v>
                </c:pt>
                <c:pt idx="8">
                  <c:v>2.4848484848484849</c:v>
                </c:pt>
                <c:pt idx="9">
                  <c:v>2.2162162162162162</c:v>
                </c:pt>
                <c:pt idx="10">
                  <c:v>2.0500000000000003</c:v>
                </c:pt>
                <c:pt idx="11">
                  <c:v>2.342857142857143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E-4447-A7AB-4F3439F0FD4A}"/>
            </c:ext>
          </c:extLst>
        </c:ser>
        <c:ser>
          <c:idx val="3"/>
          <c:order val="3"/>
          <c:tx>
            <c:strRef>
              <c:f>Лист1!$T$42</c:f>
              <c:strCache>
                <c:ptCount val="1"/>
                <c:pt idx="0">
                  <c:v>auto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Лист1!$P$43:$P$54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Лист1!$T$43:$T$54</c:f>
              <c:numCache>
                <c:formatCode>General</c:formatCode>
                <c:ptCount val="12"/>
                <c:pt idx="0">
                  <c:v>1</c:v>
                </c:pt>
                <c:pt idx="1">
                  <c:v>1.7704918032786885</c:v>
                </c:pt>
                <c:pt idx="2">
                  <c:v>2.6341463414634148</c:v>
                </c:pt>
                <c:pt idx="3">
                  <c:v>2.7</c:v>
                </c:pt>
                <c:pt idx="4">
                  <c:v>3.4838709677419359</c:v>
                </c:pt>
                <c:pt idx="5">
                  <c:v>2.7</c:v>
                </c:pt>
                <c:pt idx="6">
                  <c:v>2.9189189189189189</c:v>
                </c:pt>
                <c:pt idx="7">
                  <c:v>2.9189189189189189</c:v>
                </c:pt>
                <c:pt idx="8">
                  <c:v>3.1764705882352944</c:v>
                </c:pt>
                <c:pt idx="9">
                  <c:v>2.9189189189189189</c:v>
                </c:pt>
                <c:pt idx="10">
                  <c:v>3.0000000000000004</c:v>
                </c:pt>
                <c:pt idx="11">
                  <c:v>3.0000000000000004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E-4447-A7AB-4F3439F0F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871439"/>
        <c:axId val="835870191"/>
      </c:lineChart>
      <c:catAx>
        <c:axId val="83587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Количество потоков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870191"/>
        <c:crosses val="autoZero"/>
        <c:auto val="1"/>
        <c:lblAlgn val="ctr"/>
        <c:lblOffset val="100"/>
        <c:noMultiLvlLbl val="0"/>
      </c:catAx>
      <c:valAx>
        <c:axId val="8358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87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эффективности программы от количества потоков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Лист1!$Q$57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Лист1!$P$58:$P$69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Лист1!$Q$58:$Q$69</c:f>
              <c:numCache>
                <c:formatCode>General</c:formatCode>
                <c:ptCount val="12"/>
                <c:pt idx="0">
                  <c:v>1</c:v>
                </c:pt>
                <c:pt idx="1">
                  <c:v>0.89344262295081966</c:v>
                </c:pt>
                <c:pt idx="2">
                  <c:v>0.80740740740740746</c:v>
                </c:pt>
                <c:pt idx="3">
                  <c:v>0.63372093023255816</c:v>
                </c:pt>
                <c:pt idx="4">
                  <c:v>0.5736842105263158</c:v>
                </c:pt>
                <c:pt idx="5">
                  <c:v>0.50462962962962965</c:v>
                </c:pt>
                <c:pt idx="6">
                  <c:v>0.35389610389610388</c:v>
                </c:pt>
                <c:pt idx="7">
                  <c:v>0.34062500000000001</c:v>
                </c:pt>
                <c:pt idx="8">
                  <c:v>0.31871345029239762</c:v>
                </c:pt>
                <c:pt idx="9">
                  <c:v>0.31142857142857144</c:v>
                </c:pt>
                <c:pt idx="10">
                  <c:v>0.25407925407925408</c:v>
                </c:pt>
                <c:pt idx="11">
                  <c:v>0.23903508771929824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C-451D-8A36-57A20B9B5D6D}"/>
            </c:ext>
          </c:extLst>
        </c:ser>
        <c:ser>
          <c:idx val="1"/>
          <c:order val="1"/>
          <c:tx>
            <c:strRef>
              <c:f>Лист1!$R$57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Лист1!$P$58:$P$69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Лист1!$R$58:$R$69</c:f>
              <c:numCache>
                <c:formatCode>General</c:formatCode>
                <c:ptCount val="12"/>
                <c:pt idx="0">
                  <c:v>1</c:v>
                </c:pt>
                <c:pt idx="1">
                  <c:v>0.77272727272727282</c:v>
                </c:pt>
                <c:pt idx="2">
                  <c:v>0.69105691056910568</c:v>
                </c:pt>
                <c:pt idx="3">
                  <c:v>0.64393939393939403</c:v>
                </c:pt>
                <c:pt idx="4">
                  <c:v>0.53125</c:v>
                </c:pt>
                <c:pt idx="5">
                  <c:v>0.42929292929292934</c:v>
                </c:pt>
                <c:pt idx="6">
                  <c:v>0.40476190476190477</c:v>
                </c:pt>
                <c:pt idx="7">
                  <c:v>0.35416666666666669</c:v>
                </c:pt>
                <c:pt idx="8">
                  <c:v>0.26234567901234568</c:v>
                </c:pt>
                <c:pt idx="9">
                  <c:v>0.27419354838709681</c:v>
                </c:pt>
                <c:pt idx="10">
                  <c:v>0.2207792207792208</c:v>
                </c:pt>
                <c:pt idx="11">
                  <c:v>0.18640350877192982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C-451D-8A36-57A20B9B5D6D}"/>
            </c:ext>
          </c:extLst>
        </c:ser>
        <c:ser>
          <c:idx val="2"/>
          <c:order val="2"/>
          <c:tx>
            <c:strRef>
              <c:f>Лист1!$S$57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Лист1!$P$58:$P$69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Лист1!$S$58:$S$69</c:f>
              <c:numCache>
                <c:formatCode>General</c:formatCode>
                <c:ptCount val="12"/>
                <c:pt idx="0">
                  <c:v>1</c:v>
                </c:pt>
                <c:pt idx="1">
                  <c:v>0.85416666666666685</c:v>
                </c:pt>
                <c:pt idx="2">
                  <c:v>0.82828282828282829</c:v>
                </c:pt>
                <c:pt idx="3">
                  <c:v>0.70689655172413801</c:v>
                </c:pt>
                <c:pt idx="4">
                  <c:v>0.63076923076923086</c:v>
                </c:pt>
                <c:pt idx="5">
                  <c:v>0.45555555555555555</c:v>
                </c:pt>
                <c:pt idx="6">
                  <c:v>0.33469387755102042</c:v>
                </c:pt>
                <c:pt idx="7">
                  <c:v>0.29285714285714287</c:v>
                </c:pt>
                <c:pt idx="8">
                  <c:v>0.27609427609427611</c:v>
                </c:pt>
                <c:pt idx="9">
                  <c:v>0.22162162162162163</c:v>
                </c:pt>
                <c:pt idx="10">
                  <c:v>0.1863636363636364</c:v>
                </c:pt>
                <c:pt idx="11">
                  <c:v>0.19523809523809524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4C-451D-8A36-57A20B9B5D6D}"/>
            </c:ext>
          </c:extLst>
        </c:ser>
        <c:ser>
          <c:idx val="3"/>
          <c:order val="3"/>
          <c:tx>
            <c:strRef>
              <c:f>Лист1!$T$57</c:f>
              <c:strCache>
                <c:ptCount val="1"/>
                <c:pt idx="0">
                  <c:v>auto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Лист1!$P$58:$P$69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Лист1!$T$58:$T$69</c:f>
              <c:numCache>
                <c:formatCode>General</c:formatCode>
                <c:ptCount val="12"/>
                <c:pt idx="0">
                  <c:v>1</c:v>
                </c:pt>
                <c:pt idx="1">
                  <c:v>0.88524590163934425</c:v>
                </c:pt>
                <c:pt idx="2">
                  <c:v>0.87804878048780488</c:v>
                </c:pt>
                <c:pt idx="3">
                  <c:v>0.67500000000000004</c:v>
                </c:pt>
                <c:pt idx="4">
                  <c:v>0.69677419354838721</c:v>
                </c:pt>
                <c:pt idx="5">
                  <c:v>0.45</c:v>
                </c:pt>
                <c:pt idx="6">
                  <c:v>0.41698841698841699</c:v>
                </c:pt>
                <c:pt idx="7">
                  <c:v>0.36486486486486486</c:v>
                </c:pt>
                <c:pt idx="8">
                  <c:v>0.35294117647058826</c:v>
                </c:pt>
                <c:pt idx="9">
                  <c:v>0.29189189189189191</c:v>
                </c:pt>
                <c:pt idx="10">
                  <c:v>0.27272727272727276</c:v>
                </c:pt>
                <c:pt idx="11">
                  <c:v>0.25000000000000006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4C-451D-8A36-57A20B9B5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22735"/>
        <c:axId val="835923151"/>
      </c:lineChart>
      <c:catAx>
        <c:axId val="83592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Количество потоков</a:t>
                </a:r>
                <a:endParaRPr lang="ru-RU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923151"/>
        <c:crosses val="autoZero"/>
        <c:auto val="1"/>
        <c:lblAlgn val="ctr"/>
        <c:lblOffset val="100"/>
        <c:noMultiLvlLbl val="0"/>
      </c:catAx>
      <c:valAx>
        <c:axId val="83592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92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Время выполнения алгоритма с разными </a:t>
            </a:r>
            <a:r>
              <a:rPr lang="en-US" sz="1400" b="0" i="0" baseline="0">
                <a:effectLst/>
              </a:rPr>
              <a:t>schedule</a:t>
            </a:r>
            <a:r>
              <a:rPr lang="ru-RU" sz="1400" b="0" i="0" baseline="0">
                <a:effectLst/>
              </a:rPr>
              <a:t> при 4 потоках</a:t>
            </a:r>
            <a:r>
              <a:rPr lang="en-US" sz="1400" b="0" i="0" baseline="0">
                <a:effectLst/>
              </a:rPr>
              <a:t> 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Лист1!$Q$2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Лист1!$P$3:$P$9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Лист1!$Q$3:$Q$9</c:f>
              <c:numCache>
                <c:formatCode>General</c:formatCode>
                <c:ptCount val="7"/>
                <c:pt idx="0">
                  <c:v>3.4499999999999999E-3</c:v>
                </c:pt>
                <c:pt idx="1">
                  <c:v>2.9499999999999999E-3</c:v>
                </c:pt>
                <c:pt idx="2">
                  <c:v>3.9500000000000004E-3</c:v>
                </c:pt>
                <c:pt idx="3">
                  <c:v>2.2499999999999998E-3</c:v>
                </c:pt>
                <c:pt idx="4">
                  <c:v>1.8500000000000001E-3</c:v>
                </c:pt>
                <c:pt idx="5">
                  <c:v>1.75E-3</c:v>
                </c:pt>
                <c:pt idx="6">
                  <c:v>1.8500000000000001E-3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3-4F05-9D38-7F4DAFBA66A3}"/>
            </c:ext>
          </c:extLst>
        </c:ser>
        <c:ser>
          <c:idx val="1"/>
          <c:order val="1"/>
          <c:tx>
            <c:strRef>
              <c:f>Лист1!$R$2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Лист1!$P$3:$P$9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Лист1!$R$3:$R$9</c:f>
              <c:numCache>
                <c:formatCode>General</c:formatCode>
                <c:ptCount val="7"/>
                <c:pt idx="0">
                  <c:v>0.18429999999999999</c:v>
                </c:pt>
                <c:pt idx="1">
                  <c:v>1.78E-2</c:v>
                </c:pt>
                <c:pt idx="2">
                  <c:v>5.4000000000000003E-3</c:v>
                </c:pt>
                <c:pt idx="3">
                  <c:v>2.5000000000000001E-3</c:v>
                </c:pt>
                <c:pt idx="4">
                  <c:v>2.0999999999999999E-3</c:v>
                </c:pt>
                <c:pt idx="5">
                  <c:v>1.9E-3</c:v>
                </c:pt>
                <c:pt idx="6">
                  <c:v>2.0999999999999999E-3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3-4F05-9D38-7F4DAFBA66A3}"/>
            </c:ext>
          </c:extLst>
        </c:ser>
        <c:ser>
          <c:idx val="2"/>
          <c:order val="2"/>
          <c:tx>
            <c:strRef>
              <c:f>Лист1!$S$2</c:f>
              <c:strCache>
                <c:ptCount val="1"/>
                <c:pt idx="0">
                  <c:v>guided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Лист1!$P$3:$P$9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Лист1!$S$3:$S$9</c:f>
              <c:numCache>
                <c:formatCode>General</c:formatCode>
                <c:ptCount val="7"/>
                <c:pt idx="0">
                  <c:v>1.75E-3</c:v>
                </c:pt>
                <c:pt idx="1">
                  <c:v>1.8E-3</c:v>
                </c:pt>
                <c:pt idx="2">
                  <c:v>1.9E-3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2.0500000000000002E-3</c:v>
                </c:pt>
                <c:pt idx="6">
                  <c:v>2.0999999999999999E-3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3-4F05-9D38-7F4DAFBA66A3}"/>
            </c:ext>
          </c:extLst>
        </c:ser>
        <c:ser>
          <c:idx val="3"/>
          <c:order val="3"/>
          <c:tx>
            <c:strRef>
              <c:f>Лист1!$T$2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Лист1!$P$3:$P$9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Лист1!$T$3:$T$9</c:f>
              <c:numCache>
                <c:formatCode>General</c:formatCode>
                <c:ptCount val="7"/>
                <c:pt idx="0">
                  <c:v>1.9499999999999999E-3</c:v>
                </c:pt>
                <c:pt idx="1">
                  <c:v>1.9499999999999999E-3</c:v>
                </c:pt>
                <c:pt idx="2">
                  <c:v>1.9499999999999999E-3</c:v>
                </c:pt>
                <c:pt idx="3">
                  <c:v>1.9499999999999999E-3</c:v>
                </c:pt>
                <c:pt idx="4">
                  <c:v>1.9499999999999999E-3</c:v>
                </c:pt>
                <c:pt idx="5">
                  <c:v>1.9499999999999999E-3</c:v>
                </c:pt>
                <c:pt idx="6">
                  <c:v>1.9499999999999999E-3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3-4F05-9D38-7F4DAFBA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870607"/>
        <c:axId val="835872271"/>
      </c:barChart>
      <c:catAx>
        <c:axId val="83587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chunk_size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872271"/>
        <c:crosses val="autoZero"/>
        <c:auto val="1"/>
        <c:lblAlgn val="ctr"/>
        <c:lblOffset val="100"/>
        <c:noMultiLvlLbl val="0"/>
      </c:catAx>
      <c:valAx>
        <c:axId val="8358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Время выполнения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8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542192</xdr:colOff>
      <xdr:row>0</xdr:row>
      <xdr:rowOff>0</xdr:rowOff>
    </xdr:from>
    <xdr:to>
      <xdr:col>14</xdr:col>
      <xdr:colOff>476250</xdr:colOff>
      <xdr:row>14</xdr:row>
      <xdr:rowOff>14654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03F36CB-C6D2-48EC-B1DB-63AA5968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560508</xdr:colOff>
      <xdr:row>14</xdr:row>
      <xdr:rowOff>189036</xdr:rowOff>
    </xdr:from>
    <xdr:to>
      <xdr:col>14</xdr:col>
      <xdr:colOff>490904</xdr:colOff>
      <xdr:row>30</xdr:row>
      <xdr:rowOff>14654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A7B96B5-5FAF-48F1-8CBC-0E6C31956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553180</xdr:colOff>
      <xdr:row>31</xdr:row>
      <xdr:rowOff>13189</xdr:rowOff>
    </xdr:from>
    <xdr:to>
      <xdr:col>14</xdr:col>
      <xdr:colOff>476249</xdr:colOff>
      <xdr:row>46</xdr:row>
      <xdr:rowOff>73269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7F06D89-2D5B-4762-A7B6-35BAEC8D4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69604</xdr:colOff>
      <xdr:row>25</xdr:row>
      <xdr:rowOff>13188</xdr:rowOff>
    </xdr:from>
    <xdr:to>
      <xdr:col>30</xdr:col>
      <xdr:colOff>109904</xdr:colOff>
      <xdr:row>40</xdr:row>
      <xdr:rowOff>65942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35E1EEA-3DB5-45F6-8A1A-17AB87217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98912</xdr:colOff>
      <xdr:row>41</xdr:row>
      <xdr:rowOff>20514</xdr:rowOff>
    </xdr:from>
    <xdr:to>
      <xdr:col>30</xdr:col>
      <xdr:colOff>139211</xdr:colOff>
      <xdr:row>55</xdr:row>
      <xdr:rowOff>95250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8128190-90B7-4B63-BC48-6CE445D90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84259</xdr:colOff>
      <xdr:row>55</xdr:row>
      <xdr:rowOff>174381</xdr:rowOff>
    </xdr:from>
    <xdr:to>
      <xdr:col>30</xdr:col>
      <xdr:colOff>146539</xdr:colOff>
      <xdr:row>69</xdr:row>
      <xdr:rowOff>124558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C937796-A1BE-4457-8746-A7B3867D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113567</xdr:colOff>
      <xdr:row>0</xdr:row>
      <xdr:rowOff>181707</xdr:rowOff>
    </xdr:from>
    <xdr:to>
      <xdr:col>30</xdr:col>
      <xdr:colOff>271097</xdr:colOff>
      <xdr:row>24</xdr:row>
      <xdr:rowOff>117231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52549AD-19F2-4514-8D35-BCFF5C54C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99F1DF-03D9-4A0E-BEC8-4037357E2F33}" name="Таблица1" displayName="Таблица1" ref="A2:C14" totalsRowShown="0">
  <autoFilter ref="A2:C14" xr:uid="{8199F1DF-03D9-4A0E-BEC8-4037357E2F33}"/>
  <tableColumns count="3">
    <tableColumn id="1" xr3:uid="{92E278A9-6A33-4B14-98C6-91192535ADC4}" name="Количество потоков"/>
    <tableColumn id="2" xr3:uid="{BBE0AD80-C6AF-4A1F-9DE8-B49F8A361303}" name="Практика"/>
    <tableColumn id="3" xr3:uid="{0860EC07-3376-47BB-9277-5C72FCDA7BB9}" name="Теория" dataDxfId="28">
      <calculatedColumnFormula>0.1372/Таблица1[[#This Row],[Количество потоков]]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8F427F-A3BA-401A-B7E3-C3B7257EE4C7}" name="Таблица3" displayName="Таблица3" ref="A17:C29" totalsRowShown="0" headerRowDxfId="27" headerRowBorderDxfId="26" tableBorderDxfId="25">
  <autoFilter ref="A17:C29" xr:uid="{3D8F427F-A3BA-401A-B7E3-C3B7257EE4C7}"/>
  <tableColumns count="3">
    <tableColumn id="1" xr3:uid="{0AE80548-F87D-44D0-B272-F7D463994C09}" name="Количество потоков" dataDxfId="24"/>
    <tableColumn id="2" xr3:uid="{FFAF341A-53C8-492B-9A0A-207934B92DEA}" name="Практика" dataDxfId="23">
      <calculatedColumnFormula>0.1372/B3</calculatedColumnFormula>
    </tableColumn>
    <tableColumn id="3" xr3:uid="{9F5FBFA3-4F77-4CA6-A253-6E197871B698}" name="Теория" dataDxfId="22">
      <calculatedColumnFormula>Таблица3[[#This Row],[Количество потоков]]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851A78-8F7C-4442-BB47-AC321EEC09BF}" name="Таблица35" displayName="Таблица35" ref="A32:C44" totalsRowShown="0" headerRowDxfId="21" headerRowBorderDxfId="20" tableBorderDxfId="19">
  <autoFilter ref="A32:C44" xr:uid="{B6851A78-8F7C-4442-BB47-AC321EEC09BF}"/>
  <tableColumns count="3">
    <tableColumn id="1" xr3:uid="{71EE6006-E256-489E-82E6-58FB693DF85C}" name="Количество потоков" dataDxfId="18"/>
    <tableColumn id="2" xr3:uid="{F0B300F5-60FA-43C4-A8CE-45B89C0A254A}" name="Практика" dataDxfId="17">
      <calculatedColumnFormula>B18/Таблица35[[#This Row],[Количество потоков]]</calculatedColumnFormula>
    </tableColumn>
    <tableColumn id="3" xr3:uid="{8BFF7739-3839-4756-A72E-C2993E3B3862}" name="Теория" dataDxfId="16">
      <calculatedColumnFormula>Таблица35[[#This Row],[Количество потоков]]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A1082B-A851-4973-BEB3-0F5ACCF50304}" name="Таблица2" displayName="Таблица2" ref="A49:B50" totalsRowShown="0">
  <autoFilter ref="A49:B50" xr:uid="{25A1082B-A851-4973-BEB3-0F5ACCF50304}"/>
  <tableColumns count="2">
    <tableColumn id="1" xr3:uid="{37C93579-C523-49A7-A7A2-83CBEA55ABE8}" name="Последовательный"/>
    <tableColumn id="2" xr3:uid="{1919AE32-EDD9-49EB-912D-758EA4F63C60}" name="Параллельный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F73134-1F07-4D07-850A-643351006EA2}" name="Таблица7" displayName="Таблица7" ref="P27:T39" totalsRowShown="0">
  <autoFilter ref="P27:T39" xr:uid="{5CF73134-1F07-4D07-850A-643351006EA2}"/>
  <tableColumns count="5">
    <tableColumn id="1" xr3:uid="{BD582A7E-02F8-4730-9BCC-E18968D1AB62}" name="Количество потоков"/>
    <tableColumn id="2" xr3:uid="{4104E336-DF14-4F2D-9E16-78EC519F054F}" name="static"/>
    <tableColumn id="3" xr3:uid="{FC3AD4B0-1F16-4D54-8027-A921D6805204}" name="dynamic"/>
    <tableColumn id="4" xr3:uid="{B6E70516-FAD1-4C7E-B6D6-CB05F79EFBD1}" name="guided"/>
    <tableColumn id="5" xr3:uid="{92E92426-C5EB-4556-9687-FB71E6B66E06}" name="aut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CD1C6B-A86B-482C-99A5-3BB854532E6B}" name="Таблица39" displayName="Таблица39" ref="P42:T54" totalsRowShown="0" headerRowDxfId="15" headerRowBorderDxfId="14" tableBorderDxfId="13">
  <autoFilter ref="P42:T54" xr:uid="{6FCD1C6B-A86B-482C-99A5-3BB854532E6B}"/>
  <tableColumns count="5">
    <tableColumn id="1" xr3:uid="{20627C53-F031-4771-936E-0C614AB2958C}" name="Количество потоков" dataDxfId="12"/>
    <tableColumn id="2" xr3:uid="{E1618DF5-29EE-4007-996F-004DCDE2AC92}" name="static" dataDxfId="11">
      <calculatedColumnFormula>0.00545/Q28</calculatedColumnFormula>
    </tableColumn>
    <tableColumn id="3" xr3:uid="{95F0694A-8339-4081-957A-C59BB8C842DF}" name="dynamic" dataDxfId="10">
      <calculatedColumnFormula>0.00425/R28</calculatedColumnFormula>
    </tableColumn>
    <tableColumn id="4" xr3:uid="{4F8E6FC2-6DF4-4940-A29F-5801E8381DB3}" name="guided" dataDxfId="9">
      <calculatedColumnFormula>0.0041/S28</calculatedColumnFormula>
    </tableColumn>
    <tableColumn id="5" xr3:uid="{ED093DF2-DE87-48D3-BEC5-D9B990A7742E}" name="auto" dataDxfId="8">
      <calculatedColumnFormula>0.0054/T28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EE769E8-C31D-4335-ACB9-1B5C93FC9A21}" name="Таблица3910" displayName="Таблица3910" ref="P57:T69" totalsRowShown="0" headerRowDxfId="7" headerRowBorderDxfId="6" tableBorderDxfId="5">
  <autoFilter ref="P57:T69" xr:uid="{DEE769E8-C31D-4335-ACB9-1B5C93FC9A21}"/>
  <tableColumns count="5">
    <tableColumn id="1" xr3:uid="{DDF1E2C4-0118-4078-8440-94925D1B01C4}" name="Количество потоков" dataDxfId="4"/>
    <tableColumn id="2" xr3:uid="{277BF833-6FC3-4B41-9BF9-104C7A7912D6}" name="static" dataDxfId="3">
      <calculatedColumnFormula>Q43/Таблица3910[[#This Row],[Количество потоков]]</calculatedColumnFormula>
    </tableColumn>
    <tableColumn id="3" xr3:uid="{3978A634-6C94-4279-AEF2-1961D357F926}" name="dynamic" dataDxfId="2">
      <calculatedColumnFormula>R43/Таблица3910[[#This Row],[Количество потоков]]</calculatedColumnFormula>
    </tableColumn>
    <tableColumn id="4" xr3:uid="{87047004-293B-4EAD-BE37-A54ED9B67006}" name="guided" dataDxfId="1">
      <calculatedColumnFormula>S43/Таблица3910[[#This Row],[Количество потоков]]</calculatedColumnFormula>
    </tableColumn>
    <tableColumn id="5" xr3:uid="{120F3F66-C386-4AD9-8B53-AED69D1BDD62}" name="auto" dataDxfId="0">
      <calculatedColumnFormula>T43/Таблица3910[[#This Row],[Количество потоков]]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84838C-476A-403B-B935-FAEB85A3B642}" name="Таблица5" displayName="Таблица5" ref="P2:T9" totalsRowShown="0">
  <autoFilter ref="P2:T9" xr:uid="{BF84838C-476A-403B-B935-FAEB85A3B642}"/>
  <tableColumns count="5">
    <tableColumn id="1" xr3:uid="{8BEA463B-8320-4798-A76A-D6A20B018315}" name="chunk_size"/>
    <tableColumn id="2" xr3:uid="{4D6A1944-A25E-4213-A8D2-81A14DB9C21B}" name="static"/>
    <tableColumn id="3" xr3:uid="{F31CDE48-86A7-454B-83C3-52C6DD0BB52E}" name="dynamic"/>
    <tableColumn id="4" xr3:uid="{BBF2FB9D-94A3-4EAA-87F7-995218D23866}" name="guided"/>
    <tableColumn id="5" xr3:uid="{D193D416-03F4-4317-860B-1EF79E0DB820}" name="au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E4425-17DE-43DE-AB20-1A15EA7EB511}">
  <dimension ref="A1:T69"/>
  <sheetViews>
    <sheetView tabSelected="1" topLeftCell="F31" zoomScale="130" zoomScaleNormal="130" workbookViewId="0">
      <selection activeCell="P56" sqref="P56:T69"/>
    </sheetView>
  </sheetViews>
  <sheetFormatPr defaultRowHeight="15" x14ac:dyDescent="0.25"/>
  <cols>
    <col min="1" max="1" width="30.85546875" customWidth="1"/>
    <col min="2" max="2" width="23" customWidth="1"/>
    <col min="3" max="3" width="13.140625" bestFit="1" customWidth="1"/>
    <col min="4" max="14" width="10.7109375" customWidth="1"/>
    <col min="16" max="16" width="11" customWidth="1"/>
    <col min="17" max="17" width="9.28515625" bestFit="1" customWidth="1"/>
    <col min="18" max="18" width="9.7109375" customWidth="1"/>
  </cols>
  <sheetData>
    <row r="1" spans="1:20" x14ac:dyDescent="0.25">
      <c r="A1" s="6" t="s">
        <v>3</v>
      </c>
      <c r="B1" s="6"/>
      <c r="C1" s="6"/>
      <c r="P1" s="6" t="s">
        <v>13</v>
      </c>
      <c r="Q1" s="6"/>
      <c r="R1" s="6"/>
      <c r="S1" s="6"/>
      <c r="T1" s="6"/>
    </row>
    <row r="2" spans="1:20" x14ac:dyDescent="0.25">
      <c r="A2" t="s">
        <v>0</v>
      </c>
      <c r="B2" t="s">
        <v>1</v>
      </c>
      <c r="C2" t="s">
        <v>2</v>
      </c>
      <c r="P2" t="s">
        <v>15</v>
      </c>
      <c r="Q2" t="s">
        <v>9</v>
      </c>
      <c r="R2" t="s">
        <v>10</v>
      </c>
      <c r="S2" t="s">
        <v>11</v>
      </c>
      <c r="T2" t="s">
        <v>12</v>
      </c>
    </row>
    <row r="3" spans="1:20" x14ac:dyDescent="0.25">
      <c r="A3">
        <v>1</v>
      </c>
      <c r="B3">
        <v>0.13719999999999999</v>
      </c>
      <c r="C3">
        <f>0.1372/Таблица1[[#This Row],[Количество потоков]]</f>
        <v>0.13719999999999999</v>
      </c>
      <c r="P3">
        <v>10</v>
      </c>
      <c r="Q3">
        <v>3.4499999999999999E-3</v>
      </c>
      <c r="R3">
        <v>0.18429999999999999</v>
      </c>
      <c r="S3">
        <v>1.75E-3</v>
      </c>
      <c r="T3">
        <v>1.9499999999999999E-3</v>
      </c>
    </row>
    <row r="4" spans="1:20" x14ac:dyDescent="0.25">
      <c r="A4">
        <v>2</v>
      </c>
      <c r="B4">
        <v>6.8900000000000003E-2</v>
      </c>
      <c r="C4">
        <f>0.1372/Таблица1[[#This Row],[Количество потоков]]</f>
        <v>6.8599999999999994E-2</v>
      </c>
      <c r="P4">
        <v>100</v>
      </c>
      <c r="Q4">
        <v>2.9499999999999999E-3</v>
      </c>
      <c r="R4">
        <v>1.78E-2</v>
      </c>
      <c r="S4">
        <v>1.8E-3</v>
      </c>
      <c r="T4">
        <v>1.9499999999999999E-3</v>
      </c>
    </row>
    <row r="5" spans="1:20" x14ac:dyDescent="0.25">
      <c r="A5">
        <v>3</v>
      </c>
      <c r="B5">
        <v>4.9450000000000001E-2</v>
      </c>
      <c r="C5">
        <f>0.1372/Таблица1[[#This Row],[Количество потоков]]</f>
        <v>4.5733333333333327E-2</v>
      </c>
      <c r="P5">
        <v>1000</v>
      </c>
      <c r="Q5">
        <v>3.9500000000000004E-3</v>
      </c>
      <c r="R5">
        <v>5.4000000000000003E-3</v>
      </c>
      <c r="S5">
        <v>1.9E-3</v>
      </c>
      <c r="T5">
        <v>1.9499999999999999E-3</v>
      </c>
    </row>
    <row r="6" spans="1:20" x14ac:dyDescent="0.25">
      <c r="A6">
        <v>4</v>
      </c>
      <c r="B6">
        <v>3.9E-2</v>
      </c>
      <c r="C6">
        <f>0.1372/Таблица1[[#This Row],[Количество потоков]]</f>
        <v>3.4299999999999997E-2</v>
      </c>
      <c r="P6">
        <v>10000</v>
      </c>
      <c r="Q6">
        <v>2.2499999999999998E-3</v>
      </c>
      <c r="R6">
        <v>2.5000000000000001E-3</v>
      </c>
      <c r="S6">
        <v>1.6999999999999999E-3</v>
      </c>
      <c r="T6">
        <v>1.9499999999999999E-3</v>
      </c>
    </row>
    <row r="7" spans="1:20" x14ac:dyDescent="0.25">
      <c r="A7">
        <v>5</v>
      </c>
      <c r="B7">
        <v>3.6150000000000002E-2</v>
      </c>
      <c r="C7">
        <f>0.1372/Таблица1[[#This Row],[Количество потоков]]</f>
        <v>2.7439999999999999E-2</v>
      </c>
      <c r="P7">
        <v>100000</v>
      </c>
      <c r="Q7">
        <v>1.8500000000000001E-3</v>
      </c>
      <c r="R7">
        <v>2.0999999999999999E-3</v>
      </c>
      <c r="S7">
        <v>1.6999999999999999E-3</v>
      </c>
      <c r="T7">
        <v>1.9499999999999999E-3</v>
      </c>
    </row>
    <row r="8" spans="1:20" x14ac:dyDescent="0.25">
      <c r="A8">
        <v>6</v>
      </c>
      <c r="B8">
        <v>3.125E-2</v>
      </c>
      <c r="C8">
        <f>0.1372/Таблица1[[#This Row],[Количество потоков]]</f>
        <v>2.2866666666666664E-2</v>
      </c>
      <c r="P8">
        <v>1000000</v>
      </c>
      <c r="Q8">
        <v>1.75E-3</v>
      </c>
      <c r="R8">
        <v>1.9E-3</v>
      </c>
      <c r="S8">
        <v>2.0500000000000002E-3</v>
      </c>
      <c r="T8">
        <v>1.9499999999999999E-3</v>
      </c>
    </row>
    <row r="9" spans="1:20" x14ac:dyDescent="0.25">
      <c r="A9">
        <v>7</v>
      </c>
      <c r="B9">
        <v>2.9399999999999999E-2</v>
      </c>
      <c r="C9">
        <f>0.1372/Таблица1[[#This Row],[Количество потоков]]</f>
        <v>1.9599999999999999E-2</v>
      </c>
      <c r="P9">
        <v>10000000</v>
      </c>
      <c r="Q9">
        <v>1.8500000000000001E-3</v>
      </c>
      <c r="R9">
        <v>2.0999999999999999E-3</v>
      </c>
      <c r="S9">
        <v>2.0999999999999999E-3</v>
      </c>
      <c r="T9">
        <v>1.9499999999999999E-3</v>
      </c>
    </row>
    <row r="10" spans="1:20" x14ac:dyDescent="0.25">
      <c r="A10">
        <v>8</v>
      </c>
      <c r="B10">
        <v>2.6849999999999999E-2</v>
      </c>
      <c r="C10">
        <f>0.1372/Таблица1[[#This Row],[Количество потоков]]</f>
        <v>1.7149999999999999E-2</v>
      </c>
    </row>
    <row r="11" spans="1:20" x14ac:dyDescent="0.25">
      <c r="A11">
        <v>9</v>
      </c>
      <c r="B11">
        <v>2.6800000000000001E-2</v>
      </c>
      <c r="C11">
        <f>0.1372/Таблица1[[#This Row],[Количество потоков]]</f>
        <v>1.5244444444444442E-2</v>
      </c>
    </row>
    <row r="12" spans="1:20" x14ac:dyDescent="0.25">
      <c r="A12">
        <v>10</v>
      </c>
      <c r="B12">
        <v>2.5100000000000001E-2</v>
      </c>
      <c r="C12">
        <f>0.1372/Таблица1[[#This Row],[Количество потоков]]</f>
        <v>1.372E-2</v>
      </c>
    </row>
    <row r="13" spans="1:20" x14ac:dyDescent="0.25">
      <c r="A13">
        <v>11</v>
      </c>
      <c r="B13">
        <v>2.3449999999999999E-2</v>
      </c>
      <c r="C13">
        <f>0.1372/Таблица1[[#This Row],[Количество потоков]]</f>
        <v>1.2472727272727272E-2</v>
      </c>
    </row>
    <row r="14" spans="1:20" x14ac:dyDescent="0.25">
      <c r="A14">
        <v>12</v>
      </c>
      <c r="B14">
        <v>2.3949999999999999E-2</v>
      </c>
      <c r="C14">
        <f>0.1372/Таблица1[[#This Row],[Количество потоков]]</f>
        <v>1.1433333333333332E-2</v>
      </c>
    </row>
    <row r="16" spans="1:20" x14ac:dyDescent="0.25">
      <c r="A16" s="6" t="s">
        <v>4</v>
      </c>
      <c r="B16" s="6"/>
      <c r="C16" s="6"/>
    </row>
    <row r="17" spans="1:20" x14ac:dyDescent="0.25">
      <c r="A17" s="3" t="s">
        <v>0</v>
      </c>
      <c r="B17" s="3" t="s">
        <v>1</v>
      </c>
      <c r="C17" s="4" t="s">
        <v>2</v>
      </c>
    </row>
    <row r="18" spans="1:20" x14ac:dyDescent="0.25">
      <c r="A18" s="1">
        <v>1</v>
      </c>
      <c r="B18">
        <f t="shared" ref="B18:B29" si="0">0.1372/B3</f>
        <v>1</v>
      </c>
      <c r="C18" s="5">
        <f>Таблица3[[#This Row],[Количество потоков]]</f>
        <v>1</v>
      </c>
    </row>
    <row r="19" spans="1:20" x14ac:dyDescent="0.25">
      <c r="A19" s="2">
        <v>2</v>
      </c>
      <c r="B19">
        <f t="shared" si="0"/>
        <v>1.9912917271407835</v>
      </c>
      <c r="C19" s="5">
        <f>Таблица3[[#This Row],[Количество потоков]]</f>
        <v>2</v>
      </c>
    </row>
    <row r="20" spans="1:20" x14ac:dyDescent="0.25">
      <c r="A20" s="1">
        <v>3</v>
      </c>
      <c r="B20">
        <f t="shared" si="0"/>
        <v>2.7745197168857429</v>
      </c>
      <c r="C20" s="5">
        <f>Таблица3[[#This Row],[Количество потоков]]</f>
        <v>3</v>
      </c>
    </row>
    <row r="21" spans="1:20" x14ac:dyDescent="0.25">
      <c r="A21" s="2">
        <v>4</v>
      </c>
      <c r="B21">
        <f t="shared" si="0"/>
        <v>3.5179487179487174</v>
      </c>
      <c r="C21" s="5">
        <f>Таблица3[[#This Row],[Количество потоков]]</f>
        <v>4</v>
      </c>
    </row>
    <row r="22" spans="1:20" x14ac:dyDescent="0.25">
      <c r="A22" s="1">
        <v>5</v>
      </c>
      <c r="B22">
        <f t="shared" si="0"/>
        <v>3.7952973720608569</v>
      </c>
      <c r="C22" s="5">
        <f>Таблица3[[#This Row],[Количество потоков]]</f>
        <v>5</v>
      </c>
    </row>
    <row r="23" spans="1:20" x14ac:dyDescent="0.25">
      <c r="A23" s="2">
        <v>6</v>
      </c>
      <c r="B23">
        <f t="shared" si="0"/>
        <v>4.3903999999999996</v>
      </c>
      <c r="C23" s="5">
        <f>Таблица3[[#This Row],[Количество потоков]]</f>
        <v>6</v>
      </c>
    </row>
    <row r="24" spans="1:20" x14ac:dyDescent="0.25">
      <c r="A24" s="1">
        <v>7</v>
      </c>
      <c r="B24">
        <f t="shared" si="0"/>
        <v>4.6666666666666661</v>
      </c>
      <c r="C24" s="5">
        <f>Таблица3[[#This Row],[Количество потоков]]</f>
        <v>7</v>
      </c>
    </row>
    <row r="25" spans="1:20" x14ac:dyDescent="0.25">
      <c r="A25" s="2">
        <v>8</v>
      </c>
      <c r="B25">
        <f t="shared" si="0"/>
        <v>5.1098696461824948</v>
      </c>
      <c r="C25" s="5">
        <f>Таблица3[[#This Row],[Количество потоков]]</f>
        <v>8</v>
      </c>
    </row>
    <row r="26" spans="1:20" x14ac:dyDescent="0.25">
      <c r="A26" s="1">
        <v>9</v>
      </c>
      <c r="B26">
        <f t="shared" si="0"/>
        <v>5.1194029850746263</v>
      </c>
      <c r="C26" s="5">
        <f>Таблица3[[#This Row],[Количество потоков]]</f>
        <v>9</v>
      </c>
      <c r="P26" s="6" t="s">
        <v>14</v>
      </c>
      <c r="Q26" s="6"/>
      <c r="R26" s="6"/>
      <c r="S26" s="6"/>
      <c r="T26" s="6"/>
    </row>
    <row r="27" spans="1:20" x14ac:dyDescent="0.25">
      <c r="A27" s="2">
        <v>10</v>
      </c>
      <c r="B27">
        <f t="shared" si="0"/>
        <v>5.4661354581673303</v>
      </c>
      <c r="C27" s="5">
        <f>Таблица3[[#This Row],[Количество потоков]]</f>
        <v>10</v>
      </c>
      <c r="P27" t="s">
        <v>0</v>
      </c>
      <c r="Q27" t="s">
        <v>9</v>
      </c>
      <c r="R27" t="s">
        <v>10</v>
      </c>
      <c r="S27" t="s">
        <v>11</v>
      </c>
      <c r="T27" t="s">
        <v>12</v>
      </c>
    </row>
    <row r="28" spans="1:20" x14ac:dyDescent="0.25">
      <c r="A28" s="1">
        <v>11</v>
      </c>
      <c r="B28">
        <f t="shared" si="0"/>
        <v>5.8507462686567164</v>
      </c>
      <c r="C28" s="5">
        <f>Таблица3[[#This Row],[Количество потоков]]</f>
        <v>11</v>
      </c>
      <c r="P28">
        <v>1</v>
      </c>
      <c r="Q28">
        <v>5.45E-3</v>
      </c>
      <c r="R28">
        <v>4.2500000000000003E-3</v>
      </c>
      <c r="S28">
        <v>4.1000000000000003E-3</v>
      </c>
      <c r="T28">
        <v>5.4000000000000003E-3</v>
      </c>
    </row>
    <row r="29" spans="1:20" x14ac:dyDescent="0.25">
      <c r="A29" s="2">
        <v>12</v>
      </c>
      <c r="B29">
        <f t="shared" si="0"/>
        <v>5.7286012526096028</v>
      </c>
      <c r="C29" s="5">
        <f>Таблица3[[#This Row],[Количество потоков]]</f>
        <v>12</v>
      </c>
      <c r="P29">
        <v>2</v>
      </c>
      <c r="Q29">
        <v>3.0500000000000002E-3</v>
      </c>
      <c r="R29">
        <v>2.7499999999999998E-3</v>
      </c>
      <c r="S29">
        <v>2.3999999999999998E-3</v>
      </c>
      <c r="T29">
        <v>3.0500000000000002E-3</v>
      </c>
    </row>
    <row r="30" spans="1:20" x14ac:dyDescent="0.25">
      <c r="P30">
        <v>3</v>
      </c>
      <c r="Q30">
        <v>2.2499999999999998E-3</v>
      </c>
      <c r="R30">
        <v>2.0500000000000002E-3</v>
      </c>
      <c r="S30">
        <v>1.65E-3</v>
      </c>
      <c r="T30">
        <v>2.0500000000000002E-3</v>
      </c>
    </row>
    <row r="31" spans="1:20" x14ac:dyDescent="0.25">
      <c r="A31" s="6" t="s">
        <v>5</v>
      </c>
      <c r="B31" s="6"/>
      <c r="C31" s="6"/>
      <c r="P31">
        <v>4</v>
      </c>
      <c r="Q31">
        <v>2.15E-3</v>
      </c>
      <c r="R31">
        <v>1.65E-3</v>
      </c>
      <c r="S31">
        <v>1.4499999999999999E-3</v>
      </c>
      <c r="T31">
        <v>2E-3</v>
      </c>
    </row>
    <row r="32" spans="1:20" x14ac:dyDescent="0.25">
      <c r="A32" s="3" t="s">
        <v>0</v>
      </c>
      <c r="B32" s="3" t="s">
        <v>1</v>
      </c>
      <c r="C32" s="4" t="s">
        <v>2</v>
      </c>
      <c r="P32">
        <v>5</v>
      </c>
      <c r="Q32">
        <v>1.9E-3</v>
      </c>
      <c r="R32">
        <v>1.6000000000000001E-3</v>
      </c>
      <c r="S32">
        <v>1.2999999999999999E-3</v>
      </c>
      <c r="T32">
        <v>1.5499999999999999E-3</v>
      </c>
    </row>
    <row r="33" spans="1:20" x14ac:dyDescent="0.25">
      <c r="A33" s="1">
        <v>1</v>
      </c>
      <c r="B33">
        <f>B18/Таблица35[[#This Row],[Количество потоков]]</f>
        <v>1</v>
      </c>
      <c r="C33" s="5">
        <v>1</v>
      </c>
      <c r="P33">
        <v>6</v>
      </c>
      <c r="Q33">
        <v>1.8E-3</v>
      </c>
      <c r="R33">
        <v>1.65E-3</v>
      </c>
      <c r="S33">
        <v>1.5E-3</v>
      </c>
      <c r="T33">
        <v>2E-3</v>
      </c>
    </row>
    <row r="34" spans="1:20" x14ac:dyDescent="0.25">
      <c r="A34" s="2">
        <v>2</v>
      </c>
      <c r="B34">
        <f>B19/Таблица35[[#This Row],[Количество потоков]]</f>
        <v>0.99564586357039175</v>
      </c>
      <c r="C34" s="5">
        <v>1</v>
      </c>
      <c r="P34">
        <v>7</v>
      </c>
      <c r="Q34">
        <v>2.2000000000000001E-3</v>
      </c>
      <c r="R34">
        <v>1.5E-3</v>
      </c>
      <c r="S34">
        <v>1.75E-3</v>
      </c>
      <c r="T34">
        <v>1.8500000000000001E-3</v>
      </c>
    </row>
    <row r="35" spans="1:20" x14ac:dyDescent="0.25">
      <c r="A35" s="1">
        <v>3</v>
      </c>
      <c r="B35">
        <f>B20/Таблица35[[#This Row],[Количество потоков]]</f>
        <v>0.92483990562858098</v>
      </c>
      <c r="C35" s="5">
        <v>1</v>
      </c>
      <c r="P35">
        <v>8</v>
      </c>
      <c r="Q35">
        <v>2E-3</v>
      </c>
      <c r="R35">
        <v>1.5E-3</v>
      </c>
      <c r="S35">
        <v>1.75E-3</v>
      </c>
      <c r="T35">
        <v>1.8500000000000001E-3</v>
      </c>
    </row>
    <row r="36" spans="1:20" x14ac:dyDescent="0.25">
      <c r="A36" s="2">
        <v>4</v>
      </c>
      <c r="B36">
        <f>B21/Таблица35[[#This Row],[Количество потоков]]</f>
        <v>0.87948717948717936</v>
      </c>
      <c r="C36" s="5">
        <v>1</v>
      </c>
      <c r="P36">
        <v>9</v>
      </c>
      <c r="Q36">
        <v>1.9E-3</v>
      </c>
      <c r="R36">
        <v>1.8E-3</v>
      </c>
      <c r="S36">
        <v>1.65E-3</v>
      </c>
      <c r="T36">
        <v>1.6999999999999999E-3</v>
      </c>
    </row>
    <row r="37" spans="1:20" x14ac:dyDescent="0.25">
      <c r="A37" s="1">
        <v>5</v>
      </c>
      <c r="B37">
        <f>B22/Таблица35[[#This Row],[Количество потоков]]</f>
        <v>0.75905947441217136</v>
      </c>
      <c r="C37" s="5">
        <v>1</v>
      </c>
      <c r="P37">
        <v>10</v>
      </c>
      <c r="Q37">
        <v>1.75E-3</v>
      </c>
      <c r="R37">
        <v>1.5499999999999999E-3</v>
      </c>
      <c r="S37">
        <v>1.8500000000000001E-3</v>
      </c>
      <c r="T37">
        <v>1.8500000000000001E-3</v>
      </c>
    </row>
    <row r="38" spans="1:20" x14ac:dyDescent="0.25">
      <c r="A38" s="2">
        <v>6</v>
      </c>
      <c r="B38">
        <f>B23/Таблица35[[#This Row],[Количество потоков]]</f>
        <v>0.73173333333333324</v>
      </c>
      <c r="C38" s="5">
        <v>1</v>
      </c>
      <c r="P38">
        <v>11</v>
      </c>
      <c r="Q38">
        <v>1.9499999999999999E-3</v>
      </c>
      <c r="R38">
        <v>1.75E-3</v>
      </c>
      <c r="S38">
        <v>2E-3</v>
      </c>
      <c r="T38">
        <v>1.8E-3</v>
      </c>
    </row>
    <row r="39" spans="1:20" x14ac:dyDescent="0.25">
      <c r="A39" s="1">
        <v>7</v>
      </c>
      <c r="B39">
        <f>B24/Таблица35[[#This Row],[Количество потоков]]</f>
        <v>0.66666666666666663</v>
      </c>
      <c r="C39" s="5">
        <v>1</v>
      </c>
      <c r="P39">
        <v>12</v>
      </c>
      <c r="Q39">
        <v>1.9E-3</v>
      </c>
      <c r="R39">
        <v>1.9E-3</v>
      </c>
      <c r="S39">
        <v>1.75E-3</v>
      </c>
      <c r="T39">
        <v>1.8E-3</v>
      </c>
    </row>
    <row r="40" spans="1:20" x14ac:dyDescent="0.25">
      <c r="A40" s="2">
        <v>8</v>
      </c>
      <c r="B40">
        <f>B25/Таблица35[[#This Row],[Количество потоков]]</f>
        <v>0.63873370577281186</v>
      </c>
      <c r="C40" s="5">
        <v>1</v>
      </c>
    </row>
    <row r="41" spans="1:20" x14ac:dyDescent="0.25">
      <c r="A41" s="1">
        <v>9</v>
      </c>
      <c r="B41">
        <f>B26/Таблица35[[#This Row],[Количество потоков]]</f>
        <v>0.56882255389718073</v>
      </c>
      <c r="C41" s="5">
        <v>1</v>
      </c>
      <c r="P41" s="6" t="s">
        <v>4</v>
      </c>
      <c r="Q41" s="6"/>
      <c r="R41" s="6"/>
      <c r="S41" s="6"/>
      <c r="T41" s="6"/>
    </row>
    <row r="42" spans="1:20" x14ac:dyDescent="0.25">
      <c r="A42" s="2">
        <v>10</v>
      </c>
      <c r="B42">
        <f>B27/Таблица35[[#This Row],[Количество потоков]]</f>
        <v>0.54661354581673305</v>
      </c>
      <c r="C42" s="5">
        <v>1</v>
      </c>
      <c r="P42" s="3" t="s">
        <v>0</v>
      </c>
      <c r="Q42" t="s">
        <v>9</v>
      </c>
      <c r="R42" t="s">
        <v>10</v>
      </c>
      <c r="S42" s="3" t="s">
        <v>11</v>
      </c>
      <c r="T42" s="3" t="s">
        <v>12</v>
      </c>
    </row>
    <row r="43" spans="1:20" x14ac:dyDescent="0.25">
      <c r="A43" s="1">
        <v>11</v>
      </c>
      <c r="B43">
        <f>B28/Таблица35[[#This Row],[Количество потоков]]</f>
        <v>0.53188602442333788</v>
      </c>
      <c r="C43" s="5">
        <v>1</v>
      </c>
      <c r="P43" s="1">
        <v>1</v>
      </c>
      <c r="Q43">
        <f t="shared" ref="Q43:Q54" si="1">0.00545/Q28</f>
        <v>1</v>
      </c>
      <c r="R43">
        <f t="shared" ref="R43:R54" si="2">0.00425/R28</f>
        <v>1</v>
      </c>
      <c r="S43">
        <f t="shared" ref="S43:S54" si="3">0.0041/S28</f>
        <v>1</v>
      </c>
      <c r="T43">
        <f t="shared" ref="T43:T54" si="4">0.0054/T28</f>
        <v>1</v>
      </c>
    </row>
    <row r="44" spans="1:20" x14ac:dyDescent="0.25">
      <c r="A44" s="2">
        <v>12</v>
      </c>
      <c r="B44">
        <f>B29/Таблица35[[#This Row],[Количество потоков]]</f>
        <v>0.47738343771746689</v>
      </c>
      <c r="C44" s="5">
        <v>1</v>
      </c>
      <c r="P44" s="2">
        <v>2</v>
      </c>
      <c r="Q44">
        <f t="shared" si="1"/>
        <v>1.7868852459016393</v>
      </c>
      <c r="R44">
        <f t="shared" si="2"/>
        <v>1.5454545454545456</v>
      </c>
      <c r="S44">
        <f t="shared" si="3"/>
        <v>1.7083333333333337</v>
      </c>
      <c r="T44">
        <f t="shared" si="4"/>
        <v>1.7704918032786885</v>
      </c>
    </row>
    <row r="45" spans="1:20" x14ac:dyDescent="0.25">
      <c r="P45" s="1">
        <v>3</v>
      </c>
      <c r="Q45">
        <f t="shared" si="1"/>
        <v>2.4222222222222225</v>
      </c>
      <c r="R45">
        <f t="shared" si="2"/>
        <v>2.0731707317073171</v>
      </c>
      <c r="S45">
        <f t="shared" si="3"/>
        <v>2.4848484848484849</v>
      </c>
      <c r="T45">
        <f t="shared" si="4"/>
        <v>2.6341463414634148</v>
      </c>
    </row>
    <row r="46" spans="1:20" x14ac:dyDescent="0.25">
      <c r="P46" s="2">
        <v>4</v>
      </c>
      <c r="Q46">
        <f t="shared" si="1"/>
        <v>2.5348837209302326</v>
      </c>
      <c r="R46">
        <f t="shared" si="2"/>
        <v>2.5757575757575761</v>
      </c>
      <c r="S46">
        <f t="shared" si="3"/>
        <v>2.827586206896552</v>
      </c>
      <c r="T46">
        <f t="shared" si="4"/>
        <v>2.7</v>
      </c>
    </row>
    <row r="47" spans="1:20" x14ac:dyDescent="0.25">
      <c r="A47" s="6"/>
      <c r="B47" s="6"/>
      <c r="P47" s="1">
        <v>5</v>
      </c>
      <c r="Q47">
        <f t="shared" si="1"/>
        <v>2.8684210526315788</v>
      </c>
      <c r="R47">
        <f t="shared" si="2"/>
        <v>2.65625</v>
      </c>
      <c r="S47">
        <f t="shared" si="3"/>
        <v>3.1538461538461542</v>
      </c>
      <c r="T47">
        <f t="shared" si="4"/>
        <v>3.4838709677419359</v>
      </c>
    </row>
    <row r="48" spans="1:20" x14ac:dyDescent="0.25">
      <c r="A48" s="6" t="s">
        <v>8</v>
      </c>
      <c r="B48" s="6"/>
      <c r="P48" s="2">
        <v>6</v>
      </c>
      <c r="Q48">
        <f t="shared" si="1"/>
        <v>3.0277777777777777</v>
      </c>
      <c r="R48">
        <f t="shared" si="2"/>
        <v>2.5757575757575761</v>
      </c>
      <c r="S48">
        <f t="shared" si="3"/>
        <v>2.7333333333333334</v>
      </c>
      <c r="T48">
        <f t="shared" si="4"/>
        <v>2.7</v>
      </c>
    </row>
    <row r="49" spans="1:20" x14ac:dyDescent="0.25">
      <c r="A49" t="s">
        <v>6</v>
      </c>
      <c r="B49" t="s">
        <v>7</v>
      </c>
      <c r="P49" s="1">
        <v>7</v>
      </c>
      <c r="Q49">
        <f t="shared" si="1"/>
        <v>2.4772727272727271</v>
      </c>
      <c r="R49">
        <f t="shared" si="2"/>
        <v>2.8333333333333335</v>
      </c>
      <c r="S49">
        <f t="shared" si="3"/>
        <v>2.342857142857143</v>
      </c>
      <c r="T49">
        <f t="shared" si="4"/>
        <v>2.9189189189189189</v>
      </c>
    </row>
    <row r="50" spans="1:20" x14ac:dyDescent="0.25">
      <c r="A50">
        <v>0.1371</v>
      </c>
      <c r="B50">
        <v>0.13780000000000001</v>
      </c>
      <c r="P50" s="2">
        <v>8</v>
      </c>
      <c r="Q50">
        <f t="shared" si="1"/>
        <v>2.7250000000000001</v>
      </c>
      <c r="R50">
        <f t="shared" si="2"/>
        <v>2.8333333333333335</v>
      </c>
      <c r="S50">
        <f t="shared" si="3"/>
        <v>2.342857142857143</v>
      </c>
      <c r="T50">
        <f t="shared" si="4"/>
        <v>2.9189189189189189</v>
      </c>
    </row>
    <row r="51" spans="1:20" x14ac:dyDescent="0.25">
      <c r="P51" s="1">
        <v>9</v>
      </c>
      <c r="Q51">
        <f t="shared" si="1"/>
        <v>2.8684210526315788</v>
      </c>
      <c r="R51">
        <f t="shared" si="2"/>
        <v>2.3611111111111112</v>
      </c>
      <c r="S51">
        <f t="shared" si="3"/>
        <v>2.4848484848484849</v>
      </c>
      <c r="T51">
        <f t="shared" si="4"/>
        <v>3.1764705882352944</v>
      </c>
    </row>
    <row r="52" spans="1:20" x14ac:dyDescent="0.25">
      <c r="P52" s="2">
        <v>10</v>
      </c>
      <c r="Q52">
        <f t="shared" si="1"/>
        <v>3.1142857142857143</v>
      </c>
      <c r="R52">
        <f t="shared" si="2"/>
        <v>2.741935483870968</v>
      </c>
      <c r="S52">
        <f t="shared" si="3"/>
        <v>2.2162162162162162</v>
      </c>
      <c r="T52">
        <f t="shared" si="4"/>
        <v>2.9189189189189189</v>
      </c>
    </row>
    <row r="53" spans="1:20" x14ac:dyDescent="0.25">
      <c r="P53" s="1">
        <v>11</v>
      </c>
      <c r="Q53">
        <f t="shared" si="1"/>
        <v>2.7948717948717952</v>
      </c>
      <c r="R53">
        <f t="shared" si="2"/>
        <v>2.4285714285714288</v>
      </c>
      <c r="S53">
        <f t="shared" si="3"/>
        <v>2.0500000000000003</v>
      </c>
      <c r="T53">
        <f t="shared" si="4"/>
        <v>3.0000000000000004</v>
      </c>
    </row>
    <row r="54" spans="1:20" x14ac:dyDescent="0.25">
      <c r="P54" s="2">
        <v>12</v>
      </c>
      <c r="Q54">
        <f t="shared" si="1"/>
        <v>2.8684210526315788</v>
      </c>
      <c r="R54">
        <f t="shared" si="2"/>
        <v>2.236842105263158</v>
      </c>
      <c r="S54">
        <f t="shared" si="3"/>
        <v>2.342857142857143</v>
      </c>
      <c r="T54">
        <f t="shared" si="4"/>
        <v>3.0000000000000004</v>
      </c>
    </row>
    <row r="56" spans="1:20" x14ac:dyDescent="0.25">
      <c r="P56" s="6" t="s">
        <v>4</v>
      </c>
      <c r="Q56" s="6"/>
      <c r="R56" s="6"/>
      <c r="S56" s="6"/>
      <c r="T56" s="6"/>
    </row>
    <row r="57" spans="1:20" x14ac:dyDescent="0.25">
      <c r="P57" s="3" t="s">
        <v>0</v>
      </c>
      <c r="Q57" t="s">
        <v>9</v>
      </c>
      <c r="R57" t="s">
        <v>10</v>
      </c>
      <c r="S57" s="3" t="s">
        <v>11</v>
      </c>
      <c r="T57" s="3" t="s">
        <v>12</v>
      </c>
    </row>
    <row r="58" spans="1:20" x14ac:dyDescent="0.25">
      <c r="P58" s="1">
        <v>1</v>
      </c>
      <c r="Q58">
        <f>Q43/Таблица3910[[#This Row],[Количество потоков]]</f>
        <v>1</v>
      </c>
      <c r="R58">
        <f>R43/Таблица3910[[#This Row],[Количество потоков]]</f>
        <v>1</v>
      </c>
      <c r="S58">
        <f>S43/Таблица3910[[#This Row],[Количество потоков]]</f>
        <v>1</v>
      </c>
      <c r="T58">
        <f>T43/Таблица3910[[#This Row],[Количество потоков]]</f>
        <v>1</v>
      </c>
    </row>
    <row r="59" spans="1:20" x14ac:dyDescent="0.25">
      <c r="P59" s="2">
        <v>2</v>
      </c>
      <c r="Q59">
        <f>Q44/Таблица3910[[#This Row],[Количество потоков]]</f>
        <v>0.89344262295081966</v>
      </c>
      <c r="R59">
        <f>R44/Таблица3910[[#This Row],[Количество потоков]]</f>
        <v>0.77272727272727282</v>
      </c>
      <c r="S59">
        <f>S44/Таблица3910[[#This Row],[Количество потоков]]</f>
        <v>0.85416666666666685</v>
      </c>
      <c r="T59">
        <f>T44/Таблица3910[[#This Row],[Количество потоков]]</f>
        <v>0.88524590163934425</v>
      </c>
    </row>
    <row r="60" spans="1:20" x14ac:dyDescent="0.25">
      <c r="P60" s="1">
        <v>3</v>
      </c>
      <c r="Q60">
        <f>Q45/Таблица3910[[#This Row],[Количество потоков]]</f>
        <v>0.80740740740740746</v>
      </c>
      <c r="R60">
        <f>R45/Таблица3910[[#This Row],[Количество потоков]]</f>
        <v>0.69105691056910568</v>
      </c>
      <c r="S60">
        <f>S45/Таблица3910[[#This Row],[Количество потоков]]</f>
        <v>0.82828282828282829</v>
      </c>
      <c r="T60">
        <f>T45/Таблица3910[[#This Row],[Количество потоков]]</f>
        <v>0.87804878048780488</v>
      </c>
    </row>
    <row r="61" spans="1:20" x14ac:dyDescent="0.25">
      <c r="P61" s="2">
        <v>4</v>
      </c>
      <c r="Q61">
        <f>Q46/Таблица3910[[#This Row],[Количество потоков]]</f>
        <v>0.63372093023255816</v>
      </c>
      <c r="R61">
        <f>R46/Таблица3910[[#This Row],[Количество потоков]]</f>
        <v>0.64393939393939403</v>
      </c>
      <c r="S61">
        <f>S46/Таблица3910[[#This Row],[Количество потоков]]</f>
        <v>0.70689655172413801</v>
      </c>
      <c r="T61">
        <f>T46/Таблица3910[[#This Row],[Количество потоков]]</f>
        <v>0.67500000000000004</v>
      </c>
    </row>
    <row r="62" spans="1:20" x14ac:dyDescent="0.25">
      <c r="P62" s="1">
        <v>5</v>
      </c>
      <c r="Q62">
        <f>Q47/Таблица3910[[#This Row],[Количество потоков]]</f>
        <v>0.5736842105263158</v>
      </c>
      <c r="R62">
        <f>R47/Таблица3910[[#This Row],[Количество потоков]]</f>
        <v>0.53125</v>
      </c>
      <c r="S62">
        <f>S47/Таблица3910[[#This Row],[Количество потоков]]</f>
        <v>0.63076923076923086</v>
      </c>
      <c r="T62">
        <f>T47/Таблица3910[[#This Row],[Количество потоков]]</f>
        <v>0.69677419354838721</v>
      </c>
    </row>
    <row r="63" spans="1:20" x14ac:dyDescent="0.25">
      <c r="P63" s="2">
        <v>6</v>
      </c>
      <c r="Q63">
        <f>Q48/Таблица3910[[#This Row],[Количество потоков]]</f>
        <v>0.50462962962962965</v>
      </c>
      <c r="R63">
        <f>R48/Таблица3910[[#This Row],[Количество потоков]]</f>
        <v>0.42929292929292934</v>
      </c>
      <c r="S63">
        <f>S48/Таблица3910[[#This Row],[Количество потоков]]</f>
        <v>0.45555555555555555</v>
      </c>
      <c r="T63">
        <f>T48/Таблица3910[[#This Row],[Количество потоков]]</f>
        <v>0.45</v>
      </c>
    </row>
    <row r="64" spans="1:20" x14ac:dyDescent="0.25">
      <c r="A64" s="6"/>
      <c r="B64" s="6"/>
      <c r="P64" s="1">
        <v>7</v>
      </c>
      <c r="Q64">
        <f>Q49/Таблица3910[[#This Row],[Количество потоков]]</f>
        <v>0.35389610389610388</v>
      </c>
      <c r="R64">
        <f>R49/Таблица3910[[#This Row],[Количество потоков]]</f>
        <v>0.40476190476190477</v>
      </c>
      <c r="S64">
        <f>S49/Таблица3910[[#This Row],[Количество потоков]]</f>
        <v>0.33469387755102042</v>
      </c>
      <c r="T64">
        <f>T49/Таблица3910[[#This Row],[Количество потоков]]</f>
        <v>0.41698841698841699</v>
      </c>
    </row>
    <row r="65" spans="16:20" x14ac:dyDescent="0.25">
      <c r="P65" s="2">
        <v>8</v>
      </c>
      <c r="Q65">
        <f>Q50/Таблица3910[[#This Row],[Количество потоков]]</f>
        <v>0.34062500000000001</v>
      </c>
      <c r="R65">
        <f>R50/Таблица3910[[#This Row],[Количество потоков]]</f>
        <v>0.35416666666666669</v>
      </c>
      <c r="S65">
        <f>S50/Таблица3910[[#This Row],[Количество потоков]]</f>
        <v>0.29285714285714287</v>
      </c>
      <c r="T65">
        <f>T50/Таблица3910[[#This Row],[Количество потоков]]</f>
        <v>0.36486486486486486</v>
      </c>
    </row>
    <row r="66" spans="16:20" x14ac:dyDescent="0.25">
      <c r="P66" s="1">
        <v>9</v>
      </c>
      <c r="Q66">
        <f>Q51/Таблица3910[[#This Row],[Количество потоков]]</f>
        <v>0.31871345029239762</v>
      </c>
      <c r="R66">
        <f>R51/Таблица3910[[#This Row],[Количество потоков]]</f>
        <v>0.26234567901234568</v>
      </c>
      <c r="S66">
        <f>S51/Таблица3910[[#This Row],[Количество потоков]]</f>
        <v>0.27609427609427611</v>
      </c>
      <c r="T66">
        <f>T51/Таблица3910[[#This Row],[Количество потоков]]</f>
        <v>0.35294117647058826</v>
      </c>
    </row>
    <row r="67" spans="16:20" x14ac:dyDescent="0.25">
      <c r="P67" s="2">
        <v>10</v>
      </c>
      <c r="Q67">
        <f>Q52/Таблица3910[[#This Row],[Количество потоков]]</f>
        <v>0.31142857142857144</v>
      </c>
      <c r="R67">
        <f>R52/Таблица3910[[#This Row],[Количество потоков]]</f>
        <v>0.27419354838709681</v>
      </c>
      <c r="S67">
        <f>S52/Таблица3910[[#This Row],[Количество потоков]]</f>
        <v>0.22162162162162163</v>
      </c>
      <c r="T67">
        <f>T52/Таблица3910[[#This Row],[Количество потоков]]</f>
        <v>0.29189189189189191</v>
      </c>
    </row>
    <row r="68" spans="16:20" x14ac:dyDescent="0.25">
      <c r="P68" s="1">
        <v>11</v>
      </c>
      <c r="Q68">
        <f>Q53/Таблица3910[[#This Row],[Количество потоков]]</f>
        <v>0.25407925407925408</v>
      </c>
      <c r="R68">
        <f>R53/Таблица3910[[#This Row],[Количество потоков]]</f>
        <v>0.2207792207792208</v>
      </c>
      <c r="S68">
        <f>S53/Таблица3910[[#This Row],[Количество потоков]]</f>
        <v>0.1863636363636364</v>
      </c>
      <c r="T68">
        <f>T53/Таблица3910[[#This Row],[Количество потоков]]</f>
        <v>0.27272727272727276</v>
      </c>
    </row>
    <row r="69" spans="16:20" x14ac:dyDescent="0.25">
      <c r="P69" s="2">
        <v>12</v>
      </c>
      <c r="Q69">
        <f>Q54/Таблица3910[[#This Row],[Количество потоков]]</f>
        <v>0.23903508771929824</v>
      </c>
      <c r="R69">
        <f>R54/Таблица3910[[#This Row],[Количество потоков]]</f>
        <v>0.18640350877192982</v>
      </c>
      <c r="S69">
        <f>S54/Таблица3910[[#This Row],[Количество потоков]]</f>
        <v>0.19523809523809524</v>
      </c>
      <c r="T69">
        <f>T54/Таблица3910[[#This Row],[Количество потоков]]</f>
        <v>0.25000000000000006</v>
      </c>
    </row>
  </sheetData>
  <mergeCells count="10">
    <mergeCell ref="A64:B64"/>
    <mergeCell ref="A1:C1"/>
    <mergeCell ref="A16:C16"/>
    <mergeCell ref="A31:C31"/>
    <mergeCell ref="A48:B48"/>
    <mergeCell ref="P56:T56"/>
    <mergeCell ref="P1:T1"/>
    <mergeCell ref="P26:T26"/>
    <mergeCell ref="P41:T41"/>
    <mergeCell ref="A47:B47"/>
  </mergeCells>
  <phoneticPr fontId="2" type="noConversion"/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Гатченко</dc:creator>
  <cp:lastModifiedBy>Антон Гатченко</cp:lastModifiedBy>
  <dcterms:created xsi:type="dcterms:W3CDTF">2024-09-10T11:23:57Z</dcterms:created>
  <dcterms:modified xsi:type="dcterms:W3CDTF">2024-09-27T15:17:10Z</dcterms:modified>
</cp:coreProperties>
</file>