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<sst xmlns="http://schemas.openxmlformats.org/spreadsheetml/2006/main" count="21" uniqueCount="15">
  <si>
    <t xml:space="preserve">Heart Rate Algorithm Simulation</t>
  </si>
  <si>
    <t xml:space="preserve">Assumes heart rate measured every 5 seconds</t>
  </si>
  <si>
    <t xml:space="preserve">Smaller threshold factors make the average more responsive to changes.</t>
  </si>
  <si>
    <t xml:space="preserve">We set the threshold to be a fixed offset from the initial measued heart rate</t>
  </si>
  <si>
    <t xml:space="preserve">Thresh Offset</t>
  </si>
  <si>
    <t xml:space="preserve">Simple Threshold</t>
  </si>
  <si>
    <t xml:space="preserve">Moving Threshold</t>
  </si>
  <si>
    <t xml:space="preserve">Av. HR Threshold</t>
  </si>
  <si>
    <t xml:space="preserve">Averaging Factor</t>
  </si>
  <si>
    <t xml:space="preserve">Time</t>
  </si>
  <si>
    <t xml:space="preserve">HR (bpm)</t>
  </si>
  <si>
    <t xml:space="preserve">Thresh (const)</t>
  </si>
  <si>
    <t xml:space="preserve">Alarm</t>
  </si>
  <si>
    <t xml:space="preserve">Av. HR</t>
  </si>
  <si>
    <t xml:space="preserve">Thresh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</si>
</sst>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Example of Simple Heart Rate Threshold Alarm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HR (bpm)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Sheet1!$A$11:$A$47</c:f>
              <c:numCache>
                <c:formatCode>General</c:formatCode>
                <c:ptCount val="3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</c:numCache>
            </c:numRef>
          </c:xVal>
          <c:yVal>
            <c:numRef>
              <c:f>Sheet1!$B$11:$B$47</c:f>
              <c:numCache>
                <c:formatCode>General</c:formatCode>
                <c:ptCount val="37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90</c:v>
                </c:pt>
                <c:pt idx="8">
                  <c:v>95</c:v>
                </c:pt>
                <c:pt idx="9">
                  <c:v>100</c:v>
                </c:pt>
                <c:pt idx="10">
                  <c:v>105</c:v>
                </c:pt>
                <c:pt idx="11">
                  <c:v>110</c:v>
                </c:pt>
                <c:pt idx="12">
                  <c:v>115</c:v>
                </c:pt>
                <c:pt idx="13">
                  <c:v>120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  <c:pt idx="24">
                  <c:v>125</c:v>
                </c:pt>
                <c:pt idx="25">
                  <c:v>125</c:v>
                </c:pt>
                <c:pt idx="26">
                  <c:v>125</c:v>
                </c:pt>
                <c:pt idx="27">
                  <c:v>125</c:v>
                </c:pt>
                <c:pt idx="28">
                  <c:v>125</c:v>
                </c:pt>
                <c:pt idx="29">
                  <c:v>125</c:v>
                </c:pt>
                <c:pt idx="30">
                  <c:v>125</c:v>
                </c:pt>
                <c:pt idx="31">
                  <c:v>125</c:v>
                </c:pt>
                <c:pt idx="32">
                  <c:v>125</c:v>
                </c:pt>
                <c:pt idx="33">
                  <c:v>125</c:v>
                </c:pt>
                <c:pt idx="34">
                  <c:v>125</c:v>
                </c:pt>
                <c:pt idx="35">
                  <c:v>115</c:v>
                </c:pt>
                <c:pt idx="36">
                  <c:v>105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Sheet1!$C$10</c:f>
              <c:strCache>
                <c:ptCount val="1"/>
                <c:pt idx="0">
                  <c:v>Thresh (const)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Sheet1!$A$11:$A$47</c:f>
              <c:numCache>
                <c:formatCode>General</c:formatCode>
                <c:ptCount val="3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</c:numCache>
            </c:numRef>
          </c:xVal>
          <c:yVal>
            <c:numRef>
              <c:f>Sheet1!$C$11:$C$47</c:f>
              <c:numCache>
                <c:formatCode>General</c:formatCode>
                <c:ptCount val="37"/>
                <c:pt idx="0">
                  <c:v>105</c:v>
                </c:pt>
                <c:pt idx="1">
                  <c:v>105</c:v>
                </c:pt>
                <c:pt idx="2">
                  <c:v>105</c:v>
                </c:pt>
                <c:pt idx="3">
                  <c:v>105</c:v>
                </c:pt>
                <c:pt idx="4">
                  <c:v>105</c:v>
                </c:pt>
                <c:pt idx="5">
                  <c:v>105</c:v>
                </c:pt>
                <c:pt idx="6">
                  <c:v>105</c:v>
                </c:pt>
                <c:pt idx="7">
                  <c:v>105</c:v>
                </c:pt>
                <c:pt idx="8">
                  <c:v>105</c:v>
                </c:pt>
                <c:pt idx="9">
                  <c:v>105</c:v>
                </c:pt>
                <c:pt idx="10">
                  <c:v>105</c:v>
                </c:pt>
                <c:pt idx="11">
                  <c:v>105</c:v>
                </c:pt>
                <c:pt idx="12">
                  <c:v>105</c:v>
                </c:pt>
                <c:pt idx="13">
                  <c:v>105</c:v>
                </c:pt>
                <c:pt idx="14">
                  <c:v>105</c:v>
                </c:pt>
                <c:pt idx="15">
                  <c:v>105</c:v>
                </c:pt>
                <c:pt idx="16">
                  <c:v>105</c:v>
                </c:pt>
                <c:pt idx="17">
                  <c:v>105</c:v>
                </c:pt>
                <c:pt idx="18">
                  <c:v>105</c:v>
                </c:pt>
                <c:pt idx="19">
                  <c:v>105</c:v>
                </c:pt>
                <c:pt idx="20">
                  <c:v>105</c:v>
                </c:pt>
                <c:pt idx="21">
                  <c:v>105</c:v>
                </c:pt>
                <c:pt idx="22">
                  <c:v>105</c:v>
                </c:pt>
                <c:pt idx="23">
                  <c:v>105</c:v>
                </c:pt>
                <c:pt idx="24">
                  <c:v>105</c:v>
                </c:pt>
                <c:pt idx="25">
                  <c:v>105</c:v>
                </c:pt>
                <c:pt idx="26">
                  <c:v>105</c:v>
                </c:pt>
                <c:pt idx="27">
                  <c:v>105</c:v>
                </c:pt>
                <c:pt idx="28">
                  <c:v>105</c:v>
                </c:pt>
                <c:pt idx="29">
                  <c:v>105</c:v>
                </c:pt>
                <c:pt idx="30">
                  <c:v>105</c:v>
                </c:pt>
                <c:pt idx="31">
                  <c:v>105</c:v>
                </c:pt>
                <c:pt idx="32">
                  <c:v>105</c:v>
                </c:pt>
                <c:pt idx="33">
                  <c:v>105</c:v>
                </c:pt>
                <c:pt idx="34">
                  <c:v>105</c:v>
                </c:pt>
                <c:pt idx="35">
                  <c:v>105</c:v>
                </c:pt>
                <c:pt idx="36">
                  <c:v>105</c:v>
                </c:pt>
              </c:numCache>
            </c:numRef>
          </c:yVal>
          <c:smooth val="0"/>
        </c:ser>
        <c:axId val="6756849"/>
        <c:axId val="75430028"/>
      </c:scatterChart>
      <c:valAx>
        <c:axId val="6756849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430028"/>
        <c:crosses val="autoZero"/>
        <c:crossBetween val="midCat"/>
      </c:valAx>
      <c:valAx>
        <c:axId val="7543002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Heart Rate (bpm)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5684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Example of Moving Threshold Alarm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HR (bpm)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Sheet1!$A$11:$A$47</c:f>
              <c:numCache>
                <c:formatCode>General</c:formatCode>
                <c:ptCount val="3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</c:numCache>
            </c:numRef>
          </c:xVal>
          <c:yVal>
            <c:numRef>
              <c:f>Sheet1!$B$11:$B$47</c:f>
              <c:numCache>
                <c:formatCode>General</c:formatCode>
                <c:ptCount val="37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90</c:v>
                </c:pt>
                <c:pt idx="8">
                  <c:v>95</c:v>
                </c:pt>
                <c:pt idx="9">
                  <c:v>100</c:v>
                </c:pt>
                <c:pt idx="10">
                  <c:v>105</c:v>
                </c:pt>
                <c:pt idx="11">
                  <c:v>110</c:v>
                </c:pt>
                <c:pt idx="12">
                  <c:v>115</c:v>
                </c:pt>
                <c:pt idx="13">
                  <c:v>120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  <c:pt idx="24">
                  <c:v>125</c:v>
                </c:pt>
                <c:pt idx="25">
                  <c:v>125</c:v>
                </c:pt>
                <c:pt idx="26">
                  <c:v>125</c:v>
                </c:pt>
                <c:pt idx="27">
                  <c:v>125</c:v>
                </c:pt>
                <c:pt idx="28">
                  <c:v>125</c:v>
                </c:pt>
                <c:pt idx="29">
                  <c:v>125</c:v>
                </c:pt>
                <c:pt idx="30">
                  <c:v>125</c:v>
                </c:pt>
                <c:pt idx="31">
                  <c:v>125</c:v>
                </c:pt>
                <c:pt idx="32">
                  <c:v>125</c:v>
                </c:pt>
                <c:pt idx="33">
                  <c:v>125</c:v>
                </c:pt>
                <c:pt idx="34">
                  <c:v>125</c:v>
                </c:pt>
                <c:pt idx="35">
                  <c:v>115</c:v>
                </c:pt>
                <c:pt idx="36">
                  <c:v>105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"Thresh (0.9Fac)"</c:f>
              <c:strCache>
                <c:ptCount val="1"/>
                <c:pt idx="0">
                  <c:v>Thresh (0.9Fac)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Sheet1!$A$11:$A$47</c:f>
              <c:numCache>
                <c:formatCode>General</c:formatCode>
                <c:ptCount val="3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</c:numCache>
            </c:numRef>
          </c:xVal>
          <c:yVal>
            <c:numRef>
              <c:f>Sheet1!$F$11:$F$47</c:f>
              <c:numCache>
                <c:formatCode>General</c:formatCode>
                <c:ptCount val="37"/>
                <c:pt idx="0">
                  <c:v>105</c:v>
                </c:pt>
                <c:pt idx="1">
                  <c:v>105</c:v>
                </c:pt>
                <c:pt idx="2">
                  <c:v>105</c:v>
                </c:pt>
                <c:pt idx="3">
                  <c:v>105</c:v>
                </c:pt>
                <c:pt idx="4">
                  <c:v>105</c:v>
                </c:pt>
                <c:pt idx="5">
                  <c:v>105</c:v>
                </c:pt>
                <c:pt idx="6">
                  <c:v>105</c:v>
                </c:pt>
                <c:pt idx="7">
                  <c:v>105.5</c:v>
                </c:pt>
                <c:pt idx="8">
                  <c:v>106.45</c:v>
                </c:pt>
                <c:pt idx="9">
                  <c:v>107.805</c:v>
                </c:pt>
                <c:pt idx="10">
                  <c:v>109.5245</c:v>
                </c:pt>
                <c:pt idx="11">
                  <c:v>111.57205</c:v>
                </c:pt>
                <c:pt idx="12">
                  <c:v>113.914845</c:v>
                </c:pt>
                <c:pt idx="13">
                  <c:v>116.5233605</c:v>
                </c:pt>
                <c:pt idx="14">
                  <c:v>119.37102445</c:v>
                </c:pt>
                <c:pt idx="15">
                  <c:v>121.933922005</c:v>
                </c:pt>
                <c:pt idx="16">
                  <c:v>124.2405298045</c:v>
                </c:pt>
                <c:pt idx="17">
                  <c:v>126.31647682405</c:v>
                </c:pt>
                <c:pt idx="18">
                  <c:v>128.184829141645</c:v>
                </c:pt>
                <c:pt idx="19">
                  <c:v>129.866346227481</c:v>
                </c:pt>
                <c:pt idx="20">
                  <c:v>131.379711604732</c:v>
                </c:pt>
                <c:pt idx="21">
                  <c:v>132.741740444259</c:v>
                </c:pt>
                <c:pt idx="22">
                  <c:v>133.967566399833</c:v>
                </c:pt>
                <c:pt idx="23">
                  <c:v>135.07080975985</c:v>
                </c:pt>
                <c:pt idx="24">
                  <c:v>136.063728783865</c:v>
                </c:pt>
                <c:pt idx="25">
                  <c:v>136.957355905478</c:v>
                </c:pt>
                <c:pt idx="26">
                  <c:v>137.761620314931</c:v>
                </c:pt>
                <c:pt idx="27">
                  <c:v>138.485458283438</c:v>
                </c:pt>
                <c:pt idx="28">
                  <c:v>139.136912455094</c:v>
                </c:pt>
                <c:pt idx="29">
                  <c:v>139.723221209584</c:v>
                </c:pt>
                <c:pt idx="30">
                  <c:v>140.250899088626</c:v>
                </c:pt>
                <c:pt idx="31">
                  <c:v>140.725809179763</c:v>
                </c:pt>
                <c:pt idx="32">
                  <c:v>141.153228261787</c:v>
                </c:pt>
                <c:pt idx="33">
                  <c:v>141.537905435608</c:v>
                </c:pt>
                <c:pt idx="34">
                  <c:v>141.884114892048</c:v>
                </c:pt>
                <c:pt idx="35">
                  <c:v>141.195703402843</c:v>
                </c:pt>
                <c:pt idx="36">
                  <c:v>139.576133062559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"Thresh (0.8Fac)"</c:f>
              <c:strCache>
                <c:ptCount val="1"/>
                <c:pt idx="0">
                  <c:v>Thresh (0.8Fac)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Sheet1!$A$11:$A$47</c:f>
              <c:numCache>
                <c:formatCode>General</c:formatCode>
                <c:ptCount val="3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</c:numCache>
            </c:numRef>
          </c:xVal>
          <c:yVal>
            <c:numRef>
              <c:f>Sheet1!$I$11:$I$47</c:f>
              <c:numCache>
                <c:formatCode>General</c:formatCode>
                <c:ptCount val="37"/>
                <c:pt idx="0">
                  <c:v>105</c:v>
                </c:pt>
                <c:pt idx="1">
                  <c:v>105</c:v>
                </c:pt>
                <c:pt idx="2">
                  <c:v>105</c:v>
                </c:pt>
                <c:pt idx="3">
                  <c:v>105</c:v>
                </c:pt>
                <c:pt idx="4">
                  <c:v>105</c:v>
                </c:pt>
                <c:pt idx="5">
                  <c:v>105</c:v>
                </c:pt>
                <c:pt idx="6">
                  <c:v>105</c:v>
                </c:pt>
                <c:pt idx="7">
                  <c:v>106</c:v>
                </c:pt>
                <c:pt idx="8">
                  <c:v>107.8</c:v>
                </c:pt>
                <c:pt idx="9">
                  <c:v>110.24</c:v>
                </c:pt>
                <c:pt idx="10">
                  <c:v>113.192</c:v>
                </c:pt>
                <c:pt idx="11">
                  <c:v>116.5536</c:v>
                </c:pt>
                <c:pt idx="12">
                  <c:v>120.24288</c:v>
                </c:pt>
                <c:pt idx="13">
                  <c:v>124.194304</c:v>
                </c:pt>
                <c:pt idx="14">
                  <c:v>128.3554432</c:v>
                </c:pt>
                <c:pt idx="15">
                  <c:v>131.68435456</c:v>
                </c:pt>
                <c:pt idx="16">
                  <c:v>134.347483648</c:v>
                </c:pt>
                <c:pt idx="17">
                  <c:v>136.4779869184</c:v>
                </c:pt>
                <c:pt idx="18">
                  <c:v>138.18238953472</c:v>
                </c:pt>
                <c:pt idx="19">
                  <c:v>139.545911627776</c:v>
                </c:pt>
                <c:pt idx="20">
                  <c:v>140.636729302221</c:v>
                </c:pt>
                <c:pt idx="21">
                  <c:v>141.509383441777</c:v>
                </c:pt>
                <c:pt idx="22">
                  <c:v>142.207506753421</c:v>
                </c:pt>
                <c:pt idx="23">
                  <c:v>142.766005402737</c:v>
                </c:pt>
                <c:pt idx="24">
                  <c:v>143.21280432219</c:v>
                </c:pt>
                <c:pt idx="25">
                  <c:v>143.570243457752</c:v>
                </c:pt>
                <c:pt idx="26">
                  <c:v>143.856194766201</c:v>
                </c:pt>
                <c:pt idx="27">
                  <c:v>144.084955812961</c:v>
                </c:pt>
                <c:pt idx="28">
                  <c:v>144.267964650369</c:v>
                </c:pt>
                <c:pt idx="29">
                  <c:v>144.414371720295</c:v>
                </c:pt>
                <c:pt idx="30">
                  <c:v>144.531497376236</c:v>
                </c:pt>
                <c:pt idx="31">
                  <c:v>144.625197900989</c:v>
                </c:pt>
                <c:pt idx="32">
                  <c:v>144.700158320791</c:v>
                </c:pt>
                <c:pt idx="33">
                  <c:v>144.760126656633</c:v>
                </c:pt>
                <c:pt idx="34">
                  <c:v>144.808101325306</c:v>
                </c:pt>
                <c:pt idx="35">
                  <c:v>142.846481060245</c:v>
                </c:pt>
                <c:pt idx="36">
                  <c:v>139.277184848196</c:v>
                </c:pt>
              </c:numCache>
            </c:numRef>
          </c:yVal>
          <c:smooth val="0"/>
        </c:ser>
        <c:axId val="91707667"/>
        <c:axId val="87871096"/>
      </c:scatterChart>
      <c:valAx>
        <c:axId val="91707667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871096"/>
        <c:crosses val="autoZero"/>
        <c:crossBetween val="midCat"/>
      </c:valAx>
      <c:valAx>
        <c:axId val="8787109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Heart Rate (bpm)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70766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Example of Average HR Alarm (0.99 weighting factor)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HR (bpm)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Sheet1!$A$11:$A$47</c:f>
              <c:numCache>
                <c:formatCode>General</c:formatCode>
                <c:ptCount val="3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</c:numCache>
            </c:numRef>
          </c:xVal>
          <c:yVal>
            <c:numRef>
              <c:f>Sheet1!$B$11:$B$47</c:f>
              <c:numCache>
                <c:formatCode>General</c:formatCode>
                <c:ptCount val="37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90</c:v>
                </c:pt>
                <c:pt idx="8">
                  <c:v>95</c:v>
                </c:pt>
                <c:pt idx="9">
                  <c:v>100</c:v>
                </c:pt>
                <c:pt idx="10">
                  <c:v>105</c:v>
                </c:pt>
                <c:pt idx="11">
                  <c:v>110</c:v>
                </c:pt>
                <c:pt idx="12">
                  <c:v>115</c:v>
                </c:pt>
                <c:pt idx="13">
                  <c:v>120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  <c:pt idx="24">
                  <c:v>125</c:v>
                </c:pt>
                <c:pt idx="25">
                  <c:v>125</c:v>
                </c:pt>
                <c:pt idx="26">
                  <c:v>125</c:v>
                </c:pt>
                <c:pt idx="27">
                  <c:v>125</c:v>
                </c:pt>
                <c:pt idx="28">
                  <c:v>125</c:v>
                </c:pt>
                <c:pt idx="29">
                  <c:v>125</c:v>
                </c:pt>
                <c:pt idx="30">
                  <c:v>125</c:v>
                </c:pt>
                <c:pt idx="31">
                  <c:v>125</c:v>
                </c:pt>
                <c:pt idx="32">
                  <c:v>125</c:v>
                </c:pt>
                <c:pt idx="33">
                  <c:v>125</c:v>
                </c:pt>
                <c:pt idx="34">
                  <c:v>125</c:v>
                </c:pt>
                <c:pt idx="35">
                  <c:v>115</c:v>
                </c:pt>
                <c:pt idx="36">
                  <c:v>105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av_hr</c:f>
              <c:strCache>
                <c:ptCount val="1"/>
                <c:pt idx="0">
                  <c:v>av_hr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Sheet1!$A$11:$A$47</c:f>
              <c:numCache>
                <c:formatCode>General</c:formatCode>
                <c:ptCount val="3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</c:numCache>
            </c:numRef>
          </c:xVal>
          <c:yVal>
            <c:numRef>
              <c:f>Sheet1!$K$11:$K$47</c:f>
              <c:numCache>
                <c:formatCode>General</c:formatCode>
                <c:ptCount val="37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85.1</c:v>
                </c:pt>
                <c:pt idx="8">
                  <c:v>85.298</c:v>
                </c:pt>
                <c:pt idx="9">
                  <c:v>85.59204</c:v>
                </c:pt>
                <c:pt idx="10">
                  <c:v>85.9801992</c:v>
                </c:pt>
                <c:pt idx="11">
                  <c:v>86.460595216</c:v>
                </c:pt>
                <c:pt idx="12">
                  <c:v>87.03138331168</c:v>
                </c:pt>
                <c:pt idx="13">
                  <c:v>87.6907556454464</c:v>
                </c:pt>
                <c:pt idx="14">
                  <c:v>88.4369405325375</c:v>
                </c:pt>
                <c:pt idx="15">
                  <c:v>89.1682017218867</c:v>
                </c:pt>
                <c:pt idx="16">
                  <c:v>89.884837687449</c:v>
                </c:pt>
                <c:pt idx="17">
                  <c:v>90.5871409337</c:v>
                </c:pt>
                <c:pt idx="18">
                  <c:v>91.275398115026</c:v>
                </c:pt>
                <c:pt idx="19">
                  <c:v>91.9498901527255</c:v>
                </c:pt>
                <c:pt idx="20">
                  <c:v>92.610892349671</c:v>
                </c:pt>
                <c:pt idx="21">
                  <c:v>93.2586745026775</c:v>
                </c:pt>
                <c:pt idx="22">
                  <c:v>93.893501012624</c:v>
                </c:pt>
                <c:pt idx="23">
                  <c:v>94.5156309923715</c:v>
                </c:pt>
                <c:pt idx="24">
                  <c:v>95.1253183725241</c:v>
                </c:pt>
                <c:pt idx="25">
                  <c:v>95.7228120050736</c:v>
                </c:pt>
                <c:pt idx="26">
                  <c:v>96.3083557649721</c:v>
                </c:pt>
                <c:pt idx="27">
                  <c:v>96.8821886496727</c:v>
                </c:pt>
                <c:pt idx="28">
                  <c:v>97.4445448766792</c:v>
                </c:pt>
                <c:pt idx="29">
                  <c:v>97.9956539791456</c:v>
                </c:pt>
                <c:pt idx="30">
                  <c:v>98.5357408995627</c:v>
                </c:pt>
                <c:pt idx="31">
                  <c:v>99.0650260815715</c:v>
                </c:pt>
                <c:pt idx="32">
                  <c:v>99.58372555994</c:v>
                </c:pt>
                <c:pt idx="33">
                  <c:v>100.092051048741</c:v>
                </c:pt>
                <c:pt idx="34">
                  <c:v>100.590210027766</c:v>
                </c:pt>
                <c:pt idx="35">
                  <c:v>100.878405827211</c:v>
                </c:pt>
                <c:pt idx="36">
                  <c:v>100.960837710667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Sheet1!$C$10</c:f>
              <c:strCache>
                <c:ptCount val="1"/>
                <c:pt idx="0">
                  <c:v>Thresh (const)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Sheet1!$A$11:$A$47</c:f>
              <c:numCache>
                <c:formatCode>General</c:formatCode>
                <c:ptCount val="3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</c:numCache>
            </c:numRef>
          </c:xVal>
          <c:yVal>
            <c:numRef>
              <c:f>Sheet1!$C$11:$C$47</c:f>
              <c:numCache>
                <c:formatCode>General</c:formatCode>
                <c:ptCount val="37"/>
                <c:pt idx="0">
                  <c:v>105</c:v>
                </c:pt>
                <c:pt idx="1">
                  <c:v>105</c:v>
                </c:pt>
                <c:pt idx="2">
                  <c:v>105</c:v>
                </c:pt>
                <c:pt idx="3">
                  <c:v>105</c:v>
                </c:pt>
                <c:pt idx="4">
                  <c:v>105</c:v>
                </c:pt>
                <c:pt idx="5">
                  <c:v>105</c:v>
                </c:pt>
                <c:pt idx="6">
                  <c:v>105</c:v>
                </c:pt>
                <c:pt idx="7">
                  <c:v>105</c:v>
                </c:pt>
                <c:pt idx="8">
                  <c:v>105</c:v>
                </c:pt>
                <c:pt idx="9">
                  <c:v>105</c:v>
                </c:pt>
                <c:pt idx="10">
                  <c:v>105</c:v>
                </c:pt>
                <c:pt idx="11">
                  <c:v>105</c:v>
                </c:pt>
                <c:pt idx="12">
                  <c:v>105</c:v>
                </c:pt>
                <c:pt idx="13">
                  <c:v>105</c:v>
                </c:pt>
                <c:pt idx="14">
                  <c:v>105</c:v>
                </c:pt>
                <c:pt idx="15">
                  <c:v>105</c:v>
                </c:pt>
                <c:pt idx="16">
                  <c:v>105</c:v>
                </c:pt>
                <c:pt idx="17">
                  <c:v>105</c:v>
                </c:pt>
                <c:pt idx="18">
                  <c:v>105</c:v>
                </c:pt>
                <c:pt idx="19">
                  <c:v>105</c:v>
                </c:pt>
                <c:pt idx="20">
                  <c:v>105</c:v>
                </c:pt>
                <c:pt idx="21">
                  <c:v>105</c:v>
                </c:pt>
                <c:pt idx="22">
                  <c:v>105</c:v>
                </c:pt>
                <c:pt idx="23">
                  <c:v>105</c:v>
                </c:pt>
                <c:pt idx="24">
                  <c:v>105</c:v>
                </c:pt>
                <c:pt idx="25">
                  <c:v>105</c:v>
                </c:pt>
                <c:pt idx="26">
                  <c:v>105</c:v>
                </c:pt>
                <c:pt idx="27">
                  <c:v>105</c:v>
                </c:pt>
                <c:pt idx="28">
                  <c:v>105</c:v>
                </c:pt>
                <c:pt idx="29">
                  <c:v>105</c:v>
                </c:pt>
                <c:pt idx="30">
                  <c:v>105</c:v>
                </c:pt>
                <c:pt idx="31">
                  <c:v>105</c:v>
                </c:pt>
                <c:pt idx="32">
                  <c:v>105</c:v>
                </c:pt>
                <c:pt idx="33">
                  <c:v>105</c:v>
                </c:pt>
                <c:pt idx="34">
                  <c:v>105</c:v>
                </c:pt>
                <c:pt idx="35">
                  <c:v>105</c:v>
                </c:pt>
                <c:pt idx="36">
                  <c:v>105</c:v>
                </c:pt>
              </c:numCache>
            </c:numRef>
          </c:yVal>
          <c:smooth val="0"/>
        </c:ser>
        <c:axId val="57565279"/>
        <c:axId val="74137830"/>
      </c:scatterChart>
      <c:valAx>
        <c:axId val="57565279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137830"/>
        <c:crosses val="autoZero"/>
        <c:crossBetween val="midCat"/>
      </c:valAx>
      <c:valAx>
        <c:axId val="7413783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Heart Rate (bpm)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56527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584640</xdr:colOff>
      <xdr:row>0</xdr:row>
      <xdr:rowOff>67320</xdr:rowOff>
    </xdr:from>
    <xdr:to>
      <xdr:col>20</xdr:col>
      <xdr:colOff>653760</xdr:colOff>
      <xdr:row>20</xdr:row>
      <xdr:rowOff>57240</xdr:rowOff>
    </xdr:to>
    <xdr:graphicFrame>
      <xdr:nvGraphicFramePr>
        <xdr:cNvPr id="0" name=""/>
        <xdr:cNvGraphicFramePr/>
      </xdr:nvGraphicFramePr>
      <xdr:xfrm>
        <a:off x="11167560" y="67320"/>
        <a:ext cx="576756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545400</xdr:colOff>
      <xdr:row>21</xdr:row>
      <xdr:rowOff>66600</xdr:rowOff>
    </xdr:from>
    <xdr:to>
      <xdr:col>20</xdr:col>
      <xdr:colOff>614520</xdr:colOff>
      <xdr:row>41</xdr:row>
      <xdr:rowOff>56520</xdr:rowOff>
    </xdr:to>
    <xdr:graphicFrame>
      <xdr:nvGraphicFramePr>
        <xdr:cNvPr id="1" name=""/>
        <xdr:cNvGraphicFramePr/>
      </xdr:nvGraphicFramePr>
      <xdr:xfrm>
        <a:off x="11128320" y="3480480"/>
        <a:ext cx="576756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614520</xdr:colOff>
      <xdr:row>43</xdr:row>
      <xdr:rowOff>9360</xdr:rowOff>
    </xdr:from>
    <xdr:to>
      <xdr:col>20</xdr:col>
      <xdr:colOff>683280</xdr:colOff>
      <xdr:row>62</xdr:row>
      <xdr:rowOff>162000</xdr:rowOff>
    </xdr:to>
    <xdr:graphicFrame>
      <xdr:nvGraphicFramePr>
        <xdr:cNvPr id="2" name=""/>
        <xdr:cNvGraphicFramePr/>
      </xdr:nvGraphicFramePr>
      <xdr:xfrm>
        <a:off x="11197440" y="6999480"/>
        <a:ext cx="576720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</row>
    <row r="3" customFormat="false" ht="12.8" hidden="false" customHeight="false" outlineLevel="0" collapsed="false">
      <c r="A3" s="2" t="s">
        <v>1</v>
      </c>
      <c r="F3" s="2" t="s">
        <v>2</v>
      </c>
    </row>
    <row r="4" customFormat="false" ht="12.8" hidden="false" customHeight="false" outlineLevel="0" collapsed="false">
      <c r="A4" s="0" t="s">
        <v>3</v>
      </c>
    </row>
    <row r="6" customFormat="false" ht="12.8" hidden="false" customHeight="false" outlineLevel="0" collapsed="false">
      <c r="A6" s="2"/>
    </row>
    <row r="7" customFormat="false" ht="12.8" hidden="false" customHeight="false" outlineLevel="0" collapsed="false">
      <c r="A7" s="2" t="s">
        <v>4</v>
      </c>
      <c r="B7" s="2" t="n">
        <v>20</v>
      </c>
    </row>
    <row r="8" customFormat="false" ht="12.8" hidden="false" customHeight="false" outlineLevel="0" collapsed="false">
      <c r="A8" s="3"/>
      <c r="B8" s="3"/>
      <c r="C8" s="4" t="s">
        <v>5</v>
      </c>
      <c r="D8" s="4"/>
      <c r="E8" s="5" t="s">
        <v>6</v>
      </c>
      <c r="F8" s="5"/>
      <c r="G8" s="5"/>
      <c r="H8" s="5"/>
      <c r="I8" s="5"/>
      <c r="J8" s="5"/>
      <c r="K8" s="6" t="s">
        <v>7</v>
      </c>
      <c r="L8" s="6"/>
    </row>
    <row r="9" customFormat="false" ht="12.8" hidden="false" customHeight="false" outlineLevel="0" collapsed="false">
      <c r="A9" s="3" t="s">
        <v>8</v>
      </c>
      <c r="B9" s="3"/>
      <c r="C9" s="7"/>
      <c r="D9" s="8"/>
      <c r="E9" s="3" t="n">
        <v>0.9</v>
      </c>
      <c r="F9" s="9"/>
      <c r="G9" s="9"/>
      <c r="H9" s="3" t="n">
        <v>0.8</v>
      </c>
      <c r="I9" s="9"/>
      <c r="J9" s="9"/>
      <c r="K9" s="10" t="n">
        <v>0.98</v>
      </c>
      <c r="L9" s="8"/>
    </row>
    <row r="10" customFormat="false" ht="12.8" hidden="false" customHeight="false" outlineLevel="0" collapsed="false">
      <c r="A10" s="3" t="s">
        <v>9</v>
      </c>
      <c r="B10" s="3" t="s">
        <v>10</v>
      </c>
      <c r="C10" s="11" t="s">
        <v>11</v>
      </c>
      <c r="D10" s="11" t="s">
        <v>12</v>
      </c>
      <c r="E10" s="12" t="s">
        <v>13</v>
      </c>
      <c r="F10" s="12" t="s">
        <v>14</v>
      </c>
      <c r="G10" s="12" t="s">
        <v>12</v>
      </c>
      <c r="H10" s="12" t="s">
        <v>13</v>
      </c>
      <c r="I10" s="12" t="s">
        <v>14</v>
      </c>
      <c r="J10" s="12" t="s">
        <v>12</v>
      </c>
      <c r="K10" s="11" t="s">
        <v>13</v>
      </c>
      <c r="L10" s="11" t="s">
        <v>14</v>
      </c>
    </row>
    <row r="11" customFormat="false" ht="12.8" hidden="false" customHeight="false" outlineLevel="0" collapsed="false">
      <c r="A11" s="3" t="n">
        <v>0</v>
      </c>
      <c r="B11" s="3" t="n">
        <v>85</v>
      </c>
      <c r="C11" s="13" t="n">
        <f aca="false">$B$11+$B$7</f>
        <v>105</v>
      </c>
      <c r="D11" s="14" t="b">
        <f aca="false">IF($B11&gt;C11,TRUE())</f>
        <v>0</v>
      </c>
      <c r="E11" s="15" t="n">
        <f aca="false">B11</f>
        <v>85</v>
      </c>
      <c r="F11" s="15" t="n">
        <f aca="false">E11+$B$7</f>
        <v>105</v>
      </c>
      <c r="G11" s="16" t="n">
        <f aca="false">IF($B11&gt;F11,TRUE())</f>
        <v>0</v>
      </c>
      <c r="H11" s="15" t="n">
        <f aca="false">E11</f>
        <v>85</v>
      </c>
      <c r="I11" s="15" t="n">
        <f aca="false">H11+$B$7</f>
        <v>105</v>
      </c>
      <c r="J11" s="16" t="n">
        <f aca="false">IF($B11&gt;I11,TRUE())</f>
        <v>0</v>
      </c>
      <c r="K11" s="11" t="n">
        <f aca="false">B11</f>
        <v>85</v>
      </c>
      <c r="L11" s="13" t="n">
        <f aca="false">$B$11+$B$7</f>
        <v>105</v>
      </c>
    </row>
    <row r="12" customFormat="false" ht="12.8" hidden="false" customHeight="false" outlineLevel="0" collapsed="false">
      <c r="A12" s="3" t="n">
        <v>5</v>
      </c>
      <c r="B12" s="3" t="n">
        <v>85</v>
      </c>
      <c r="C12" s="13" t="n">
        <f aca="false">$B$11+$B$7</f>
        <v>105</v>
      </c>
      <c r="D12" s="14" t="n">
        <f aca="false">IF(B12&gt;C12,TRUE())</f>
        <v>0</v>
      </c>
      <c r="E12" s="15" t="n">
        <f aca="false">$E$9*E11+(1-$E$9)*$B12</f>
        <v>85</v>
      </c>
      <c r="F12" s="15" t="n">
        <f aca="false">E12+$B$7</f>
        <v>105</v>
      </c>
      <c r="G12" s="16" t="n">
        <f aca="false">IF($B12&gt;F12,TRUE())</f>
        <v>0</v>
      </c>
      <c r="H12" s="15" t="n">
        <f aca="false">H$9*H11+(1-H$9)*$B12</f>
        <v>85</v>
      </c>
      <c r="I12" s="15" t="n">
        <f aca="false">H12+$B$7</f>
        <v>105</v>
      </c>
      <c r="J12" s="16" t="n">
        <f aca="false">IF($B12&gt;I12,TRUE())</f>
        <v>0</v>
      </c>
      <c r="K12" s="17" t="n">
        <f aca="false">$K$9*K11+(1-$K$9)*$B12</f>
        <v>85</v>
      </c>
      <c r="L12" s="13" t="n">
        <f aca="false">$B$11+$B$7</f>
        <v>105</v>
      </c>
    </row>
    <row r="13" customFormat="false" ht="12.8" hidden="false" customHeight="false" outlineLevel="0" collapsed="false">
      <c r="A13" s="3" t="n">
        <v>10</v>
      </c>
      <c r="B13" s="3" t="n">
        <v>85</v>
      </c>
      <c r="C13" s="13" t="n">
        <f aca="false">$B$11+$B$7</f>
        <v>105</v>
      </c>
      <c r="D13" s="14" t="n">
        <f aca="false">IF(B13&gt;C13,TRUE())</f>
        <v>0</v>
      </c>
      <c r="E13" s="15" t="n">
        <f aca="false">$E$9*E12+(1-$E$9)*B13</f>
        <v>85</v>
      </c>
      <c r="F13" s="15" t="n">
        <f aca="false">E13+$B$7</f>
        <v>105</v>
      </c>
      <c r="G13" s="16" t="n">
        <f aca="false">IF($B13&gt;F13,TRUE())</f>
        <v>0</v>
      </c>
      <c r="H13" s="15" t="n">
        <f aca="false">H$9*H12+(1-H$9)*$B13</f>
        <v>85</v>
      </c>
      <c r="I13" s="15" t="n">
        <f aca="false">H13+$B$7</f>
        <v>105</v>
      </c>
      <c r="J13" s="16" t="n">
        <f aca="false">IF($B13&gt;I13,TRUE())</f>
        <v>0</v>
      </c>
      <c r="K13" s="17" t="n">
        <f aca="false">$K$9*K12+(1-$K$9)*$B13</f>
        <v>85</v>
      </c>
      <c r="L13" s="13" t="n">
        <f aca="false">$B$11+$B$7</f>
        <v>105</v>
      </c>
    </row>
    <row r="14" customFormat="false" ht="12.8" hidden="false" customHeight="false" outlineLevel="0" collapsed="false">
      <c r="A14" s="3" t="n">
        <v>15</v>
      </c>
      <c r="B14" s="3" t="n">
        <v>85</v>
      </c>
      <c r="C14" s="13" t="n">
        <f aca="false">$B$11+$B$7</f>
        <v>105</v>
      </c>
      <c r="D14" s="14" t="n">
        <f aca="false">IF(B14&gt;C14,TRUE())</f>
        <v>0</v>
      </c>
      <c r="E14" s="15" t="n">
        <f aca="false">$E$9*E13+(1-$E$9)*B14</f>
        <v>85</v>
      </c>
      <c r="F14" s="15" t="n">
        <f aca="false">E14+$B$7</f>
        <v>105</v>
      </c>
      <c r="G14" s="16" t="n">
        <f aca="false">IF($B14&gt;F14,TRUE())</f>
        <v>0</v>
      </c>
      <c r="H14" s="15" t="n">
        <f aca="false">H$9*H13+(1-H$9)*$B14</f>
        <v>85</v>
      </c>
      <c r="I14" s="15" t="n">
        <f aca="false">H14+$B$7</f>
        <v>105</v>
      </c>
      <c r="J14" s="16" t="n">
        <f aca="false">IF($B14&gt;I14,TRUE())</f>
        <v>0</v>
      </c>
      <c r="K14" s="17" t="n">
        <f aca="false">$K$9*K13+(1-$K$9)*$B14</f>
        <v>85</v>
      </c>
      <c r="L14" s="13" t="n">
        <f aca="false">$B$11+$B$7</f>
        <v>105</v>
      </c>
    </row>
    <row r="15" customFormat="false" ht="12.8" hidden="false" customHeight="false" outlineLevel="0" collapsed="false">
      <c r="A15" s="3" t="n">
        <v>20</v>
      </c>
      <c r="B15" s="3" t="n">
        <v>85</v>
      </c>
      <c r="C15" s="13" t="n">
        <f aca="false">$B$11+$B$7</f>
        <v>105</v>
      </c>
      <c r="D15" s="14" t="n">
        <f aca="false">IF(B15&gt;C15,TRUE())</f>
        <v>0</v>
      </c>
      <c r="E15" s="15" t="n">
        <f aca="false">$E$9*E14+(1-$E$9)*B15</f>
        <v>85</v>
      </c>
      <c r="F15" s="15" t="n">
        <f aca="false">E15+$B$7</f>
        <v>105</v>
      </c>
      <c r="G15" s="16" t="n">
        <f aca="false">IF($B15&gt;F15,TRUE())</f>
        <v>0</v>
      </c>
      <c r="H15" s="15" t="n">
        <f aca="false">H$9*H14+(1-H$9)*$B15</f>
        <v>85</v>
      </c>
      <c r="I15" s="15" t="n">
        <f aca="false">H15+$B$7</f>
        <v>105</v>
      </c>
      <c r="J15" s="16" t="n">
        <f aca="false">IF($B15&gt;I15,TRUE())</f>
        <v>0</v>
      </c>
      <c r="K15" s="17" t="n">
        <f aca="false">$K$9*K14+(1-$K$9)*$B15</f>
        <v>85</v>
      </c>
      <c r="L15" s="13" t="n">
        <f aca="false">$B$11+$B$7</f>
        <v>105</v>
      </c>
    </row>
    <row r="16" customFormat="false" ht="12.8" hidden="false" customHeight="false" outlineLevel="0" collapsed="false">
      <c r="A16" s="3" t="n">
        <v>25</v>
      </c>
      <c r="B16" s="3" t="n">
        <v>85</v>
      </c>
      <c r="C16" s="13" t="n">
        <f aca="false">$B$11+$B$7</f>
        <v>105</v>
      </c>
      <c r="D16" s="14" t="n">
        <f aca="false">IF(B16&gt;C16,TRUE())</f>
        <v>0</v>
      </c>
      <c r="E16" s="15" t="n">
        <f aca="false">$E$9*E15+(1-$E$9)*B16</f>
        <v>85</v>
      </c>
      <c r="F16" s="15" t="n">
        <f aca="false">E16+$B$7</f>
        <v>105</v>
      </c>
      <c r="G16" s="16" t="n">
        <f aca="false">IF($B16&gt;F16,TRUE())</f>
        <v>0</v>
      </c>
      <c r="H16" s="15" t="n">
        <f aca="false">H$9*H15+(1-H$9)*$B16</f>
        <v>85</v>
      </c>
      <c r="I16" s="15" t="n">
        <f aca="false">H16+$B$7</f>
        <v>105</v>
      </c>
      <c r="J16" s="16" t="n">
        <f aca="false">IF($B16&gt;I16,TRUE())</f>
        <v>0</v>
      </c>
      <c r="K16" s="17" t="n">
        <f aca="false">$K$9*K15+(1-$K$9)*$B16</f>
        <v>85</v>
      </c>
      <c r="L16" s="13" t="n">
        <f aca="false">$B$11+$B$7</f>
        <v>105</v>
      </c>
    </row>
    <row r="17" customFormat="false" ht="12.8" hidden="false" customHeight="false" outlineLevel="0" collapsed="false">
      <c r="A17" s="3" t="n">
        <v>30</v>
      </c>
      <c r="B17" s="3" t="n">
        <v>85</v>
      </c>
      <c r="C17" s="13" t="n">
        <f aca="false">$B$11+$B$7</f>
        <v>105</v>
      </c>
      <c r="D17" s="14" t="n">
        <f aca="false">IF(B17&gt;C17,TRUE())</f>
        <v>0</v>
      </c>
      <c r="E17" s="15" t="n">
        <f aca="false">$E$9*E16+(1-$E$9)*B17</f>
        <v>85</v>
      </c>
      <c r="F17" s="15" t="n">
        <f aca="false">E17+$B$7</f>
        <v>105</v>
      </c>
      <c r="G17" s="16" t="n">
        <f aca="false">IF($B17&gt;F17,TRUE())</f>
        <v>0</v>
      </c>
      <c r="H17" s="15" t="n">
        <f aca="false">H$9*H16+(1-H$9)*$B17</f>
        <v>85</v>
      </c>
      <c r="I17" s="15" t="n">
        <f aca="false">H17+$B$7</f>
        <v>105</v>
      </c>
      <c r="J17" s="16" t="n">
        <f aca="false">IF($B17&gt;I17,TRUE())</f>
        <v>0</v>
      </c>
      <c r="K17" s="17" t="n">
        <f aca="false">$K$9*K16+(1-$K$9)*$B17</f>
        <v>85</v>
      </c>
      <c r="L17" s="13" t="n">
        <f aca="false">$B$11+$B$7</f>
        <v>105</v>
      </c>
    </row>
    <row r="18" customFormat="false" ht="12.8" hidden="false" customHeight="false" outlineLevel="0" collapsed="false">
      <c r="A18" s="3" t="n">
        <v>35</v>
      </c>
      <c r="B18" s="3" t="n">
        <v>90</v>
      </c>
      <c r="C18" s="13" t="n">
        <f aca="false">$B$11+$B$7</f>
        <v>105</v>
      </c>
      <c r="D18" s="14" t="n">
        <f aca="false">IF(B18&gt;C18,TRUE())</f>
        <v>0</v>
      </c>
      <c r="E18" s="15" t="n">
        <f aca="false">$E$9*E17+(1-$E$9)*B18</f>
        <v>85.5</v>
      </c>
      <c r="F18" s="15" t="n">
        <f aca="false">E18+$B$7</f>
        <v>105.5</v>
      </c>
      <c r="G18" s="16" t="n">
        <f aca="false">IF($B18&gt;F18,TRUE())</f>
        <v>0</v>
      </c>
      <c r="H18" s="15" t="n">
        <f aca="false">H$9*H17+(1-H$9)*$B18</f>
        <v>86</v>
      </c>
      <c r="I18" s="15" t="n">
        <f aca="false">H18+$B$7</f>
        <v>106</v>
      </c>
      <c r="J18" s="16" t="n">
        <f aca="false">IF($B18&gt;I18,TRUE())</f>
        <v>0</v>
      </c>
      <c r="K18" s="17" t="n">
        <f aca="false">$K$9*K17+(1-$K$9)*$B18</f>
        <v>85.1</v>
      </c>
      <c r="L18" s="13" t="n">
        <f aca="false">$B$11+$B$7</f>
        <v>105</v>
      </c>
    </row>
    <row r="19" customFormat="false" ht="12.8" hidden="false" customHeight="false" outlineLevel="0" collapsed="false">
      <c r="A19" s="3" t="n">
        <v>40</v>
      </c>
      <c r="B19" s="3" t="n">
        <v>95</v>
      </c>
      <c r="C19" s="13" t="n">
        <f aca="false">$B$11+$B$7</f>
        <v>105</v>
      </c>
      <c r="D19" s="14" t="n">
        <f aca="false">IF(B19&gt;C19,TRUE())</f>
        <v>0</v>
      </c>
      <c r="E19" s="15" t="n">
        <f aca="false">$E$9*E18+(1-$E$9)*B19</f>
        <v>86.45</v>
      </c>
      <c r="F19" s="15" t="n">
        <f aca="false">E19+$B$7</f>
        <v>106.45</v>
      </c>
      <c r="G19" s="16" t="n">
        <f aca="false">IF($B19&gt;F19,TRUE())</f>
        <v>0</v>
      </c>
      <c r="H19" s="15" t="n">
        <f aca="false">H$9*H18+(1-H$9)*$B19</f>
        <v>87.8</v>
      </c>
      <c r="I19" s="15" t="n">
        <f aca="false">H19+$B$7</f>
        <v>107.8</v>
      </c>
      <c r="J19" s="16" t="n">
        <f aca="false">IF($B19&gt;I19,TRUE())</f>
        <v>0</v>
      </c>
      <c r="K19" s="17" t="n">
        <f aca="false">$K$9*K18+(1-$K$9)*$B19</f>
        <v>85.298</v>
      </c>
      <c r="L19" s="13" t="n">
        <f aca="false">$B$11+$B$7</f>
        <v>105</v>
      </c>
    </row>
    <row r="20" customFormat="false" ht="12.8" hidden="false" customHeight="false" outlineLevel="0" collapsed="false">
      <c r="A20" s="3" t="n">
        <v>45</v>
      </c>
      <c r="B20" s="3" t="n">
        <v>100</v>
      </c>
      <c r="C20" s="13" t="n">
        <f aca="false">$B$11+$B$7</f>
        <v>105</v>
      </c>
      <c r="D20" s="14" t="n">
        <f aca="false">IF(B20&gt;C20,TRUE())</f>
        <v>0</v>
      </c>
      <c r="E20" s="15" t="n">
        <f aca="false">$E$9*E19+(1-$E$9)*B20</f>
        <v>87.805</v>
      </c>
      <c r="F20" s="15" t="n">
        <f aca="false">E20+$B$7</f>
        <v>107.805</v>
      </c>
      <c r="G20" s="16" t="n">
        <f aca="false">IF($B20&gt;F20,TRUE())</f>
        <v>0</v>
      </c>
      <c r="H20" s="15" t="n">
        <f aca="false">H$9*H19+(1-H$9)*$B20</f>
        <v>90.24</v>
      </c>
      <c r="I20" s="15" t="n">
        <f aca="false">H20+$B$7</f>
        <v>110.24</v>
      </c>
      <c r="J20" s="16" t="n">
        <f aca="false">IF($B20&gt;I20,TRUE())</f>
        <v>0</v>
      </c>
      <c r="K20" s="17" t="n">
        <f aca="false">$K$9*K19+(1-$K$9)*$B20</f>
        <v>85.59204</v>
      </c>
      <c r="L20" s="13" t="n">
        <f aca="false">$B$11+$B$7</f>
        <v>105</v>
      </c>
    </row>
    <row r="21" customFormat="false" ht="12.8" hidden="false" customHeight="false" outlineLevel="0" collapsed="false">
      <c r="A21" s="3" t="n">
        <v>50</v>
      </c>
      <c r="B21" s="3" t="n">
        <v>105</v>
      </c>
      <c r="C21" s="13" t="n">
        <f aca="false">$B$11+$B$7</f>
        <v>105</v>
      </c>
      <c r="D21" s="14" t="n">
        <f aca="false">IF(B21&gt;C21,TRUE())</f>
        <v>0</v>
      </c>
      <c r="E21" s="15" t="n">
        <f aca="false">$E$9*E20+(1-$E$9)*B21</f>
        <v>89.5245</v>
      </c>
      <c r="F21" s="15" t="n">
        <f aca="false">E21+$B$7</f>
        <v>109.5245</v>
      </c>
      <c r="G21" s="16" t="n">
        <f aca="false">IF($B21&gt;F21,TRUE())</f>
        <v>0</v>
      </c>
      <c r="H21" s="15" t="n">
        <f aca="false">H$9*H20+(1-H$9)*$B21</f>
        <v>93.192</v>
      </c>
      <c r="I21" s="15" t="n">
        <f aca="false">H21+$B$7</f>
        <v>113.192</v>
      </c>
      <c r="J21" s="16" t="n">
        <f aca="false">IF($B21&gt;I21,TRUE())</f>
        <v>0</v>
      </c>
      <c r="K21" s="17" t="n">
        <f aca="false">$K$9*K20+(1-$K$9)*$B21</f>
        <v>85.9801992</v>
      </c>
      <c r="L21" s="13" t="n">
        <f aca="false">$B$11+$B$7</f>
        <v>105</v>
      </c>
    </row>
    <row r="22" customFormat="false" ht="12.8" hidden="false" customHeight="false" outlineLevel="0" collapsed="false">
      <c r="A22" s="3" t="n">
        <v>55</v>
      </c>
      <c r="B22" s="3" t="n">
        <v>110</v>
      </c>
      <c r="C22" s="13" t="n">
        <f aca="false">$B$11+$B$7</f>
        <v>105</v>
      </c>
      <c r="D22" s="14" t="n">
        <f aca="false">IF(B22&gt;C22,TRUE())</f>
        <v>1</v>
      </c>
      <c r="E22" s="15" t="n">
        <f aca="false">$E$9*E21+(1-$E$9)*B22</f>
        <v>91.57205</v>
      </c>
      <c r="F22" s="15" t="n">
        <f aca="false">E22+$B$7</f>
        <v>111.57205</v>
      </c>
      <c r="G22" s="16" t="n">
        <f aca="false">IF($B22&gt;F22,TRUE())</f>
        <v>0</v>
      </c>
      <c r="H22" s="15" t="n">
        <f aca="false">H$9*H21+(1-H$9)*$B22</f>
        <v>96.5536</v>
      </c>
      <c r="I22" s="15" t="n">
        <f aca="false">H22+$B$7</f>
        <v>116.5536</v>
      </c>
      <c r="J22" s="16" t="n">
        <f aca="false">IF($B22&gt;I22,TRUE())</f>
        <v>0</v>
      </c>
      <c r="K22" s="17" t="n">
        <f aca="false">$K$9*K21+(1-$K$9)*$B22</f>
        <v>86.460595216</v>
      </c>
      <c r="L22" s="13" t="n">
        <f aca="false">$B$11+$B$7</f>
        <v>105</v>
      </c>
    </row>
    <row r="23" customFormat="false" ht="12.8" hidden="false" customHeight="false" outlineLevel="0" collapsed="false">
      <c r="A23" s="3" t="n">
        <v>60</v>
      </c>
      <c r="B23" s="3" t="n">
        <v>115</v>
      </c>
      <c r="C23" s="13" t="n">
        <f aca="false">$B$11+$B$7</f>
        <v>105</v>
      </c>
      <c r="D23" s="14" t="n">
        <f aca="false">IF(B23&gt;C23,TRUE())</f>
        <v>1</v>
      </c>
      <c r="E23" s="15" t="n">
        <f aca="false">$E$9*E22+(1-$E$9)*B23</f>
        <v>93.914845</v>
      </c>
      <c r="F23" s="15" t="n">
        <f aca="false">E23+$B$7</f>
        <v>113.914845</v>
      </c>
      <c r="G23" s="16" t="n">
        <f aca="false">IF($B23&gt;F23,TRUE())</f>
        <v>1</v>
      </c>
      <c r="H23" s="15" t="n">
        <f aca="false">H$9*H22+(1-H$9)*$B23</f>
        <v>100.24288</v>
      </c>
      <c r="I23" s="15" t="n">
        <f aca="false">H23+$B$7</f>
        <v>120.24288</v>
      </c>
      <c r="J23" s="16" t="n">
        <f aca="false">IF($B23&gt;I23,TRUE())</f>
        <v>0</v>
      </c>
      <c r="K23" s="17" t="n">
        <f aca="false">$K$9*K22+(1-$K$9)*$B23</f>
        <v>87.03138331168</v>
      </c>
      <c r="L23" s="13" t="n">
        <f aca="false">$B$11+$B$7</f>
        <v>105</v>
      </c>
    </row>
    <row r="24" customFormat="false" ht="12.8" hidden="false" customHeight="false" outlineLevel="0" collapsed="false">
      <c r="A24" s="3" t="n">
        <v>65</v>
      </c>
      <c r="B24" s="3" t="n">
        <v>120</v>
      </c>
      <c r="C24" s="13" t="n">
        <f aca="false">$B$11+$B$7</f>
        <v>105</v>
      </c>
      <c r="D24" s="14" t="n">
        <f aca="false">IF(B24&gt;C24,TRUE())</f>
        <v>1</v>
      </c>
      <c r="E24" s="15" t="n">
        <f aca="false">$E$9*E23+(1-$E$9)*B24</f>
        <v>96.5233605</v>
      </c>
      <c r="F24" s="15" t="n">
        <f aca="false">E24+$B$7</f>
        <v>116.5233605</v>
      </c>
      <c r="G24" s="16" t="n">
        <f aca="false">IF($B24&gt;F24,TRUE())</f>
        <v>1</v>
      </c>
      <c r="H24" s="15" t="n">
        <f aca="false">H$9*H23+(1-H$9)*$B24</f>
        <v>104.194304</v>
      </c>
      <c r="I24" s="15" t="n">
        <f aca="false">H24+$B$7</f>
        <v>124.194304</v>
      </c>
      <c r="J24" s="16" t="n">
        <f aca="false">IF($B24&gt;I24,TRUE())</f>
        <v>0</v>
      </c>
      <c r="K24" s="17" t="n">
        <f aca="false">$K$9*K23+(1-$K$9)*$B24</f>
        <v>87.6907556454464</v>
      </c>
      <c r="L24" s="13" t="n">
        <f aca="false">$B$11+$B$7</f>
        <v>105</v>
      </c>
    </row>
    <row r="25" customFormat="false" ht="12.8" hidden="false" customHeight="false" outlineLevel="0" collapsed="false">
      <c r="A25" s="3" t="n">
        <v>70</v>
      </c>
      <c r="B25" s="3" t="n">
        <v>125</v>
      </c>
      <c r="C25" s="13" t="n">
        <f aca="false">$B$11+$B$7</f>
        <v>105</v>
      </c>
      <c r="D25" s="14" t="n">
        <f aca="false">IF(B25&gt;C25,TRUE())</f>
        <v>1</v>
      </c>
      <c r="E25" s="15" t="n">
        <f aca="false">$E$9*E24+(1-$E$9)*B25</f>
        <v>99.37102445</v>
      </c>
      <c r="F25" s="15" t="n">
        <f aca="false">E25+$B$7</f>
        <v>119.37102445</v>
      </c>
      <c r="G25" s="16" t="n">
        <f aca="false">IF($B25&gt;F25,TRUE())</f>
        <v>1</v>
      </c>
      <c r="H25" s="15" t="n">
        <f aca="false">H$9*H24+(1-H$9)*$B25</f>
        <v>108.3554432</v>
      </c>
      <c r="I25" s="15" t="n">
        <f aca="false">H25+$B$7</f>
        <v>128.3554432</v>
      </c>
      <c r="J25" s="16" t="n">
        <f aca="false">IF($B25&gt;I25,TRUE())</f>
        <v>0</v>
      </c>
      <c r="K25" s="17" t="n">
        <f aca="false">$K$9*K24+(1-$K$9)*$B25</f>
        <v>88.4369405325375</v>
      </c>
      <c r="L25" s="13" t="n">
        <f aca="false">$B$11+$B$7</f>
        <v>105</v>
      </c>
    </row>
    <row r="26" customFormat="false" ht="12.8" hidden="false" customHeight="false" outlineLevel="0" collapsed="false">
      <c r="A26" s="3" t="n">
        <v>75</v>
      </c>
      <c r="B26" s="3" t="n">
        <v>125</v>
      </c>
      <c r="C26" s="13" t="n">
        <f aca="false">$B$11+$B$7</f>
        <v>105</v>
      </c>
      <c r="D26" s="14" t="n">
        <f aca="false">IF(B26&gt;C26,TRUE())</f>
        <v>1</v>
      </c>
      <c r="E26" s="15" t="n">
        <f aca="false">$E$9*E25+(1-$E$9)*B26</f>
        <v>101.933922005</v>
      </c>
      <c r="F26" s="15" t="n">
        <f aca="false">E26+$B$7</f>
        <v>121.933922005</v>
      </c>
      <c r="G26" s="16" t="n">
        <f aca="false">IF($B26&gt;F26,TRUE())</f>
        <v>1</v>
      </c>
      <c r="H26" s="15" t="n">
        <f aca="false">H$9*H25+(1-H$9)*$B26</f>
        <v>111.68435456</v>
      </c>
      <c r="I26" s="15" t="n">
        <f aca="false">H26+$B$7</f>
        <v>131.68435456</v>
      </c>
      <c r="J26" s="16" t="n">
        <f aca="false">IF($B26&gt;I26,TRUE())</f>
        <v>0</v>
      </c>
      <c r="K26" s="17" t="n">
        <f aca="false">$K$9*K25+(1-$K$9)*$B26</f>
        <v>89.1682017218867</v>
      </c>
      <c r="L26" s="13" t="n">
        <f aca="false">$B$11+$B$7</f>
        <v>105</v>
      </c>
    </row>
    <row r="27" customFormat="false" ht="12.8" hidden="false" customHeight="false" outlineLevel="0" collapsed="false">
      <c r="A27" s="3" t="n">
        <v>80</v>
      </c>
      <c r="B27" s="3" t="n">
        <v>125</v>
      </c>
      <c r="C27" s="13" t="n">
        <f aca="false">$B$11+$B$7</f>
        <v>105</v>
      </c>
      <c r="D27" s="14" t="n">
        <f aca="false">IF(B27&gt;C27,TRUE())</f>
        <v>1</v>
      </c>
      <c r="E27" s="15" t="n">
        <f aca="false">$E$9*E26+(1-$E$9)*B27</f>
        <v>104.2405298045</v>
      </c>
      <c r="F27" s="15" t="n">
        <f aca="false">E27+$B$7</f>
        <v>124.2405298045</v>
      </c>
      <c r="G27" s="16" t="n">
        <f aca="false">IF($B27&gt;F27,TRUE())</f>
        <v>1</v>
      </c>
      <c r="H27" s="15" t="n">
        <f aca="false">H$9*H26+(1-H$9)*$B27</f>
        <v>114.347483648</v>
      </c>
      <c r="I27" s="15" t="n">
        <f aca="false">H27+$B$7</f>
        <v>134.347483648</v>
      </c>
      <c r="J27" s="16" t="n">
        <f aca="false">IF($B27&gt;I27,TRUE())</f>
        <v>0</v>
      </c>
      <c r="K27" s="17" t="n">
        <f aca="false">$K$9*K26+(1-$K$9)*$B27</f>
        <v>89.884837687449</v>
      </c>
      <c r="L27" s="13" t="n">
        <f aca="false">$B$11+$B$7</f>
        <v>105</v>
      </c>
    </row>
    <row r="28" customFormat="false" ht="12.8" hidden="false" customHeight="false" outlineLevel="0" collapsed="false">
      <c r="A28" s="3" t="n">
        <v>85</v>
      </c>
      <c r="B28" s="3" t="n">
        <v>125</v>
      </c>
      <c r="C28" s="13" t="n">
        <f aca="false">$B$11+$B$7</f>
        <v>105</v>
      </c>
      <c r="D28" s="14" t="n">
        <f aca="false">IF(B28&gt;C28,TRUE())</f>
        <v>1</v>
      </c>
      <c r="E28" s="15" t="n">
        <f aca="false">$E$9*E27+(1-$E$9)*B28</f>
        <v>106.31647682405</v>
      </c>
      <c r="F28" s="15" t="n">
        <f aca="false">E28+$B$7</f>
        <v>126.31647682405</v>
      </c>
      <c r="G28" s="16" t="n">
        <f aca="false">IF($B28&gt;F28,TRUE())</f>
        <v>0</v>
      </c>
      <c r="H28" s="15" t="n">
        <f aca="false">H$9*H27+(1-H$9)*$B28</f>
        <v>116.4779869184</v>
      </c>
      <c r="I28" s="15" t="n">
        <f aca="false">H28+$B$7</f>
        <v>136.4779869184</v>
      </c>
      <c r="J28" s="16" t="n">
        <f aca="false">IF($B28&gt;I28,TRUE())</f>
        <v>0</v>
      </c>
      <c r="K28" s="17" t="n">
        <f aca="false">$K$9*K27+(1-$K$9)*$B28</f>
        <v>90.5871409337</v>
      </c>
      <c r="L28" s="13" t="n">
        <f aca="false">$B$11+$B$7</f>
        <v>105</v>
      </c>
    </row>
    <row r="29" customFormat="false" ht="12.8" hidden="false" customHeight="false" outlineLevel="0" collapsed="false">
      <c r="A29" s="3" t="n">
        <v>90</v>
      </c>
      <c r="B29" s="3" t="n">
        <v>125</v>
      </c>
      <c r="C29" s="13" t="n">
        <f aca="false">$B$11+$B$7</f>
        <v>105</v>
      </c>
      <c r="D29" s="14" t="n">
        <f aca="false">IF(B29&gt;C29,TRUE())</f>
        <v>1</v>
      </c>
      <c r="E29" s="15" t="n">
        <f aca="false">$E$9*E28+(1-$E$9)*B29</f>
        <v>108.184829141645</v>
      </c>
      <c r="F29" s="15" t="n">
        <f aca="false">E29+$B$7</f>
        <v>128.184829141645</v>
      </c>
      <c r="G29" s="16" t="n">
        <f aca="false">IF($B29&gt;F29,TRUE())</f>
        <v>0</v>
      </c>
      <c r="H29" s="15" t="n">
        <f aca="false">H$9*H28+(1-H$9)*$B29</f>
        <v>118.18238953472</v>
      </c>
      <c r="I29" s="15" t="n">
        <f aca="false">H29+$B$7</f>
        <v>138.18238953472</v>
      </c>
      <c r="J29" s="16" t="n">
        <f aca="false">IF($B29&gt;I29,TRUE())</f>
        <v>0</v>
      </c>
      <c r="K29" s="17" t="n">
        <f aca="false">$K$9*K28+(1-$K$9)*$B29</f>
        <v>91.275398115026</v>
      </c>
      <c r="L29" s="13" t="n">
        <f aca="false">$B$11+$B$7</f>
        <v>105</v>
      </c>
    </row>
    <row r="30" customFormat="false" ht="12.8" hidden="false" customHeight="false" outlineLevel="0" collapsed="false">
      <c r="A30" s="3" t="n">
        <v>95</v>
      </c>
      <c r="B30" s="3" t="n">
        <v>125</v>
      </c>
      <c r="C30" s="13" t="n">
        <f aca="false">$B$11+$B$7</f>
        <v>105</v>
      </c>
      <c r="D30" s="14" t="n">
        <f aca="false">IF(B30&gt;C30,TRUE())</f>
        <v>1</v>
      </c>
      <c r="E30" s="15" t="n">
        <f aca="false">$E$9*E29+(1-$E$9)*B30</f>
        <v>109.866346227481</v>
      </c>
      <c r="F30" s="15" t="n">
        <f aca="false">E30+$B$7</f>
        <v>129.866346227481</v>
      </c>
      <c r="G30" s="16" t="n">
        <f aca="false">IF($B30&gt;F30,TRUE())</f>
        <v>0</v>
      </c>
      <c r="H30" s="15" t="n">
        <f aca="false">H$9*H29+(1-H$9)*$B30</f>
        <v>119.545911627776</v>
      </c>
      <c r="I30" s="15" t="n">
        <f aca="false">H30+$B$7</f>
        <v>139.545911627776</v>
      </c>
      <c r="J30" s="16" t="n">
        <f aca="false">IF($B30&gt;I30,TRUE())</f>
        <v>0</v>
      </c>
      <c r="K30" s="17" t="n">
        <f aca="false">$K$9*K29+(1-$K$9)*$B30</f>
        <v>91.9498901527255</v>
      </c>
      <c r="L30" s="13" t="n">
        <f aca="false">$B$11+$B$7</f>
        <v>105</v>
      </c>
    </row>
    <row r="31" customFormat="false" ht="12.8" hidden="false" customHeight="false" outlineLevel="0" collapsed="false">
      <c r="A31" s="3" t="n">
        <v>100</v>
      </c>
      <c r="B31" s="3" t="n">
        <v>125</v>
      </c>
      <c r="C31" s="13" t="n">
        <f aca="false">$B$11+$B$7</f>
        <v>105</v>
      </c>
      <c r="D31" s="14" t="n">
        <f aca="false">IF(B31&gt;C31,TRUE())</f>
        <v>1</v>
      </c>
      <c r="E31" s="15" t="n">
        <f aca="false">$E$9*E30+(1-$E$9)*B31</f>
        <v>111.379711604732</v>
      </c>
      <c r="F31" s="15" t="n">
        <f aca="false">E31+$B$7</f>
        <v>131.379711604732</v>
      </c>
      <c r="G31" s="16" t="n">
        <f aca="false">IF($B31&gt;F31,TRUE())</f>
        <v>0</v>
      </c>
      <c r="H31" s="15" t="n">
        <f aca="false">H$9*H30+(1-H$9)*$B31</f>
        <v>120.636729302221</v>
      </c>
      <c r="I31" s="15" t="n">
        <f aca="false">H31+$B$7</f>
        <v>140.636729302221</v>
      </c>
      <c r="J31" s="16" t="n">
        <f aca="false">IF($B31&gt;I31,TRUE())</f>
        <v>0</v>
      </c>
      <c r="K31" s="17" t="n">
        <f aca="false">$K$9*K30+(1-$K$9)*$B31</f>
        <v>92.610892349671</v>
      </c>
      <c r="L31" s="13" t="n">
        <f aca="false">$B$11+$B$7</f>
        <v>105</v>
      </c>
    </row>
    <row r="32" customFormat="false" ht="12.8" hidden="false" customHeight="false" outlineLevel="0" collapsed="false">
      <c r="A32" s="3" t="n">
        <v>105</v>
      </c>
      <c r="B32" s="3" t="n">
        <v>125</v>
      </c>
      <c r="C32" s="13" t="n">
        <f aca="false">$B$11+$B$7</f>
        <v>105</v>
      </c>
      <c r="D32" s="14" t="n">
        <f aca="false">IF(B32&gt;C32,TRUE())</f>
        <v>1</v>
      </c>
      <c r="E32" s="15" t="n">
        <f aca="false">$E$9*E31+(1-$E$9)*B32</f>
        <v>112.741740444259</v>
      </c>
      <c r="F32" s="15" t="n">
        <f aca="false">E32+$B$7</f>
        <v>132.741740444259</v>
      </c>
      <c r="G32" s="16" t="n">
        <f aca="false">IF($B32&gt;F32,TRUE())</f>
        <v>0</v>
      </c>
      <c r="H32" s="15" t="n">
        <f aca="false">H$9*H31+(1-H$9)*$B32</f>
        <v>121.509383441777</v>
      </c>
      <c r="I32" s="15" t="n">
        <f aca="false">H32+$B$7</f>
        <v>141.509383441777</v>
      </c>
      <c r="J32" s="16" t="n">
        <f aca="false">IF($B32&gt;I32,TRUE())</f>
        <v>0</v>
      </c>
      <c r="K32" s="17" t="n">
        <f aca="false">$K$9*K31+(1-$K$9)*$B32</f>
        <v>93.2586745026775</v>
      </c>
      <c r="L32" s="13" t="n">
        <f aca="false">$B$11+$B$7</f>
        <v>105</v>
      </c>
    </row>
    <row r="33" customFormat="false" ht="12.8" hidden="false" customHeight="false" outlineLevel="0" collapsed="false">
      <c r="A33" s="3" t="n">
        <v>110</v>
      </c>
      <c r="B33" s="3" t="n">
        <v>125</v>
      </c>
      <c r="C33" s="13" t="n">
        <f aca="false">$B$11+$B$7</f>
        <v>105</v>
      </c>
      <c r="D33" s="14" t="n">
        <f aca="false">IF(B33&gt;C33,TRUE())</f>
        <v>1</v>
      </c>
      <c r="E33" s="15" t="n">
        <f aca="false">$E$9*E32+(1-$E$9)*B33</f>
        <v>113.967566399833</v>
      </c>
      <c r="F33" s="15" t="n">
        <f aca="false">E33+$B$7</f>
        <v>133.967566399833</v>
      </c>
      <c r="G33" s="16" t="n">
        <f aca="false">IF($B33&gt;F33,TRUE())</f>
        <v>0</v>
      </c>
      <c r="H33" s="15" t="n">
        <f aca="false">H$9*H32+(1-H$9)*$B33</f>
        <v>122.207506753421</v>
      </c>
      <c r="I33" s="15" t="n">
        <f aca="false">H33+$B$7</f>
        <v>142.207506753421</v>
      </c>
      <c r="J33" s="16" t="n">
        <f aca="false">IF($B33&gt;I33,TRUE())</f>
        <v>0</v>
      </c>
      <c r="K33" s="17" t="n">
        <f aca="false">$K$9*K32+(1-$K$9)*$B33</f>
        <v>93.893501012624</v>
      </c>
      <c r="L33" s="13" t="n">
        <f aca="false">$B$11+$B$7</f>
        <v>105</v>
      </c>
    </row>
    <row r="34" customFormat="false" ht="12.8" hidden="false" customHeight="false" outlineLevel="0" collapsed="false">
      <c r="A34" s="3" t="n">
        <v>115</v>
      </c>
      <c r="B34" s="3" t="n">
        <v>125</v>
      </c>
      <c r="C34" s="13" t="n">
        <f aca="false">$B$11+$B$7</f>
        <v>105</v>
      </c>
      <c r="D34" s="14" t="n">
        <f aca="false">IF(B34&gt;C34,TRUE())</f>
        <v>1</v>
      </c>
      <c r="E34" s="15" t="n">
        <f aca="false">$E$9*E33+(1-$E$9)*B34</f>
        <v>115.07080975985</v>
      </c>
      <c r="F34" s="15" t="n">
        <f aca="false">E34+$B$7</f>
        <v>135.07080975985</v>
      </c>
      <c r="G34" s="16" t="n">
        <f aca="false">IF($B34&gt;F34,TRUE())</f>
        <v>0</v>
      </c>
      <c r="H34" s="15" t="n">
        <f aca="false">H$9*H33+(1-H$9)*$B34</f>
        <v>122.766005402737</v>
      </c>
      <c r="I34" s="15" t="n">
        <f aca="false">H34+$B$7</f>
        <v>142.766005402737</v>
      </c>
      <c r="J34" s="16" t="n">
        <f aca="false">IF($B34&gt;I34,TRUE())</f>
        <v>0</v>
      </c>
      <c r="K34" s="17" t="n">
        <f aca="false">$K$9*K33+(1-$K$9)*$B34</f>
        <v>94.5156309923715</v>
      </c>
      <c r="L34" s="13" t="n">
        <f aca="false">$B$11+$B$7</f>
        <v>105</v>
      </c>
    </row>
    <row r="35" customFormat="false" ht="12.8" hidden="false" customHeight="false" outlineLevel="0" collapsed="false">
      <c r="A35" s="3" t="n">
        <v>120</v>
      </c>
      <c r="B35" s="3" t="n">
        <v>125</v>
      </c>
      <c r="C35" s="13" t="n">
        <f aca="false">$B$11+$B$7</f>
        <v>105</v>
      </c>
      <c r="D35" s="14" t="n">
        <f aca="false">IF(B35&gt;C35,TRUE())</f>
        <v>1</v>
      </c>
      <c r="E35" s="15" t="n">
        <f aca="false">$E$9*E34+(1-$E$9)*B35</f>
        <v>116.063728783865</v>
      </c>
      <c r="F35" s="15" t="n">
        <f aca="false">E35+$B$7</f>
        <v>136.063728783865</v>
      </c>
      <c r="G35" s="16" t="n">
        <f aca="false">IF($B35&gt;F35,TRUE())</f>
        <v>0</v>
      </c>
      <c r="H35" s="15" t="n">
        <f aca="false">H$9*H34+(1-H$9)*$B35</f>
        <v>123.21280432219</v>
      </c>
      <c r="I35" s="15" t="n">
        <f aca="false">H35+$B$7</f>
        <v>143.21280432219</v>
      </c>
      <c r="J35" s="16" t="n">
        <f aca="false">IF($B35&gt;I35,TRUE())</f>
        <v>0</v>
      </c>
      <c r="K35" s="17" t="n">
        <f aca="false">$K$9*K34+(1-$K$9)*$B35</f>
        <v>95.1253183725241</v>
      </c>
      <c r="L35" s="13" t="n">
        <f aca="false">$B$11+$B$7</f>
        <v>105</v>
      </c>
    </row>
    <row r="36" customFormat="false" ht="12.8" hidden="false" customHeight="false" outlineLevel="0" collapsed="false">
      <c r="A36" s="3" t="n">
        <v>125</v>
      </c>
      <c r="B36" s="3" t="n">
        <v>125</v>
      </c>
      <c r="C36" s="13" t="n">
        <f aca="false">$B$11+$B$7</f>
        <v>105</v>
      </c>
      <c r="D36" s="14" t="n">
        <f aca="false">IF(B36&gt;C36,TRUE())</f>
        <v>1</v>
      </c>
      <c r="E36" s="15" t="n">
        <f aca="false">$E$9*E35+(1-$E$9)*B36</f>
        <v>116.957355905478</v>
      </c>
      <c r="F36" s="15" t="n">
        <f aca="false">E36+$B$7</f>
        <v>136.957355905478</v>
      </c>
      <c r="G36" s="16" t="n">
        <f aca="false">IF($B36&gt;F36,TRUE())</f>
        <v>0</v>
      </c>
      <c r="H36" s="15" t="n">
        <f aca="false">H$9*H35+(1-H$9)*$B36</f>
        <v>123.570243457752</v>
      </c>
      <c r="I36" s="15" t="n">
        <f aca="false">H36+$B$7</f>
        <v>143.570243457752</v>
      </c>
      <c r="J36" s="16" t="n">
        <f aca="false">IF($B36&gt;I36,TRUE())</f>
        <v>0</v>
      </c>
      <c r="K36" s="17" t="n">
        <f aca="false">$K$9*K35+(1-$K$9)*$B36</f>
        <v>95.7228120050736</v>
      </c>
      <c r="L36" s="13" t="n">
        <f aca="false">$B$11+$B$7</f>
        <v>105</v>
      </c>
    </row>
    <row r="37" customFormat="false" ht="12.8" hidden="false" customHeight="false" outlineLevel="0" collapsed="false">
      <c r="A37" s="3" t="n">
        <v>130</v>
      </c>
      <c r="B37" s="3" t="n">
        <v>125</v>
      </c>
      <c r="C37" s="13" t="n">
        <f aca="false">$B$11+$B$7</f>
        <v>105</v>
      </c>
      <c r="D37" s="14" t="n">
        <f aca="false">IF(B37&gt;C37,TRUE())</f>
        <v>1</v>
      </c>
      <c r="E37" s="15" t="n">
        <f aca="false">$E$9*E36+(1-$E$9)*B37</f>
        <v>117.761620314931</v>
      </c>
      <c r="F37" s="15" t="n">
        <f aca="false">E37+$B$7</f>
        <v>137.761620314931</v>
      </c>
      <c r="G37" s="16" t="n">
        <f aca="false">IF($B37&gt;F37,TRUE())</f>
        <v>0</v>
      </c>
      <c r="H37" s="15" t="n">
        <f aca="false">H$9*H36+(1-H$9)*$B37</f>
        <v>123.856194766201</v>
      </c>
      <c r="I37" s="15" t="n">
        <f aca="false">H37+$B$7</f>
        <v>143.856194766201</v>
      </c>
      <c r="J37" s="16" t="n">
        <f aca="false">IF($B37&gt;I37,TRUE())</f>
        <v>0</v>
      </c>
      <c r="K37" s="17" t="n">
        <f aca="false">$K$9*K36+(1-$K$9)*$B37</f>
        <v>96.3083557649721</v>
      </c>
      <c r="L37" s="13" t="n">
        <f aca="false">$B$11+$B$7</f>
        <v>105</v>
      </c>
    </row>
    <row r="38" customFormat="false" ht="12.8" hidden="false" customHeight="false" outlineLevel="0" collapsed="false">
      <c r="A38" s="3" t="n">
        <v>135</v>
      </c>
      <c r="B38" s="3" t="n">
        <v>125</v>
      </c>
      <c r="C38" s="13" t="n">
        <f aca="false">$B$11+$B$7</f>
        <v>105</v>
      </c>
      <c r="D38" s="14" t="n">
        <f aca="false">IF(B38&gt;C38,TRUE())</f>
        <v>1</v>
      </c>
      <c r="E38" s="15" t="n">
        <f aca="false">$E$9*E37+(1-$E$9)*B38</f>
        <v>118.485458283438</v>
      </c>
      <c r="F38" s="15" t="n">
        <f aca="false">E38+$B$7</f>
        <v>138.485458283438</v>
      </c>
      <c r="G38" s="16" t="n">
        <f aca="false">IF($B38&gt;F38,TRUE())</f>
        <v>0</v>
      </c>
      <c r="H38" s="15" t="n">
        <f aca="false">H$9*H37+(1-H$9)*$B38</f>
        <v>124.084955812961</v>
      </c>
      <c r="I38" s="15" t="n">
        <f aca="false">H38+$B$7</f>
        <v>144.084955812961</v>
      </c>
      <c r="J38" s="16" t="n">
        <f aca="false">IF($B38&gt;I38,TRUE())</f>
        <v>0</v>
      </c>
      <c r="K38" s="17" t="n">
        <f aca="false">$K$9*K37+(1-$K$9)*$B38</f>
        <v>96.8821886496727</v>
      </c>
      <c r="L38" s="13" t="n">
        <f aca="false">$B$11+$B$7</f>
        <v>105</v>
      </c>
    </row>
    <row r="39" customFormat="false" ht="12.8" hidden="false" customHeight="false" outlineLevel="0" collapsed="false">
      <c r="A39" s="3" t="n">
        <v>140</v>
      </c>
      <c r="B39" s="3" t="n">
        <v>125</v>
      </c>
      <c r="C39" s="13" t="n">
        <f aca="false">$B$11+$B$7</f>
        <v>105</v>
      </c>
      <c r="D39" s="14" t="n">
        <f aca="false">IF(B39&gt;C39,TRUE())</f>
        <v>1</v>
      </c>
      <c r="E39" s="15" t="n">
        <f aca="false">$E$9*E38+(1-$E$9)*B39</f>
        <v>119.136912455094</v>
      </c>
      <c r="F39" s="15" t="n">
        <f aca="false">E39+$B$7</f>
        <v>139.136912455094</v>
      </c>
      <c r="G39" s="16" t="n">
        <f aca="false">IF($B39&gt;F39,TRUE())</f>
        <v>0</v>
      </c>
      <c r="H39" s="15" t="n">
        <f aca="false">H$9*H38+(1-H$9)*$B39</f>
        <v>124.267964650369</v>
      </c>
      <c r="I39" s="15" t="n">
        <f aca="false">H39+$B$7</f>
        <v>144.267964650369</v>
      </c>
      <c r="J39" s="16" t="n">
        <f aca="false">IF($B39&gt;I39,TRUE())</f>
        <v>0</v>
      </c>
      <c r="K39" s="17" t="n">
        <f aca="false">$K$9*K38+(1-$K$9)*$B39</f>
        <v>97.4445448766792</v>
      </c>
      <c r="L39" s="13" t="n">
        <f aca="false">$B$11+$B$7</f>
        <v>105</v>
      </c>
    </row>
    <row r="40" customFormat="false" ht="12.8" hidden="false" customHeight="false" outlineLevel="0" collapsed="false">
      <c r="A40" s="3" t="n">
        <v>145</v>
      </c>
      <c r="B40" s="3" t="n">
        <v>125</v>
      </c>
      <c r="C40" s="13" t="n">
        <f aca="false">$B$11+$B$7</f>
        <v>105</v>
      </c>
      <c r="D40" s="14" t="n">
        <f aca="false">IF(B40&gt;C40,TRUE())</f>
        <v>1</v>
      </c>
      <c r="E40" s="15" t="n">
        <f aca="false">$E$9*E39+(1-$E$9)*B40</f>
        <v>119.723221209584</v>
      </c>
      <c r="F40" s="15" t="n">
        <f aca="false">E40+$B$7</f>
        <v>139.723221209584</v>
      </c>
      <c r="G40" s="16" t="n">
        <f aca="false">IF($B40&gt;F40,TRUE())</f>
        <v>0</v>
      </c>
      <c r="H40" s="15" t="n">
        <f aca="false">H$9*H39+(1-H$9)*$B40</f>
        <v>124.414371720295</v>
      </c>
      <c r="I40" s="15" t="n">
        <f aca="false">H40+$B$7</f>
        <v>144.414371720295</v>
      </c>
      <c r="J40" s="16" t="n">
        <f aca="false">IF($B40&gt;I40,TRUE())</f>
        <v>0</v>
      </c>
      <c r="K40" s="17" t="n">
        <f aca="false">$K$9*K39+(1-$K$9)*$B40</f>
        <v>97.9956539791456</v>
      </c>
      <c r="L40" s="13" t="n">
        <f aca="false">$B$11+$B$7</f>
        <v>105</v>
      </c>
    </row>
    <row r="41" customFormat="false" ht="12.8" hidden="false" customHeight="false" outlineLevel="0" collapsed="false">
      <c r="A41" s="3" t="n">
        <v>150</v>
      </c>
      <c r="B41" s="3" t="n">
        <v>125</v>
      </c>
      <c r="C41" s="13" t="n">
        <f aca="false">$B$11+$B$7</f>
        <v>105</v>
      </c>
      <c r="D41" s="14" t="n">
        <f aca="false">IF(B41&gt;C41,TRUE())</f>
        <v>1</v>
      </c>
      <c r="E41" s="15" t="n">
        <f aca="false">$E$9*E40+(1-$E$9)*B41</f>
        <v>120.250899088626</v>
      </c>
      <c r="F41" s="15" t="n">
        <f aca="false">E41+$B$7</f>
        <v>140.250899088626</v>
      </c>
      <c r="G41" s="16" t="n">
        <f aca="false">IF($B41&gt;F41,TRUE())</f>
        <v>0</v>
      </c>
      <c r="H41" s="15" t="n">
        <f aca="false">H$9*H40+(1-H$9)*$B41</f>
        <v>124.531497376236</v>
      </c>
      <c r="I41" s="15" t="n">
        <f aca="false">H41+$B$7</f>
        <v>144.531497376236</v>
      </c>
      <c r="J41" s="16" t="n">
        <f aca="false">IF($B41&gt;I41,TRUE())</f>
        <v>0</v>
      </c>
      <c r="K41" s="17" t="n">
        <f aca="false">$K$9*K40+(1-$K$9)*$B41</f>
        <v>98.5357408995627</v>
      </c>
      <c r="L41" s="13" t="n">
        <f aca="false">$B$11+$B$7</f>
        <v>105</v>
      </c>
    </row>
    <row r="42" customFormat="false" ht="12.8" hidden="false" customHeight="false" outlineLevel="0" collapsed="false">
      <c r="A42" s="3" t="n">
        <v>155</v>
      </c>
      <c r="B42" s="3" t="n">
        <v>125</v>
      </c>
      <c r="C42" s="13" t="n">
        <f aca="false">$B$11+$B$7</f>
        <v>105</v>
      </c>
      <c r="D42" s="14" t="n">
        <f aca="false">IF(B42&gt;C42,TRUE())</f>
        <v>1</v>
      </c>
      <c r="E42" s="15" t="n">
        <f aca="false">$E$9*E41+(1-$E$9)*B42</f>
        <v>120.725809179763</v>
      </c>
      <c r="F42" s="15" t="n">
        <f aca="false">E42+$B$7</f>
        <v>140.725809179763</v>
      </c>
      <c r="G42" s="16" t="n">
        <f aca="false">IF($B42&gt;F42,TRUE())</f>
        <v>0</v>
      </c>
      <c r="H42" s="15" t="n">
        <f aca="false">H$9*H41+(1-H$9)*$B42</f>
        <v>124.625197900989</v>
      </c>
      <c r="I42" s="15" t="n">
        <f aca="false">H42+$B$7</f>
        <v>144.625197900989</v>
      </c>
      <c r="J42" s="16" t="n">
        <f aca="false">IF($B42&gt;I42,TRUE())</f>
        <v>0</v>
      </c>
      <c r="K42" s="17" t="n">
        <f aca="false">$K$9*K41+(1-$K$9)*$B42</f>
        <v>99.0650260815715</v>
      </c>
      <c r="L42" s="13" t="n">
        <f aca="false">$B$11+$B$7</f>
        <v>105</v>
      </c>
    </row>
    <row r="43" customFormat="false" ht="12.8" hidden="false" customHeight="false" outlineLevel="0" collapsed="false">
      <c r="A43" s="3" t="n">
        <v>160</v>
      </c>
      <c r="B43" s="3" t="n">
        <v>125</v>
      </c>
      <c r="C43" s="13" t="n">
        <f aca="false">$B$11+$B$7</f>
        <v>105</v>
      </c>
      <c r="D43" s="14" t="n">
        <f aca="false">IF(B43&gt;C43,TRUE())</f>
        <v>1</v>
      </c>
      <c r="E43" s="15" t="n">
        <f aca="false">$E$9*E42+(1-$E$9)*B43</f>
        <v>121.153228261787</v>
      </c>
      <c r="F43" s="15" t="n">
        <f aca="false">E43+$B$7</f>
        <v>141.153228261787</v>
      </c>
      <c r="G43" s="16" t="n">
        <f aca="false">IF($B43&gt;F43,TRUE())</f>
        <v>0</v>
      </c>
      <c r="H43" s="15" t="n">
        <f aca="false">H$9*H42+(1-H$9)*$B43</f>
        <v>124.700158320791</v>
      </c>
      <c r="I43" s="15" t="n">
        <f aca="false">H43+$B$7</f>
        <v>144.700158320791</v>
      </c>
      <c r="J43" s="16" t="n">
        <f aca="false">IF($B43&gt;I43,TRUE())</f>
        <v>0</v>
      </c>
      <c r="K43" s="17" t="n">
        <f aca="false">$K$9*K42+(1-$K$9)*$B43</f>
        <v>99.58372555994</v>
      </c>
      <c r="L43" s="13" t="n">
        <f aca="false">$B$11+$B$7</f>
        <v>105</v>
      </c>
    </row>
    <row r="44" customFormat="false" ht="12.8" hidden="false" customHeight="false" outlineLevel="0" collapsed="false">
      <c r="A44" s="3" t="n">
        <v>165</v>
      </c>
      <c r="B44" s="3" t="n">
        <v>125</v>
      </c>
      <c r="C44" s="13" t="n">
        <f aca="false">$B$11+$B$7</f>
        <v>105</v>
      </c>
      <c r="D44" s="14" t="n">
        <f aca="false">IF(B44&gt;C44,TRUE())</f>
        <v>1</v>
      </c>
      <c r="E44" s="15" t="n">
        <f aca="false">$E$9*E43+(1-$E$9)*B44</f>
        <v>121.537905435608</v>
      </c>
      <c r="F44" s="15" t="n">
        <f aca="false">E44+$B$7</f>
        <v>141.537905435608</v>
      </c>
      <c r="G44" s="16" t="n">
        <f aca="false">IF($B44&gt;F44,TRUE())</f>
        <v>0</v>
      </c>
      <c r="H44" s="15" t="n">
        <f aca="false">H$9*H43+(1-H$9)*$B44</f>
        <v>124.760126656633</v>
      </c>
      <c r="I44" s="15" t="n">
        <f aca="false">H44+$B$7</f>
        <v>144.760126656633</v>
      </c>
      <c r="J44" s="16" t="n">
        <f aca="false">IF($B44&gt;I44,TRUE())</f>
        <v>0</v>
      </c>
      <c r="K44" s="17" t="n">
        <f aca="false">$K$9*K43+(1-$K$9)*$B44</f>
        <v>100.092051048741</v>
      </c>
      <c r="L44" s="13" t="n">
        <f aca="false">$B$11+$B$7</f>
        <v>105</v>
      </c>
    </row>
    <row r="45" customFormat="false" ht="12.8" hidden="false" customHeight="false" outlineLevel="0" collapsed="false">
      <c r="A45" s="3" t="n">
        <v>170</v>
      </c>
      <c r="B45" s="3" t="n">
        <v>125</v>
      </c>
      <c r="C45" s="13" t="n">
        <f aca="false">$B$11+$B$7</f>
        <v>105</v>
      </c>
      <c r="D45" s="14" t="n">
        <f aca="false">IF(B45&gt;C45,TRUE())</f>
        <v>1</v>
      </c>
      <c r="E45" s="15" t="n">
        <f aca="false">$E$9*E44+(1-$E$9)*B45</f>
        <v>121.884114892048</v>
      </c>
      <c r="F45" s="15" t="n">
        <f aca="false">E45+$B$7</f>
        <v>141.884114892048</v>
      </c>
      <c r="G45" s="16" t="n">
        <f aca="false">IF($B45&gt;F45,TRUE())</f>
        <v>0</v>
      </c>
      <c r="H45" s="15" t="n">
        <f aca="false">H$9*H44+(1-H$9)*$B45</f>
        <v>124.808101325306</v>
      </c>
      <c r="I45" s="15" t="n">
        <f aca="false">H45+$B$7</f>
        <v>144.808101325306</v>
      </c>
      <c r="J45" s="16" t="n">
        <f aca="false">IF($B45&gt;I45,TRUE())</f>
        <v>0</v>
      </c>
      <c r="K45" s="17" t="n">
        <f aca="false">$K$9*K44+(1-$K$9)*$B45</f>
        <v>100.590210027766</v>
      </c>
      <c r="L45" s="13" t="n">
        <f aca="false">$B$11+$B$7</f>
        <v>105</v>
      </c>
    </row>
    <row r="46" customFormat="false" ht="12.8" hidden="false" customHeight="false" outlineLevel="0" collapsed="false">
      <c r="A46" s="3" t="n">
        <v>175</v>
      </c>
      <c r="B46" s="3" t="n">
        <v>115</v>
      </c>
      <c r="C46" s="13" t="n">
        <f aca="false">$B$11+$B$7</f>
        <v>105</v>
      </c>
      <c r="D46" s="14" t="n">
        <f aca="false">IF(B46&gt;C46,TRUE())</f>
        <v>1</v>
      </c>
      <c r="E46" s="15" t="n">
        <f aca="false">$E$9*E45+(1-$E$9)*B46</f>
        <v>121.195703402843</v>
      </c>
      <c r="F46" s="15" t="n">
        <f aca="false">E46+$B$7</f>
        <v>141.195703402843</v>
      </c>
      <c r="G46" s="16" t="n">
        <f aca="false">IF($B46&gt;F46,TRUE())</f>
        <v>0</v>
      </c>
      <c r="H46" s="15" t="n">
        <f aca="false">H$9*H45+(1-H$9)*$B46</f>
        <v>122.846481060245</v>
      </c>
      <c r="I46" s="15" t="n">
        <f aca="false">H46+$B$7</f>
        <v>142.846481060245</v>
      </c>
      <c r="J46" s="16" t="n">
        <f aca="false">IF($B46&gt;I46,TRUE())</f>
        <v>0</v>
      </c>
      <c r="K46" s="17" t="n">
        <f aca="false">$K$9*K45+(1-$K$9)*$B46</f>
        <v>100.878405827211</v>
      </c>
      <c r="L46" s="13" t="n">
        <f aca="false">$B$11+$B$7</f>
        <v>105</v>
      </c>
    </row>
    <row r="47" customFormat="false" ht="12.8" hidden="false" customHeight="false" outlineLevel="0" collapsed="false">
      <c r="A47" s="3" t="n">
        <v>180</v>
      </c>
      <c r="B47" s="3" t="n">
        <v>105</v>
      </c>
      <c r="C47" s="13" t="n">
        <f aca="false">$B$11+$B$7</f>
        <v>105</v>
      </c>
      <c r="D47" s="14" t="n">
        <f aca="false">IF(B47&gt;C47,TRUE())</f>
        <v>0</v>
      </c>
      <c r="E47" s="15" t="n">
        <f aca="false">$E$9*E46+(1-$E$9)*B47</f>
        <v>119.576133062559</v>
      </c>
      <c r="F47" s="15" t="n">
        <f aca="false">E47+$B$7</f>
        <v>139.576133062559</v>
      </c>
      <c r="G47" s="16" t="n">
        <f aca="false">IF($B47&gt;F47,TRUE())</f>
        <v>0</v>
      </c>
      <c r="H47" s="15" t="n">
        <f aca="false">H$9*H46+(1-H$9)*$B47</f>
        <v>119.277184848196</v>
      </c>
      <c r="I47" s="15" t="n">
        <f aca="false">H47+$B$7</f>
        <v>139.277184848196</v>
      </c>
      <c r="J47" s="16" t="n">
        <f aca="false">IF($B47&gt;I47,TRUE())</f>
        <v>0</v>
      </c>
      <c r="K47" s="17" t="n">
        <f aca="false">$K$9*K46+(1-$K$9)*$B47</f>
        <v>100.960837710667</v>
      </c>
      <c r="L47" s="13" t="n">
        <f aca="false">$B$11+$B$7</f>
        <v>105</v>
      </c>
    </row>
  </sheetData>
  <mergeCells count="3">
    <mergeCell ref="C8:D8"/>
    <mergeCell ref="E8:J8"/>
    <mergeCell ref="K8:L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2023-02-23T19:53:47Z</dcterms:created>
  <dc:creator/>
  <dc:description/>
  <dc:language>en-GB</dc:language>
  <cp:lastModifiedBy/>
  <dcterms:modified xsi:type="dcterms:W3CDTF">2023-02-23T21:15:07Z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