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se\Desktop\DataScience\"/>
    </mc:Choice>
  </mc:AlternateContent>
  <xr:revisionPtr revIDLastSave="0" documentId="13_ncr:1_{DF018523-8270-4F0E-BC61-41E4ADE0D928}" xr6:coauthVersionLast="46" xr6:coauthVersionMax="46" xr10:uidLastSave="{00000000-0000-0000-0000-000000000000}"/>
  <bookViews>
    <workbookView xWindow="-120" yWindow="-120" windowWidth="20640" windowHeight="11160" tabRatio="728" activeTab="7" xr2:uid="{E90846CD-E135-443D-9D7C-54C1BFD66884}"/>
  </bookViews>
  <sheets>
    <sheet name="Test Data" sheetId="3" r:id="rId1"/>
    <sheet name="Table" sheetId="2" r:id="rId2"/>
    <sheet name="1st" sheetId="1" r:id="rId3"/>
    <sheet name="2nd - Male" sheetId="4" r:id="rId4"/>
    <sheet name="2nd - Female" sheetId="5" r:id="rId5"/>
    <sheet name="3rd - Female" sheetId="6" r:id="rId6"/>
    <sheet name="4th - Female" sheetId="7" r:id="rId7"/>
    <sheet name="Tre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E12" i="7"/>
  <c r="D12" i="7"/>
  <c r="C12" i="7"/>
  <c r="B12" i="7"/>
  <c r="B13" i="7" s="1"/>
  <c r="B15" i="7" s="1"/>
  <c r="C5" i="7"/>
  <c r="B5" i="7"/>
  <c r="E22" i="6"/>
  <c r="D22" i="6"/>
  <c r="C22" i="6"/>
  <c r="B22" i="6"/>
  <c r="G12" i="6"/>
  <c r="F12" i="6"/>
  <c r="F13" i="6" s="1"/>
  <c r="F15" i="6" s="1"/>
  <c r="E12" i="6"/>
  <c r="D13" i="6" s="1"/>
  <c r="D15" i="6" s="1"/>
  <c r="D12" i="6"/>
  <c r="C12" i="6"/>
  <c r="B12" i="6"/>
  <c r="B13" i="6" s="1"/>
  <c r="B15" i="6" s="1"/>
  <c r="C5" i="6"/>
  <c r="B5" i="6"/>
  <c r="E32" i="5"/>
  <c r="D32" i="5"/>
  <c r="C32" i="5"/>
  <c r="B32" i="5"/>
  <c r="G22" i="5"/>
  <c r="F22" i="5"/>
  <c r="F23" i="5" s="1"/>
  <c r="F25" i="5" s="1"/>
  <c r="E22" i="5"/>
  <c r="D22" i="5"/>
  <c r="D23" i="5" s="1"/>
  <c r="D25" i="5" s="1"/>
  <c r="C22" i="5"/>
  <c r="B22" i="5"/>
  <c r="G12" i="5"/>
  <c r="F12" i="5"/>
  <c r="F13" i="5" s="1"/>
  <c r="F15" i="5" s="1"/>
  <c r="E12" i="5"/>
  <c r="D12" i="5"/>
  <c r="D13" i="5" s="1"/>
  <c r="D15" i="5" s="1"/>
  <c r="C12" i="5"/>
  <c r="B12" i="5"/>
  <c r="C5" i="5"/>
  <c r="B5" i="5"/>
  <c r="B32" i="4"/>
  <c r="C32" i="4"/>
  <c r="B33" i="4" s="1"/>
  <c r="B35" i="4" s="1"/>
  <c r="E32" i="4"/>
  <c r="D32" i="4"/>
  <c r="G22" i="4"/>
  <c r="F22" i="4"/>
  <c r="E22" i="4"/>
  <c r="D22" i="4"/>
  <c r="C22" i="4"/>
  <c r="B22" i="4"/>
  <c r="G12" i="4"/>
  <c r="F12" i="4"/>
  <c r="E12" i="4"/>
  <c r="D12" i="4"/>
  <c r="C12" i="4"/>
  <c r="B12" i="4"/>
  <c r="C5" i="4"/>
  <c r="B5" i="4"/>
  <c r="G42" i="1"/>
  <c r="F42" i="1"/>
  <c r="E42" i="1"/>
  <c r="D42" i="1"/>
  <c r="C42" i="1"/>
  <c r="B42" i="1"/>
  <c r="B43" i="1" s="1"/>
  <c r="B45" i="1" s="1"/>
  <c r="D13" i="7" l="1"/>
  <c r="D15" i="7" s="1"/>
  <c r="B6" i="7"/>
  <c r="B6" i="6"/>
  <c r="B23" i="6"/>
  <c r="B25" i="6" s="1"/>
  <c r="D23" i="6"/>
  <c r="D25" i="6" s="1"/>
  <c r="D33" i="5"/>
  <c r="D35" i="5" s="1"/>
  <c r="B33" i="5"/>
  <c r="B35" i="5" s="1"/>
  <c r="B23" i="5"/>
  <c r="B25" i="5" s="1"/>
  <c r="B13" i="5"/>
  <c r="B15" i="5" s="1"/>
  <c r="B6" i="5"/>
  <c r="D13" i="4"/>
  <c r="D15" i="4" s="1"/>
  <c r="D23" i="4"/>
  <c r="D25" i="4" s="1"/>
  <c r="F13" i="4"/>
  <c r="F15" i="4" s="1"/>
  <c r="F23" i="4"/>
  <c r="F25" i="4" s="1"/>
  <c r="D33" i="4"/>
  <c r="D35" i="4" s="1"/>
  <c r="B23" i="4"/>
  <c r="B25" i="4" s="1"/>
  <c r="B6" i="4"/>
  <c r="B13" i="4"/>
  <c r="B15" i="4" s="1"/>
  <c r="F43" i="1"/>
  <c r="F45" i="1" s="1"/>
  <c r="B46" i="1" s="1"/>
  <c r="D43" i="1"/>
  <c r="D45" i="1" s="1"/>
  <c r="I32" i="1"/>
  <c r="H32" i="1"/>
  <c r="H33" i="1" s="1"/>
  <c r="H35" i="1" s="1"/>
  <c r="G32" i="1"/>
  <c r="F32" i="1"/>
  <c r="F33" i="1" s="1"/>
  <c r="F35" i="1" s="1"/>
  <c r="B26" i="1"/>
  <c r="G22" i="1"/>
  <c r="F22" i="1"/>
  <c r="F23" i="1" s="1"/>
  <c r="F25" i="1" s="1"/>
  <c r="E22" i="2"/>
  <c r="E32" i="1"/>
  <c r="D32" i="1"/>
  <c r="C32" i="1"/>
  <c r="B32" i="1"/>
  <c r="E22" i="1"/>
  <c r="D22" i="1"/>
  <c r="C22" i="1"/>
  <c r="B22" i="1"/>
  <c r="B12" i="1"/>
  <c r="C12" i="1"/>
  <c r="D12" i="1"/>
  <c r="E12" i="1"/>
  <c r="C5" i="1"/>
  <c r="B5" i="1"/>
  <c r="B26" i="6" l="1"/>
  <c r="B16" i="6"/>
  <c r="B26" i="5"/>
  <c r="B36" i="5"/>
  <c r="B16" i="5"/>
  <c r="B36" i="4"/>
  <c r="B16" i="4"/>
  <c r="B26" i="4"/>
  <c r="B23" i="1"/>
  <c r="B25" i="1" s="1"/>
  <c r="B13" i="1"/>
  <c r="B15" i="1" s="1"/>
  <c r="B6" i="1"/>
  <c r="D33" i="1"/>
  <c r="D35" i="1" s="1"/>
  <c r="B33" i="1"/>
  <c r="B35" i="1" s="1"/>
  <c r="D23" i="1"/>
  <c r="D25" i="1" s="1"/>
  <c r="D13" i="1"/>
  <c r="D15" i="1" s="1"/>
  <c r="B16" i="1" l="1"/>
  <c r="B36" i="1"/>
</calcChain>
</file>

<file path=xl/sharedStrings.xml><?xml version="1.0" encoding="utf-8"?>
<sst xmlns="http://schemas.openxmlformats.org/spreadsheetml/2006/main" count="404" uniqueCount="56">
  <si>
    <t>Total</t>
  </si>
  <si>
    <t>Leave Outcomes</t>
  </si>
  <si>
    <t>Total Inputs</t>
  </si>
  <si>
    <t>Outcomes</t>
  </si>
  <si>
    <t>P(X)</t>
  </si>
  <si>
    <t>Entropy</t>
  </si>
  <si>
    <t>Entropy Calculator</t>
  </si>
  <si>
    <t xml:space="preserve">Information Gain </t>
  </si>
  <si>
    <t>Avg Entropy</t>
  </si>
  <si>
    <t>Two</t>
  </si>
  <si>
    <t>Zero</t>
  </si>
  <si>
    <t>Y 1</t>
  </si>
  <si>
    <t>N 1</t>
  </si>
  <si>
    <t>Y 2</t>
  </si>
  <si>
    <t>N 2</t>
  </si>
  <si>
    <t>Y 0</t>
  </si>
  <si>
    <t>N 0</t>
  </si>
  <si>
    <t>Gender</t>
  </si>
  <si>
    <t>Ticket class</t>
  </si>
  <si>
    <t>Parent/Child Abroad</t>
  </si>
  <si>
    <t>Embarked</t>
  </si>
  <si>
    <t>Survival</t>
  </si>
  <si>
    <t>Male</t>
  </si>
  <si>
    <t>Lower</t>
  </si>
  <si>
    <t>Southampton</t>
  </si>
  <si>
    <t>No</t>
  </si>
  <si>
    <t>Female</t>
  </si>
  <si>
    <t>Upper</t>
  </si>
  <si>
    <t>Cherbourg</t>
  </si>
  <si>
    <t>Yes</t>
  </si>
  <si>
    <t>Queenstown</t>
  </si>
  <si>
    <t>Middle</t>
  </si>
  <si>
    <t>Three</t>
  </si>
  <si>
    <t>One</t>
  </si>
  <si>
    <t>Y M</t>
  </si>
  <si>
    <t>N M</t>
  </si>
  <si>
    <t>Y F</t>
  </si>
  <si>
    <t>N F</t>
  </si>
  <si>
    <t>Ticket Class</t>
  </si>
  <si>
    <t>Y L</t>
  </si>
  <si>
    <t>N L</t>
  </si>
  <si>
    <t>Y U</t>
  </si>
  <si>
    <t>N U</t>
  </si>
  <si>
    <t>Y 3</t>
  </si>
  <si>
    <t>N 3</t>
  </si>
  <si>
    <t>Y C</t>
  </si>
  <si>
    <t>N C</t>
  </si>
  <si>
    <t>Y Q</t>
  </si>
  <si>
    <t>N Q</t>
  </si>
  <si>
    <t>Y S</t>
  </si>
  <si>
    <t>N S</t>
  </si>
  <si>
    <t>Best Selection?</t>
  </si>
  <si>
    <t>Sub Tree?</t>
  </si>
  <si>
    <t xml:space="preserve">Male </t>
  </si>
  <si>
    <t>Medium</t>
  </si>
  <si>
    <t>(Male) - Ticket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</si>
</sst>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Font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</xdr:row>
      <xdr:rowOff>57150</xdr:rowOff>
    </xdr:from>
    <xdr:to>
      <xdr:col>11</xdr:col>
      <xdr:colOff>504825</xdr:colOff>
      <xdr:row>6</xdr:row>
      <xdr:rowOff>19050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56D7804-860F-4F94-AB68-54FBDE0CCCAE}"/>
            </a:ext>
          </a:extLst>
        </xdr:cNvPr>
        <xdr:cNvSpPr/>
      </xdr:nvSpPr>
      <xdr:spPr>
        <a:xfrm>
          <a:off x="4714875" y="247650"/>
          <a:ext cx="2495550" cy="914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4000"/>
            <a:t>Gender</a:t>
          </a:r>
        </a:p>
      </xdr:txBody>
    </xdr:sp>
    <xdr:clientData/>
  </xdr:twoCellAnchor>
  <xdr:twoCellAnchor>
    <xdr:from>
      <xdr:col>4</xdr:col>
      <xdr:colOff>352425</xdr:colOff>
      <xdr:row>9</xdr:row>
      <xdr:rowOff>9524</xdr:rowOff>
    </xdr:from>
    <xdr:to>
      <xdr:col>7</xdr:col>
      <xdr:colOff>390525</xdr:colOff>
      <xdr:row>12</xdr:row>
      <xdr:rowOff>152399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9D7E960-DA44-467C-8835-7C9CB02135A1}"/>
            </a:ext>
          </a:extLst>
        </xdr:cNvPr>
        <xdr:cNvSpPr/>
      </xdr:nvSpPr>
      <xdr:spPr>
        <a:xfrm>
          <a:off x="2790825" y="1724024"/>
          <a:ext cx="1866900" cy="714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(Male) - Ticket CLass</a:t>
          </a:r>
        </a:p>
      </xdr:txBody>
    </xdr:sp>
    <xdr:clientData/>
  </xdr:twoCellAnchor>
  <xdr:twoCellAnchor>
    <xdr:from>
      <xdr:col>3</xdr:col>
      <xdr:colOff>323850</xdr:colOff>
      <xdr:row>13</xdr:row>
      <xdr:rowOff>142875</xdr:rowOff>
    </xdr:from>
    <xdr:to>
      <xdr:col>5</xdr:col>
      <xdr:colOff>466725</xdr:colOff>
      <xdr:row>14</xdr:row>
      <xdr:rowOff>257175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79D9FAC-C9BE-4D3C-AF29-F95E3F1E27CB}"/>
            </a:ext>
          </a:extLst>
        </xdr:cNvPr>
        <xdr:cNvSpPr/>
      </xdr:nvSpPr>
      <xdr:spPr>
        <a:xfrm>
          <a:off x="2152650" y="2619375"/>
          <a:ext cx="1362075" cy="3048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(Lower/Upper) - No</a:t>
          </a:r>
        </a:p>
      </xdr:txBody>
    </xdr:sp>
    <xdr:clientData/>
  </xdr:twoCellAnchor>
  <xdr:twoCellAnchor>
    <xdr:from>
      <xdr:col>6</xdr:col>
      <xdr:colOff>76200</xdr:colOff>
      <xdr:row>13</xdr:row>
      <xdr:rowOff>161925</xdr:rowOff>
    </xdr:from>
    <xdr:to>
      <xdr:col>7</xdr:col>
      <xdr:colOff>581025</xdr:colOff>
      <xdr:row>14</xdr:row>
      <xdr:rowOff>238125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4D74F95-A969-462B-B6DB-66D6A1C8674A}"/>
            </a:ext>
          </a:extLst>
        </xdr:cNvPr>
        <xdr:cNvSpPr/>
      </xdr:nvSpPr>
      <xdr:spPr>
        <a:xfrm>
          <a:off x="3733800" y="2638425"/>
          <a:ext cx="1114425" cy="2667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(Middle) - Yes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600075</xdr:colOff>
      <xdr:row>9</xdr:row>
      <xdr:rowOff>0</xdr:rowOff>
    </xdr:from>
    <xdr:to>
      <xdr:col>15</xdr:col>
      <xdr:colOff>28575</xdr:colOff>
      <xdr:row>12</xdr:row>
      <xdr:rowOff>142875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0919799-B86C-434B-9A75-05E163DC316D}"/>
            </a:ext>
          </a:extLst>
        </xdr:cNvPr>
        <xdr:cNvSpPr/>
      </xdr:nvSpPr>
      <xdr:spPr>
        <a:xfrm>
          <a:off x="7305675" y="1714500"/>
          <a:ext cx="1866900" cy="714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(Female) - Ticket CLass</a:t>
          </a:r>
        </a:p>
      </xdr:txBody>
    </xdr:sp>
    <xdr:clientData/>
  </xdr:twoCellAnchor>
  <xdr:twoCellAnchor>
    <xdr:from>
      <xdr:col>13</xdr:col>
      <xdr:colOff>552450</xdr:colOff>
      <xdr:row>13</xdr:row>
      <xdr:rowOff>114301</xdr:rowOff>
    </xdr:from>
    <xdr:to>
      <xdr:col>16</xdr:col>
      <xdr:colOff>390525</xdr:colOff>
      <xdr:row>15</xdr:row>
      <xdr:rowOff>38101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ABA2B31-AEE2-4A49-8D99-D56B10F6DD23}"/>
            </a:ext>
          </a:extLst>
        </xdr:cNvPr>
        <xdr:cNvSpPr/>
      </xdr:nvSpPr>
      <xdr:spPr>
        <a:xfrm>
          <a:off x="8477250" y="2590801"/>
          <a:ext cx="1666875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(Lower) - Parent</a:t>
          </a:r>
        </a:p>
      </xdr:txBody>
    </xdr:sp>
    <xdr:clientData/>
  </xdr:twoCellAnchor>
  <xdr:twoCellAnchor>
    <xdr:from>
      <xdr:col>11</xdr:col>
      <xdr:colOff>0</xdr:colOff>
      <xdr:row>14</xdr:row>
      <xdr:rowOff>0</xdr:rowOff>
    </xdr:from>
    <xdr:to>
      <xdr:col>13</xdr:col>
      <xdr:colOff>285750</xdr:colOff>
      <xdr:row>15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280D018-00DF-49A2-BDAD-4D94446686A8}"/>
            </a:ext>
          </a:extLst>
        </xdr:cNvPr>
        <xdr:cNvSpPr/>
      </xdr:nvSpPr>
      <xdr:spPr>
        <a:xfrm>
          <a:off x="6705600" y="2667000"/>
          <a:ext cx="1504950" cy="2667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(Middle/Upper) - Yes</a:t>
          </a:r>
        </a:p>
        <a:p>
          <a:pPr algn="l"/>
          <a:endParaRPr lang="en-US" sz="1100"/>
        </a:p>
      </xdr:txBody>
    </xdr:sp>
    <xdr:clientData/>
  </xdr:twoCellAnchor>
  <xdr:twoCellAnchor>
    <xdr:from>
      <xdr:col>13</xdr:col>
      <xdr:colOff>533400</xdr:colOff>
      <xdr:row>15</xdr:row>
      <xdr:rowOff>171450</xdr:rowOff>
    </xdr:from>
    <xdr:to>
      <xdr:col>15</xdr:col>
      <xdr:colOff>266700</xdr:colOff>
      <xdr:row>17</xdr:row>
      <xdr:rowOff>57150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2DE68B6-2177-41DB-BA94-0B8E213892F7}"/>
            </a:ext>
          </a:extLst>
        </xdr:cNvPr>
        <xdr:cNvSpPr/>
      </xdr:nvSpPr>
      <xdr:spPr>
        <a:xfrm>
          <a:off x="8458200" y="3105150"/>
          <a:ext cx="952500" cy="266700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(1/2) - Yes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457200</xdr:colOff>
      <xdr:row>15</xdr:row>
      <xdr:rowOff>180975</xdr:rowOff>
    </xdr:from>
    <xdr:to>
      <xdr:col>17</xdr:col>
      <xdr:colOff>571500</xdr:colOff>
      <xdr:row>17</xdr:row>
      <xdr:rowOff>142875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B401B9C-91CE-4805-811F-8C56F0460167}"/>
            </a:ext>
          </a:extLst>
        </xdr:cNvPr>
        <xdr:cNvSpPr/>
      </xdr:nvSpPr>
      <xdr:spPr>
        <a:xfrm>
          <a:off x="9601200" y="3114675"/>
          <a:ext cx="1333500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(0) - Embarked</a:t>
          </a:r>
        </a:p>
        <a:p>
          <a:pPr algn="l"/>
          <a:endParaRPr lang="en-US" sz="1400"/>
        </a:p>
      </xdr:txBody>
    </xdr:sp>
    <xdr:clientData/>
  </xdr:twoCellAnchor>
  <xdr:twoCellAnchor>
    <xdr:from>
      <xdr:col>15</xdr:col>
      <xdr:colOff>609599</xdr:colOff>
      <xdr:row>19</xdr:row>
      <xdr:rowOff>190499</xdr:rowOff>
    </xdr:from>
    <xdr:to>
      <xdr:col>18</xdr:col>
      <xdr:colOff>371474</xdr:colOff>
      <xdr:row>23</xdr:row>
      <xdr:rowOff>9525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E9655C5D-C0EC-40BF-BDAB-456060C46628}"/>
            </a:ext>
          </a:extLst>
        </xdr:cNvPr>
        <xdr:cNvSpPr/>
      </xdr:nvSpPr>
      <xdr:spPr>
        <a:xfrm>
          <a:off x="9753599" y="3886199"/>
          <a:ext cx="1590675" cy="581026"/>
        </a:xfrm>
        <a:prstGeom prst="round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(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Cherbourg</a:t>
          </a:r>
          <a:r>
            <a:rPr lang="en-US"/>
            <a:t> </a:t>
          </a:r>
          <a:r>
            <a:rPr lang="en-US" sz="1100"/>
            <a:t>/South) - Yes</a:t>
          </a:r>
        </a:p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63FE9-42E5-4A2F-8C6D-9B8BAD93C460}" name="Table1" displayName="Table1" ref="A1:E22" totalsRowCount="1">
  <autoFilter ref="A1:E21" xr:uid="{9B86DEE4-AD74-4948-AD9A-FE0271551161}">
    <filterColumn colId="0">
      <filters>
        <filter val="Female"/>
      </filters>
    </filterColumn>
    <filterColumn colId="1">
      <filters>
        <filter val="Lower"/>
      </filters>
    </filterColumn>
    <filterColumn colId="2">
      <filters>
        <filter val="Zero"/>
      </filters>
    </filterColumn>
  </autoFilter>
  <sortState xmlns:xlrd2="http://schemas.microsoft.com/office/spreadsheetml/2017/richdata2" ref="A7:E17">
    <sortCondition ref="D1:D21"/>
  </sortState>
  <tableColumns count="5">
    <tableColumn id="1" xr3:uid="{98DA50D3-9ADB-4471-B46E-BE09FC3B5A1F}" name="Gender" totalsRowLabel="Total"/>
    <tableColumn id="2" xr3:uid="{91220992-A2F3-4E75-B17C-3822A6090EB3}" name="Ticket class"/>
    <tableColumn id="3" xr3:uid="{FE6EFD2E-723E-43E7-AE86-4777671C7FBE}" name="Parent/Child Abroad"/>
    <tableColumn id="4" xr3:uid="{BCAA2F0D-BFF1-4D77-A298-269861B18729}" name="Embarked"/>
    <tableColumn id="5" xr3:uid="{2E05BFD1-692F-4C35-A257-371B8F956559}" name="Survival" totalsRowFunction="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76D0-2B2E-49D9-8F05-B9F998573647}">
  <dimension ref="A1:E5"/>
  <sheetViews>
    <sheetView workbookViewId="0">
      <selection activeCell="D11" sqref="D11"/>
    </sheetView>
  </sheetViews>
  <sheetFormatPr defaultRowHeight="15" x14ac:dyDescent="0.25"/>
  <sheetData>
    <row r="1" spans="1:5" x14ac:dyDescent="0.25">
      <c r="A1" t="s">
        <v>22</v>
      </c>
      <c r="B1" t="s">
        <v>31</v>
      </c>
      <c r="C1" t="s">
        <v>10</v>
      </c>
      <c r="D1" t="s">
        <v>24</v>
      </c>
      <c r="E1" t="s">
        <v>25</v>
      </c>
    </row>
    <row r="2" spans="1:5" x14ac:dyDescent="0.25">
      <c r="A2" t="s">
        <v>22</v>
      </c>
      <c r="B2" t="s">
        <v>31</v>
      </c>
      <c r="C2" t="s">
        <v>10</v>
      </c>
      <c r="D2" t="s">
        <v>24</v>
      </c>
      <c r="E2" t="s">
        <v>29</v>
      </c>
    </row>
    <row r="3" spans="1:5" x14ac:dyDescent="0.25">
      <c r="A3" t="s">
        <v>26</v>
      </c>
      <c r="B3" t="s">
        <v>23</v>
      </c>
      <c r="C3" t="s">
        <v>33</v>
      </c>
      <c r="D3" t="s">
        <v>24</v>
      </c>
      <c r="E3" t="s">
        <v>25</v>
      </c>
    </row>
    <row r="4" spans="1:5" x14ac:dyDescent="0.25">
      <c r="A4" t="s">
        <v>26</v>
      </c>
      <c r="B4" t="s">
        <v>23</v>
      </c>
      <c r="C4" t="s">
        <v>10</v>
      </c>
      <c r="D4" t="s">
        <v>30</v>
      </c>
      <c r="E4" t="s">
        <v>29</v>
      </c>
    </row>
    <row r="5" spans="1:5" x14ac:dyDescent="0.25">
      <c r="A5" t="s">
        <v>22</v>
      </c>
      <c r="B5" t="s">
        <v>23</v>
      </c>
      <c r="C5" t="s">
        <v>10</v>
      </c>
      <c r="D5" t="s">
        <v>28</v>
      </c>
      <c r="E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7053-24E1-47C3-AAA9-1860DF8FC099}">
  <dimension ref="A1:E22"/>
  <sheetViews>
    <sheetView workbookViewId="0">
      <selection activeCell="D15" sqref="D15"/>
    </sheetView>
  </sheetViews>
  <sheetFormatPr defaultRowHeight="15" x14ac:dyDescent="0.25"/>
  <cols>
    <col min="1" max="1" width="17.5703125" customWidth="1"/>
    <col min="2" max="2" width="18.85546875" customWidth="1"/>
    <col min="3" max="3" width="21.28515625" customWidth="1"/>
    <col min="4" max="4" width="18.5703125" customWidth="1"/>
    <col min="5" max="5" width="10.140625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hidden="1" x14ac:dyDescent="0.25">
      <c r="A2" t="s">
        <v>22</v>
      </c>
      <c r="B2" t="s">
        <v>23</v>
      </c>
      <c r="C2" t="s">
        <v>10</v>
      </c>
      <c r="D2" t="s">
        <v>30</v>
      </c>
      <c r="E2" t="s">
        <v>25</v>
      </c>
    </row>
    <row r="3" spans="1:5" hidden="1" x14ac:dyDescent="0.25">
      <c r="A3" t="s">
        <v>22</v>
      </c>
      <c r="B3" t="s">
        <v>23</v>
      </c>
      <c r="C3" t="s">
        <v>33</v>
      </c>
      <c r="D3" t="s">
        <v>30</v>
      </c>
      <c r="E3" t="s">
        <v>25</v>
      </c>
    </row>
    <row r="4" spans="1:5" hidden="1" x14ac:dyDescent="0.25">
      <c r="A4" t="s">
        <v>22</v>
      </c>
      <c r="B4" t="s">
        <v>23</v>
      </c>
      <c r="C4" t="s">
        <v>10</v>
      </c>
      <c r="D4" t="s">
        <v>24</v>
      </c>
      <c r="E4" t="s">
        <v>25</v>
      </c>
    </row>
    <row r="5" spans="1:5" hidden="1" x14ac:dyDescent="0.25">
      <c r="A5" t="s">
        <v>22</v>
      </c>
      <c r="B5" t="s">
        <v>23</v>
      </c>
      <c r="C5" t="s">
        <v>10</v>
      </c>
      <c r="D5" t="s">
        <v>24</v>
      </c>
      <c r="E5" t="s">
        <v>25</v>
      </c>
    </row>
    <row r="6" spans="1:5" hidden="1" x14ac:dyDescent="0.25">
      <c r="A6" t="s">
        <v>22</v>
      </c>
      <c r="B6" t="s">
        <v>23</v>
      </c>
      <c r="C6" t="s">
        <v>10</v>
      </c>
      <c r="D6" t="s">
        <v>24</v>
      </c>
      <c r="E6" t="s">
        <v>25</v>
      </c>
    </row>
    <row r="7" spans="1:5" x14ac:dyDescent="0.25">
      <c r="A7" t="s">
        <v>26</v>
      </c>
      <c r="B7" t="s">
        <v>23</v>
      </c>
      <c r="C7" t="s">
        <v>10</v>
      </c>
      <c r="D7" t="s">
        <v>28</v>
      </c>
      <c r="E7" t="s">
        <v>29</v>
      </c>
    </row>
    <row r="8" spans="1:5" hidden="1" x14ac:dyDescent="0.25">
      <c r="A8" t="s">
        <v>26</v>
      </c>
      <c r="B8" t="s">
        <v>31</v>
      </c>
      <c r="C8" t="s">
        <v>10</v>
      </c>
      <c r="D8" t="s">
        <v>28</v>
      </c>
      <c r="E8" t="s">
        <v>29</v>
      </c>
    </row>
    <row r="9" spans="1:5" hidden="1" x14ac:dyDescent="0.25">
      <c r="A9" t="s">
        <v>22</v>
      </c>
      <c r="B9" t="s">
        <v>27</v>
      </c>
      <c r="C9" t="s">
        <v>10</v>
      </c>
      <c r="D9" t="s">
        <v>24</v>
      </c>
      <c r="E9" t="s">
        <v>25</v>
      </c>
    </row>
    <row r="10" spans="1:5" hidden="1" x14ac:dyDescent="0.25">
      <c r="A10" t="s">
        <v>22</v>
      </c>
      <c r="B10" t="s">
        <v>23</v>
      </c>
      <c r="C10" t="s">
        <v>32</v>
      </c>
      <c r="D10" t="s">
        <v>24</v>
      </c>
      <c r="E10" t="s">
        <v>25</v>
      </c>
    </row>
    <row r="11" spans="1:5" hidden="1" x14ac:dyDescent="0.25">
      <c r="A11" t="s">
        <v>26</v>
      </c>
      <c r="B11" t="s">
        <v>27</v>
      </c>
      <c r="C11" t="s">
        <v>10</v>
      </c>
      <c r="D11" t="s">
        <v>28</v>
      </c>
      <c r="E11" t="s">
        <v>29</v>
      </c>
    </row>
    <row r="12" spans="1:5" hidden="1" x14ac:dyDescent="0.25">
      <c r="A12" t="s">
        <v>26</v>
      </c>
      <c r="B12" t="s">
        <v>23</v>
      </c>
      <c r="C12" t="s">
        <v>33</v>
      </c>
      <c r="D12" t="s">
        <v>24</v>
      </c>
      <c r="E12" t="s">
        <v>29</v>
      </c>
    </row>
    <row r="13" spans="1:5" hidden="1" x14ac:dyDescent="0.25">
      <c r="A13" t="s">
        <v>22</v>
      </c>
      <c r="B13" t="s">
        <v>23</v>
      </c>
      <c r="C13" t="s">
        <v>33</v>
      </c>
      <c r="D13" t="s">
        <v>24</v>
      </c>
      <c r="E13" t="s">
        <v>25</v>
      </c>
    </row>
    <row r="14" spans="1:5" hidden="1" x14ac:dyDescent="0.25">
      <c r="A14" t="s">
        <v>26</v>
      </c>
      <c r="B14" t="s">
        <v>23</v>
      </c>
      <c r="C14" t="s">
        <v>9</v>
      </c>
      <c r="D14" t="s">
        <v>24</v>
      </c>
      <c r="E14" t="s">
        <v>29</v>
      </c>
    </row>
    <row r="15" spans="1:5" x14ac:dyDescent="0.25">
      <c r="A15" t="s">
        <v>26</v>
      </c>
      <c r="B15" t="s">
        <v>23</v>
      </c>
      <c r="C15" t="s">
        <v>10</v>
      </c>
      <c r="D15" t="s">
        <v>24</v>
      </c>
      <c r="E15" t="s">
        <v>25</v>
      </c>
    </row>
    <row r="16" spans="1:5" x14ac:dyDescent="0.25">
      <c r="A16" t="s">
        <v>26</v>
      </c>
      <c r="B16" t="s">
        <v>23</v>
      </c>
      <c r="C16" t="s">
        <v>10</v>
      </c>
      <c r="D16" t="s">
        <v>24</v>
      </c>
      <c r="E16" t="s">
        <v>25</v>
      </c>
    </row>
    <row r="17" spans="1:5" x14ac:dyDescent="0.25">
      <c r="A17" t="s">
        <v>26</v>
      </c>
      <c r="B17" t="s">
        <v>23</v>
      </c>
      <c r="C17" t="s">
        <v>10</v>
      </c>
      <c r="D17" t="s">
        <v>24</v>
      </c>
      <c r="E17" t="s">
        <v>29</v>
      </c>
    </row>
    <row r="18" spans="1:5" hidden="1" x14ac:dyDescent="0.25">
      <c r="A18" t="s">
        <v>26</v>
      </c>
      <c r="B18" t="s">
        <v>31</v>
      </c>
      <c r="C18" t="s">
        <v>10</v>
      </c>
      <c r="D18" t="s">
        <v>24</v>
      </c>
      <c r="E18" t="s">
        <v>29</v>
      </c>
    </row>
    <row r="19" spans="1:5" hidden="1" x14ac:dyDescent="0.25">
      <c r="A19" t="s">
        <v>22</v>
      </c>
      <c r="B19" t="s">
        <v>31</v>
      </c>
      <c r="C19" t="s">
        <v>10</v>
      </c>
      <c r="D19" t="s">
        <v>24</v>
      </c>
      <c r="E19" t="s">
        <v>29</v>
      </c>
    </row>
    <row r="20" spans="1:5" hidden="1" x14ac:dyDescent="0.25">
      <c r="A20" t="s">
        <v>26</v>
      </c>
      <c r="B20" t="s">
        <v>27</v>
      </c>
      <c r="C20" t="s">
        <v>10</v>
      </c>
      <c r="D20" t="s">
        <v>24</v>
      </c>
      <c r="E20" t="s">
        <v>29</v>
      </c>
    </row>
    <row r="21" spans="1:5" hidden="1" x14ac:dyDescent="0.25">
      <c r="A21" t="s">
        <v>26</v>
      </c>
      <c r="B21" t="s">
        <v>27</v>
      </c>
      <c r="C21" t="s">
        <v>10</v>
      </c>
      <c r="D21" t="s">
        <v>24</v>
      </c>
      <c r="E21" t="s">
        <v>29</v>
      </c>
    </row>
    <row r="22" spans="1:5" x14ac:dyDescent="0.25">
      <c r="A22" t="s">
        <v>0</v>
      </c>
      <c r="E22">
        <f>SUBTOTAL(103,Table1[Survival])</f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3CA5-6335-4D3F-AD3D-CAA01DF8521A}">
  <dimension ref="A1:I50"/>
  <sheetViews>
    <sheetView topLeftCell="A34" workbookViewId="0">
      <selection activeCell="M48" sqref="M48"/>
    </sheetView>
  </sheetViews>
  <sheetFormatPr defaultRowHeight="15" x14ac:dyDescent="0.25"/>
  <cols>
    <col min="1" max="1" width="23.85546875" customWidth="1"/>
  </cols>
  <sheetData>
    <row r="1" spans="1:7" x14ac:dyDescent="0.25">
      <c r="A1" t="s">
        <v>6</v>
      </c>
    </row>
    <row r="2" spans="1:7" x14ac:dyDescent="0.25">
      <c r="A2" t="s">
        <v>1</v>
      </c>
      <c r="B2" t="s">
        <v>29</v>
      </c>
      <c r="C2" t="s">
        <v>25</v>
      </c>
    </row>
    <row r="3" spans="1:7" x14ac:dyDescent="0.25">
      <c r="A3" t="s">
        <v>3</v>
      </c>
      <c r="B3">
        <v>10</v>
      </c>
      <c r="C3">
        <v>10</v>
      </c>
    </row>
    <row r="4" spans="1:7" x14ac:dyDescent="0.25">
      <c r="A4" t="s">
        <v>2</v>
      </c>
      <c r="B4">
        <v>20</v>
      </c>
      <c r="C4">
        <v>20</v>
      </c>
    </row>
    <row r="5" spans="1:7" x14ac:dyDescent="0.25">
      <c r="A5" t="s">
        <v>4</v>
      </c>
      <c r="B5">
        <f>-(B3/B4)*LOG(B3/B4,2)</f>
        <v>0.5</v>
      </c>
      <c r="C5">
        <f>-(C3/C4)*LOG(C3/C4,2)</f>
        <v>0.5</v>
      </c>
    </row>
    <row r="6" spans="1:7" x14ac:dyDescent="0.25">
      <c r="A6" t="s">
        <v>5</v>
      </c>
      <c r="B6">
        <f>SUM(B5:K5)</f>
        <v>1</v>
      </c>
    </row>
    <row r="8" spans="1:7" x14ac:dyDescent="0.25">
      <c r="A8" t="s">
        <v>7</v>
      </c>
      <c r="B8" s="2" t="s">
        <v>17</v>
      </c>
      <c r="C8" s="2"/>
      <c r="D8" s="2"/>
      <c r="E8" s="2"/>
      <c r="F8" s="1"/>
      <c r="G8" s="1"/>
    </row>
    <row r="9" spans="1:7" x14ac:dyDescent="0.25">
      <c r="A9" t="s">
        <v>1</v>
      </c>
      <c r="B9" t="s">
        <v>34</v>
      </c>
      <c r="C9" t="s">
        <v>35</v>
      </c>
      <c r="D9" t="s">
        <v>36</v>
      </c>
      <c r="E9" t="s">
        <v>37</v>
      </c>
    </row>
    <row r="10" spans="1:7" x14ac:dyDescent="0.25">
      <c r="A10" t="s">
        <v>3</v>
      </c>
      <c r="B10">
        <v>1</v>
      </c>
      <c r="C10">
        <v>8</v>
      </c>
      <c r="D10">
        <v>9</v>
      </c>
      <c r="E10">
        <v>2</v>
      </c>
    </row>
    <row r="11" spans="1:7" x14ac:dyDescent="0.25">
      <c r="A11" t="s">
        <v>2</v>
      </c>
      <c r="B11">
        <v>9</v>
      </c>
      <c r="C11">
        <v>9</v>
      </c>
      <c r="D11">
        <v>11</v>
      </c>
      <c r="E11">
        <v>11</v>
      </c>
    </row>
    <row r="12" spans="1:7" x14ac:dyDescent="0.25">
      <c r="A12" t="s">
        <v>4</v>
      </c>
      <c r="B12">
        <f t="shared" ref="B12:E12" si="0">IF(B10&gt;0,-(B10/B11)*LOG(B10/B11,2),0)</f>
        <v>0.3522138890491458</v>
      </c>
      <c r="C12">
        <f t="shared" si="0"/>
        <v>0.15104444572649994</v>
      </c>
      <c r="D12">
        <f t="shared" si="0"/>
        <v>0.23686905043226034</v>
      </c>
      <c r="E12">
        <f t="shared" si="0"/>
        <v>0.44716938520678134</v>
      </c>
    </row>
    <row r="13" spans="1:7" x14ac:dyDescent="0.25">
      <c r="A13" t="s">
        <v>5</v>
      </c>
      <c r="B13">
        <f>SUM(B12,C12)</f>
        <v>0.50325833477564574</v>
      </c>
      <c r="D13">
        <f>SUM(D12,E12)</f>
        <v>0.68403843563904165</v>
      </c>
    </row>
    <row r="14" spans="1:7" x14ac:dyDescent="0.25">
      <c r="A14" t="s">
        <v>2</v>
      </c>
      <c r="B14">
        <v>20</v>
      </c>
    </row>
    <row r="15" spans="1:7" x14ac:dyDescent="0.25">
      <c r="A15" t="s">
        <v>8</v>
      </c>
      <c r="B15">
        <f>(SUM(B10,C10)/$B14)*B13</f>
        <v>0.22646625064904058</v>
      </c>
      <c r="D15">
        <f>(SUM(D10,E10)/$B14)*D13</f>
        <v>0.37622113960147296</v>
      </c>
    </row>
    <row r="16" spans="1:7" x14ac:dyDescent="0.25">
      <c r="A16" t="s">
        <v>7</v>
      </c>
      <c r="B16">
        <f>$B$6-SUM(B15:R15)</f>
        <v>0.39731260974948646</v>
      </c>
    </row>
    <row r="18" spans="1:9" x14ac:dyDescent="0.25">
      <c r="A18" t="s">
        <v>7</v>
      </c>
      <c r="B18" s="2" t="s">
        <v>38</v>
      </c>
      <c r="C18" s="2"/>
      <c r="D18" s="2"/>
      <c r="E18" s="2"/>
      <c r="F18" s="2"/>
      <c r="G18" s="2"/>
    </row>
    <row r="19" spans="1:9" x14ac:dyDescent="0.25">
      <c r="A19" t="s">
        <v>1</v>
      </c>
      <c r="B19" t="s">
        <v>39</v>
      </c>
      <c r="C19" t="s">
        <v>40</v>
      </c>
      <c r="D19" t="s">
        <v>34</v>
      </c>
      <c r="E19" t="s">
        <v>35</v>
      </c>
      <c r="F19" t="s">
        <v>41</v>
      </c>
      <c r="G19" t="s">
        <v>42</v>
      </c>
    </row>
    <row r="20" spans="1:9" x14ac:dyDescent="0.25">
      <c r="A20" t="s">
        <v>3</v>
      </c>
      <c r="B20">
        <v>4</v>
      </c>
      <c r="C20">
        <v>9</v>
      </c>
      <c r="D20">
        <v>3</v>
      </c>
      <c r="E20">
        <v>0</v>
      </c>
      <c r="F20">
        <v>3</v>
      </c>
      <c r="G20">
        <v>1</v>
      </c>
    </row>
    <row r="21" spans="1:9" x14ac:dyDescent="0.25">
      <c r="A21" t="s">
        <v>2</v>
      </c>
      <c r="B21">
        <v>13</v>
      </c>
      <c r="C21">
        <v>13</v>
      </c>
      <c r="D21">
        <v>3</v>
      </c>
      <c r="E21">
        <v>3</v>
      </c>
      <c r="F21">
        <v>4</v>
      </c>
      <c r="G21">
        <v>4</v>
      </c>
    </row>
    <row r="22" spans="1:9" x14ac:dyDescent="0.25">
      <c r="A22" t="s">
        <v>4</v>
      </c>
      <c r="B22">
        <f t="shared" ref="B22:E22" si="1">IF(B20&gt;0,-(B20/B21)*LOG(B20/B21,2),0)</f>
        <v>0.52321222096648989</v>
      </c>
      <c r="C22">
        <f t="shared" si="1"/>
        <v>0.36727941925300145</v>
      </c>
      <c r="D22">
        <f t="shared" si="1"/>
        <v>0</v>
      </c>
      <c r="E22">
        <f t="shared" si="1"/>
        <v>0</v>
      </c>
      <c r="F22">
        <f t="shared" ref="F22:G22" si="2">IF(F20&gt;0,-(F20/F21)*LOG(F20/F21,2),0)</f>
        <v>0.31127812445913283</v>
      </c>
      <c r="G22">
        <f t="shared" si="2"/>
        <v>0.5</v>
      </c>
    </row>
    <row r="23" spans="1:9" x14ac:dyDescent="0.25">
      <c r="A23" t="s">
        <v>5</v>
      </c>
      <c r="B23">
        <f>SUM(B22,C22)</f>
        <v>0.89049164021949134</v>
      </c>
      <c r="D23">
        <f>SUM(D22,E22)</f>
        <v>0</v>
      </c>
      <c r="F23">
        <f>SUM(F22,G22)</f>
        <v>0.81127812445913283</v>
      </c>
    </row>
    <row r="24" spans="1:9" x14ac:dyDescent="0.25">
      <c r="A24" t="s">
        <v>2</v>
      </c>
      <c r="B24">
        <v>20</v>
      </c>
    </row>
    <row r="25" spans="1:9" x14ac:dyDescent="0.25">
      <c r="A25" t="s">
        <v>8</v>
      </c>
      <c r="B25">
        <f>(SUM(B20,C20)/$B24)*B23</f>
        <v>0.57881956614266938</v>
      </c>
      <c r="D25">
        <f>(SUM(D20,E20)/$B24)*D23</f>
        <v>0</v>
      </c>
      <c r="F25">
        <f>(SUM(F20,G20)/$B24)*F23</f>
        <v>0.16225562489182657</v>
      </c>
    </row>
    <row r="26" spans="1:9" x14ac:dyDescent="0.25">
      <c r="A26" t="s">
        <v>7</v>
      </c>
      <c r="B26">
        <f>$B$6-SUM(B25:R25)</f>
        <v>0.25892480896550407</v>
      </c>
    </row>
    <row r="28" spans="1:9" x14ac:dyDescent="0.25">
      <c r="A28" t="s">
        <v>7</v>
      </c>
      <c r="B28" s="2" t="s">
        <v>19</v>
      </c>
      <c r="C28" s="2"/>
      <c r="D28" s="2"/>
      <c r="E28" s="2"/>
      <c r="F28" s="2"/>
      <c r="G28" s="2"/>
    </row>
    <row r="29" spans="1:9" x14ac:dyDescent="0.25">
      <c r="A29" t="s">
        <v>1</v>
      </c>
      <c r="B29" t="s">
        <v>15</v>
      </c>
      <c r="C29" t="s">
        <v>16</v>
      </c>
      <c r="D29" t="s">
        <v>11</v>
      </c>
      <c r="E29" t="s">
        <v>12</v>
      </c>
      <c r="F29" t="s">
        <v>13</v>
      </c>
      <c r="G29" t="s">
        <v>14</v>
      </c>
      <c r="H29" t="s">
        <v>43</v>
      </c>
      <c r="I29" t="s">
        <v>44</v>
      </c>
    </row>
    <row r="30" spans="1:9" x14ac:dyDescent="0.25">
      <c r="A30" t="s">
        <v>3</v>
      </c>
      <c r="B30">
        <v>8</v>
      </c>
      <c r="C30">
        <v>7</v>
      </c>
      <c r="D30">
        <v>1</v>
      </c>
      <c r="E30">
        <v>2</v>
      </c>
      <c r="F30">
        <v>1</v>
      </c>
      <c r="G30">
        <v>0</v>
      </c>
      <c r="H30">
        <v>0</v>
      </c>
      <c r="I30">
        <v>1</v>
      </c>
    </row>
    <row r="31" spans="1:9" x14ac:dyDescent="0.25">
      <c r="A31" t="s">
        <v>2</v>
      </c>
      <c r="B31">
        <v>15</v>
      </c>
      <c r="C31">
        <v>15</v>
      </c>
      <c r="D31">
        <v>3</v>
      </c>
      <c r="E31">
        <v>3</v>
      </c>
      <c r="F31">
        <v>1</v>
      </c>
      <c r="G31">
        <v>1</v>
      </c>
      <c r="H31">
        <v>1</v>
      </c>
      <c r="I31">
        <v>1</v>
      </c>
    </row>
    <row r="32" spans="1:9" x14ac:dyDescent="0.25">
      <c r="A32" t="s">
        <v>4</v>
      </c>
      <c r="B32">
        <f t="shared" ref="B32:G32" si="3">IF(B30&gt;0,-(B30/B31)*LOG(B30/B31,2),0)</f>
        <v>0.48367498432454331</v>
      </c>
      <c r="C32">
        <f t="shared" si="3"/>
        <v>0.51311664765709331</v>
      </c>
      <c r="D32">
        <f t="shared" si="3"/>
        <v>0.52832083357371873</v>
      </c>
      <c r="E32">
        <f t="shared" si="3"/>
        <v>0.38997500048077083</v>
      </c>
      <c r="F32">
        <f t="shared" ref="F32" si="4">IF(F30&gt;0,-(F30/F31)*LOG(F30/F31,2),0)</f>
        <v>0</v>
      </c>
      <c r="G32">
        <f t="shared" ref="G32" si="5">IF(G30&gt;0,-(G30/G31)*LOG(G30/G31,2),0)</f>
        <v>0</v>
      </c>
      <c r="H32">
        <f t="shared" ref="H32" si="6">IF(H30&gt;0,-(H30/H31)*LOG(H30/H31,2),0)</f>
        <v>0</v>
      </c>
      <c r="I32">
        <f t="shared" ref="I32" si="7">IF(I30&gt;0,-(I30/I31)*LOG(I30/I31,2),0)</f>
        <v>0</v>
      </c>
    </row>
    <row r="33" spans="1:8" x14ac:dyDescent="0.25">
      <c r="A33" t="s">
        <v>5</v>
      </c>
      <c r="B33">
        <f>SUM(B32,C32)</f>
        <v>0.99679163198163656</v>
      </c>
      <c r="D33">
        <f>SUM(D32,E32)</f>
        <v>0.91829583405448956</v>
      </c>
      <c r="F33">
        <f>SUM(F32,G32)</f>
        <v>0</v>
      </c>
      <c r="H33">
        <f>SUM(H32,I32)</f>
        <v>0</v>
      </c>
    </row>
    <row r="34" spans="1:8" x14ac:dyDescent="0.25">
      <c r="A34" t="s">
        <v>2</v>
      </c>
      <c r="B34">
        <v>20</v>
      </c>
    </row>
    <row r="35" spans="1:8" x14ac:dyDescent="0.25">
      <c r="A35" t="s">
        <v>8</v>
      </c>
      <c r="B35">
        <f>(SUM(B30,C30)/$B34)*B33</f>
        <v>0.74759372398622737</v>
      </c>
      <c r="D35">
        <f>(SUM(D30,E30)/$B34)*D33</f>
        <v>0.13774437510817342</v>
      </c>
      <c r="F35">
        <f>(SUM(F30,G30)/$B34)*F33</f>
        <v>0</v>
      </c>
      <c r="H35">
        <f>(SUM(H30,I30)/$B34)*H33</f>
        <v>0</v>
      </c>
    </row>
    <row r="36" spans="1:8" x14ac:dyDescent="0.25">
      <c r="A36" t="s">
        <v>7</v>
      </c>
      <c r="B36">
        <f>$B$6-SUM(B35:R35)</f>
        <v>0.11466190090559925</v>
      </c>
    </row>
    <row r="38" spans="1:8" x14ac:dyDescent="0.25">
      <c r="A38" t="s">
        <v>7</v>
      </c>
      <c r="B38" s="2" t="s">
        <v>20</v>
      </c>
      <c r="C38" s="2"/>
      <c r="D38" s="2"/>
      <c r="E38" s="2"/>
      <c r="F38" s="2"/>
      <c r="G38" s="2"/>
    </row>
    <row r="39" spans="1:8" x14ac:dyDescent="0.25">
      <c r="A39" t="s">
        <v>1</v>
      </c>
      <c r="B39" t="s">
        <v>45</v>
      </c>
      <c r="C39" t="s">
        <v>46</v>
      </c>
      <c r="D39" t="s">
        <v>47</v>
      </c>
      <c r="E39" t="s">
        <v>48</v>
      </c>
      <c r="F39" t="s">
        <v>49</v>
      </c>
      <c r="G39" t="s">
        <v>50</v>
      </c>
    </row>
    <row r="40" spans="1:8" x14ac:dyDescent="0.25">
      <c r="A40" t="s">
        <v>3</v>
      </c>
      <c r="B40">
        <v>3</v>
      </c>
      <c r="C40">
        <v>0</v>
      </c>
      <c r="D40">
        <v>0</v>
      </c>
      <c r="E40">
        <v>2</v>
      </c>
      <c r="F40">
        <v>7</v>
      </c>
      <c r="G40">
        <v>8</v>
      </c>
    </row>
    <row r="41" spans="1:8" x14ac:dyDescent="0.25">
      <c r="A41" t="s">
        <v>2</v>
      </c>
      <c r="B41">
        <v>3</v>
      </c>
      <c r="C41">
        <v>3</v>
      </c>
      <c r="D41">
        <v>2</v>
      </c>
      <c r="E41">
        <v>2</v>
      </c>
      <c r="F41">
        <v>15</v>
      </c>
      <c r="G41">
        <v>15</v>
      </c>
    </row>
    <row r="42" spans="1:8" x14ac:dyDescent="0.25">
      <c r="A42" t="s">
        <v>4</v>
      </c>
      <c r="B42">
        <f t="shared" ref="B42" si="8">IF(B40&gt;0,-(B40/B41)*LOG(B40/B41,2),0)</f>
        <v>0</v>
      </c>
      <c r="C42">
        <f t="shared" ref="C42" si="9">IF(C40&gt;0,-(C40/C41)*LOG(C40/C41,2),0)</f>
        <v>0</v>
      </c>
      <c r="D42">
        <f t="shared" ref="D42" si="10">IF(D40&gt;0,-(D40/D41)*LOG(D40/D41,2),0)</f>
        <v>0</v>
      </c>
      <c r="E42">
        <f t="shared" ref="E42" si="11">IF(E40&gt;0,-(E40/E41)*LOG(E40/E41,2),0)</f>
        <v>0</v>
      </c>
      <c r="F42">
        <f t="shared" ref="F42" si="12">IF(F40&gt;0,-(F40/F41)*LOG(F40/F41,2),0)</f>
        <v>0.51311664765709331</v>
      </c>
      <c r="G42">
        <f t="shared" ref="G42" si="13">IF(G40&gt;0,-(G40/G41)*LOG(G40/G41,2),0)</f>
        <v>0.48367498432454331</v>
      </c>
    </row>
    <row r="43" spans="1:8" x14ac:dyDescent="0.25">
      <c r="A43" t="s">
        <v>5</v>
      </c>
      <c r="B43">
        <f>SUM(B42,C42)</f>
        <v>0</v>
      </c>
      <c r="D43">
        <f>SUM(D42,E42)</f>
        <v>0</v>
      </c>
      <c r="F43">
        <f>SUM(F42,G42)</f>
        <v>0.99679163198163656</v>
      </c>
    </row>
    <row r="44" spans="1:8" x14ac:dyDescent="0.25">
      <c r="A44" t="s">
        <v>2</v>
      </c>
      <c r="B44">
        <v>20</v>
      </c>
    </row>
    <row r="45" spans="1:8" x14ac:dyDescent="0.25">
      <c r="A45" t="s">
        <v>8</v>
      </c>
      <c r="B45">
        <f>(SUM(B40,C40)/$B44)*B43</f>
        <v>0</v>
      </c>
      <c r="D45">
        <f>(SUM(D40,E40)/$B44)*D43</f>
        <v>0</v>
      </c>
      <c r="F45">
        <f>(SUM(F40,G40)/$B44)*F43</f>
        <v>0.74759372398622737</v>
      </c>
    </row>
    <row r="46" spans="1:8" x14ac:dyDescent="0.25">
      <c r="A46" t="s">
        <v>7</v>
      </c>
      <c r="B46">
        <f>$B$6-SUM(B45:R45)</f>
        <v>0.25240627601377263</v>
      </c>
    </row>
    <row r="49" spans="1:3" x14ac:dyDescent="0.25">
      <c r="A49" t="s">
        <v>51</v>
      </c>
      <c r="B49" s="2" t="s">
        <v>17</v>
      </c>
      <c r="C49" s="2"/>
    </row>
    <row r="50" spans="1:3" x14ac:dyDescent="0.25">
      <c r="A50" t="s">
        <v>52</v>
      </c>
      <c r="B50" t="s">
        <v>53</v>
      </c>
      <c r="C50" t="s">
        <v>26</v>
      </c>
    </row>
  </sheetData>
  <mergeCells count="5">
    <mergeCell ref="B49:C49"/>
    <mergeCell ref="B18:G18"/>
    <mergeCell ref="B8:E8"/>
    <mergeCell ref="B28:G28"/>
    <mergeCell ref="B38:G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1CA7-4673-427E-8DC5-5856621C1BEC}">
  <dimension ref="A1:G41"/>
  <sheetViews>
    <sheetView topLeftCell="A31" workbookViewId="0">
      <selection activeCell="A40" sqref="A40"/>
    </sheetView>
  </sheetViews>
  <sheetFormatPr defaultRowHeight="15" x14ac:dyDescent="0.25"/>
  <cols>
    <col min="1" max="1" width="23.85546875" customWidth="1"/>
  </cols>
  <sheetData>
    <row r="1" spans="1:7" x14ac:dyDescent="0.25">
      <c r="A1" t="s">
        <v>6</v>
      </c>
    </row>
    <row r="2" spans="1:7" x14ac:dyDescent="0.25">
      <c r="A2" t="s">
        <v>1</v>
      </c>
      <c r="B2" t="s">
        <v>29</v>
      </c>
      <c r="C2" t="s">
        <v>25</v>
      </c>
    </row>
    <row r="3" spans="1:7" x14ac:dyDescent="0.25">
      <c r="A3" t="s">
        <v>3</v>
      </c>
      <c r="B3">
        <v>1</v>
      </c>
      <c r="C3">
        <v>8</v>
      </c>
    </row>
    <row r="4" spans="1:7" x14ac:dyDescent="0.25">
      <c r="A4" t="s">
        <v>2</v>
      </c>
      <c r="B4">
        <v>9</v>
      </c>
      <c r="C4">
        <v>9</v>
      </c>
    </row>
    <row r="5" spans="1:7" x14ac:dyDescent="0.25">
      <c r="A5" t="s">
        <v>4</v>
      </c>
      <c r="B5">
        <f>-(B3/B4)*LOG(B3/B4,2)</f>
        <v>0.3522138890491458</v>
      </c>
      <c r="C5">
        <f>-(C3/C4)*LOG(C3/C4,2)</f>
        <v>0.15104444572649994</v>
      </c>
    </row>
    <row r="6" spans="1:7" x14ac:dyDescent="0.25">
      <c r="A6" t="s">
        <v>5</v>
      </c>
      <c r="B6">
        <f>SUM(B5:K5)</f>
        <v>0.50325833477564574</v>
      </c>
    </row>
    <row r="8" spans="1:7" x14ac:dyDescent="0.25">
      <c r="A8" t="s">
        <v>7</v>
      </c>
      <c r="B8" s="2" t="s">
        <v>38</v>
      </c>
      <c r="C8" s="2"/>
      <c r="D8" s="2"/>
      <c r="E8" s="2"/>
      <c r="F8" s="2"/>
      <c r="G8" s="2"/>
    </row>
    <row r="9" spans="1:7" x14ac:dyDescent="0.25">
      <c r="A9" t="s">
        <v>1</v>
      </c>
      <c r="B9" t="s">
        <v>39</v>
      </c>
      <c r="C9" t="s">
        <v>40</v>
      </c>
      <c r="D9" t="s">
        <v>34</v>
      </c>
      <c r="E9" t="s">
        <v>35</v>
      </c>
      <c r="F9" t="s">
        <v>41</v>
      </c>
      <c r="G9" t="s">
        <v>42</v>
      </c>
    </row>
    <row r="10" spans="1:7" x14ac:dyDescent="0.25">
      <c r="A10" t="s">
        <v>3</v>
      </c>
      <c r="B10">
        <v>0</v>
      </c>
      <c r="C10">
        <v>7</v>
      </c>
      <c r="D10">
        <v>1</v>
      </c>
      <c r="E10">
        <v>0</v>
      </c>
      <c r="F10">
        <v>0</v>
      </c>
      <c r="G10">
        <v>1</v>
      </c>
    </row>
    <row r="11" spans="1:7" x14ac:dyDescent="0.25">
      <c r="A11" t="s">
        <v>2</v>
      </c>
      <c r="B11">
        <v>7</v>
      </c>
      <c r="C11">
        <v>7</v>
      </c>
      <c r="D11">
        <v>1</v>
      </c>
      <c r="E11">
        <v>1</v>
      </c>
      <c r="F11">
        <v>1</v>
      </c>
      <c r="G11">
        <v>1</v>
      </c>
    </row>
    <row r="12" spans="1:7" x14ac:dyDescent="0.25">
      <c r="A12" t="s">
        <v>4</v>
      </c>
      <c r="B12">
        <f t="shared" ref="B12:G12" si="0">IF(B10&gt;0,-(B10/B11)*LOG(B10/B11,2),0)</f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</row>
    <row r="13" spans="1:7" x14ac:dyDescent="0.25">
      <c r="A13" t="s">
        <v>5</v>
      </c>
      <c r="B13">
        <f>SUM(B12,C12)</f>
        <v>0</v>
      </c>
      <c r="D13">
        <f>SUM(D12,E12)</f>
        <v>0</v>
      </c>
      <c r="F13">
        <f>SUM(F12,G12)</f>
        <v>0</v>
      </c>
    </row>
    <row r="14" spans="1:7" x14ac:dyDescent="0.25">
      <c r="A14" t="s">
        <v>2</v>
      </c>
      <c r="B14">
        <v>9</v>
      </c>
    </row>
    <row r="15" spans="1:7" x14ac:dyDescent="0.25">
      <c r="A15" t="s">
        <v>8</v>
      </c>
      <c r="B15">
        <f>(SUM(B10,C10)/$B14)*B13</f>
        <v>0</v>
      </c>
      <c r="D15">
        <f>(SUM(D10,E10)/$B14)*D13</f>
        <v>0</v>
      </c>
      <c r="F15">
        <f>(SUM(F10,G10)/$B14)*F13</f>
        <v>0</v>
      </c>
    </row>
    <row r="16" spans="1:7" x14ac:dyDescent="0.25">
      <c r="A16" t="s">
        <v>7</v>
      </c>
      <c r="B16">
        <f>$B$6-SUM(B15:R15)</f>
        <v>0.50325833477564574</v>
      </c>
    </row>
    <row r="18" spans="1:7" x14ac:dyDescent="0.25">
      <c r="A18" t="s">
        <v>7</v>
      </c>
      <c r="B18" s="2" t="s">
        <v>19</v>
      </c>
      <c r="C18" s="2"/>
      <c r="D18" s="2"/>
      <c r="E18" s="2"/>
      <c r="F18" s="2"/>
      <c r="G18" s="2"/>
    </row>
    <row r="19" spans="1:7" x14ac:dyDescent="0.25">
      <c r="A19" t="s">
        <v>1</v>
      </c>
      <c r="B19" t="s">
        <v>15</v>
      </c>
      <c r="C19" t="s">
        <v>16</v>
      </c>
      <c r="D19" t="s">
        <v>11</v>
      </c>
      <c r="E19" t="s">
        <v>12</v>
      </c>
      <c r="F19" t="s">
        <v>43</v>
      </c>
      <c r="G19" t="s">
        <v>44</v>
      </c>
    </row>
    <row r="20" spans="1:7" x14ac:dyDescent="0.25">
      <c r="A20" t="s">
        <v>3</v>
      </c>
      <c r="B20">
        <v>1</v>
      </c>
      <c r="C20">
        <v>5</v>
      </c>
      <c r="D20">
        <v>0</v>
      </c>
      <c r="E20">
        <v>2</v>
      </c>
      <c r="F20">
        <v>0</v>
      </c>
      <c r="G20">
        <v>1</v>
      </c>
    </row>
    <row r="21" spans="1:7" x14ac:dyDescent="0.25">
      <c r="A21" t="s">
        <v>2</v>
      </c>
      <c r="B21">
        <v>6</v>
      </c>
      <c r="C21">
        <v>6</v>
      </c>
      <c r="D21">
        <v>2</v>
      </c>
      <c r="E21">
        <v>2</v>
      </c>
      <c r="F21">
        <v>1</v>
      </c>
      <c r="G21">
        <v>1</v>
      </c>
    </row>
    <row r="22" spans="1:7" x14ac:dyDescent="0.25">
      <c r="A22" t="s">
        <v>4</v>
      </c>
      <c r="B22">
        <f t="shared" ref="B22:G22" si="1">IF(B20&gt;0,-(B20/B21)*LOG(B20/B21,2),0)</f>
        <v>0.43082708345352599</v>
      </c>
      <c r="C22">
        <f t="shared" si="1"/>
        <v>0.21919533819482817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</row>
    <row r="23" spans="1:7" x14ac:dyDescent="0.25">
      <c r="A23" t="s">
        <v>5</v>
      </c>
      <c r="B23">
        <f>SUM(B22,C22)</f>
        <v>0.65002242164835411</v>
      </c>
      <c r="D23">
        <f>SUM(D22,E22)</f>
        <v>0</v>
      </c>
      <c r="F23">
        <f>SUM(F22,G22)</f>
        <v>0</v>
      </c>
    </row>
    <row r="24" spans="1:7" x14ac:dyDescent="0.25">
      <c r="A24" t="s">
        <v>2</v>
      </c>
      <c r="B24">
        <v>9</v>
      </c>
    </row>
    <row r="25" spans="1:7" x14ac:dyDescent="0.25">
      <c r="A25" t="s">
        <v>8</v>
      </c>
      <c r="B25">
        <f>(SUM(B20,C20)/$B24)*B23</f>
        <v>0.43334828109890272</v>
      </c>
      <c r="D25">
        <f>(SUM(D20,E20)/$B24)*D23</f>
        <v>0</v>
      </c>
      <c r="F25">
        <f>(SUM(F20,G20)/$B24)*F23</f>
        <v>0</v>
      </c>
    </row>
    <row r="26" spans="1:7" x14ac:dyDescent="0.25">
      <c r="A26" t="s">
        <v>7</v>
      </c>
      <c r="B26">
        <f>$B$6-SUM(B25:R25)</f>
        <v>6.9910053676743023E-2</v>
      </c>
    </row>
    <row r="28" spans="1:7" x14ac:dyDescent="0.25">
      <c r="A28" t="s">
        <v>7</v>
      </c>
      <c r="B28" s="2" t="s">
        <v>20</v>
      </c>
      <c r="C28" s="2"/>
      <c r="D28" s="2"/>
      <c r="E28" s="2"/>
      <c r="F28" s="2"/>
      <c r="G28" s="2"/>
    </row>
    <row r="29" spans="1:7" x14ac:dyDescent="0.25">
      <c r="A29" t="s">
        <v>1</v>
      </c>
      <c r="B29" t="s">
        <v>47</v>
      </c>
      <c r="C29" t="s">
        <v>48</v>
      </c>
      <c r="D29" t="s">
        <v>49</v>
      </c>
      <c r="E29" t="s">
        <v>50</v>
      </c>
    </row>
    <row r="30" spans="1:7" x14ac:dyDescent="0.25">
      <c r="A30" t="s">
        <v>3</v>
      </c>
      <c r="B30">
        <v>0</v>
      </c>
      <c r="C30">
        <v>2</v>
      </c>
      <c r="D30">
        <v>1</v>
      </c>
      <c r="E30">
        <v>6</v>
      </c>
    </row>
    <row r="31" spans="1:7" x14ac:dyDescent="0.25">
      <c r="A31" t="s">
        <v>2</v>
      </c>
      <c r="B31">
        <v>2</v>
      </c>
      <c r="C31">
        <v>2</v>
      </c>
      <c r="D31">
        <v>7</v>
      </c>
      <c r="E31">
        <v>7</v>
      </c>
    </row>
    <row r="32" spans="1:7" x14ac:dyDescent="0.25">
      <c r="A32" t="s">
        <v>4</v>
      </c>
      <c r="B32">
        <f t="shared" ref="B32:G32" si="2">IF(B30&gt;0,-(B30/B31)*LOG(B30/B31,2),0)</f>
        <v>0</v>
      </c>
      <c r="C32">
        <f t="shared" si="2"/>
        <v>0</v>
      </c>
      <c r="D32">
        <f t="shared" si="2"/>
        <v>0.40105070315108637</v>
      </c>
      <c r="E32">
        <f t="shared" si="2"/>
        <v>0.19062207543124116</v>
      </c>
    </row>
    <row r="33" spans="1:4" x14ac:dyDescent="0.25">
      <c r="A33" t="s">
        <v>5</v>
      </c>
      <c r="B33">
        <f>SUM(B32,C32)</f>
        <v>0</v>
      </c>
      <c r="D33">
        <f>SUM(D32,E32)</f>
        <v>0.59167277858232747</v>
      </c>
    </row>
    <row r="34" spans="1:4" x14ac:dyDescent="0.25">
      <c r="A34" t="s">
        <v>2</v>
      </c>
      <c r="B34">
        <v>9</v>
      </c>
    </row>
    <row r="35" spans="1:4" x14ac:dyDescent="0.25">
      <c r="A35" t="s">
        <v>8</v>
      </c>
      <c r="B35">
        <f>(SUM(B30,C30)/$B34)*B33</f>
        <v>0</v>
      </c>
      <c r="D35">
        <f>(SUM(D30,E30)/$B34)*D33</f>
        <v>0.46018993889736581</v>
      </c>
    </row>
    <row r="36" spans="1:4" x14ac:dyDescent="0.25">
      <c r="A36" t="s">
        <v>7</v>
      </c>
      <c r="B36">
        <f>$B$6-SUM(B35:R35)</f>
        <v>4.306839587827993E-2</v>
      </c>
    </row>
    <row r="39" spans="1:4" x14ac:dyDescent="0.25">
      <c r="A39" t="s">
        <v>51</v>
      </c>
      <c r="B39" s="2" t="s">
        <v>38</v>
      </c>
      <c r="C39" s="2"/>
      <c r="D39" s="2"/>
    </row>
    <row r="40" spans="1:4" x14ac:dyDescent="0.25">
      <c r="B40" t="s">
        <v>23</v>
      </c>
      <c r="C40" t="s">
        <v>54</v>
      </c>
      <c r="D40" t="s">
        <v>27</v>
      </c>
    </row>
    <row r="41" spans="1:4" x14ac:dyDescent="0.25">
      <c r="B41" t="s">
        <v>25</v>
      </c>
      <c r="C41" t="s">
        <v>29</v>
      </c>
      <c r="D41" t="s">
        <v>25</v>
      </c>
    </row>
  </sheetData>
  <mergeCells count="4">
    <mergeCell ref="B8:G8"/>
    <mergeCell ref="B18:G18"/>
    <mergeCell ref="B28:G28"/>
    <mergeCell ref="B39:D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3A48-8297-425F-B20C-14B40DE2E748}">
  <dimension ref="A1:G43"/>
  <sheetViews>
    <sheetView topLeftCell="A34" workbookViewId="0">
      <selection activeCell="E54" sqref="E54"/>
    </sheetView>
  </sheetViews>
  <sheetFormatPr defaultRowHeight="15" x14ac:dyDescent="0.25"/>
  <cols>
    <col min="1" max="1" width="23.85546875" customWidth="1"/>
  </cols>
  <sheetData>
    <row r="1" spans="1:7" x14ac:dyDescent="0.25">
      <c r="A1" t="s">
        <v>6</v>
      </c>
    </row>
    <row r="2" spans="1:7" x14ac:dyDescent="0.25">
      <c r="A2" t="s">
        <v>1</v>
      </c>
      <c r="B2" t="s">
        <v>29</v>
      </c>
      <c r="C2" t="s">
        <v>25</v>
      </c>
    </row>
    <row r="3" spans="1:7" x14ac:dyDescent="0.25">
      <c r="A3" t="s">
        <v>3</v>
      </c>
      <c r="B3">
        <v>9</v>
      </c>
      <c r="C3">
        <v>2</v>
      </c>
    </row>
    <row r="4" spans="1:7" x14ac:dyDescent="0.25">
      <c r="A4" t="s">
        <v>2</v>
      </c>
      <c r="B4">
        <v>11</v>
      </c>
      <c r="C4">
        <v>11</v>
      </c>
    </row>
    <row r="5" spans="1:7" x14ac:dyDescent="0.25">
      <c r="A5" t="s">
        <v>4</v>
      </c>
      <c r="B5">
        <f>-(B3/B4)*LOG(B3/B4,2)</f>
        <v>0.23686905043226034</v>
      </c>
      <c r="C5">
        <f>-(C3/C4)*LOG(C3/C4,2)</f>
        <v>0.44716938520678134</v>
      </c>
    </row>
    <row r="6" spans="1:7" x14ac:dyDescent="0.25">
      <c r="A6" t="s">
        <v>5</v>
      </c>
      <c r="B6">
        <f>SUM(B5:K5)</f>
        <v>0.68403843563904165</v>
      </c>
    </row>
    <row r="8" spans="1:7" x14ac:dyDescent="0.25">
      <c r="A8" t="s">
        <v>7</v>
      </c>
      <c r="B8" s="2" t="s">
        <v>38</v>
      </c>
      <c r="C8" s="2"/>
      <c r="D8" s="2"/>
      <c r="E8" s="2"/>
      <c r="F8" s="2"/>
      <c r="G8" s="2"/>
    </row>
    <row r="9" spans="1:7" x14ac:dyDescent="0.25">
      <c r="A9" t="s">
        <v>1</v>
      </c>
      <c r="B9" t="s">
        <v>39</v>
      </c>
      <c r="C9" t="s">
        <v>40</v>
      </c>
      <c r="D9" t="s">
        <v>34</v>
      </c>
      <c r="E9" t="s">
        <v>35</v>
      </c>
      <c r="F9" t="s">
        <v>41</v>
      </c>
      <c r="G9" t="s">
        <v>42</v>
      </c>
    </row>
    <row r="10" spans="1:7" x14ac:dyDescent="0.25">
      <c r="A10" t="s">
        <v>3</v>
      </c>
      <c r="B10">
        <v>4</v>
      </c>
      <c r="C10">
        <v>2</v>
      </c>
      <c r="D10">
        <v>2</v>
      </c>
      <c r="E10">
        <v>0</v>
      </c>
      <c r="F10">
        <v>3</v>
      </c>
      <c r="G10">
        <v>0</v>
      </c>
    </row>
    <row r="11" spans="1:7" x14ac:dyDescent="0.25">
      <c r="A11" t="s">
        <v>2</v>
      </c>
      <c r="B11">
        <v>6</v>
      </c>
      <c r="C11">
        <v>6</v>
      </c>
      <c r="D11">
        <v>2</v>
      </c>
      <c r="E11">
        <v>2</v>
      </c>
      <c r="F11">
        <v>3</v>
      </c>
      <c r="G11">
        <v>3</v>
      </c>
    </row>
    <row r="12" spans="1:7" x14ac:dyDescent="0.25">
      <c r="A12" t="s">
        <v>4</v>
      </c>
      <c r="B12">
        <f t="shared" ref="B12:G12" si="0">IF(B10&gt;0,-(B10/B11)*LOG(B10/B11,2),0)</f>
        <v>0.38997500048077083</v>
      </c>
      <c r="C12">
        <f t="shared" si="0"/>
        <v>0.52832083357371873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</row>
    <row r="13" spans="1:7" x14ac:dyDescent="0.25">
      <c r="A13" t="s">
        <v>5</v>
      </c>
      <c r="B13">
        <f>SUM(B12,C12)</f>
        <v>0.91829583405448956</v>
      </c>
      <c r="D13">
        <f>SUM(D12,E12)</f>
        <v>0</v>
      </c>
      <c r="F13">
        <f>SUM(F12,G12)</f>
        <v>0</v>
      </c>
    </row>
    <row r="14" spans="1:7" x14ac:dyDescent="0.25">
      <c r="A14" t="s">
        <v>2</v>
      </c>
      <c r="B14">
        <v>11</v>
      </c>
    </row>
    <row r="15" spans="1:7" x14ac:dyDescent="0.25">
      <c r="A15" t="s">
        <v>8</v>
      </c>
      <c r="B15">
        <f>(SUM(B10,C10)/$B14)*B13</f>
        <v>0.50088863675699424</v>
      </c>
      <c r="D15">
        <f>(SUM(D10,E10)/$B14)*D13</f>
        <v>0</v>
      </c>
      <c r="F15">
        <f>(SUM(F10,G10)/$B14)*F13</f>
        <v>0</v>
      </c>
    </row>
    <row r="16" spans="1:7" x14ac:dyDescent="0.25">
      <c r="A16" t="s">
        <v>7</v>
      </c>
      <c r="B16">
        <f>$B$6-SUM(B15:R15)</f>
        <v>0.18314979888204741</v>
      </c>
    </row>
    <row r="18" spans="1:7" x14ac:dyDescent="0.25">
      <c r="A18" t="s">
        <v>7</v>
      </c>
      <c r="B18" s="2" t="s">
        <v>19</v>
      </c>
      <c r="C18" s="2"/>
      <c r="D18" s="2"/>
      <c r="E18" s="2"/>
      <c r="F18" s="2"/>
      <c r="G18" s="2"/>
    </row>
    <row r="19" spans="1:7" x14ac:dyDescent="0.25">
      <c r="A19" t="s">
        <v>1</v>
      </c>
      <c r="B19" t="s">
        <v>15</v>
      </c>
      <c r="C19" t="s">
        <v>16</v>
      </c>
      <c r="D19" t="s">
        <v>11</v>
      </c>
      <c r="E19" t="s">
        <v>12</v>
      </c>
      <c r="F19" t="s">
        <v>13</v>
      </c>
      <c r="G19" t="s">
        <v>14</v>
      </c>
    </row>
    <row r="20" spans="1:7" x14ac:dyDescent="0.25">
      <c r="A20" t="s">
        <v>3</v>
      </c>
      <c r="B20">
        <v>7</v>
      </c>
      <c r="C20">
        <v>2</v>
      </c>
      <c r="D20">
        <v>1</v>
      </c>
      <c r="E20">
        <v>0</v>
      </c>
      <c r="F20">
        <v>1</v>
      </c>
      <c r="G20">
        <v>0</v>
      </c>
    </row>
    <row r="21" spans="1:7" x14ac:dyDescent="0.25">
      <c r="A21" t="s">
        <v>2</v>
      </c>
      <c r="B21">
        <v>9</v>
      </c>
      <c r="C21">
        <v>9</v>
      </c>
      <c r="D21">
        <v>1</v>
      </c>
      <c r="E21">
        <v>1</v>
      </c>
      <c r="F21">
        <v>1</v>
      </c>
      <c r="G21">
        <v>1</v>
      </c>
    </row>
    <row r="22" spans="1:7" x14ac:dyDescent="0.25">
      <c r="A22" t="s">
        <v>4</v>
      </c>
      <c r="B22">
        <f t="shared" ref="B22:G22" si="1">IF(B20&gt;0,-(B20/B21)*LOG(B20/B21,2),0)</f>
        <v>0.28199895063255087</v>
      </c>
      <c r="C22">
        <f t="shared" si="1"/>
        <v>0.48220555587606945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</row>
    <row r="23" spans="1:7" x14ac:dyDescent="0.25">
      <c r="A23" t="s">
        <v>5</v>
      </c>
      <c r="B23">
        <f>SUM(B22,C22)</f>
        <v>0.76420450650862026</v>
      </c>
      <c r="D23">
        <f>SUM(D22,E22)</f>
        <v>0</v>
      </c>
      <c r="F23">
        <f>SUM(F22,G22)</f>
        <v>0</v>
      </c>
    </row>
    <row r="24" spans="1:7" x14ac:dyDescent="0.25">
      <c r="A24" t="s">
        <v>2</v>
      </c>
      <c r="B24">
        <v>11</v>
      </c>
    </row>
    <row r="25" spans="1:7" x14ac:dyDescent="0.25">
      <c r="A25" t="s">
        <v>8</v>
      </c>
      <c r="B25">
        <f>(SUM(B20,C20)/$B24)*B23</f>
        <v>0.62525823259796209</v>
      </c>
      <c r="D25">
        <f>(SUM(D20,E20)/$B24)*D23</f>
        <v>0</v>
      </c>
      <c r="F25">
        <f>(SUM(F20,G20)/$B24)*F23</f>
        <v>0</v>
      </c>
    </row>
    <row r="26" spans="1:7" x14ac:dyDescent="0.25">
      <c r="A26" t="s">
        <v>7</v>
      </c>
      <c r="B26">
        <f>$B$6-SUM(B25:R25)</f>
        <v>5.878020304107956E-2</v>
      </c>
    </row>
    <row r="28" spans="1:7" x14ac:dyDescent="0.25">
      <c r="A28" t="s">
        <v>7</v>
      </c>
      <c r="B28" s="2" t="s">
        <v>20</v>
      </c>
      <c r="C28" s="2"/>
      <c r="D28" s="2"/>
      <c r="E28" s="2"/>
      <c r="F28" s="2"/>
      <c r="G28" s="2"/>
    </row>
    <row r="29" spans="1:7" x14ac:dyDescent="0.25">
      <c r="A29" t="s">
        <v>1</v>
      </c>
      <c r="B29" t="s">
        <v>45</v>
      </c>
      <c r="C29" t="s">
        <v>46</v>
      </c>
      <c r="D29" t="s">
        <v>49</v>
      </c>
      <c r="E29" t="s">
        <v>50</v>
      </c>
    </row>
    <row r="30" spans="1:7" x14ac:dyDescent="0.25">
      <c r="A30" t="s">
        <v>3</v>
      </c>
      <c r="B30">
        <v>3</v>
      </c>
      <c r="C30">
        <v>0</v>
      </c>
      <c r="D30">
        <v>6</v>
      </c>
      <c r="E30">
        <v>2</v>
      </c>
    </row>
    <row r="31" spans="1:7" x14ac:dyDescent="0.25">
      <c r="A31" t="s">
        <v>2</v>
      </c>
      <c r="B31">
        <v>3</v>
      </c>
      <c r="C31">
        <v>3</v>
      </c>
      <c r="D31">
        <v>8</v>
      </c>
      <c r="E31">
        <v>8</v>
      </c>
    </row>
    <row r="32" spans="1:7" x14ac:dyDescent="0.25">
      <c r="A32" t="s">
        <v>4</v>
      </c>
      <c r="B32">
        <f t="shared" ref="B32:E32" si="2">IF(B30&gt;0,-(B30/B31)*LOG(B30/B31,2),0)</f>
        <v>0</v>
      </c>
      <c r="C32">
        <f t="shared" si="2"/>
        <v>0</v>
      </c>
      <c r="D32">
        <f t="shared" si="2"/>
        <v>0.31127812445913283</v>
      </c>
      <c r="E32">
        <f t="shared" si="2"/>
        <v>0.5</v>
      </c>
    </row>
    <row r="33" spans="1:4" x14ac:dyDescent="0.25">
      <c r="A33" t="s">
        <v>5</v>
      </c>
      <c r="B33">
        <f>SUM(B32,C32)</f>
        <v>0</v>
      </c>
      <c r="D33">
        <f>SUM(D32,E32)</f>
        <v>0.81127812445913283</v>
      </c>
    </row>
    <row r="34" spans="1:4" x14ac:dyDescent="0.25">
      <c r="A34" t="s">
        <v>2</v>
      </c>
      <c r="B34">
        <v>11</v>
      </c>
    </row>
    <row r="35" spans="1:4" x14ac:dyDescent="0.25">
      <c r="A35" t="s">
        <v>8</v>
      </c>
      <c r="B35">
        <f>(SUM(B30,C30)/$B34)*B33</f>
        <v>0</v>
      </c>
      <c r="D35">
        <f>(SUM(D30,E30)/$B34)*D33</f>
        <v>0.59002045415209659</v>
      </c>
    </row>
    <row r="36" spans="1:4" x14ac:dyDescent="0.25">
      <c r="A36" t="s">
        <v>7</v>
      </c>
      <c r="B36">
        <f>$B$6-SUM(B35:R35)</f>
        <v>9.4017981486945068E-2</v>
      </c>
    </row>
    <row r="39" spans="1:4" x14ac:dyDescent="0.25">
      <c r="A39" t="s">
        <v>51</v>
      </c>
      <c r="B39" t="s">
        <v>38</v>
      </c>
    </row>
    <row r="40" spans="1:4" x14ac:dyDescent="0.25">
      <c r="B40" t="s">
        <v>31</v>
      </c>
      <c r="C40" t="s">
        <v>27</v>
      </c>
    </row>
    <row r="41" spans="1:4" x14ac:dyDescent="0.25">
      <c r="B41" t="s">
        <v>29</v>
      </c>
      <c r="C41" t="s">
        <v>29</v>
      </c>
    </row>
    <row r="43" spans="1:4" x14ac:dyDescent="0.25">
      <c r="A43" t="s">
        <v>52</v>
      </c>
      <c r="B43" t="s">
        <v>23</v>
      </c>
    </row>
  </sheetData>
  <mergeCells count="3">
    <mergeCell ref="B8:G8"/>
    <mergeCell ref="B18:G18"/>
    <mergeCell ref="B28: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0403-7E94-471D-AF62-ABAA433F4C24}">
  <dimension ref="A1:G33"/>
  <sheetViews>
    <sheetView topLeftCell="A16" workbookViewId="0">
      <selection activeCell="F36" sqref="F36"/>
    </sheetView>
  </sheetViews>
  <sheetFormatPr defaultRowHeight="15" x14ac:dyDescent="0.25"/>
  <cols>
    <col min="1" max="1" width="23.85546875" customWidth="1"/>
  </cols>
  <sheetData>
    <row r="1" spans="1:7" x14ac:dyDescent="0.25">
      <c r="A1" t="s">
        <v>6</v>
      </c>
    </row>
    <row r="2" spans="1:7" x14ac:dyDescent="0.25">
      <c r="A2" t="s">
        <v>1</v>
      </c>
      <c r="B2" t="s">
        <v>29</v>
      </c>
      <c r="C2" t="s">
        <v>25</v>
      </c>
    </row>
    <row r="3" spans="1:7" x14ac:dyDescent="0.25">
      <c r="A3" t="s">
        <v>3</v>
      </c>
      <c r="B3">
        <v>4</v>
      </c>
      <c r="C3">
        <v>2</v>
      </c>
    </row>
    <row r="4" spans="1:7" x14ac:dyDescent="0.25">
      <c r="A4" t="s">
        <v>2</v>
      </c>
      <c r="B4">
        <v>6</v>
      </c>
      <c r="C4">
        <v>6</v>
      </c>
    </row>
    <row r="5" spans="1:7" x14ac:dyDescent="0.25">
      <c r="A5" t="s">
        <v>4</v>
      </c>
      <c r="B5">
        <f>-(B3/B4)*LOG(B3/B4,2)</f>
        <v>0.38997500048077083</v>
      </c>
      <c r="C5">
        <f>-(C3/C4)*LOG(C3/C4,2)</f>
        <v>0.52832083357371873</v>
      </c>
    </row>
    <row r="6" spans="1:7" x14ac:dyDescent="0.25">
      <c r="A6" t="s">
        <v>5</v>
      </c>
      <c r="B6">
        <f>SUM(B5:K5)</f>
        <v>0.91829583405448956</v>
      </c>
    </row>
    <row r="8" spans="1:7" x14ac:dyDescent="0.25">
      <c r="A8" t="s">
        <v>7</v>
      </c>
      <c r="B8" s="2" t="s">
        <v>19</v>
      </c>
      <c r="C8" s="2"/>
      <c r="D8" s="2"/>
      <c r="E8" s="2"/>
      <c r="F8" s="2"/>
      <c r="G8" s="2"/>
    </row>
    <row r="9" spans="1:7" x14ac:dyDescent="0.25">
      <c r="A9" t="s">
        <v>1</v>
      </c>
      <c r="B9" t="s">
        <v>15</v>
      </c>
      <c r="C9" t="s">
        <v>16</v>
      </c>
      <c r="D9" t="s">
        <v>11</v>
      </c>
      <c r="E9" t="s">
        <v>12</v>
      </c>
      <c r="F9" t="s">
        <v>13</v>
      </c>
      <c r="G9" t="s">
        <v>14</v>
      </c>
    </row>
    <row r="10" spans="1:7" x14ac:dyDescent="0.25">
      <c r="A10" t="s">
        <v>3</v>
      </c>
      <c r="B10">
        <v>2</v>
      </c>
      <c r="C10">
        <v>2</v>
      </c>
      <c r="D10">
        <v>1</v>
      </c>
      <c r="E10">
        <v>0</v>
      </c>
      <c r="F10">
        <v>1</v>
      </c>
      <c r="G10">
        <v>0</v>
      </c>
    </row>
    <row r="11" spans="1:7" x14ac:dyDescent="0.25">
      <c r="A11" t="s">
        <v>2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</row>
    <row r="12" spans="1:7" x14ac:dyDescent="0.25">
      <c r="A12" t="s">
        <v>4</v>
      </c>
      <c r="B12">
        <f t="shared" ref="B12:G12" si="0">IF(B10&gt;0,-(B10/B11)*LOG(B10/B11,2),0)</f>
        <v>0.5</v>
      </c>
      <c r="C12">
        <f t="shared" si="0"/>
        <v>0.5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</row>
    <row r="13" spans="1:7" x14ac:dyDescent="0.25">
      <c r="A13" t="s">
        <v>5</v>
      </c>
      <c r="B13">
        <f>SUM(B12,C12)</f>
        <v>1</v>
      </c>
      <c r="D13">
        <f>SUM(D12,E12)</f>
        <v>0</v>
      </c>
      <c r="F13">
        <f>SUM(F12,G12)</f>
        <v>0</v>
      </c>
    </row>
    <row r="14" spans="1:7" x14ac:dyDescent="0.25">
      <c r="A14" t="s">
        <v>2</v>
      </c>
      <c r="B14">
        <v>6</v>
      </c>
    </row>
    <row r="15" spans="1:7" x14ac:dyDescent="0.25">
      <c r="A15" t="s">
        <v>8</v>
      </c>
      <c r="B15">
        <f>(SUM(B10,C10)/$B14)*B13</f>
        <v>0.66666666666666663</v>
      </c>
      <c r="D15">
        <f>(SUM(D10,E10)/$B14)*D13</f>
        <v>0</v>
      </c>
      <c r="F15">
        <f>(SUM(F10,G10)/$B14)*F13</f>
        <v>0</v>
      </c>
    </row>
    <row r="16" spans="1:7" x14ac:dyDescent="0.25">
      <c r="A16" t="s">
        <v>7</v>
      </c>
      <c r="B16">
        <f>$B$6-SUM(B15:R15)</f>
        <v>0.25162916738782293</v>
      </c>
    </row>
    <row r="18" spans="1:7" x14ac:dyDescent="0.25">
      <c r="A18" t="s">
        <v>7</v>
      </c>
      <c r="B18" s="2" t="s">
        <v>20</v>
      </c>
      <c r="C18" s="2"/>
      <c r="D18" s="2"/>
      <c r="E18" s="2"/>
      <c r="F18" s="2"/>
      <c r="G18" s="2"/>
    </row>
    <row r="19" spans="1:7" x14ac:dyDescent="0.25">
      <c r="A19" t="s">
        <v>1</v>
      </c>
      <c r="B19" t="s">
        <v>45</v>
      </c>
      <c r="C19" t="s">
        <v>46</v>
      </c>
      <c r="D19" t="s">
        <v>49</v>
      </c>
      <c r="E19" t="s">
        <v>50</v>
      </c>
    </row>
    <row r="20" spans="1:7" x14ac:dyDescent="0.25">
      <c r="A20" t="s">
        <v>3</v>
      </c>
      <c r="B20">
        <v>1</v>
      </c>
      <c r="C20">
        <v>0</v>
      </c>
      <c r="D20">
        <v>3</v>
      </c>
      <c r="E20">
        <v>2</v>
      </c>
    </row>
    <row r="21" spans="1:7" x14ac:dyDescent="0.25">
      <c r="A21" t="s">
        <v>2</v>
      </c>
      <c r="B21">
        <v>1</v>
      </c>
      <c r="C21">
        <v>1</v>
      </c>
      <c r="D21">
        <v>5</v>
      </c>
      <c r="E21">
        <v>5</v>
      </c>
    </row>
    <row r="22" spans="1:7" x14ac:dyDescent="0.25">
      <c r="A22" t="s">
        <v>4</v>
      </c>
      <c r="B22">
        <f t="shared" ref="B22:E22" si="1">IF(B20&gt;0,-(B20/B21)*LOG(B20/B21,2),0)</f>
        <v>0</v>
      </c>
      <c r="C22">
        <f t="shared" si="1"/>
        <v>0</v>
      </c>
      <c r="D22">
        <f t="shared" si="1"/>
        <v>0.44217935649972373</v>
      </c>
      <c r="E22">
        <f t="shared" si="1"/>
        <v>0.52877123795494485</v>
      </c>
    </row>
    <row r="23" spans="1:7" x14ac:dyDescent="0.25">
      <c r="A23" t="s">
        <v>5</v>
      </c>
      <c r="B23">
        <f>SUM(B22,C22)</f>
        <v>0</v>
      </c>
      <c r="D23">
        <f>SUM(D22,E22)</f>
        <v>0.97095059445466858</v>
      </c>
    </row>
    <row r="24" spans="1:7" x14ac:dyDescent="0.25">
      <c r="A24" t="s">
        <v>2</v>
      </c>
      <c r="B24">
        <v>6</v>
      </c>
    </row>
    <row r="25" spans="1:7" x14ac:dyDescent="0.25">
      <c r="A25" t="s">
        <v>8</v>
      </c>
      <c r="B25">
        <f>(SUM(B20,C20)/$B24)*B23</f>
        <v>0</v>
      </c>
      <c r="D25">
        <f>(SUM(D20,E20)/$B24)*D23</f>
        <v>0.80912549537889056</v>
      </c>
    </row>
    <row r="26" spans="1:7" x14ac:dyDescent="0.25">
      <c r="A26" t="s">
        <v>7</v>
      </c>
      <c r="B26">
        <f>$B$6-SUM($B25:$R25)</f>
        <v>0.109170338675599</v>
      </c>
    </row>
    <row r="29" spans="1:7" x14ac:dyDescent="0.25">
      <c r="A29" t="s">
        <v>51</v>
      </c>
      <c r="B29" t="s">
        <v>19</v>
      </c>
    </row>
    <row r="30" spans="1:7" x14ac:dyDescent="0.25">
      <c r="B30">
        <v>1</v>
      </c>
      <c r="C30">
        <v>2</v>
      </c>
    </row>
    <row r="31" spans="1:7" x14ac:dyDescent="0.25">
      <c r="B31" t="s">
        <v>29</v>
      </c>
      <c r="C31" t="s">
        <v>29</v>
      </c>
    </row>
    <row r="33" spans="1:2" x14ac:dyDescent="0.25">
      <c r="A33" t="s">
        <v>52</v>
      </c>
      <c r="B33">
        <v>0</v>
      </c>
    </row>
  </sheetData>
  <mergeCells count="2">
    <mergeCell ref="B8:G8"/>
    <mergeCell ref="B18:G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CAE3-AD73-4D70-B7A6-E5809B208FA9}">
  <dimension ref="A1:H21"/>
  <sheetViews>
    <sheetView workbookViewId="0">
      <selection activeCell="B20" sqref="B20"/>
    </sheetView>
  </sheetViews>
  <sheetFormatPr defaultRowHeight="15" x14ac:dyDescent="0.25"/>
  <cols>
    <col min="1" max="1" width="23.85546875" customWidth="1"/>
    <col min="2" max="2" width="11.5703125" customWidth="1"/>
    <col min="3" max="3" width="14.7109375" customWidth="1"/>
  </cols>
  <sheetData>
    <row r="1" spans="1:7" x14ac:dyDescent="0.25">
      <c r="A1" t="s">
        <v>6</v>
      </c>
    </row>
    <row r="2" spans="1:7" x14ac:dyDescent="0.25">
      <c r="A2" t="s">
        <v>1</v>
      </c>
      <c r="B2" t="s">
        <v>29</v>
      </c>
      <c r="C2" t="s">
        <v>25</v>
      </c>
    </row>
    <row r="3" spans="1:7" x14ac:dyDescent="0.25">
      <c r="A3" t="s">
        <v>3</v>
      </c>
      <c r="B3">
        <v>2</v>
      </c>
      <c r="C3">
        <v>2</v>
      </c>
    </row>
    <row r="4" spans="1:7" x14ac:dyDescent="0.25">
      <c r="A4" t="s">
        <v>2</v>
      </c>
      <c r="B4">
        <v>4</v>
      </c>
      <c r="C4">
        <v>4</v>
      </c>
    </row>
    <row r="5" spans="1:7" x14ac:dyDescent="0.25">
      <c r="A5" t="s">
        <v>4</v>
      </c>
      <c r="B5">
        <f>-(B3/B4)*LOG(B3/B4,2)</f>
        <v>0.5</v>
      </c>
      <c r="C5">
        <f>-(C3/C4)*LOG(C3/C4,2)</f>
        <v>0.5</v>
      </c>
    </row>
    <row r="6" spans="1:7" x14ac:dyDescent="0.25">
      <c r="A6" t="s">
        <v>5</v>
      </c>
      <c r="B6">
        <f>SUM(B5:K5)</f>
        <v>1</v>
      </c>
    </row>
    <row r="8" spans="1:7" x14ac:dyDescent="0.25">
      <c r="A8" t="s">
        <v>7</v>
      </c>
      <c r="B8" s="2" t="s">
        <v>20</v>
      </c>
      <c r="C8" s="2"/>
      <c r="D8" s="2"/>
      <c r="E8" s="2"/>
      <c r="F8" s="2"/>
      <c r="G8" s="2"/>
    </row>
    <row r="9" spans="1:7" x14ac:dyDescent="0.25">
      <c r="A9" t="s">
        <v>1</v>
      </c>
      <c r="B9" t="s">
        <v>45</v>
      </c>
      <c r="C9" t="s">
        <v>46</v>
      </c>
      <c r="D9" t="s">
        <v>49</v>
      </c>
      <c r="E9" t="s">
        <v>50</v>
      </c>
    </row>
    <row r="10" spans="1:7" x14ac:dyDescent="0.25">
      <c r="A10" t="s">
        <v>3</v>
      </c>
      <c r="B10">
        <v>1</v>
      </c>
      <c r="C10">
        <v>0</v>
      </c>
      <c r="D10">
        <v>1</v>
      </c>
      <c r="E10">
        <v>2</v>
      </c>
    </row>
    <row r="11" spans="1:7" x14ac:dyDescent="0.25">
      <c r="A11" t="s">
        <v>2</v>
      </c>
      <c r="B11">
        <v>1</v>
      </c>
      <c r="C11">
        <v>1</v>
      </c>
      <c r="D11">
        <v>3</v>
      </c>
      <c r="E11">
        <v>3</v>
      </c>
    </row>
    <row r="12" spans="1:7" x14ac:dyDescent="0.25">
      <c r="A12" t="s">
        <v>4</v>
      </c>
      <c r="B12">
        <f t="shared" ref="B12:E12" si="0">IF(B10&gt;0,-(B10/B11)*LOG(B10/B11,2),0)</f>
        <v>0</v>
      </c>
      <c r="C12">
        <f t="shared" si="0"/>
        <v>0</v>
      </c>
      <c r="D12">
        <f t="shared" si="0"/>
        <v>0.52832083357371873</v>
      </c>
      <c r="E12">
        <f t="shared" si="0"/>
        <v>0.38997500048077083</v>
      </c>
    </row>
    <row r="13" spans="1:7" x14ac:dyDescent="0.25">
      <c r="A13" t="s">
        <v>5</v>
      </c>
      <c r="B13">
        <f>SUM(B12,C12)</f>
        <v>0</v>
      </c>
      <c r="D13">
        <f>SUM(D12,E12)</f>
        <v>0.91829583405448956</v>
      </c>
    </row>
    <row r="14" spans="1:7" x14ac:dyDescent="0.25">
      <c r="A14" t="s">
        <v>2</v>
      </c>
      <c r="B14">
        <v>4</v>
      </c>
    </row>
    <row r="15" spans="1:7" x14ac:dyDescent="0.25">
      <c r="A15" t="s">
        <v>8</v>
      </c>
      <c r="B15">
        <f>(SUM(B10,C10)/$B14)*B13</f>
        <v>0</v>
      </c>
      <c r="D15">
        <f>(SUM(D10,E10)/$B14)*D13</f>
        <v>0.68872187554086717</v>
      </c>
    </row>
    <row r="16" spans="1:7" x14ac:dyDescent="0.25">
      <c r="A16" t="s">
        <v>7</v>
      </c>
      <c r="B16">
        <f>$B$6-SUM($B15:$R15)</f>
        <v>0.31127812445913283</v>
      </c>
    </row>
    <row r="19" spans="1:8" x14ac:dyDescent="0.25">
      <c r="A19" t="s">
        <v>51</v>
      </c>
      <c r="B19" t="s">
        <v>20</v>
      </c>
      <c r="C19" s="1"/>
      <c r="D19" s="1"/>
      <c r="E19" s="1"/>
      <c r="F19" s="1"/>
      <c r="G19" s="1"/>
      <c r="H19" s="1"/>
    </row>
    <row r="20" spans="1:8" x14ac:dyDescent="0.25">
      <c r="B20" s="3" t="s">
        <v>28</v>
      </c>
      <c r="C20" s="3" t="s">
        <v>24</v>
      </c>
    </row>
    <row r="21" spans="1:8" x14ac:dyDescent="0.25">
      <c r="B21" t="s">
        <v>29</v>
      </c>
      <c r="C21" t="s">
        <v>29</v>
      </c>
    </row>
  </sheetData>
  <mergeCells count="1">
    <mergeCell ref="B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59CB-B0B6-4EBD-AB9E-08877F6AC3F0}">
  <dimension ref="K15"/>
  <sheetViews>
    <sheetView tabSelected="1" topLeftCell="A4" workbookViewId="0">
      <selection activeCell="Q19" sqref="Q19"/>
    </sheetView>
  </sheetViews>
  <sheetFormatPr defaultRowHeight="15" x14ac:dyDescent="0.25"/>
  <sheetData>
    <row r="15" spans="11:11" ht="21" x14ac:dyDescent="0.25">
      <c r="K15" s="4" t="s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Data</vt:lpstr>
      <vt:lpstr>Table</vt:lpstr>
      <vt:lpstr>1st</vt:lpstr>
      <vt:lpstr>2nd - Male</vt:lpstr>
      <vt:lpstr>2nd - Female</vt:lpstr>
      <vt:lpstr>3rd - Female</vt:lpstr>
      <vt:lpstr>4th - Female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2021-01-13T15:45:43Z</dcterms:created>
  <dcterms:modified xsi:type="dcterms:W3CDTF">2021-01-13T22:57:46Z</dcterms:modified>
</cp:coreProperties>
</file>