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<sst xmlns="http://schemas.openxmlformats.org/spreadsheetml/2006/main" count="84" uniqueCount="81">
  <si>
    <t>Name</t>
  </si>
  <si>
    <t>DOI</t>
  </si>
  <si>
    <t>Recent advances in ammonia synthesis technologies: Toward future zero carbon emissions</t>
  </si>
  <si>
    <t>Co doping regulating electronic structure of Bi2MoO6 to construct dual active sites for photocatalytic nitrogen fixation</t>
  </si>
  <si>
    <t>A Prompt Decarbonization Pathway for Shipping: Green Hydrogen, Ammonia, and Methanol Production and Utilization in Marine Engines</t>
  </si>
  <si>
    <t>Utilization of green ammonia as a hydrogen energy carrier for decarbonization in spark ignition engines</t>
  </si>
  <si>
    <t>Defective TiO2-x for High-Performance Electrocatalytic NO Reduction toward Ambient NH3 Production</t>
  </si>
  <si>
    <t>Techno-economic assessment of green hydrogen and ammonia production from wind and solar energy in Iran</t>
  </si>
  <si>
    <t>Estimating global production and supply costs for green hydrogen and hydrogen-based green energy commodities</t>
  </si>
  <si>
    <t>A Perspective on the Overarching Role of Hydrogen, Ammonia, and Methanol Carbon-Neutral Fuels towards Net Zero Emission in the Next Three Decades</t>
  </si>
  <si>
    <t>The economics of global green ammonia trade - Shipping Australian wind and sunshine to Germany</t>
  </si>
  <si>
    <t>Techno-economic evaluation of hydrogen and ammonia as energy carriers in a multi-generation system</t>
  </si>
  <si>
    <t>Potential-Driven Restructuring of Cu Single Atoms to Nanoparticles for Boosting the Electrochemical Reduction of Nitrate to Ammonia</t>
  </si>
  <si>
    <t>Sodium-Ion Battery Materials and Electrochemical Properties Reviewed</t>
  </si>
  <si>
    <t>Recent Progress in Rechargeable Sodium-Ion Batteries: toward High-Power Applications</t>
  </si>
  <si>
    <t>Rechargeable Zinc Alkaline Anodes for Long-Cycle Energy Storage</t>
  </si>
  <si>
    <t>Stochastic coordinated operation of wind and battery energy storage system considering battery degradation</t>
  </si>
  <si>
    <t>Polyanion-type electrode materials for advanced sodium-ion batteries</t>
  </si>
  <si>
    <t>Assessing new transmission and energy storage in achieving increasing renewable generation targets in a regional grid</t>
  </si>
  <si>
    <t>Fiber Optic Sensing Technologies for Battery Management Systems and Energy Storage Applications</t>
  </si>
  <si>
    <t>Challenges and Mitigation Measures in Power Systems with High Share of Renewables-The Australian Experience</t>
  </si>
  <si>
    <t>State-of-Charge Balancing Control for ON/OFF-Line Internal Cells Using Hybrid Modular Multi-Level Converter and Parallel Modular Dual L-Bridge in a Grid-Scale Battery Energy Storage System</t>
  </si>
  <si>
    <t>Investigating the role of nuclear power and battery storage in Hungary's energy transition using hourly resolution electricity market simulations</t>
  </si>
  <si>
    <t>Using electrolytic hydrogen production and energy storage for balancing a low carbon electricity grid: Scenario assessments for India</t>
  </si>
  <si>
    <t>Impacts of grid-scale battery systems on power system operation, case of Baltic region</t>
  </si>
  <si>
    <t>Performance Evaluation Of Grid-scale Battery Energy Storage System Employing Virtual Synchronous Generator Control For Grid Code Compliance In Weak Grids</t>
  </si>
  <si>
    <t>Early prediction of battery degradation in grid-scale battery energy storage system using extreme gradient boosting algorithm</t>
  </si>
  <si>
    <t>Optimal day-ahead large-scale battery dispatch model for multi-regulation participation considering full timescale uncertainties</t>
  </si>
  <si>
    <t>Detection of False Data Injection Attacks in Battery Stacks Using Input Noise-Aware Nonlinear State Estimation and Cumulative Sum Algorithms</t>
  </si>
  <si>
    <t>Introduction to grid-scale battery energy storage system concepts and fire hazards</t>
  </si>
  <si>
    <t>Optimal Grid Flexibility Assessment for Integration of Variable Renewable-Based Electricity Generation</t>
  </si>
  <si>
    <t>Electrode Blocking Due to Redox Reactions in Aluminum Chloride-Sodium Iodide Molten Salts</t>
  </si>
  <si>
    <t>A review of solar hybrid photovoltaic-thermal (PV-T) collectors and systems</t>
  </si>
  <si>
    <t>A review on global warming potential, challenges and opportunities of renewable hydrogen production technologies</t>
  </si>
  <si>
    <t>Weather Impact on Solar Farm Performance: A Comparative Analysis of Machine Learning Techniques</t>
  </si>
  <si>
    <t>Voltage Sensorless Based Model Predictive Control With Battery Management System: For Solar PV Powered On-Board EV Charging</t>
  </si>
  <si>
    <t>Generation of green hydrogen using self-sustained regenerative fuel cells: Opportunities and challenges</t>
  </si>
  <si>
    <t>Design and investigation of PV string/central architecture for bayesian fusion technique using grey wolf optimization and flower pollination optimized algorithm</t>
  </si>
  <si>
    <t>An improved genetic algorithm based fractional open circuit voltage MPPT for solar PV systems</t>
  </si>
  <si>
    <t>Solar Energy: Applications, Trends Analysis, Bibliometric Analysis and Research Contribution to Sustainable Development Goals (SDGs)</t>
  </si>
  <si>
    <t>Synergies and potential of hybrid solar photovoltaic-thermal desalination technologies</t>
  </si>
  <si>
    <t>Research on the evolution of China's photovoltaic technology innovation network from the perspective of patents</t>
  </si>
  <si>
    <t>Electrolysis of low-grade and saline surface water</t>
  </si>
  <si>
    <t>Wind speed forecasting based on the hybrid ensemble empirical mode decomposition and GA-BP neural network method</t>
  </si>
  <si>
    <t>ERA5: The new champion of wind power modelling?</t>
  </si>
  <si>
    <t>Feasibility study of an islanded microgrid in rural area consisting of PV, wind, biomass and battery energy storage system</t>
  </si>
  <si>
    <t>Real-Time Energy Storage Management for Renewable Integration in Microgrid: An Off-Line Optimization Approach</t>
  </si>
  <si>
    <t>Techno-economic optimization of hybrid photovoltaic/wind generation together with energy storage system in a stand-alone micro-grid subjected to demand response</t>
  </si>
  <si>
    <t>Optimal Prediction Intervals of Wind Power Generation</t>
  </si>
  <si>
    <t>Role of power-to-gas in an integrated gas and electricity system in Great Britain</t>
  </si>
  <si>
    <t>Dealing with multiple decades of hourly wind and PV time series in energy models: A comparison of methods to reduce time resolution and the planning implications of inter-annual variability</t>
  </si>
  <si>
    <t>The merit-order effect in the Italian power market: The impact of solar and wind generation on national wholesale electricity prices</t>
  </si>
  <si>
    <t>The Impact of Economic Corridor and Tourism on Local Community's Quality of Life under One Belt One Road Context</t>
  </si>
  <si>
    <t>Applications of Green Synthesized Metal Nanoparticles - a Review</t>
  </si>
  <si>
    <t>The reformation of catalyst: From a trial-and-error synthesis to rational design</t>
  </si>
  <si>
    <t>A review of carbon dots in synthesis strategy</t>
  </si>
  <si>
    <t>Race to carbon neutrality in South Africa: What role does environmental technological innovation play?</t>
  </si>
  <si>
    <t>Toward fostering environmental innovation in OECD countries: Do fiscal decentralization, carbon pricing, and renewable energy investments matter?</t>
  </si>
  <si>
    <t>Enhancing resource efficiency through the utilization of the green bond market: An empirical analysis of Asian economies</t>
  </si>
  <si>
    <t>Recent advancement and assessment of green hydrogen production technologies</t>
  </si>
  <si>
    <t>Modeling the linkage between climate-tech, energy transition, and CO2 emissions: Do environmental regulations matter?</t>
  </si>
  <si>
    <t>Green innovation, foreign investment and carbon emissions: a roadmap to sustainable development via green energy and energy efficiency for BRICS economies</t>
  </si>
  <si>
    <t>A short review on generation of green fuel hydrogen through water splitting</t>
  </si>
  <si>
    <t>Novel Pt-carbon core-shell decorated hierarchical CoMo2S4 as efficient electrocatalysts for alkaline/seawater hydrogen evolution reaction</t>
  </si>
  <si>
    <t>Tuning Mass Transport in Electrocatalysis Down to Sub-5 nm through Nanoscale Grade Separation</t>
  </si>
  <si>
    <t>Photocatalytic H2O2 production Systems: Design strategies and environmental applications</t>
  </si>
  <si>
    <t>La- and Mn-doped cobalt spinel oxygen evolution catalyst for proton exchange membrane electrolysis</t>
  </si>
  <si>
    <t>Arming Ru with Oxygen-Vacancy-Enriched RuO2 Sub-Nanometer Skin Activates Superior Bifunctionality for pH-Universal Overall Water Splitting</t>
  </si>
  <si>
    <t>Electrochemical C-N coupling of CO2 and nitrogenous small molecules for the electrosynthesis of organonitrogen compounds</t>
  </si>
  <si>
    <t>Electrocatalytic seawater splitting: Nice designs, advanced strategies, challenges and perspectives</t>
  </si>
  <si>
    <t>Strategies to save energy in the context of the energy crisis: a review</t>
  </si>
  <si>
    <t>Highly efficient adsorption and removal bio-staining dye from industrial wastewater onto mesoporous Ag-MOFs</t>
  </si>
  <si>
    <t>Environmental impact of renewable energy source based electrical power plants: Solar, wind, hydroelectric, biomass, geothermal, tidal, ocean, and osmotic</t>
  </si>
  <si>
    <t>Bacterial Growth-Induced Tobramycin Smart Release Self-Healing Hydrogel for Pseudomonas aeruginosa-Infected Burn Wound Healing</t>
  </si>
  <si>
    <t>The economics and the environmental benignity of different colors of hydrogen</t>
  </si>
  <si>
    <t>Optimal economic scheduling of microgrids considering renewable energy sources based on energy hub model using demand response and improved water wave optimization algorithm</t>
  </si>
  <si>
    <t>A comprehensive study of renewable energy sources: Classifications, challenges and suggestions</t>
  </si>
  <si>
    <t>Data-driven probabilistic machine learning in sustainable smart energy/smart energy systems: Key developments, challenges, and future research opportunities in the context of smart grid paradigm</t>
  </si>
  <si>
    <t>Semi-supervised adversarial discriminative learning approach for intelligent fault diagnosis of wind turbine</t>
  </si>
  <si>
    <t>Model Predictive Current Control of Nine-Phase Open-End Winding PMSMs With an Online Virtual Vector Synthesis Strategy</t>
  </si>
  <si>
    <t>Risk-constrained stochastic scheduling for energy hub: Integrating renewables, demand response, and electric vehicles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</si>
</sst>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5.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tr">
        <f>HYPERLINK("http://dx.doi.org/10.1016/j.ijhydene.2022.09.061","http://dx.doi.org/10.1016/j.ijhydene.2022.09.061")</f>
        <v>http://dx.doi.org/10.1016/j.ijhydene.2022.09.061</v>
      </c>
    </row>
    <row r="3">
      <c r="A3" s="3" t="s">
        <v>3</v>
      </c>
      <c r="B3" s="4" t="str">
        <f>HYPERLINK("http://dx.doi.org/10.1016/j.apcatb.2023.123057","http://dx.doi.org/10.1016/j.apcatb.2023.123057")</f>
        <v>http://dx.doi.org/10.1016/j.apcatb.2023.123057</v>
      </c>
    </row>
    <row r="4">
      <c r="A4" s="3" t="s">
        <v>4</v>
      </c>
      <c r="B4" s="4" t="str">
        <f>HYPERLINK("http://dx.doi.org/10.3390/atmos14030584","http://dx.doi.org/10.3390/atmos14030584")</f>
        <v>http://dx.doi.org/10.3390/atmos14030584</v>
      </c>
    </row>
    <row r="5">
      <c r="A5" s="3" t="s">
        <v>5</v>
      </c>
      <c r="B5" s="4" t="str">
        <f>HYPERLINK("http://dx.doi.org/10.1016/j.ijhydene.2023.04.073","http://dx.doi.org/10.1016/j.ijhydene.2023.04.073")</f>
        <v>http://dx.doi.org/10.1016/j.ijhydene.2023.04.073</v>
      </c>
    </row>
    <row r="6">
      <c r="A6" s="3" t="s">
        <v>6</v>
      </c>
      <c r="B6" s="4" t="str">
        <f>HYPERLINK("http://dx.doi.org/10.1002/smll.202300291","http://dx.doi.org/10.1002/smll.202300291")</f>
        <v>http://dx.doi.org/10.1002/smll.202300291</v>
      </c>
    </row>
    <row r="7">
      <c r="A7" s="3" t="s">
        <v>7</v>
      </c>
      <c r="B7" s="4" t="str">
        <f>HYPERLINK("http://dx.doi.org/10.1016/j.ijhydene.2022.12.285","http://dx.doi.org/10.1016/j.ijhydene.2022.12.285")</f>
        <v>http://dx.doi.org/10.1016/j.ijhydene.2022.12.285</v>
      </c>
    </row>
    <row r="8">
      <c r="A8" s="3" t="s">
        <v>8</v>
      </c>
      <c r="B8" s="4" t="str">
        <f>HYPERLINK("http://dx.doi.org/10.1016/j.ijhydene.2022.12.046","http://dx.doi.org/10.1016/j.ijhydene.2022.12.046")</f>
        <v>http://dx.doi.org/10.1016/j.ijhydene.2022.12.046</v>
      </c>
    </row>
    <row r="9">
      <c r="A9" s="3" t="s">
        <v>9</v>
      </c>
      <c r="B9" s="4" t="str">
        <f>HYPERLINK("http://dx.doi.org/10.3390/en16010280","http://dx.doi.org/10.3390/en16010280")</f>
        <v>http://dx.doi.org/10.3390/en16010280</v>
      </c>
    </row>
    <row r="10">
      <c r="A10" s="3" t="s">
        <v>10</v>
      </c>
      <c r="B10" s="4" t="str">
        <f>HYPERLINK("http://dx.doi.org/10.1016/j.apenergy.2023.120662","http://dx.doi.org/10.1016/j.apenergy.2023.120662")</f>
        <v>http://dx.doi.org/10.1016/j.apenergy.2023.120662</v>
      </c>
    </row>
    <row r="11">
      <c r="A11" s="3" t="s">
        <v>11</v>
      </c>
      <c r="B11" s="4" t="str">
        <f>HYPERLINK("http://dx.doi.org/10.1016/j.enconman.2023.116670","http://dx.doi.org/10.1016/j.enconman.2023.116670")</f>
        <v>http://dx.doi.org/10.1016/j.enconman.2023.116670</v>
      </c>
    </row>
    <row r="12">
      <c r="A12" s="5" t="s">
        <v>12</v>
      </c>
      <c r="B12" s="6" t="str">
        <f>HYPERLINK("http://dx.doi.org/10.1021/jacs.2c02262","http://dx.doi.org/10.1021/jacs.2c02262")</f>
        <v>http://dx.doi.org/10.1021/jacs.2c02262</v>
      </c>
    </row>
    <row r="13">
      <c r="A13" s="3" t="s">
        <v>13</v>
      </c>
      <c r="B13" s="4" t="str">
        <f>HYPERLINK("http://dx.doi.org/10.1002/aenm.201800079","http://dx.doi.org/10.1002/aenm.201800079")</f>
        <v>http://dx.doi.org/10.1002/aenm.201800079</v>
      </c>
    </row>
    <row r="14">
      <c r="A14" s="3" t="s">
        <v>14</v>
      </c>
      <c r="B14" s="4" t="str">
        <f>HYPERLINK("http://dx.doi.org/10.1002/smll.201805427","http://dx.doi.org/10.1002/smll.201805427")</f>
        <v>http://dx.doi.org/10.1002/smll.201805427</v>
      </c>
    </row>
    <row r="15">
      <c r="A15" s="3" t="s">
        <v>15</v>
      </c>
      <c r="B15" s="4" t="str">
        <f>HYPERLINK("http://dx.doi.org/10.1021/acs.chemmater.7b00754","http://dx.doi.org/10.1021/acs.chemmater.7b00754")</f>
        <v>http://dx.doi.org/10.1021/acs.chemmater.7b00754</v>
      </c>
    </row>
    <row r="16">
      <c r="A16" s="3" t="s">
        <v>16</v>
      </c>
      <c r="B16" s="4" t="str">
        <f>HYPERLINK("http://dx.doi.org/10.1007/s40565-016-0238-z","http://dx.doi.org/10.1007/s40565-016-0238-z")</f>
        <v>http://dx.doi.org/10.1007/s40565-016-0238-z</v>
      </c>
    </row>
    <row r="17">
      <c r="A17" s="3" t="s">
        <v>17</v>
      </c>
      <c r="B17" s="4" t="str">
        <f>HYPERLINK("http://dx.doi.org/10.1016/j.mtnano.2020.100072","http://dx.doi.org/10.1016/j.mtnano.2020.100072")</f>
        <v>http://dx.doi.org/10.1016/j.mtnano.2020.100072</v>
      </c>
    </row>
    <row r="18">
      <c r="A18" s="3" t="s">
        <v>18</v>
      </c>
      <c r="B18" s="4" t="str">
        <f>HYPERLINK("http://dx.doi.org/10.1016/j.apenergy.2019.05.066","http://dx.doi.org/10.1016/j.apenergy.2019.05.066")</f>
        <v>http://dx.doi.org/10.1016/j.apenergy.2019.05.066</v>
      </c>
    </row>
    <row r="19">
      <c r="A19" s="3" t="s">
        <v>19</v>
      </c>
      <c r="B19" s="4" t="str">
        <f>HYPERLINK("http://dx.doi.org/10.3390/s21041397","http://dx.doi.org/10.3390/s21041397")</f>
        <v>http://dx.doi.org/10.3390/s21041397</v>
      </c>
    </row>
    <row r="20">
      <c r="A20" s="3" t="s">
        <v>20</v>
      </c>
      <c r="B20" s="4" t="str">
        <f>HYPERLINK("http://dx.doi.org/10.3390/en15020429","http://dx.doi.org/10.3390/en15020429")</f>
        <v>http://dx.doi.org/10.3390/en15020429</v>
      </c>
    </row>
    <row r="21">
      <c r="A21" s="3" t="s">
        <v>21</v>
      </c>
      <c r="B21" s="4" t="str">
        <f>HYPERLINK("http://dx.doi.org/10.1109/ACCESS.2018.2885083","http://dx.doi.org/10.1109/ACCESS.2018.2885083")</f>
        <v>http://dx.doi.org/10.1109/ACCESS.2018.2885083</v>
      </c>
    </row>
    <row r="22">
      <c r="A22" s="3" t="s">
        <v>22</v>
      </c>
      <c r="B22" s="4" t="str">
        <f>HYPERLINK("http://dx.doi.org/10.1016/j.heliyon.2024.e29841","http://dx.doi.org/10.1016/j.heliyon.2024.e29841")</f>
        <v>http://dx.doi.org/10.1016/j.heliyon.2024.e29841</v>
      </c>
    </row>
    <row r="23">
      <c r="A23" s="3" t="s">
        <v>23</v>
      </c>
      <c r="B23" s="4" t="str">
        <f>HYPERLINK("http://dx.doi.org/10.1016/j.egycc.2024.100131","http://dx.doi.org/10.1016/j.egycc.2024.100131")</f>
        <v>http://dx.doi.org/10.1016/j.egycc.2024.100131</v>
      </c>
    </row>
    <row r="24">
      <c r="A24" s="3" t="s">
        <v>24</v>
      </c>
      <c r="B24" s="4" t="str">
        <f>HYPERLINK("http://dx.doi.org/10.1049/stg2.12142","http://dx.doi.org/10.1049/stg2.12142")</f>
        <v>http://dx.doi.org/10.1049/stg2.12142</v>
      </c>
    </row>
    <row r="25">
      <c r="A25" s="3" t="s">
        <v>25</v>
      </c>
      <c r="B25" s="4" t="str">
        <f>HYPERLINK("http://dx.doi.org/10.1109/SAUPEC60914.2024.10445060","http://dx.doi.org/10.1109/SAUPEC60914.2024.10445060")</f>
        <v>http://dx.doi.org/10.1109/SAUPEC60914.2024.10445060</v>
      </c>
    </row>
    <row r="26">
      <c r="A26" s="3" t="s">
        <v>26</v>
      </c>
      <c r="B26" s="4" t="str">
        <f>HYPERLINK("http://dx.doi.org/10.1016/j.rineng.2023.101709","http://dx.doi.org/10.1016/j.rineng.2023.101709")</f>
        <v>http://dx.doi.org/10.1016/j.rineng.2023.101709</v>
      </c>
    </row>
    <row r="27">
      <c r="A27" s="3" t="s">
        <v>27</v>
      </c>
      <c r="B27" s="4" t="str">
        <f>HYPERLINK("http://dx.doi.org/10.1016/j.rser.2023.113963","http://dx.doi.org/10.1016/j.rser.2023.113963")</f>
        <v>http://dx.doi.org/10.1016/j.rser.2023.113963</v>
      </c>
    </row>
    <row r="28">
      <c r="A28" s="3" t="s">
        <v>28</v>
      </c>
      <c r="B28" s="4" t="str">
        <f>HYPERLINK("http://dx.doi.org/10.1109/TIA.2023.3308548","http://dx.doi.org/10.1109/TIA.2023.3308548")</f>
        <v>http://dx.doi.org/10.1109/TIA.2023.3308548</v>
      </c>
    </row>
    <row r="29">
      <c r="A29" s="3" t="s">
        <v>29</v>
      </c>
      <c r="B29" s="4" t="str">
        <f>HYPERLINK("http://dx.doi.org/10.1002/prs.12541","http://dx.doi.org/10.1002/prs.12541")</f>
        <v>http://dx.doi.org/10.1002/prs.12541</v>
      </c>
    </row>
    <row r="30">
      <c r="A30" s="3" t="s">
        <v>30</v>
      </c>
      <c r="B30" s="4" t="str">
        <f>HYPERLINK("http://dx.doi.org/10.3390/su152015032","http://dx.doi.org/10.3390/su152015032")</f>
        <v>http://dx.doi.org/10.3390/su152015032</v>
      </c>
    </row>
    <row r="31">
      <c r="A31" s="3" t="s">
        <v>31</v>
      </c>
      <c r="B31" s="4" t="str">
        <f>HYPERLINK("http://dx.doi.org/10.1149/1945-7111/acd874","http://dx.doi.org/10.1149/1945-7111/acd874")</f>
        <v>http://dx.doi.org/10.1149/1945-7111/acd874</v>
      </c>
    </row>
    <row r="32">
      <c r="A32" s="3" t="s">
        <v>32</v>
      </c>
      <c r="B32" s="4" t="str">
        <f>HYPERLINK("http://dx.doi.org/10.1016/j.pecs.2023.101072","http://dx.doi.org/10.1016/j.pecs.2023.101072")</f>
        <v>http://dx.doi.org/10.1016/j.pecs.2023.101072</v>
      </c>
    </row>
    <row r="33">
      <c r="A33" s="3" t="s">
        <v>33</v>
      </c>
      <c r="B33" s="4" t="str">
        <f>HYPERLINK("http://dx.doi.org/10.1016/j.susmat.2023.e00567","http://dx.doi.org/10.1016/j.susmat.2023.e00567")</f>
        <v>http://dx.doi.org/10.1016/j.susmat.2023.e00567</v>
      </c>
    </row>
    <row r="34">
      <c r="A34" s="3" t="s">
        <v>34</v>
      </c>
      <c r="B34" s="4" t="str">
        <f>HYPERLINK("http://dx.doi.org/10.3390/su15010439","http://dx.doi.org/10.3390/su15010439")</f>
        <v>http://dx.doi.org/10.3390/su15010439</v>
      </c>
    </row>
    <row r="35">
      <c r="A35" s="3" t="s">
        <v>35</v>
      </c>
      <c r="B35" s="4" t="str">
        <f>HYPERLINK("http://dx.doi.org/10.1109/TTE.2022.3213253","http://dx.doi.org/10.1109/TTE.2022.3213253")</f>
        <v>http://dx.doi.org/10.1109/TTE.2022.3213253</v>
      </c>
    </row>
    <row r="36">
      <c r="A36" s="3" t="s">
        <v>36</v>
      </c>
      <c r="B36" s="4" t="str">
        <f>HYPERLINK("http://dx.doi.org/10.1016/j.ijhydene.2023.03.430","http://dx.doi.org/10.1016/j.ijhydene.2023.03.430")</f>
        <v>http://dx.doi.org/10.1016/j.ijhydene.2023.03.430</v>
      </c>
    </row>
    <row r="37">
      <c r="A37" s="3" t="s">
        <v>37</v>
      </c>
      <c r="B37" s="4" t="str">
        <f>HYPERLINK("http://dx.doi.org/10.1016/j.enconman.2023.117078","http://dx.doi.org/10.1016/j.enconman.2023.117078")</f>
        <v>http://dx.doi.org/10.1016/j.enconman.2023.117078</v>
      </c>
    </row>
    <row r="38">
      <c r="A38" s="3" t="s">
        <v>38</v>
      </c>
      <c r="B38" s="4" t="str">
        <f>HYPERLINK("http://dx.doi.org/10.1016/j.egyr.2022.12.088","http://dx.doi.org/10.1016/j.egyr.2022.12.088")</f>
        <v>http://dx.doi.org/10.1016/j.egyr.2022.12.088</v>
      </c>
    </row>
    <row r="39">
      <c r="A39" s="3" t="s">
        <v>39</v>
      </c>
      <c r="B39" s="4" t="str">
        <f>HYPERLINK("http://dx.doi.org/10.3390/su15021418","http://dx.doi.org/10.3390/su15021418")</f>
        <v>http://dx.doi.org/10.3390/su15021418</v>
      </c>
    </row>
    <row r="40">
      <c r="A40" s="3" t="s">
        <v>7</v>
      </c>
      <c r="B40" s="4" t="str">
        <f>HYPERLINK("http://dx.doi.org/10.1016/j.ijhydene.2022.12.285","http://dx.doi.org/10.1016/j.ijhydene.2022.12.285")</f>
        <v>http://dx.doi.org/10.1016/j.ijhydene.2022.12.285</v>
      </c>
    </row>
    <row r="41">
      <c r="A41" s="3" t="s">
        <v>40</v>
      </c>
      <c r="B41" s="4" t="str">
        <f>HYPERLINK("http://dx.doi.org/10.1016/j.desal.2023.116424","http://dx.doi.org/10.1016/j.desal.2023.116424")</f>
        <v>http://dx.doi.org/10.1016/j.desal.2023.116424</v>
      </c>
    </row>
    <row r="42">
      <c r="A42" s="5" t="s">
        <v>41</v>
      </c>
      <c r="B42" s="6" t="str">
        <f>HYPERLINK("http://dx.doi.org/10.1016/j.esr.2024.101309","http://dx.doi.org/10.1016/j.esr.2024.101309")</f>
        <v>http://dx.doi.org/10.1016/j.esr.2024.101309</v>
      </c>
    </row>
    <row r="43">
      <c r="A43" s="3" t="s">
        <v>42</v>
      </c>
      <c r="B43" s="4" t="str">
        <f>HYPERLINK("http://dx.doi.org/10.1038/s41560-020-0550-8","http://dx.doi.org/10.1038/s41560-020-0550-8")</f>
        <v>http://dx.doi.org/10.1038/s41560-020-0550-8</v>
      </c>
    </row>
    <row r="44">
      <c r="A44" s="3" t="s">
        <v>43</v>
      </c>
      <c r="B44" s="4" t="str">
        <f>HYPERLINK("http://dx.doi.org/10.1016/j.renene.2016.03.103","http://dx.doi.org/10.1016/j.renene.2016.03.103")</f>
        <v>http://dx.doi.org/10.1016/j.renene.2016.03.103</v>
      </c>
    </row>
    <row r="45">
      <c r="A45" s="3" t="s">
        <v>44</v>
      </c>
      <c r="B45" s="4" t="str">
        <f>HYPERLINK("http://dx.doi.org/10.1016/j.renene.2018.03.056","http://dx.doi.org/10.1016/j.renene.2018.03.056")</f>
        <v>http://dx.doi.org/10.1016/j.renene.2018.03.056</v>
      </c>
    </row>
    <row r="46">
      <c r="A46" s="3" t="s">
        <v>45</v>
      </c>
      <c r="B46" s="4" t="str">
        <f>HYPERLINK("http://dx.doi.org/10.1016/j.enconman.2016.09.046","http://dx.doi.org/10.1016/j.enconman.2016.09.046")</f>
        <v>http://dx.doi.org/10.1016/j.enconman.2016.09.046</v>
      </c>
    </row>
    <row r="47">
      <c r="A47" s="3" t="s">
        <v>46</v>
      </c>
      <c r="B47" s="4" t="str">
        <f>HYPERLINK("http://dx.doi.org/10.1109/TSG.2014.2359004","http://dx.doi.org/10.1109/TSG.2014.2359004")</f>
        <v>http://dx.doi.org/10.1109/TSG.2014.2359004</v>
      </c>
    </row>
    <row r="48">
      <c r="A48" s="3" t="s">
        <v>47</v>
      </c>
      <c r="B48" s="4" t="str">
        <f>HYPERLINK("http://dx.doi.org/10.1016/j.apenergy.2017.05.116","http://dx.doi.org/10.1016/j.apenergy.2017.05.116")</f>
        <v>http://dx.doi.org/10.1016/j.apenergy.2017.05.116</v>
      </c>
    </row>
    <row r="49">
      <c r="A49" s="3" t="s">
        <v>48</v>
      </c>
      <c r="B49" s="4" t="str">
        <f>HYPERLINK("http://dx.doi.org/10.1109/TPWRS.2013.2288100","http://dx.doi.org/10.1109/TPWRS.2013.2288100")</f>
        <v>http://dx.doi.org/10.1109/TPWRS.2013.2288100</v>
      </c>
    </row>
    <row r="50">
      <c r="A50" s="3" t="s">
        <v>49</v>
      </c>
      <c r="B50" s="4" t="str">
        <f>HYPERLINK("http://dx.doi.org/10.1016/j.ijhydene.2015.03.004","http://dx.doi.org/10.1016/j.ijhydene.2015.03.004")</f>
        <v>http://dx.doi.org/10.1016/j.ijhydene.2015.03.004</v>
      </c>
    </row>
    <row r="51">
      <c r="A51" s="3" t="s">
        <v>50</v>
      </c>
      <c r="B51" s="4" t="str">
        <f>HYPERLINK("http://dx.doi.org/10.1016/j.apenergy.2017.03.051","http://dx.doi.org/10.1016/j.apenergy.2017.03.051")</f>
        <v>http://dx.doi.org/10.1016/j.apenergy.2017.03.051</v>
      </c>
    </row>
    <row r="52">
      <c r="A52" s="3" t="s">
        <v>51</v>
      </c>
      <c r="B52" s="4" t="str">
        <f>HYPERLINK("http://dx.doi.org/10.1016/j.enpol.2014.11.038","http://dx.doi.org/10.1016/j.enpol.2014.11.038")</f>
        <v>http://dx.doi.org/10.1016/j.enpol.2014.11.038</v>
      </c>
    </row>
    <row r="53">
      <c r="A53" s="3" t="s">
        <v>52</v>
      </c>
      <c r="B53" s="4" t="str">
        <f>HYPERLINK("http://dx.doi.org/10.1177/0193841X231182749","http://dx.doi.org/10.1177/0193841X231182749")</f>
        <v>http://dx.doi.org/10.1177/0193841X231182749</v>
      </c>
    </row>
    <row r="54">
      <c r="A54" s="3" t="s">
        <v>53</v>
      </c>
      <c r="B54" s="4" t="str">
        <f>HYPERLINK("http://dx.doi.org/10.1007/s12011-023-03645-9","http://dx.doi.org/10.1007/s12011-023-03645-9")</f>
        <v>http://dx.doi.org/10.1007/s12011-023-03645-9</v>
      </c>
    </row>
    <row r="55">
      <c r="A55" s="3" t="s">
        <v>54</v>
      </c>
      <c r="B55" s="4" t="str">
        <f>HYPERLINK("http://dx.doi.org/10.1007/s12274-023-6037-8","http://dx.doi.org/10.1007/s12274-023-6037-8")</f>
        <v>http://dx.doi.org/10.1007/s12274-023-6037-8</v>
      </c>
    </row>
    <row r="56">
      <c r="A56" s="3" t="s">
        <v>55</v>
      </c>
      <c r="B56" s="4" t="str">
        <f>HYPERLINK("http://dx.doi.org/10.1016/j.ccr.2023.215468","http://dx.doi.org/10.1016/j.ccr.2023.215468")</f>
        <v>http://dx.doi.org/10.1016/j.ccr.2023.215468</v>
      </c>
    </row>
    <row r="57">
      <c r="A57" s="3" t="s">
        <v>56</v>
      </c>
      <c r="B57" s="4" t="str">
        <f>HYPERLINK("http://dx.doi.org/10.1016/j.apenergy.2023.122212","http://dx.doi.org/10.1016/j.apenergy.2023.122212")</f>
        <v>http://dx.doi.org/10.1016/j.apenergy.2023.122212</v>
      </c>
    </row>
    <row r="58">
      <c r="A58" s="3" t="s">
        <v>57</v>
      </c>
      <c r="B58" s="4" t="str">
        <f>HYPERLINK("http://dx.doi.org/10.1016/j.gr.2023.03.002","http://dx.doi.org/10.1016/j.gr.2023.03.002")</f>
        <v>http://dx.doi.org/10.1016/j.gr.2023.03.002</v>
      </c>
    </row>
    <row r="59">
      <c r="A59" s="3" t="s">
        <v>58</v>
      </c>
      <c r="B59" s="4" t="str">
        <f>HYPERLINK("http://dx.doi.org/10.1016/j.resourpol.2023.104623","http://dx.doi.org/10.1016/j.resourpol.2023.104623")</f>
        <v>http://dx.doi.org/10.1016/j.resourpol.2023.104623</v>
      </c>
    </row>
    <row r="60">
      <c r="A60" s="3" t="s">
        <v>41</v>
      </c>
      <c r="B60" s="4" t="str">
        <f>HYPERLINK("http://dx.doi.org/10.1016/j.esr.2024.101309","http://dx.doi.org/10.1016/j.esr.2024.101309")</f>
        <v>http://dx.doi.org/10.1016/j.esr.2024.101309</v>
      </c>
    </row>
    <row r="61">
      <c r="A61" s="3" t="s">
        <v>59</v>
      </c>
      <c r="B61" s="4" t="str">
        <f>HYPERLINK("http://dx.doi.org/10.1016/j.rser.2023.113941","http://dx.doi.org/10.1016/j.rser.2023.113941")</f>
        <v>http://dx.doi.org/10.1016/j.rser.2023.113941</v>
      </c>
    </row>
    <row r="62">
      <c r="A62" s="3" t="s">
        <v>60</v>
      </c>
      <c r="B62" s="4" t="str">
        <f>HYPERLINK("http://dx.doi.org/10.1016/j.gr.2023.04.003","http://dx.doi.org/10.1016/j.gr.2023.04.003")</f>
        <v>http://dx.doi.org/10.1016/j.gr.2023.04.003</v>
      </c>
    </row>
    <row r="63">
      <c r="A63" s="3" t="s">
        <v>61</v>
      </c>
      <c r="B63" s="4" t="str">
        <f>HYPERLINK("http://dx.doi.org/10.1080/13504509.2023.2268569","http://dx.doi.org/10.1080/13504509.2023.2268569")</f>
        <v>http://dx.doi.org/10.1080/13504509.2023.2268569</v>
      </c>
    </row>
    <row r="64">
      <c r="A64" s="3" t="s">
        <v>62</v>
      </c>
      <c r="B64" s="4" t="str">
        <f>HYPERLINK("http://dx.doi.org/10.1016/j.ijhydene.2022.09.264","http://dx.doi.org/10.1016/j.ijhydene.2022.09.264")</f>
        <v>http://dx.doi.org/10.1016/j.ijhydene.2022.09.264</v>
      </c>
    </row>
    <row r="65">
      <c r="A65" s="3" t="s">
        <v>63</v>
      </c>
      <c r="B65" s="4" t="str">
        <f>HYPERLINK("http://dx.doi.org/10.1016/j.cej.2023.145348","http://dx.doi.org/10.1016/j.cej.2023.145348")</f>
        <v>http://dx.doi.org/10.1016/j.cej.2023.145348</v>
      </c>
    </row>
    <row r="66">
      <c r="A66" s="3" t="s">
        <v>64</v>
      </c>
      <c r="B66" s="4" t="str">
        <f>HYPERLINK("http://dx.doi.org/10.1002/anie.202212653","http://dx.doi.org/10.1002/anie.202212653")</f>
        <v>http://dx.doi.org/10.1002/anie.202212653</v>
      </c>
    </row>
    <row r="67">
      <c r="A67" s="3" t="s">
        <v>65</v>
      </c>
      <c r="B67" s="4" t="str">
        <f>HYPERLINK("http://dx.doi.org/10.1016/j.cej.2022.138489","http://dx.doi.org/10.1016/j.cej.2022.138489")</f>
        <v>http://dx.doi.org/10.1016/j.cej.2022.138489</v>
      </c>
    </row>
    <row r="68">
      <c r="A68" s="3" t="s">
        <v>66</v>
      </c>
      <c r="B68" s="4" t="str">
        <f>HYPERLINK("http://dx.doi.org/10.1126/science.ade1499","http://dx.doi.org/10.1126/science.ade1499")</f>
        <v>http://dx.doi.org/10.1126/science.ade1499</v>
      </c>
    </row>
    <row r="69">
      <c r="A69" s="3" t="s">
        <v>67</v>
      </c>
      <c r="B69" s="4" t="str">
        <f>HYPERLINK("http://dx.doi.org/10.1002/adma.202206351","http://dx.doi.org/10.1002/adma.202206351")</f>
        <v>http://dx.doi.org/10.1002/adma.202206351</v>
      </c>
    </row>
    <row r="70">
      <c r="A70" s="3" t="s">
        <v>68</v>
      </c>
      <c r="B70" s="4" t="str">
        <f>HYPERLINK("http://dx.doi.org/10.1039/d2cs00381c","http://dx.doi.org/10.1039/d2cs00381c")</f>
        <v>http://dx.doi.org/10.1039/d2cs00381c</v>
      </c>
    </row>
    <row r="71">
      <c r="A71" s="3" t="s">
        <v>69</v>
      </c>
      <c r="B71" s="4" t="str">
        <f>HYPERLINK("http://dx.doi.org/10.1016/j.mattod.2023.08.024","http://dx.doi.org/10.1016/j.mattod.2023.08.024")</f>
        <v>http://dx.doi.org/10.1016/j.mattod.2023.08.024</v>
      </c>
    </row>
    <row r="72">
      <c r="A72" s="3" t="s">
        <v>70</v>
      </c>
      <c r="B72" s="4" t="str">
        <f>HYPERLINK("http://dx.doi.org/10.1007/s10311-023-01591-5","http://dx.doi.org/10.1007/s10311-023-01591-5")</f>
        <v>http://dx.doi.org/10.1007/s10311-023-01591-5</v>
      </c>
    </row>
    <row r="73">
      <c r="A73" s="3" t="s">
        <v>54</v>
      </c>
      <c r="B73" s="4" t="str">
        <f>HYPERLINK("http://dx.doi.org/10.1007/s12274-023-6037-8","http://dx.doi.org/10.1007/s12274-023-6037-8")</f>
        <v>http://dx.doi.org/10.1007/s12274-023-6037-8</v>
      </c>
    </row>
    <row r="74">
      <c r="A74" s="3" t="s">
        <v>71</v>
      </c>
      <c r="B74" s="4" t="str">
        <f>HYPERLINK("http://dx.doi.org/10.1016/j.psep.2023.02.036","http://dx.doi.org/10.1016/j.psep.2023.02.036")</f>
        <v>http://dx.doi.org/10.1016/j.psep.2023.02.036</v>
      </c>
    </row>
    <row r="75">
      <c r="A75" s="3" t="s">
        <v>72</v>
      </c>
      <c r="B75" s="4" t="str">
        <f>HYPERLINK("http://dx.doi.org/10.1016/j.rser.2022.112279","http://dx.doi.org/10.1016/j.rser.2022.112279")</f>
        <v>http://dx.doi.org/10.1016/j.rser.2022.112279</v>
      </c>
    </row>
    <row r="76">
      <c r="A76" s="3" t="s">
        <v>73</v>
      </c>
      <c r="B76" s="4" t="str">
        <f>HYPERLINK("http://dx.doi.org/10.1021/acsnano.2c05557","http://dx.doi.org/10.1021/acsnano.2c05557")</f>
        <v>http://dx.doi.org/10.1021/acsnano.2c05557</v>
      </c>
    </row>
    <row r="77">
      <c r="A77" s="3" t="s">
        <v>74</v>
      </c>
      <c r="B77" s="4" t="str">
        <f>HYPERLINK("http://dx.doi.org/10.1016/j.ijhydene.2022.02.094","http://dx.doi.org/10.1016/j.ijhydene.2022.02.094")</f>
        <v>http://dx.doi.org/10.1016/j.ijhydene.2022.02.094</v>
      </c>
    </row>
    <row r="78">
      <c r="A78" s="3" t="s">
        <v>75</v>
      </c>
      <c r="B78" s="4" t="str">
        <f>HYPERLINK("http://dx.doi.org/10.1016/j.est.2022.105311","http://dx.doi.org/10.1016/j.est.2022.105311")</f>
        <v>http://dx.doi.org/10.1016/j.est.2022.105311</v>
      </c>
    </row>
    <row r="79">
      <c r="A79" s="3" t="s">
        <v>76</v>
      </c>
      <c r="B79" s="4" t="str">
        <f>HYPERLINK("http://dx.doi.org/10.1016/j.esr.2022.100939","http://dx.doi.org/10.1016/j.esr.2022.100939")</f>
        <v>http://dx.doi.org/10.1016/j.esr.2022.100939</v>
      </c>
    </row>
    <row r="80">
      <c r="A80" s="3" t="s">
        <v>77</v>
      </c>
      <c r="B80" s="4" t="str">
        <f>HYPERLINK("http://dx.doi.org/10.1016/j.rser.2022.112128","http://dx.doi.org/10.1016/j.rser.2022.112128")</f>
        <v>http://dx.doi.org/10.1016/j.rser.2022.112128</v>
      </c>
    </row>
    <row r="81">
      <c r="A81" s="3" t="s">
        <v>78</v>
      </c>
      <c r="B81" s="4" t="str">
        <f>HYPERLINK("http://dx.doi.org/10.1016/j.ins.2023.119496","http://dx.doi.org/10.1016/j.ins.2023.119496")</f>
        <v>http://dx.doi.org/10.1016/j.ins.2023.119496</v>
      </c>
    </row>
    <row r="82">
      <c r="A82" s="3" t="s">
        <v>79</v>
      </c>
      <c r="B82" s="4" t="str">
        <f>HYPERLINK("http://dx.doi.org/10.1109/TIE.2022.3174241","http://dx.doi.org/10.1109/TIE.2022.3174241")</f>
        <v>http://dx.doi.org/10.1109/TIE.2022.3174241</v>
      </c>
    </row>
    <row r="83">
      <c r="A83" s="3" t="s">
        <v>80</v>
      </c>
      <c r="B83" s="4" t="str">
        <f>HYPERLINK("http://dx.doi.org/10.1016/j.energy.2023.129680","http://dx.doi.org/10.1016/j.energy.2023.129680")</f>
        <v>http://dx.doi.org/10.1016/j.energy.2023.129680</v>
      </c>
    </row>
  </sheetData>
  <drawing r:id="rId1"/>
</worksheet>
</file>