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RPAN PANIGRAHI\Downloads\"/>
    </mc:Choice>
  </mc:AlternateContent>
  <xr:revisionPtr revIDLastSave="0" documentId="13_ncr:1_{563CDBB2-8713-4EA6-8F08-0106520FA3EF}" xr6:coauthVersionLast="41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HLOOKUP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21" i="2"/>
  <c r="F19" i="2"/>
  <c r="E20" i="2"/>
  <c r="E21" i="2"/>
  <c r="E19" i="2"/>
  <c r="E16" i="2"/>
  <c r="E14" i="2"/>
  <c r="E13" i="2"/>
  <c r="I11" i="2" l="1"/>
  <c r="H11" i="2"/>
  <c r="H8" i="2"/>
  <c r="H7" i="2"/>
  <c r="I3" i="2"/>
  <c r="I4" i="2"/>
  <c r="I2" i="2"/>
  <c r="J3" i="4"/>
  <c r="J2" i="4"/>
  <c r="I2" i="4"/>
  <c r="I3" i="4" l="1"/>
  <c r="N42" i="1"/>
  <c r="A8" i="3"/>
  <c r="A7" i="3"/>
  <c r="A6" i="3"/>
  <c r="A5" i="3"/>
  <c r="A3" i="3"/>
  <c r="E5" i="2" l="1"/>
  <c r="E4" i="2"/>
  <c r="E3" i="2"/>
  <c r="A2" i="2"/>
  <c r="C4" i="2" s="1"/>
  <c r="A1" i="2"/>
  <c r="C3" i="2" s="1"/>
  <c r="C6" i="2" l="1"/>
  <c r="C5" i="2"/>
  <c r="N43" i="1"/>
  <c r="N44" i="1"/>
  <c r="N45" i="1"/>
  <c r="N46" i="1"/>
  <c r="N47" i="1"/>
  <c r="N48" i="1"/>
  <c r="N49" i="1"/>
  <c r="N50" i="1"/>
  <c r="M50" i="1" l="1"/>
  <c r="M49" i="1"/>
  <c r="M48" i="1"/>
  <c r="M47" i="1"/>
  <c r="M46" i="1"/>
  <c r="M45" i="1"/>
  <c r="M44" i="1"/>
  <c r="M43" i="1"/>
  <c r="M42" i="1"/>
  <c r="N29" i="1" l="1"/>
  <c r="N30" i="1"/>
  <c r="N31" i="1"/>
  <c r="N32" i="1"/>
  <c r="N33" i="1"/>
  <c r="N34" i="1"/>
  <c r="N35" i="1"/>
  <c r="N36" i="1"/>
  <c r="N37" i="1"/>
  <c r="M37" i="1" l="1"/>
  <c r="M36" i="1"/>
  <c r="M35" i="1"/>
  <c r="M34" i="1"/>
  <c r="M33" i="1"/>
  <c r="M32" i="1"/>
  <c r="M31" i="1"/>
  <c r="M30" i="1"/>
  <c r="M29" i="1"/>
  <c r="N16" i="1"/>
  <c r="N17" i="1"/>
  <c r="N18" i="1"/>
  <c r="N19" i="1"/>
  <c r="N20" i="1"/>
  <c r="N21" i="1"/>
  <c r="N22" i="1"/>
  <c r="N23" i="1"/>
  <c r="N24" i="1"/>
  <c r="N3" i="1"/>
  <c r="M24" i="1"/>
  <c r="M23" i="1"/>
  <c r="M22" i="1"/>
  <c r="M21" i="1"/>
  <c r="M20" i="1"/>
  <c r="M19" i="1"/>
  <c r="M18" i="1"/>
  <c r="M17" i="1"/>
  <c r="M16" i="1"/>
  <c r="N4" i="1"/>
  <c r="N5" i="1"/>
  <c r="N6" i="1"/>
  <c r="N7" i="1"/>
  <c r="N8" i="1"/>
  <c r="N9" i="1"/>
  <c r="N10" i="1"/>
  <c r="N11" i="1"/>
  <c r="M4" i="1"/>
  <c r="M5" i="1"/>
  <c r="M6" i="1"/>
  <c r="M7" i="1"/>
  <c r="M8" i="1"/>
  <c r="M9" i="1"/>
  <c r="M10" i="1"/>
  <c r="M11" i="1"/>
  <c r="M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2" i="1"/>
</calcChain>
</file>

<file path=xl/sharedStrings.xml><?xml version="1.0" encoding="utf-8"?>
<sst xmlns="http://schemas.openxmlformats.org/spreadsheetml/2006/main" count="877" uniqueCount="51">
  <si>
    <t>CUSTOMER_ID</t>
  </si>
  <si>
    <t>Company</t>
  </si>
  <si>
    <t>MONTH</t>
  </si>
  <si>
    <t>SALES</t>
  </si>
  <si>
    <t>MED+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</si>
  <si>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</si>
  <si>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</si>
  <si>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</si>
  <si>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</si>
  <si>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</si>
  <si>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</si>
  <si>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</si>
  <si>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</si>
  <si>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</si>
  <si>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</si>
  <si>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</si>
  <si>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</si>
  <si>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DR.REDDYS</t>
  </si>
  <si>
    <t>RELEGARE</t>
  </si>
  <si>
    <t>GSK</t>
  </si>
  <si>
    <t>APPOLO</t>
  </si>
  <si>
    <t>CIPLA</t>
  </si>
  <si>
    <t>GENO</t>
  </si>
  <si>
    <t>GUARDIAN</t>
  </si>
  <si>
    <t>RANBAXY</t>
  </si>
  <si>
    <t>Company_MONTH</t>
  </si>
  <si>
    <t>Fetch the Sales data using-Vlookup,Hlookup,Index function &amp; Offset function.</t>
  </si>
  <si>
    <t>HLOOKUP</t>
  </si>
  <si>
    <t>NAME</t>
  </si>
  <si>
    <t>A</t>
  </si>
  <si>
    <t>B</t>
  </si>
  <si>
    <t>C</t>
  </si>
  <si>
    <t>D</t>
  </si>
  <si>
    <t>E</t>
  </si>
  <si>
    <t>DOB</t>
  </si>
  <si>
    <t>AGE</t>
  </si>
  <si>
    <t>YEARS</t>
  </si>
  <si>
    <t>MONTHS</t>
  </si>
  <si>
    <t>DAYS</t>
  </si>
  <si>
    <t>PARA</t>
  </si>
  <si>
    <t>ArPaN</t>
  </si>
  <si>
    <t xml:space="preserve">For Finding the First Space </t>
  </si>
  <si>
    <t>Arpan Panigrahi is a men</t>
  </si>
  <si>
    <t>ARPAN</t>
  </si>
  <si>
    <t>arpanpanigrahi1@gmail.com</t>
  </si>
  <si>
    <t>satyamghosh@yahoo.com</t>
  </si>
  <si>
    <t>arpitparhi@hotmail.com</t>
  </si>
  <si>
    <t>USERNAME</t>
  </si>
  <si>
    <t>DOMAIN NAME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</si>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</sst>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vertical="top" wrapText="1"/>
    </xf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22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189F09-0816-4D3D-8472-4AF492C3AE69}" name="Table1" displayName="Table1" ref="H1:J4" totalsRowShown="0">
  <tableColumns count="3">
    <tableColumn id="1" xr3:uid="{7274F237-48C7-43D3-B65C-D2724C631A04}" name="DOB"/>
    <tableColumn id="2" xr3:uid="{83C9D5AD-C276-4EE7-B99A-493E6F435EB8}" name="AGE" dataDxfId="1"/>
    <tableColumn id="3" xr3:uid="{5A5D75A3-8F1A-408D-AF82-8EB078B19145}" name="PAR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1"/>
  <sheetViews>
    <sheetView topLeftCell="B31" zoomScale="120" zoomScaleNormal="120" workbookViewId="0">
      <selection activeCell="P42" sqref="P42"/>
    </sheetView>
  </sheetViews>
  <sheetFormatPr defaultRowHeight="14.4" x14ac:dyDescent="0.3"/>
  <cols>
    <col min="1" max="1" width="11" bestFit="1" customWidth="1"/>
    <col min="4" max="4" width="13.6640625" style="3" customWidth="1"/>
    <col min="13" max="13" width="14.88671875" style="3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25</v>
      </c>
      <c r="E1" s="1" t="s">
        <v>3</v>
      </c>
    </row>
    <row r="2" spans="1:22" x14ac:dyDescent="0.3">
      <c r="A2" s="2">
        <v>1000032547</v>
      </c>
      <c r="B2" s="2" t="s">
        <v>4</v>
      </c>
      <c r="C2" s="2" t="s">
        <v>5</v>
      </c>
      <c r="D2" s="2" t="str">
        <f>_xlfn.CONCAT(B2,C2)</f>
        <v>MED+JAN</v>
      </c>
      <c r="E2" s="2">
        <v>317</v>
      </c>
      <c r="K2" s="1" t="s">
        <v>1</v>
      </c>
      <c r="L2" s="1" t="s">
        <v>2</v>
      </c>
      <c r="M2" s="1" t="s">
        <v>25</v>
      </c>
      <c r="N2" s="1" t="s">
        <v>3</v>
      </c>
    </row>
    <row r="3" spans="1:22" x14ac:dyDescent="0.3">
      <c r="A3" s="2">
        <v>1000032547</v>
      </c>
      <c r="B3" s="2" t="s">
        <v>4</v>
      </c>
      <c r="C3" s="2" t="s">
        <v>6</v>
      </c>
      <c r="D3" s="2" t="str">
        <f t="shared" ref="D3:D66" si="0">_xlfn.CONCAT(B3,C3)</f>
        <v>MED+FEB</v>
      </c>
      <c r="E3" s="2">
        <v>877</v>
      </c>
      <c r="K3" s="2" t="s">
        <v>4</v>
      </c>
      <c r="L3" s="2" t="s">
        <v>6</v>
      </c>
      <c r="M3" s="2" t="str">
        <f>_xlfn.CONCAT(K3,L3)</f>
        <v>MED+FEB</v>
      </c>
      <c r="N3" s="4">
        <f>VLOOKUP(M3,$D$1:$E$361,MATCH($N$2,$D$1:$E$1,0),0)</f>
        <v>877</v>
      </c>
    </row>
    <row r="4" spans="1:22" x14ac:dyDescent="0.3">
      <c r="A4" s="2">
        <v>1000032547</v>
      </c>
      <c r="B4" s="2" t="s">
        <v>4</v>
      </c>
      <c r="C4" s="2" t="s">
        <v>7</v>
      </c>
      <c r="D4" s="2" t="str">
        <f t="shared" si="0"/>
        <v>MED+MAR</v>
      </c>
      <c r="E4" s="2">
        <v>794</v>
      </c>
      <c r="K4" s="2" t="s">
        <v>17</v>
      </c>
      <c r="L4" s="2" t="s">
        <v>7</v>
      </c>
      <c r="M4" s="2" t="str">
        <f t="shared" ref="M4:M11" si="1">_xlfn.CONCAT(K4,L4)</f>
        <v>DR.REDDYSMAR</v>
      </c>
      <c r="N4" s="4">
        <f t="shared" ref="N4:N11" si="2">VLOOKUP(M4,$D$1:$E$361,MATCH($N$2,$D$1:$E$1,0),0)</f>
        <v>193</v>
      </c>
    </row>
    <row r="5" spans="1:22" x14ac:dyDescent="0.3">
      <c r="A5" s="2">
        <v>1000032547</v>
      </c>
      <c r="B5" s="2" t="s">
        <v>4</v>
      </c>
      <c r="C5" s="2" t="s">
        <v>8</v>
      </c>
      <c r="D5" s="2" t="str">
        <f t="shared" si="0"/>
        <v>MED+APR</v>
      </c>
      <c r="E5" s="2">
        <v>219</v>
      </c>
      <c r="K5" s="2" t="s">
        <v>18</v>
      </c>
      <c r="L5" s="2" t="s">
        <v>10</v>
      </c>
      <c r="M5" s="2" t="str">
        <f t="shared" si="1"/>
        <v>RELEGAREJUN</v>
      </c>
      <c r="N5" s="4">
        <f t="shared" si="2"/>
        <v>518</v>
      </c>
    </row>
    <row r="6" spans="1:22" x14ac:dyDescent="0.3">
      <c r="A6" s="2">
        <v>1000032547</v>
      </c>
      <c r="B6" s="2" t="s">
        <v>4</v>
      </c>
      <c r="C6" s="2" t="s">
        <v>9</v>
      </c>
      <c r="D6" s="2" t="str">
        <f t="shared" si="0"/>
        <v>MED+MAY</v>
      </c>
      <c r="E6" s="2">
        <v>635</v>
      </c>
      <c r="K6" s="2" t="s">
        <v>19</v>
      </c>
      <c r="L6" s="2" t="s">
        <v>11</v>
      </c>
      <c r="M6" s="2" t="str">
        <f t="shared" si="1"/>
        <v>GSKJUL</v>
      </c>
      <c r="N6" s="4">
        <f t="shared" si="2"/>
        <v>559</v>
      </c>
      <c r="O6" s="13" t="s">
        <v>26</v>
      </c>
      <c r="P6" s="13"/>
      <c r="Q6" s="13"/>
      <c r="R6" s="13"/>
      <c r="S6" s="13"/>
      <c r="T6" s="13"/>
      <c r="U6" s="13"/>
      <c r="V6" s="13"/>
    </row>
    <row r="7" spans="1:22" x14ac:dyDescent="0.3">
      <c r="A7" s="2">
        <v>1000032547</v>
      </c>
      <c r="B7" s="2" t="s">
        <v>4</v>
      </c>
      <c r="C7" s="2" t="s">
        <v>10</v>
      </c>
      <c r="D7" s="2" t="str">
        <f t="shared" si="0"/>
        <v>MED+JUN</v>
      </c>
      <c r="E7" s="2">
        <v>617</v>
      </c>
      <c r="K7" s="2" t="s">
        <v>20</v>
      </c>
      <c r="L7" s="2" t="s">
        <v>12</v>
      </c>
      <c r="M7" s="2" t="str">
        <f t="shared" si="1"/>
        <v>APPOLOAUG</v>
      </c>
      <c r="N7" s="4">
        <f t="shared" si="2"/>
        <v>763</v>
      </c>
    </row>
    <row r="8" spans="1:22" x14ac:dyDescent="0.3">
      <c r="A8" s="2">
        <v>1000032547</v>
      </c>
      <c r="B8" s="2" t="s">
        <v>4</v>
      </c>
      <c r="C8" s="2" t="s">
        <v>11</v>
      </c>
      <c r="D8" s="2" t="str">
        <f t="shared" si="0"/>
        <v>MED+JUL</v>
      </c>
      <c r="E8" s="2">
        <v>777</v>
      </c>
      <c r="K8" s="2" t="s">
        <v>21</v>
      </c>
      <c r="L8" s="2" t="s">
        <v>5</v>
      </c>
      <c r="M8" s="2" t="str">
        <f t="shared" si="1"/>
        <v>CIPLAJAN</v>
      </c>
      <c r="N8" s="4">
        <f t="shared" si="2"/>
        <v>176</v>
      </c>
    </row>
    <row r="9" spans="1:22" x14ac:dyDescent="0.3">
      <c r="A9" s="2">
        <v>1000032547</v>
      </c>
      <c r="B9" s="2" t="s">
        <v>4</v>
      </c>
      <c r="C9" s="2" t="s">
        <v>12</v>
      </c>
      <c r="D9" s="2" t="str">
        <f t="shared" si="0"/>
        <v>MED+AUG</v>
      </c>
      <c r="E9" s="2">
        <v>803</v>
      </c>
      <c r="K9" s="2" t="s">
        <v>22</v>
      </c>
      <c r="L9" s="2" t="s">
        <v>6</v>
      </c>
      <c r="M9" s="2" t="str">
        <f t="shared" si="1"/>
        <v>GENOFEB</v>
      </c>
      <c r="N9" s="4">
        <f t="shared" si="2"/>
        <v>606</v>
      </c>
    </row>
    <row r="10" spans="1:22" x14ac:dyDescent="0.3">
      <c r="A10" s="2">
        <v>1000032547</v>
      </c>
      <c r="B10" s="2" t="s">
        <v>4</v>
      </c>
      <c r="C10" s="2" t="s">
        <v>13</v>
      </c>
      <c r="D10" s="2" t="str">
        <f t="shared" si="0"/>
        <v>MED+SEP</v>
      </c>
      <c r="E10" s="2">
        <v>524</v>
      </c>
      <c r="K10" s="2" t="s">
        <v>23</v>
      </c>
      <c r="L10" s="2" t="s">
        <v>7</v>
      </c>
      <c r="M10" s="2" t="str">
        <f t="shared" si="1"/>
        <v>GUARDIANMAR</v>
      </c>
      <c r="N10" s="4">
        <f t="shared" si="2"/>
        <v>468</v>
      </c>
    </row>
    <row r="11" spans="1:22" x14ac:dyDescent="0.3">
      <c r="A11" s="2">
        <v>1000032547</v>
      </c>
      <c r="B11" s="2" t="s">
        <v>4</v>
      </c>
      <c r="C11" s="2" t="s">
        <v>14</v>
      </c>
      <c r="D11" s="2" t="str">
        <f t="shared" si="0"/>
        <v>MED+OCT</v>
      </c>
      <c r="E11" s="2">
        <v>120</v>
      </c>
      <c r="K11" s="2" t="s">
        <v>24</v>
      </c>
      <c r="L11" s="2" t="s">
        <v>8</v>
      </c>
      <c r="M11" s="2" t="str">
        <f t="shared" si="1"/>
        <v>RANBAXYAPR</v>
      </c>
      <c r="N11" s="4">
        <f t="shared" si="2"/>
        <v>724</v>
      </c>
    </row>
    <row r="12" spans="1:22" x14ac:dyDescent="0.3">
      <c r="A12" s="2">
        <v>1000032547</v>
      </c>
      <c r="B12" s="2" t="s">
        <v>4</v>
      </c>
      <c r="C12" s="2" t="s">
        <v>15</v>
      </c>
      <c r="D12" s="2" t="str">
        <f t="shared" si="0"/>
        <v>MED+NOV</v>
      </c>
      <c r="E12" s="2">
        <v>682</v>
      </c>
    </row>
    <row r="13" spans="1:22" x14ac:dyDescent="0.3">
      <c r="A13" s="2">
        <v>1000032547</v>
      </c>
      <c r="B13" s="2" t="s">
        <v>4</v>
      </c>
      <c r="C13" s="2" t="s">
        <v>16</v>
      </c>
      <c r="D13" s="2" t="str">
        <f t="shared" si="0"/>
        <v>MED+DEC</v>
      </c>
      <c r="E13" s="2">
        <v>290</v>
      </c>
    </row>
    <row r="14" spans="1:22" x14ac:dyDescent="0.3">
      <c r="A14" s="2">
        <v>1000032548</v>
      </c>
      <c r="B14" s="2" t="s">
        <v>17</v>
      </c>
      <c r="C14" s="2" t="s">
        <v>5</v>
      </c>
      <c r="D14" s="2" t="str">
        <f t="shared" si="0"/>
        <v>DR.REDDYSJAN</v>
      </c>
      <c r="E14" s="2">
        <v>178</v>
      </c>
    </row>
    <row r="15" spans="1:22" x14ac:dyDescent="0.3">
      <c r="A15" s="2">
        <v>1000032548</v>
      </c>
      <c r="B15" s="2" t="s">
        <v>17</v>
      </c>
      <c r="C15" s="2" t="s">
        <v>6</v>
      </c>
      <c r="D15" s="2" t="str">
        <f t="shared" si="0"/>
        <v>DR.REDDYSFEB</v>
      </c>
      <c r="E15" s="2">
        <v>133</v>
      </c>
      <c r="K15" s="1" t="s">
        <v>1</v>
      </c>
      <c r="L15" s="1" t="s">
        <v>2</v>
      </c>
      <c r="M15" s="1" t="s">
        <v>25</v>
      </c>
      <c r="N15" s="1" t="s">
        <v>3</v>
      </c>
    </row>
    <row r="16" spans="1:22" x14ac:dyDescent="0.3">
      <c r="A16" s="2">
        <v>1000032548</v>
      </c>
      <c r="B16" s="2" t="s">
        <v>17</v>
      </c>
      <c r="C16" s="2" t="s">
        <v>7</v>
      </c>
      <c r="D16" s="2" t="str">
        <f t="shared" si="0"/>
        <v>DR.REDDYSMAR</v>
      </c>
      <c r="E16" s="2">
        <v>193</v>
      </c>
      <c r="K16" s="2" t="s">
        <v>4</v>
      </c>
      <c r="L16" s="2" t="s">
        <v>6</v>
      </c>
      <c r="M16" s="2" t="str">
        <f>_xlfn.CONCAT(K16,L16)</f>
        <v>MED+FEB</v>
      </c>
      <c r="N16" s="4">
        <f>INDEX($A$1:$E$361,MATCH(M16,$D$1:$D$361,0),MATCH($N$15,$A$1:$E$1,0))</f>
        <v>877</v>
      </c>
    </row>
    <row r="17" spans="1:14" x14ac:dyDescent="0.3">
      <c r="A17" s="2">
        <v>1000032548</v>
      </c>
      <c r="B17" s="2" t="s">
        <v>17</v>
      </c>
      <c r="C17" s="2" t="s">
        <v>8</v>
      </c>
      <c r="D17" s="2" t="str">
        <f t="shared" si="0"/>
        <v>DR.REDDYSAPR</v>
      </c>
      <c r="E17" s="2">
        <v>879</v>
      </c>
      <c r="K17" s="2" t="s">
        <v>17</v>
      </c>
      <c r="L17" s="2" t="s">
        <v>7</v>
      </c>
      <c r="M17" s="2" t="str">
        <f t="shared" ref="M17:M24" si="3">_xlfn.CONCAT(K17,L17)</f>
        <v>DR.REDDYSMAR</v>
      </c>
      <c r="N17" s="4">
        <f t="shared" ref="N17:N24" si="4">INDEX($A$1:$E$361,MATCH(M17,$D$1:$D$361,0),MATCH($N$15,$A$1:$E$1,0))</f>
        <v>193</v>
      </c>
    </row>
    <row r="18" spans="1:14" x14ac:dyDescent="0.3">
      <c r="A18" s="2">
        <v>1000032548</v>
      </c>
      <c r="B18" s="2" t="s">
        <v>17</v>
      </c>
      <c r="C18" s="2" t="s">
        <v>9</v>
      </c>
      <c r="D18" s="2" t="str">
        <f t="shared" si="0"/>
        <v>DR.REDDYSMAY</v>
      </c>
      <c r="E18" s="2">
        <v>638</v>
      </c>
      <c r="K18" s="2" t="s">
        <v>18</v>
      </c>
      <c r="L18" s="2" t="s">
        <v>10</v>
      </c>
      <c r="M18" s="2" t="str">
        <f t="shared" si="3"/>
        <v>RELEGAREJUN</v>
      </c>
      <c r="N18" s="4">
        <f t="shared" si="4"/>
        <v>518</v>
      </c>
    </row>
    <row r="19" spans="1:14" x14ac:dyDescent="0.3">
      <c r="A19" s="2">
        <v>1000032548</v>
      </c>
      <c r="B19" s="2" t="s">
        <v>17</v>
      </c>
      <c r="C19" s="2" t="s">
        <v>10</v>
      </c>
      <c r="D19" s="2" t="str">
        <f t="shared" si="0"/>
        <v>DR.REDDYSJUN</v>
      </c>
      <c r="E19" s="2">
        <v>752</v>
      </c>
      <c r="K19" s="2" t="s">
        <v>19</v>
      </c>
      <c r="L19" s="2" t="s">
        <v>11</v>
      </c>
      <c r="M19" s="2" t="str">
        <f t="shared" si="3"/>
        <v>GSKJUL</v>
      </c>
      <c r="N19" s="4">
        <f t="shared" si="4"/>
        <v>559</v>
      </c>
    </row>
    <row r="20" spans="1:14" x14ac:dyDescent="0.3">
      <c r="A20" s="2">
        <v>1000032548</v>
      </c>
      <c r="B20" s="2" t="s">
        <v>17</v>
      </c>
      <c r="C20" s="2" t="s">
        <v>11</v>
      </c>
      <c r="D20" s="2" t="str">
        <f t="shared" si="0"/>
        <v>DR.REDDYSJUL</v>
      </c>
      <c r="E20" s="2">
        <v>476</v>
      </c>
      <c r="K20" s="2" t="s">
        <v>20</v>
      </c>
      <c r="L20" s="2" t="s">
        <v>12</v>
      </c>
      <c r="M20" s="2" t="str">
        <f t="shared" si="3"/>
        <v>APPOLOAUG</v>
      </c>
      <c r="N20" s="4">
        <f t="shared" si="4"/>
        <v>763</v>
      </c>
    </row>
    <row r="21" spans="1:14" x14ac:dyDescent="0.3">
      <c r="A21" s="2">
        <v>1000032548</v>
      </c>
      <c r="B21" s="2" t="s">
        <v>17</v>
      </c>
      <c r="C21" s="2" t="s">
        <v>12</v>
      </c>
      <c r="D21" s="2" t="str">
        <f t="shared" si="0"/>
        <v>DR.REDDYSAUG</v>
      </c>
      <c r="E21" s="2">
        <v>316</v>
      </c>
      <c r="K21" s="2" t="s">
        <v>21</v>
      </c>
      <c r="L21" s="2" t="s">
        <v>5</v>
      </c>
      <c r="M21" s="2" t="str">
        <f t="shared" si="3"/>
        <v>CIPLAJAN</v>
      </c>
      <c r="N21" s="4">
        <f t="shared" si="4"/>
        <v>176</v>
      </c>
    </row>
    <row r="22" spans="1:14" x14ac:dyDescent="0.3">
      <c r="A22" s="2">
        <v>1000032548</v>
      </c>
      <c r="B22" s="2" t="s">
        <v>17</v>
      </c>
      <c r="C22" s="2" t="s">
        <v>13</v>
      </c>
      <c r="D22" s="2" t="str">
        <f t="shared" si="0"/>
        <v>DR.REDDYSSEP</v>
      </c>
      <c r="E22" s="2">
        <v>100</v>
      </c>
      <c r="K22" s="2" t="s">
        <v>22</v>
      </c>
      <c r="L22" s="2" t="s">
        <v>6</v>
      </c>
      <c r="M22" s="2" t="str">
        <f t="shared" si="3"/>
        <v>GENOFEB</v>
      </c>
      <c r="N22" s="4">
        <f t="shared" si="4"/>
        <v>606</v>
      </c>
    </row>
    <row r="23" spans="1:14" x14ac:dyDescent="0.3">
      <c r="A23" s="2">
        <v>1000032548</v>
      </c>
      <c r="B23" s="2" t="s">
        <v>17</v>
      </c>
      <c r="C23" s="2" t="s">
        <v>14</v>
      </c>
      <c r="D23" s="2" t="str">
        <f t="shared" si="0"/>
        <v>DR.REDDYSOCT</v>
      </c>
      <c r="E23" s="2">
        <v>222</v>
      </c>
      <c r="K23" s="2" t="s">
        <v>23</v>
      </c>
      <c r="L23" s="2" t="s">
        <v>7</v>
      </c>
      <c r="M23" s="2" t="str">
        <f t="shared" si="3"/>
        <v>GUARDIANMAR</v>
      </c>
      <c r="N23" s="4">
        <f t="shared" si="4"/>
        <v>468</v>
      </c>
    </row>
    <row r="24" spans="1:14" x14ac:dyDescent="0.3">
      <c r="A24" s="2">
        <v>1000032548</v>
      </c>
      <c r="B24" s="2" t="s">
        <v>17</v>
      </c>
      <c r="C24" s="2" t="s">
        <v>15</v>
      </c>
      <c r="D24" s="2" t="str">
        <f t="shared" si="0"/>
        <v>DR.REDDYSNOV</v>
      </c>
      <c r="E24" s="2">
        <v>586</v>
      </c>
      <c r="K24" s="2" t="s">
        <v>24</v>
      </c>
      <c r="L24" s="2" t="s">
        <v>8</v>
      </c>
      <c r="M24" s="2" t="str">
        <f t="shared" si="3"/>
        <v>RANBAXYAPR</v>
      </c>
      <c r="N24" s="4">
        <f t="shared" si="4"/>
        <v>724</v>
      </c>
    </row>
    <row r="25" spans="1:14" x14ac:dyDescent="0.3">
      <c r="A25" s="2">
        <v>1000032548</v>
      </c>
      <c r="B25" s="2" t="s">
        <v>17</v>
      </c>
      <c r="C25" s="2" t="s">
        <v>16</v>
      </c>
      <c r="D25" s="2" t="str">
        <f t="shared" si="0"/>
        <v>DR.REDDYSDEC</v>
      </c>
      <c r="E25" s="2">
        <v>540</v>
      </c>
    </row>
    <row r="26" spans="1:14" x14ac:dyDescent="0.3">
      <c r="A26" s="2">
        <v>1000032549</v>
      </c>
      <c r="B26" s="2" t="s">
        <v>18</v>
      </c>
      <c r="C26" s="2" t="s">
        <v>5</v>
      </c>
      <c r="D26" s="2" t="str">
        <f t="shared" si="0"/>
        <v>RELEGAREJAN</v>
      </c>
      <c r="E26" s="2">
        <v>294</v>
      </c>
    </row>
    <row r="27" spans="1:14" x14ac:dyDescent="0.3">
      <c r="A27" s="2">
        <v>1000032549</v>
      </c>
      <c r="B27" s="2" t="s">
        <v>18</v>
      </c>
      <c r="C27" s="2" t="s">
        <v>6</v>
      </c>
      <c r="D27" s="2" t="str">
        <f t="shared" si="0"/>
        <v>RELEGAREFEB</v>
      </c>
      <c r="E27" s="2">
        <v>649</v>
      </c>
    </row>
    <row r="28" spans="1:14" x14ac:dyDescent="0.3">
      <c r="A28" s="2">
        <v>1000032549</v>
      </c>
      <c r="B28" s="2" t="s">
        <v>18</v>
      </c>
      <c r="C28" s="2" t="s">
        <v>7</v>
      </c>
      <c r="D28" s="2" t="str">
        <f t="shared" si="0"/>
        <v>RELEGAREMAR</v>
      </c>
      <c r="E28" s="2">
        <v>105</v>
      </c>
      <c r="K28" s="1" t="s">
        <v>1</v>
      </c>
      <c r="L28" s="1" t="s">
        <v>2</v>
      </c>
      <c r="M28" s="1" t="s">
        <v>25</v>
      </c>
      <c r="N28" s="1" t="s">
        <v>3</v>
      </c>
    </row>
    <row r="29" spans="1:14" x14ac:dyDescent="0.3">
      <c r="A29" s="2">
        <v>1000032549</v>
      </c>
      <c r="B29" s="2" t="s">
        <v>18</v>
      </c>
      <c r="C29" s="2" t="s">
        <v>8</v>
      </c>
      <c r="D29" s="2" t="str">
        <f t="shared" si="0"/>
        <v>RELEGAREAPR</v>
      </c>
      <c r="E29" s="2">
        <v>124</v>
      </c>
      <c r="K29" s="2" t="s">
        <v>4</v>
      </c>
      <c r="L29" s="2" t="s">
        <v>6</v>
      </c>
      <c r="M29" s="2" t="str">
        <f>_xlfn.CONCAT(K29,L29)</f>
        <v>MED+FEB</v>
      </c>
      <c r="N29" s="4">
        <f ca="1">OFFSET($D$1,MATCH(M29,$D$2:$D$361,0),MATCH($N$28,$E$1:$E$361,0))</f>
        <v>877</v>
      </c>
    </row>
    <row r="30" spans="1:14" x14ac:dyDescent="0.3">
      <c r="A30" s="2">
        <v>1000032549</v>
      </c>
      <c r="B30" s="2" t="s">
        <v>18</v>
      </c>
      <c r="C30" s="2" t="s">
        <v>9</v>
      </c>
      <c r="D30" s="2" t="str">
        <f t="shared" si="0"/>
        <v>RELEGAREMAY</v>
      </c>
      <c r="E30" s="2">
        <v>357</v>
      </c>
      <c r="K30" s="2" t="s">
        <v>17</v>
      </c>
      <c r="L30" s="2" t="s">
        <v>7</v>
      </c>
      <c r="M30" s="2" t="str">
        <f t="shared" ref="M30:M37" si="5">_xlfn.CONCAT(K30,L30)</f>
        <v>DR.REDDYSMAR</v>
      </c>
      <c r="N30" s="4">
        <f t="shared" ref="N30:N37" ca="1" si="6">OFFSET($D$1,MATCH(M30,$D$2:$D$361,0),MATCH($N$28,$E$1:$E$361,0))</f>
        <v>193</v>
      </c>
    </row>
    <row r="31" spans="1:14" x14ac:dyDescent="0.3">
      <c r="A31" s="2">
        <v>1000032549</v>
      </c>
      <c r="B31" s="2" t="s">
        <v>18</v>
      </c>
      <c r="C31" s="2" t="s">
        <v>10</v>
      </c>
      <c r="D31" s="2" t="str">
        <f t="shared" si="0"/>
        <v>RELEGAREJUN</v>
      </c>
      <c r="E31" s="2">
        <v>518</v>
      </c>
      <c r="K31" s="2" t="s">
        <v>18</v>
      </c>
      <c r="L31" s="2" t="s">
        <v>10</v>
      </c>
      <c r="M31" s="2" t="str">
        <f t="shared" si="5"/>
        <v>RELEGAREJUN</v>
      </c>
      <c r="N31" s="4">
        <f t="shared" ca="1" si="6"/>
        <v>518</v>
      </c>
    </row>
    <row r="32" spans="1:14" x14ac:dyDescent="0.3">
      <c r="A32" s="2">
        <v>1000032549</v>
      </c>
      <c r="B32" s="2" t="s">
        <v>18</v>
      </c>
      <c r="C32" s="2" t="s">
        <v>11</v>
      </c>
      <c r="D32" s="2" t="str">
        <f t="shared" si="0"/>
        <v>RELEGAREJUL</v>
      </c>
      <c r="E32" s="2">
        <v>831</v>
      </c>
      <c r="K32" s="2" t="s">
        <v>19</v>
      </c>
      <c r="L32" s="2" t="s">
        <v>11</v>
      </c>
      <c r="M32" s="2" t="str">
        <f t="shared" si="5"/>
        <v>GSKJUL</v>
      </c>
      <c r="N32" s="4">
        <f t="shared" ca="1" si="6"/>
        <v>559</v>
      </c>
    </row>
    <row r="33" spans="1:16" x14ac:dyDescent="0.3">
      <c r="A33" s="2">
        <v>1000032549</v>
      </c>
      <c r="B33" s="2" t="s">
        <v>18</v>
      </c>
      <c r="C33" s="2" t="s">
        <v>12</v>
      </c>
      <c r="D33" s="2" t="str">
        <f t="shared" si="0"/>
        <v>RELEGAREAUG</v>
      </c>
      <c r="E33" s="2">
        <v>164</v>
      </c>
      <c r="K33" s="2" t="s">
        <v>20</v>
      </c>
      <c r="L33" s="2" t="s">
        <v>12</v>
      </c>
      <c r="M33" s="2" t="str">
        <f t="shared" si="5"/>
        <v>APPOLOAUG</v>
      </c>
      <c r="N33" s="4">
        <f t="shared" ca="1" si="6"/>
        <v>763</v>
      </c>
    </row>
    <row r="34" spans="1:16" x14ac:dyDescent="0.3">
      <c r="A34" s="2">
        <v>1000032549</v>
      </c>
      <c r="B34" s="2" t="s">
        <v>18</v>
      </c>
      <c r="C34" s="2" t="s">
        <v>13</v>
      </c>
      <c r="D34" s="2" t="str">
        <f t="shared" si="0"/>
        <v>RELEGARESEP</v>
      </c>
      <c r="E34" s="2">
        <v>115</v>
      </c>
      <c r="K34" s="2" t="s">
        <v>21</v>
      </c>
      <c r="L34" s="2" t="s">
        <v>5</v>
      </c>
      <c r="M34" s="2" t="str">
        <f t="shared" si="5"/>
        <v>CIPLAJAN</v>
      </c>
      <c r="N34" s="4">
        <f t="shared" ca="1" si="6"/>
        <v>176</v>
      </c>
    </row>
    <row r="35" spans="1:16" x14ac:dyDescent="0.3">
      <c r="A35" s="2">
        <v>1000032549</v>
      </c>
      <c r="B35" s="2" t="s">
        <v>18</v>
      </c>
      <c r="C35" s="2" t="s">
        <v>14</v>
      </c>
      <c r="D35" s="2" t="str">
        <f t="shared" si="0"/>
        <v>RELEGAREOCT</v>
      </c>
      <c r="E35" s="2">
        <v>690</v>
      </c>
      <c r="K35" s="2" t="s">
        <v>22</v>
      </c>
      <c r="L35" s="2" t="s">
        <v>6</v>
      </c>
      <c r="M35" s="2" t="str">
        <f t="shared" si="5"/>
        <v>GENOFEB</v>
      </c>
      <c r="N35" s="4">
        <f t="shared" ca="1" si="6"/>
        <v>606</v>
      </c>
    </row>
    <row r="36" spans="1:16" x14ac:dyDescent="0.3">
      <c r="A36" s="2">
        <v>1000032549</v>
      </c>
      <c r="B36" s="2" t="s">
        <v>18</v>
      </c>
      <c r="C36" s="2" t="s">
        <v>15</v>
      </c>
      <c r="D36" s="2" t="str">
        <f t="shared" si="0"/>
        <v>RELEGARENOV</v>
      </c>
      <c r="E36" s="2">
        <v>169</v>
      </c>
      <c r="K36" s="2" t="s">
        <v>23</v>
      </c>
      <c r="L36" s="2" t="s">
        <v>7</v>
      </c>
      <c r="M36" s="2" t="str">
        <f t="shared" si="5"/>
        <v>GUARDIANMAR</v>
      </c>
      <c r="N36" s="4">
        <f t="shared" ca="1" si="6"/>
        <v>468</v>
      </c>
    </row>
    <row r="37" spans="1:16" x14ac:dyDescent="0.3">
      <c r="A37" s="2">
        <v>1000032549</v>
      </c>
      <c r="B37" s="2" t="s">
        <v>18</v>
      </c>
      <c r="C37" s="2" t="s">
        <v>16</v>
      </c>
      <c r="D37" s="2" t="str">
        <f t="shared" si="0"/>
        <v>RELEGAREDEC</v>
      </c>
      <c r="E37" s="2">
        <v>232</v>
      </c>
      <c r="K37" s="2" t="s">
        <v>24</v>
      </c>
      <c r="L37" s="2" t="s">
        <v>8</v>
      </c>
      <c r="M37" s="2" t="str">
        <f t="shared" si="5"/>
        <v>RANBAXYAPR</v>
      </c>
      <c r="N37" s="4">
        <f t="shared" ca="1" si="6"/>
        <v>724</v>
      </c>
    </row>
    <row r="38" spans="1:16" x14ac:dyDescent="0.3">
      <c r="A38" s="2">
        <v>1000032550</v>
      </c>
      <c r="B38" s="2" t="s">
        <v>19</v>
      </c>
      <c r="C38" s="2" t="s">
        <v>5</v>
      </c>
      <c r="D38" s="2" t="str">
        <f t="shared" si="0"/>
        <v>GSKJAN</v>
      </c>
      <c r="E38" s="2">
        <v>368</v>
      </c>
    </row>
    <row r="39" spans="1:16" x14ac:dyDescent="0.3">
      <c r="A39" s="2">
        <v>1000032550</v>
      </c>
      <c r="B39" s="2" t="s">
        <v>19</v>
      </c>
      <c r="C39" s="2" t="s">
        <v>6</v>
      </c>
      <c r="D39" s="2" t="str">
        <f t="shared" si="0"/>
        <v>GSKFEB</v>
      </c>
      <c r="E39" s="2">
        <v>293</v>
      </c>
    </row>
    <row r="40" spans="1:16" x14ac:dyDescent="0.3">
      <c r="A40" s="2">
        <v>1000032550</v>
      </c>
      <c r="B40" s="2" t="s">
        <v>19</v>
      </c>
      <c r="C40" s="2" t="s">
        <v>7</v>
      </c>
      <c r="D40" s="2" t="str">
        <f t="shared" si="0"/>
        <v>GSKMAR</v>
      </c>
      <c r="E40" s="2">
        <v>322</v>
      </c>
    </row>
    <row r="41" spans="1:16" x14ac:dyDescent="0.3">
      <c r="A41" s="2">
        <v>1000032550</v>
      </c>
      <c r="B41" s="2" t="s">
        <v>19</v>
      </c>
      <c r="C41" s="2" t="s">
        <v>8</v>
      </c>
      <c r="D41" s="2" t="str">
        <f t="shared" si="0"/>
        <v>GSKAPR</v>
      </c>
      <c r="E41" s="2">
        <v>597</v>
      </c>
      <c r="K41" s="1" t="s">
        <v>1</v>
      </c>
      <c r="L41" s="1" t="s">
        <v>2</v>
      </c>
      <c r="M41" s="1" t="s">
        <v>25</v>
      </c>
      <c r="N41" s="1" t="s">
        <v>3</v>
      </c>
      <c r="P41" s="5" t="s">
        <v>27</v>
      </c>
    </row>
    <row r="42" spans="1:16" x14ac:dyDescent="0.3">
      <c r="A42" s="2">
        <v>1000032550</v>
      </c>
      <c r="B42" s="2" t="s">
        <v>19</v>
      </c>
      <c r="C42" s="2" t="s">
        <v>9</v>
      </c>
      <c r="D42" s="2" t="str">
        <f t="shared" si="0"/>
        <v>GSKMAY</v>
      </c>
      <c r="E42" s="2">
        <v>722</v>
      </c>
      <c r="K42" s="2" t="s">
        <v>4</v>
      </c>
      <c r="L42" s="2" t="s">
        <v>6</v>
      </c>
      <c r="M42" s="2" t="str">
        <f>_xlfn.CONCAT(K42,L42)</f>
        <v>MED+FEB</v>
      </c>
      <c r="N42" s="4" t="e">
        <f>HLOOKUP(M42,$D$2:$E$361,MATCH($N$41,$E$1:$E$361,0),0)</f>
        <v>#N/A</v>
      </c>
    </row>
    <row r="43" spans="1:16" x14ac:dyDescent="0.3">
      <c r="A43" s="2">
        <v>1000032550</v>
      </c>
      <c r="B43" s="2" t="s">
        <v>19</v>
      </c>
      <c r="C43" s="2" t="s">
        <v>10</v>
      </c>
      <c r="D43" s="2" t="str">
        <f t="shared" si="0"/>
        <v>GSKJUN</v>
      </c>
      <c r="E43" s="2">
        <v>475</v>
      </c>
      <c r="K43" s="2" t="s">
        <v>17</v>
      </c>
      <c r="L43" s="2" t="s">
        <v>7</v>
      </c>
      <c r="M43" s="2" t="str">
        <f t="shared" ref="M43:M50" si="7">_xlfn.CONCAT(K43,L43)</f>
        <v>DR.REDDYSMAR</v>
      </c>
      <c r="N43" s="4" t="e">
        <f t="shared" ref="N43:N50" si="8">HLOOKUP($M$42,$D$1:$E$361,MATCH($N$41,$E$1:$E$361,0),0)</f>
        <v>#N/A</v>
      </c>
    </row>
    <row r="44" spans="1:16" x14ac:dyDescent="0.3">
      <c r="A44" s="2">
        <v>1000032550</v>
      </c>
      <c r="B44" s="2" t="s">
        <v>19</v>
      </c>
      <c r="C44" s="2" t="s">
        <v>11</v>
      </c>
      <c r="D44" s="2" t="str">
        <f t="shared" si="0"/>
        <v>GSKJUL</v>
      </c>
      <c r="E44" s="2">
        <v>559</v>
      </c>
      <c r="K44" s="2" t="s">
        <v>18</v>
      </c>
      <c r="L44" s="2" t="s">
        <v>10</v>
      </c>
      <c r="M44" s="2" t="str">
        <f t="shared" si="7"/>
        <v>RELEGAREJUN</v>
      </c>
      <c r="N44" s="4" t="e">
        <f t="shared" si="8"/>
        <v>#N/A</v>
      </c>
    </row>
    <row r="45" spans="1:16" x14ac:dyDescent="0.3">
      <c r="A45" s="2">
        <v>1000032550</v>
      </c>
      <c r="B45" s="2" t="s">
        <v>19</v>
      </c>
      <c r="C45" s="2" t="s">
        <v>12</v>
      </c>
      <c r="D45" s="2" t="str">
        <f t="shared" si="0"/>
        <v>GSKAUG</v>
      </c>
      <c r="E45" s="2">
        <v>438</v>
      </c>
      <c r="K45" s="2" t="s">
        <v>19</v>
      </c>
      <c r="L45" s="2" t="s">
        <v>11</v>
      </c>
      <c r="M45" s="2" t="str">
        <f t="shared" si="7"/>
        <v>GSKJUL</v>
      </c>
      <c r="N45" s="4" t="e">
        <f t="shared" si="8"/>
        <v>#N/A</v>
      </c>
    </row>
    <row r="46" spans="1:16" x14ac:dyDescent="0.3">
      <c r="A46" s="2">
        <v>1000032550</v>
      </c>
      <c r="B46" s="2" t="s">
        <v>19</v>
      </c>
      <c r="C46" s="2" t="s">
        <v>13</v>
      </c>
      <c r="D46" s="2" t="str">
        <f t="shared" si="0"/>
        <v>GSKSEP</v>
      </c>
      <c r="E46" s="2">
        <v>396</v>
      </c>
      <c r="K46" s="2" t="s">
        <v>20</v>
      </c>
      <c r="L46" s="2" t="s">
        <v>12</v>
      </c>
      <c r="M46" s="2" t="str">
        <f t="shared" si="7"/>
        <v>APPOLOAUG</v>
      </c>
      <c r="N46" s="4" t="e">
        <f t="shared" si="8"/>
        <v>#N/A</v>
      </c>
    </row>
    <row r="47" spans="1:16" x14ac:dyDescent="0.3">
      <c r="A47" s="2">
        <v>1000032550</v>
      </c>
      <c r="B47" s="2" t="s">
        <v>19</v>
      </c>
      <c r="C47" s="2" t="s">
        <v>14</v>
      </c>
      <c r="D47" s="2" t="str">
        <f t="shared" si="0"/>
        <v>GSKOCT</v>
      </c>
      <c r="E47" s="2">
        <v>801</v>
      </c>
      <c r="K47" s="2" t="s">
        <v>21</v>
      </c>
      <c r="L47" s="2" t="s">
        <v>5</v>
      </c>
      <c r="M47" s="2" t="str">
        <f t="shared" si="7"/>
        <v>CIPLAJAN</v>
      </c>
      <c r="N47" s="4" t="e">
        <f t="shared" si="8"/>
        <v>#N/A</v>
      </c>
    </row>
    <row r="48" spans="1:16" x14ac:dyDescent="0.3">
      <c r="A48" s="2">
        <v>1000032550</v>
      </c>
      <c r="B48" s="2" t="s">
        <v>19</v>
      </c>
      <c r="C48" s="2" t="s">
        <v>15</v>
      </c>
      <c r="D48" s="2" t="str">
        <f t="shared" si="0"/>
        <v>GSKNOV</v>
      </c>
      <c r="E48" s="2">
        <v>724</v>
      </c>
      <c r="K48" s="2" t="s">
        <v>22</v>
      </c>
      <c r="L48" s="2" t="s">
        <v>6</v>
      </c>
      <c r="M48" s="2" t="str">
        <f t="shared" si="7"/>
        <v>GENOFEB</v>
      </c>
      <c r="N48" s="4" t="e">
        <f t="shared" si="8"/>
        <v>#N/A</v>
      </c>
    </row>
    <row r="49" spans="1:14" x14ac:dyDescent="0.3">
      <c r="A49" s="2">
        <v>1000032550</v>
      </c>
      <c r="B49" s="2" t="s">
        <v>19</v>
      </c>
      <c r="C49" s="2" t="s">
        <v>16</v>
      </c>
      <c r="D49" s="2" t="str">
        <f t="shared" si="0"/>
        <v>GSKDEC</v>
      </c>
      <c r="E49" s="2">
        <v>885</v>
      </c>
      <c r="K49" s="2" t="s">
        <v>23</v>
      </c>
      <c r="L49" s="2" t="s">
        <v>7</v>
      </c>
      <c r="M49" s="2" t="str">
        <f t="shared" si="7"/>
        <v>GUARDIANMAR</v>
      </c>
      <c r="N49" s="4" t="e">
        <f t="shared" si="8"/>
        <v>#N/A</v>
      </c>
    </row>
    <row r="50" spans="1:14" x14ac:dyDescent="0.3">
      <c r="A50" s="2">
        <v>1000032551</v>
      </c>
      <c r="B50" s="2" t="s">
        <v>19</v>
      </c>
      <c r="C50" s="2" t="s">
        <v>5</v>
      </c>
      <c r="D50" s="2" t="str">
        <f t="shared" si="0"/>
        <v>GSKJAN</v>
      </c>
      <c r="E50" s="2">
        <v>490</v>
      </c>
      <c r="K50" s="2" t="s">
        <v>24</v>
      </c>
      <c r="L50" s="2" t="s">
        <v>8</v>
      </c>
      <c r="M50" s="2" t="str">
        <f t="shared" si="7"/>
        <v>RANBAXYAPR</v>
      </c>
      <c r="N50" s="4" t="e">
        <f t="shared" si="8"/>
        <v>#N/A</v>
      </c>
    </row>
    <row r="51" spans="1:14" x14ac:dyDescent="0.3">
      <c r="A51" s="2">
        <v>1000032551</v>
      </c>
      <c r="B51" s="2" t="s">
        <v>19</v>
      </c>
      <c r="C51" s="2" t="s">
        <v>6</v>
      </c>
      <c r="D51" s="2" t="str">
        <f t="shared" si="0"/>
        <v>GSKFEB</v>
      </c>
      <c r="E51" s="2">
        <v>843</v>
      </c>
    </row>
    <row r="52" spans="1:14" x14ac:dyDescent="0.3">
      <c r="A52" s="2">
        <v>1000032551</v>
      </c>
      <c r="B52" s="2" t="s">
        <v>19</v>
      </c>
      <c r="C52" s="2" t="s">
        <v>7</v>
      </c>
      <c r="D52" s="2" t="str">
        <f t="shared" si="0"/>
        <v>GSKMAR</v>
      </c>
      <c r="E52" s="2">
        <v>850</v>
      </c>
    </row>
    <row r="53" spans="1:14" x14ac:dyDescent="0.3">
      <c r="A53" s="2">
        <v>1000032551</v>
      </c>
      <c r="B53" s="2" t="s">
        <v>19</v>
      </c>
      <c r="C53" s="2" t="s">
        <v>8</v>
      </c>
      <c r="D53" s="2" t="str">
        <f t="shared" si="0"/>
        <v>GSKAPR</v>
      </c>
      <c r="E53" s="2">
        <v>559</v>
      </c>
    </row>
    <row r="54" spans="1:14" x14ac:dyDescent="0.3">
      <c r="A54" s="2">
        <v>1000032551</v>
      </c>
      <c r="B54" s="2" t="s">
        <v>19</v>
      </c>
      <c r="C54" s="2" t="s">
        <v>9</v>
      </c>
      <c r="D54" s="2" t="str">
        <f t="shared" si="0"/>
        <v>GSKMAY</v>
      </c>
      <c r="E54" s="2">
        <v>656</v>
      </c>
    </row>
    <row r="55" spans="1:14" x14ac:dyDescent="0.3">
      <c r="A55" s="2">
        <v>1000032551</v>
      </c>
      <c r="B55" s="2" t="s">
        <v>19</v>
      </c>
      <c r="C55" s="2" t="s">
        <v>10</v>
      </c>
      <c r="D55" s="2" t="str">
        <f t="shared" si="0"/>
        <v>GSKJUN</v>
      </c>
      <c r="E55" s="2">
        <v>850</v>
      </c>
    </row>
    <row r="56" spans="1:14" x14ac:dyDescent="0.3">
      <c r="A56" s="2">
        <v>1000032551</v>
      </c>
      <c r="B56" s="2" t="s">
        <v>19</v>
      </c>
      <c r="C56" s="2" t="s">
        <v>11</v>
      </c>
      <c r="D56" s="2" t="str">
        <f t="shared" si="0"/>
        <v>GSKJUL</v>
      </c>
      <c r="E56" s="2">
        <v>137</v>
      </c>
    </row>
    <row r="57" spans="1:14" x14ac:dyDescent="0.3">
      <c r="A57" s="2">
        <v>1000032551</v>
      </c>
      <c r="B57" s="2" t="s">
        <v>19</v>
      </c>
      <c r="C57" s="2" t="s">
        <v>12</v>
      </c>
      <c r="D57" s="2" t="str">
        <f t="shared" si="0"/>
        <v>GSKAUG</v>
      </c>
      <c r="E57" s="2">
        <v>500</v>
      </c>
    </row>
    <row r="58" spans="1:14" x14ac:dyDescent="0.3">
      <c r="A58" s="2">
        <v>1000032551</v>
      </c>
      <c r="B58" s="2" t="s">
        <v>19</v>
      </c>
      <c r="C58" s="2" t="s">
        <v>13</v>
      </c>
      <c r="D58" s="2" t="str">
        <f t="shared" si="0"/>
        <v>GSKSEP</v>
      </c>
      <c r="E58" s="2">
        <v>606</v>
      </c>
    </row>
    <row r="59" spans="1:14" x14ac:dyDescent="0.3">
      <c r="A59" s="2">
        <v>1000032551</v>
      </c>
      <c r="B59" s="2" t="s">
        <v>19</v>
      </c>
      <c r="C59" s="2" t="s">
        <v>14</v>
      </c>
      <c r="D59" s="2" t="str">
        <f t="shared" si="0"/>
        <v>GSKOCT</v>
      </c>
      <c r="E59" s="2">
        <v>170</v>
      </c>
    </row>
    <row r="60" spans="1:14" x14ac:dyDescent="0.3">
      <c r="A60" s="2">
        <v>1000032551</v>
      </c>
      <c r="B60" s="2" t="s">
        <v>19</v>
      </c>
      <c r="C60" s="2" t="s">
        <v>15</v>
      </c>
      <c r="D60" s="2" t="str">
        <f t="shared" si="0"/>
        <v>GSKNOV</v>
      </c>
      <c r="E60" s="2">
        <v>100</v>
      </c>
    </row>
    <row r="61" spans="1:14" x14ac:dyDescent="0.3">
      <c r="A61" s="2">
        <v>1000032551</v>
      </c>
      <c r="B61" s="2" t="s">
        <v>19</v>
      </c>
      <c r="C61" s="2" t="s">
        <v>16</v>
      </c>
      <c r="D61" s="2" t="str">
        <f t="shared" si="0"/>
        <v>GSKDEC</v>
      </c>
      <c r="E61" s="2">
        <v>601</v>
      </c>
    </row>
    <row r="62" spans="1:14" x14ac:dyDescent="0.3">
      <c r="A62" s="2">
        <v>1000032552</v>
      </c>
      <c r="B62" s="2" t="s">
        <v>20</v>
      </c>
      <c r="C62" s="2" t="s">
        <v>5</v>
      </c>
      <c r="D62" s="2" t="str">
        <f t="shared" si="0"/>
        <v>APPOLOJAN</v>
      </c>
      <c r="E62" s="2">
        <v>184</v>
      </c>
    </row>
    <row r="63" spans="1:14" x14ac:dyDescent="0.3">
      <c r="A63" s="2">
        <v>1000032552</v>
      </c>
      <c r="B63" s="2" t="s">
        <v>20</v>
      </c>
      <c r="C63" s="2" t="s">
        <v>6</v>
      </c>
      <c r="D63" s="2" t="str">
        <f t="shared" si="0"/>
        <v>APPOLOFEB</v>
      </c>
      <c r="E63" s="2">
        <v>381</v>
      </c>
    </row>
    <row r="64" spans="1:14" x14ac:dyDescent="0.3">
      <c r="A64" s="2">
        <v>1000032552</v>
      </c>
      <c r="B64" s="2" t="s">
        <v>20</v>
      </c>
      <c r="C64" s="2" t="s">
        <v>7</v>
      </c>
      <c r="D64" s="2" t="str">
        <f t="shared" si="0"/>
        <v>APPOLOMAR</v>
      </c>
      <c r="E64" s="2">
        <v>260</v>
      </c>
    </row>
    <row r="65" spans="1:5" x14ac:dyDescent="0.3">
      <c r="A65" s="2">
        <v>1000032552</v>
      </c>
      <c r="B65" s="2" t="s">
        <v>20</v>
      </c>
      <c r="C65" s="2" t="s">
        <v>8</v>
      </c>
      <c r="D65" s="2" t="str">
        <f t="shared" si="0"/>
        <v>APPOLOAPR</v>
      </c>
      <c r="E65" s="2">
        <v>107</v>
      </c>
    </row>
    <row r="66" spans="1:5" x14ac:dyDescent="0.3">
      <c r="A66" s="2">
        <v>1000032552</v>
      </c>
      <c r="B66" s="2" t="s">
        <v>20</v>
      </c>
      <c r="C66" s="2" t="s">
        <v>9</v>
      </c>
      <c r="D66" s="2" t="str">
        <f t="shared" si="0"/>
        <v>APPOLOMAY</v>
      </c>
      <c r="E66" s="2">
        <v>654</v>
      </c>
    </row>
    <row r="67" spans="1:5" x14ac:dyDescent="0.3">
      <c r="A67" s="2">
        <v>1000032552</v>
      </c>
      <c r="B67" s="2" t="s">
        <v>20</v>
      </c>
      <c r="C67" s="2" t="s">
        <v>10</v>
      </c>
      <c r="D67" s="2" t="str">
        <f t="shared" ref="D67:D130" si="9">_xlfn.CONCAT(B67,C67)</f>
        <v>APPOLOJUN</v>
      </c>
      <c r="E67" s="2">
        <v>490</v>
      </c>
    </row>
    <row r="68" spans="1:5" x14ac:dyDescent="0.3">
      <c r="A68" s="2">
        <v>1000032552</v>
      </c>
      <c r="B68" s="2" t="s">
        <v>20</v>
      </c>
      <c r="C68" s="2" t="s">
        <v>11</v>
      </c>
      <c r="D68" s="2" t="str">
        <f t="shared" si="9"/>
        <v>APPOLOJUL</v>
      </c>
      <c r="E68" s="2">
        <v>243</v>
      </c>
    </row>
    <row r="69" spans="1:5" x14ac:dyDescent="0.3">
      <c r="A69" s="2">
        <v>1000032552</v>
      </c>
      <c r="B69" s="2" t="s">
        <v>20</v>
      </c>
      <c r="C69" s="2" t="s">
        <v>12</v>
      </c>
      <c r="D69" s="2" t="str">
        <f t="shared" si="9"/>
        <v>APPOLOAUG</v>
      </c>
      <c r="E69" s="2">
        <v>763</v>
      </c>
    </row>
    <row r="70" spans="1:5" x14ac:dyDescent="0.3">
      <c r="A70" s="2">
        <v>1000032552</v>
      </c>
      <c r="B70" s="2" t="s">
        <v>20</v>
      </c>
      <c r="C70" s="2" t="s">
        <v>13</v>
      </c>
      <c r="D70" s="2" t="str">
        <f t="shared" si="9"/>
        <v>APPOLOSEP</v>
      </c>
      <c r="E70" s="2">
        <v>760</v>
      </c>
    </row>
    <row r="71" spans="1:5" x14ac:dyDescent="0.3">
      <c r="A71" s="2">
        <v>1000032552</v>
      </c>
      <c r="B71" s="2" t="s">
        <v>20</v>
      </c>
      <c r="C71" s="2" t="s">
        <v>14</v>
      </c>
      <c r="D71" s="2" t="str">
        <f t="shared" si="9"/>
        <v>APPOLOOCT</v>
      </c>
      <c r="E71" s="2">
        <v>852</v>
      </c>
    </row>
    <row r="72" spans="1:5" x14ac:dyDescent="0.3">
      <c r="A72" s="2">
        <v>1000032552</v>
      </c>
      <c r="B72" s="2" t="s">
        <v>20</v>
      </c>
      <c r="C72" s="2" t="s">
        <v>15</v>
      </c>
      <c r="D72" s="2" t="str">
        <f t="shared" si="9"/>
        <v>APPOLONOV</v>
      </c>
      <c r="E72" s="2">
        <v>629</v>
      </c>
    </row>
    <row r="73" spans="1:5" x14ac:dyDescent="0.3">
      <c r="A73" s="2">
        <v>1000032552</v>
      </c>
      <c r="B73" s="2" t="s">
        <v>20</v>
      </c>
      <c r="C73" s="2" t="s">
        <v>16</v>
      </c>
      <c r="D73" s="2" t="str">
        <f t="shared" si="9"/>
        <v>APPOLODEC</v>
      </c>
      <c r="E73" s="2">
        <v>660</v>
      </c>
    </row>
    <row r="74" spans="1:5" x14ac:dyDescent="0.3">
      <c r="A74" s="2">
        <v>1000032553</v>
      </c>
      <c r="B74" s="2" t="s">
        <v>21</v>
      </c>
      <c r="C74" s="2" t="s">
        <v>5</v>
      </c>
      <c r="D74" s="2" t="str">
        <f t="shared" si="9"/>
        <v>CIPLAJAN</v>
      </c>
      <c r="E74" s="2">
        <v>176</v>
      </c>
    </row>
    <row r="75" spans="1:5" x14ac:dyDescent="0.3">
      <c r="A75" s="2">
        <v>1000032553</v>
      </c>
      <c r="B75" s="2" t="s">
        <v>21</v>
      </c>
      <c r="C75" s="2" t="s">
        <v>6</v>
      </c>
      <c r="D75" s="2" t="str">
        <f t="shared" si="9"/>
        <v>CIPLAFEB</v>
      </c>
      <c r="E75" s="2">
        <v>164</v>
      </c>
    </row>
    <row r="76" spans="1:5" x14ac:dyDescent="0.3">
      <c r="A76" s="2">
        <v>1000032553</v>
      </c>
      <c r="B76" s="2" t="s">
        <v>21</v>
      </c>
      <c r="C76" s="2" t="s">
        <v>7</v>
      </c>
      <c r="D76" s="2" t="str">
        <f t="shared" si="9"/>
        <v>CIPLAMAR</v>
      </c>
      <c r="E76" s="2">
        <v>281</v>
      </c>
    </row>
    <row r="77" spans="1:5" x14ac:dyDescent="0.3">
      <c r="A77" s="2">
        <v>1000032553</v>
      </c>
      <c r="B77" s="2" t="s">
        <v>21</v>
      </c>
      <c r="C77" s="2" t="s">
        <v>8</v>
      </c>
      <c r="D77" s="2" t="str">
        <f t="shared" si="9"/>
        <v>CIPLAAPR</v>
      </c>
      <c r="E77" s="2">
        <v>221</v>
      </c>
    </row>
    <row r="78" spans="1:5" x14ac:dyDescent="0.3">
      <c r="A78" s="2">
        <v>1000032553</v>
      </c>
      <c r="B78" s="2" t="s">
        <v>21</v>
      </c>
      <c r="C78" s="2" t="s">
        <v>9</v>
      </c>
      <c r="D78" s="2" t="str">
        <f t="shared" si="9"/>
        <v>CIPLAMAY</v>
      </c>
      <c r="E78" s="2">
        <v>338</v>
      </c>
    </row>
    <row r="79" spans="1:5" x14ac:dyDescent="0.3">
      <c r="A79" s="2">
        <v>1000032553</v>
      </c>
      <c r="B79" s="2" t="s">
        <v>21</v>
      </c>
      <c r="C79" s="2" t="s">
        <v>10</v>
      </c>
      <c r="D79" s="2" t="str">
        <f t="shared" si="9"/>
        <v>CIPLAJUN</v>
      </c>
      <c r="E79" s="2">
        <v>349</v>
      </c>
    </row>
    <row r="80" spans="1:5" x14ac:dyDescent="0.3">
      <c r="A80" s="2">
        <v>1000032553</v>
      </c>
      <c r="B80" s="2" t="s">
        <v>21</v>
      </c>
      <c r="C80" s="2" t="s">
        <v>11</v>
      </c>
      <c r="D80" s="2" t="str">
        <f t="shared" si="9"/>
        <v>CIPLAJUL</v>
      </c>
      <c r="E80" s="2">
        <v>162</v>
      </c>
    </row>
    <row r="81" spans="1:5" x14ac:dyDescent="0.3">
      <c r="A81" s="2">
        <v>1000032553</v>
      </c>
      <c r="B81" s="2" t="s">
        <v>21</v>
      </c>
      <c r="C81" s="2" t="s">
        <v>12</v>
      </c>
      <c r="D81" s="2" t="str">
        <f t="shared" si="9"/>
        <v>CIPLAAUG</v>
      </c>
      <c r="E81" s="2">
        <v>657</v>
      </c>
    </row>
    <row r="82" spans="1:5" x14ac:dyDescent="0.3">
      <c r="A82" s="2">
        <v>1000032553</v>
      </c>
      <c r="B82" s="2" t="s">
        <v>21</v>
      </c>
      <c r="C82" s="2" t="s">
        <v>13</v>
      </c>
      <c r="D82" s="2" t="str">
        <f t="shared" si="9"/>
        <v>CIPLASEP</v>
      </c>
      <c r="E82" s="2">
        <v>625</v>
      </c>
    </row>
    <row r="83" spans="1:5" x14ac:dyDescent="0.3">
      <c r="A83" s="2">
        <v>1000032553</v>
      </c>
      <c r="B83" s="2" t="s">
        <v>21</v>
      </c>
      <c r="C83" s="2" t="s">
        <v>14</v>
      </c>
      <c r="D83" s="2" t="str">
        <f t="shared" si="9"/>
        <v>CIPLAOCT</v>
      </c>
      <c r="E83" s="2">
        <v>318</v>
      </c>
    </row>
    <row r="84" spans="1:5" x14ac:dyDescent="0.3">
      <c r="A84" s="2">
        <v>1000032553</v>
      </c>
      <c r="B84" s="2" t="s">
        <v>21</v>
      </c>
      <c r="C84" s="2" t="s">
        <v>15</v>
      </c>
      <c r="D84" s="2" t="str">
        <f t="shared" si="9"/>
        <v>CIPLANOV</v>
      </c>
      <c r="E84" s="2">
        <v>746</v>
      </c>
    </row>
    <row r="85" spans="1:5" x14ac:dyDescent="0.3">
      <c r="A85" s="2">
        <v>1000032553</v>
      </c>
      <c r="B85" s="2" t="s">
        <v>21</v>
      </c>
      <c r="C85" s="2" t="s">
        <v>16</v>
      </c>
      <c r="D85" s="2" t="str">
        <f t="shared" si="9"/>
        <v>CIPLADEC</v>
      </c>
      <c r="E85" s="2">
        <v>690</v>
      </c>
    </row>
    <row r="86" spans="1:5" x14ac:dyDescent="0.3">
      <c r="A86" s="2">
        <v>1000032554</v>
      </c>
      <c r="B86" s="2" t="s">
        <v>20</v>
      </c>
      <c r="C86" s="2" t="s">
        <v>5</v>
      </c>
      <c r="D86" s="2" t="str">
        <f t="shared" si="9"/>
        <v>APPOLOJAN</v>
      </c>
      <c r="E86" s="2">
        <v>666</v>
      </c>
    </row>
    <row r="87" spans="1:5" x14ac:dyDescent="0.3">
      <c r="A87" s="2">
        <v>1000032554</v>
      </c>
      <c r="B87" s="2" t="s">
        <v>20</v>
      </c>
      <c r="C87" s="2" t="s">
        <v>6</v>
      </c>
      <c r="D87" s="2" t="str">
        <f t="shared" si="9"/>
        <v>APPOLOFEB</v>
      </c>
      <c r="E87" s="2">
        <v>477</v>
      </c>
    </row>
    <row r="88" spans="1:5" x14ac:dyDescent="0.3">
      <c r="A88" s="2">
        <v>1000032554</v>
      </c>
      <c r="B88" s="2" t="s">
        <v>20</v>
      </c>
      <c r="C88" s="2" t="s">
        <v>7</v>
      </c>
      <c r="D88" s="2" t="str">
        <f t="shared" si="9"/>
        <v>APPOLOMAR</v>
      </c>
      <c r="E88" s="2">
        <v>647</v>
      </c>
    </row>
    <row r="89" spans="1:5" x14ac:dyDescent="0.3">
      <c r="A89" s="2">
        <v>1000032554</v>
      </c>
      <c r="B89" s="2" t="s">
        <v>20</v>
      </c>
      <c r="C89" s="2" t="s">
        <v>8</v>
      </c>
      <c r="D89" s="2" t="str">
        <f t="shared" si="9"/>
        <v>APPOLOAPR</v>
      </c>
      <c r="E89" s="2">
        <v>262</v>
      </c>
    </row>
    <row r="90" spans="1:5" x14ac:dyDescent="0.3">
      <c r="A90" s="2">
        <v>1000032554</v>
      </c>
      <c r="B90" s="2" t="s">
        <v>20</v>
      </c>
      <c r="C90" s="2" t="s">
        <v>9</v>
      </c>
      <c r="D90" s="2" t="str">
        <f t="shared" si="9"/>
        <v>APPOLOMAY</v>
      </c>
      <c r="E90" s="2">
        <v>325</v>
      </c>
    </row>
    <row r="91" spans="1:5" x14ac:dyDescent="0.3">
      <c r="A91" s="2">
        <v>1000032554</v>
      </c>
      <c r="B91" s="2" t="s">
        <v>20</v>
      </c>
      <c r="C91" s="2" t="s">
        <v>10</v>
      </c>
      <c r="D91" s="2" t="str">
        <f t="shared" si="9"/>
        <v>APPOLOJUN</v>
      </c>
      <c r="E91" s="2">
        <v>532</v>
      </c>
    </row>
    <row r="92" spans="1:5" x14ac:dyDescent="0.3">
      <c r="A92" s="2">
        <v>1000032554</v>
      </c>
      <c r="B92" s="2" t="s">
        <v>20</v>
      </c>
      <c r="C92" s="2" t="s">
        <v>11</v>
      </c>
      <c r="D92" s="2" t="str">
        <f t="shared" si="9"/>
        <v>APPOLOJUL</v>
      </c>
      <c r="E92" s="2">
        <v>550</v>
      </c>
    </row>
    <row r="93" spans="1:5" x14ac:dyDescent="0.3">
      <c r="A93" s="2">
        <v>1000032554</v>
      </c>
      <c r="B93" s="2" t="s">
        <v>20</v>
      </c>
      <c r="C93" s="2" t="s">
        <v>12</v>
      </c>
      <c r="D93" s="2" t="str">
        <f t="shared" si="9"/>
        <v>APPOLOAUG</v>
      </c>
      <c r="E93" s="2">
        <v>445</v>
      </c>
    </row>
    <row r="94" spans="1:5" x14ac:dyDescent="0.3">
      <c r="A94" s="2">
        <v>1000032554</v>
      </c>
      <c r="B94" s="2" t="s">
        <v>20</v>
      </c>
      <c r="C94" s="2" t="s">
        <v>13</v>
      </c>
      <c r="D94" s="2" t="str">
        <f t="shared" si="9"/>
        <v>APPOLOSEP</v>
      </c>
      <c r="E94" s="2">
        <v>124</v>
      </c>
    </row>
    <row r="95" spans="1:5" x14ac:dyDescent="0.3">
      <c r="A95" s="2">
        <v>1000032554</v>
      </c>
      <c r="B95" s="2" t="s">
        <v>20</v>
      </c>
      <c r="C95" s="2" t="s">
        <v>14</v>
      </c>
      <c r="D95" s="2" t="str">
        <f t="shared" si="9"/>
        <v>APPOLOOCT</v>
      </c>
      <c r="E95" s="2">
        <v>598</v>
      </c>
    </row>
    <row r="96" spans="1:5" x14ac:dyDescent="0.3">
      <c r="A96" s="2">
        <v>1000032554</v>
      </c>
      <c r="B96" s="2" t="s">
        <v>20</v>
      </c>
      <c r="C96" s="2" t="s">
        <v>15</v>
      </c>
      <c r="D96" s="2" t="str">
        <f t="shared" si="9"/>
        <v>APPOLONOV</v>
      </c>
      <c r="E96" s="2">
        <v>205</v>
      </c>
    </row>
    <row r="97" spans="1:5" x14ac:dyDescent="0.3">
      <c r="A97" s="2">
        <v>1000032554</v>
      </c>
      <c r="B97" s="2" t="s">
        <v>20</v>
      </c>
      <c r="C97" s="2" t="s">
        <v>16</v>
      </c>
      <c r="D97" s="2" t="str">
        <f t="shared" si="9"/>
        <v>APPOLODEC</v>
      </c>
      <c r="E97" s="2">
        <v>178</v>
      </c>
    </row>
    <row r="98" spans="1:5" x14ac:dyDescent="0.3">
      <c r="A98" s="2">
        <v>1000032555</v>
      </c>
      <c r="B98" s="2" t="s">
        <v>20</v>
      </c>
      <c r="C98" s="2" t="s">
        <v>5</v>
      </c>
      <c r="D98" s="2" t="str">
        <f t="shared" si="9"/>
        <v>APPOLOJAN</v>
      </c>
      <c r="E98" s="2">
        <v>367</v>
      </c>
    </row>
    <row r="99" spans="1:5" x14ac:dyDescent="0.3">
      <c r="A99" s="2">
        <v>1000032555</v>
      </c>
      <c r="B99" s="2" t="s">
        <v>20</v>
      </c>
      <c r="C99" s="2" t="s">
        <v>6</v>
      </c>
      <c r="D99" s="2" t="str">
        <f t="shared" si="9"/>
        <v>APPOLOFEB</v>
      </c>
      <c r="E99" s="2">
        <v>590</v>
      </c>
    </row>
    <row r="100" spans="1:5" x14ac:dyDescent="0.3">
      <c r="A100" s="2">
        <v>1000032555</v>
      </c>
      <c r="B100" s="2" t="s">
        <v>20</v>
      </c>
      <c r="C100" s="2" t="s">
        <v>7</v>
      </c>
      <c r="D100" s="2" t="str">
        <f t="shared" si="9"/>
        <v>APPOLOMAR</v>
      </c>
      <c r="E100" s="2">
        <v>248</v>
      </c>
    </row>
    <row r="101" spans="1:5" x14ac:dyDescent="0.3">
      <c r="A101" s="2">
        <v>1000032555</v>
      </c>
      <c r="B101" s="2" t="s">
        <v>20</v>
      </c>
      <c r="C101" s="2" t="s">
        <v>8</v>
      </c>
      <c r="D101" s="2" t="str">
        <f t="shared" si="9"/>
        <v>APPOLOAPR</v>
      </c>
      <c r="E101" s="2">
        <v>715</v>
      </c>
    </row>
    <row r="102" spans="1:5" x14ac:dyDescent="0.3">
      <c r="A102" s="2">
        <v>1000032555</v>
      </c>
      <c r="B102" s="2" t="s">
        <v>20</v>
      </c>
      <c r="C102" s="2" t="s">
        <v>9</v>
      </c>
      <c r="D102" s="2" t="str">
        <f t="shared" si="9"/>
        <v>APPOLOMAY</v>
      </c>
      <c r="E102" s="2">
        <v>563</v>
      </c>
    </row>
    <row r="103" spans="1:5" x14ac:dyDescent="0.3">
      <c r="A103" s="2">
        <v>1000032555</v>
      </c>
      <c r="B103" s="2" t="s">
        <v>20</v>
      </c>
      <c r="C103" s="2" t="s">
        <v>10</v>
      </c>
      <c r="D103" s="2" t="str">
        <f t="shared" si="9"/>
        <v>APPOLOJUN</v>
      </c>
      <c r="E103" s="2">
        <v>181</v>
      </c>
    </row>
    <row r="104" spans="1:5" x14ac:dyDescent="0.3">
      <c r="A104" s="2">
        <v>1000032555</v>
      </c>
      <c r="B104" s="2" t="s">
        <v>20</v>
      </c>
      <c r="C104" s="2" t="s">
        <v>11</v>
      </c>
      <c r="D104" s="2" t="str">
        <f t="shared" si="9"/>
        <v>APPOLOJUL</v>
      </c>
      <c r="E104" s="2">
        <v>696</v>
      </c>
    </row>
    <row r="105" spans="1:5" x14ac:dyDescent="0.3">
      <c r="A105" s="2">
        <v>1000032555</v>
      </c>
      <c r="B105" s="2" t="s">
        <v>20</v>
      </c>
      <c r="C105" s="2" t="s">
        <v>12</v>
      </c>
      <c r="D105" s="2" t="str">
        <f t="shared" si="9"/>
        <v>APPOLOAUG</v>
      </c>
      <c r="E105" s="2">
        <v>228</v>
      </c>
    </row>
    <row r="106" spans="1:5" x14ac:dyDescent="0.3">
      <c r="A106" s="2">
        <v>1000032555</v>
      </c>
      <c r="B106" s="2" t="s">
        <v>20</v>
      </c>
      <c r="C106" s="2" t="s">
        <v>13</v>
      </c>
      <c r="D106" s="2" t="str">
        <f t="shared" si="9"/>
        <v>APPOLOSEP</v>
      </c>
      <c r="E106" s="2">
        <v>591</v>
      </c>
    </row>
    <row r="107" spans="1:5" x14ac:dyDescent="0.3">
      <c r="A107" s="2">
        <v>1000032555</v>
      </c>
      <c r="B107" s="2" t="s">
        <v>20</v>
      </c>
      <c r="C107" s="2" t="s">
        <v>14</v>
      </c>
      <c r="D107" s="2" t="str">
        <f t="shared" si="9"/>
        <v>APPOLOOCT</v>
      </c>
      <c r="E107" s="2">
        <v>426</v>
      </c>
    </row>
    <row r="108" spans="1:5" x14ac:dyDescent="0.3">
      <c r="A108" s="2">
        <v>1000032555</v>
      </c>
      <c r="B108" s="2" t="s">
        <v>20</v>
      </c>
      <c r="C108" s="2" t="s">
        <v>15</v>
      </c>
      <c r="D108" s="2" t="str">
        <f t="shared" si="9"/>
        <v>APPOLONOV</v>
      </c>
      <c r="E108" s="2">
        <v>123</v>
      </c>
    </row>
    <row r="109" spans="1:5" x14ac:dyDescent="0.3">
      <c r="A109" s="2">
        <v>1000032555</v>
      </c>
      <c r="B109" s="2" t="s">
        <v>20</v>
      </c>
      <c r="C109" s="2" t="s">
        <v>16</v>
      </c>
      <c r="D109" s="2" t="str">
        <f t="shared" si="9"/>
        <v>APPOLODEC</v>
      </c>
      <c r="E109" s="2">
        <v>661</v>
      </c>
    </row>
    <row r="110" spans="1:5" x14ac:dyDescent="0.3">
      <c r="A110" s="2">
        <v>1000032556</v>
      </c>
      <c r="B110" s="2" t="s">
        <v>4</v>
      </c>
      <c r="C110" s="2" t="s">
        <v>5</v>
      </c>
      <c r="D110" s="2" t="str">
        <f t="shared" si="9"/>
        <v>MED+JAN</v>
      </c>
      <c r="E110" s="2">
        <v>797</v>
      </c>
    </row>
    <row r="111" spans="1:5" x14ac:dyDescent="0.3">
      <c r="A111" s="2">
        <v>1000032556</v>
      </c>
      <c r="B111" s="2" t="s">
        <v>4</v>
      </c>
      <c r="C111" s="2" t="s">
        <v>6</v>
      </c>
      <c r="D111" s="2" t="str">
        <f t="shared" si="9"/>
        <v>MED+FEB</v>
      </c>
      <c r="E111" s="2">
        <v>883</v>
      </c>
    </row>
    <row r="112" spans="1:5" x14ac:dyDescent="0.3">
      <c r="A112" s="2">
        <v>1000032556</v>
      </c>
      <c r="B112" s="2" t="s">
        <v>4</v>
      </c>
      <c r="C112" s="2" t="s">
        <v>7</v>
      </c>
      <c r="D112" s="2" t="str">
        <f t="shared" si="9"/>
        <v>MED+MAR</v>
      </c>
      <c r="E112" s="2">
        <v>783</v>
      </c>
    </row>
    <row r="113" spans="1:5" x14ac:dyDescent="0.3">
      <c r="A113" s="2">
        <v>1000032556</v>
      </c>
      <c r="B113" s="2" t="s">
        <v>4</v>
      </c>
      <c r="C113" s="2" t="s">
        <v>8</v>
      </c>
      <c r="D113" s="2" t="str">
        <f t="shared" si="9"/>
        <v>MED+APR</v>
      </c>
      <c r="E113" s="2">
        <v>733</v>
      </c>
    </row>
    <row r="114" spans="1:5" x14ac:dyDescent="0.3">
      <c r="A114" s="2">
        <v>1000032556</v>
      </c>
      <c r="B114" s="2" t="s">
        <v>4</v>
      </c>
      <c r="C114" s="2" t="s">
        <v>9</v>
      </c>
      <c r="D114" s="2" t="str">
        <f t="shared" si="9"/>
        <v>MED+MAY</v>
      </c>
      <c r="E114" s="2">
        <v>484</v>
      </c>
    </row>
    <row r="115" spans="1:5" x14ac:dyDescent="0.3">
      <c r="A115" s="2">
        <v>1000032556</v>
      </c>
      <c r="B115" s="2" t="s">
        <v>4</v>
      </c>
      <c r="C115" s="2" t="s">
        <v>10</v>
      </c>
      <c r="D115" s="2" t="str">
        <f t="shared" si="9"/>
        <v>MED+JUN</v>
      </c>
      <c r="E115" s="2">
        <v>144</v>
      </c>
    </row>
    <row r="116" spans="1:5" x14ac:dyDescent="0.3">
      <c r="A116" s="2">
        <v>1000032556</v>
      </c>
      <c r="B116" s="2" t="s">
        <v>4</v>
      </c>
      <c r="C116" s="2" t="s">
        <v>11</v>
      </c>
      <c r="D116" s="2" t="str">
        <f t="shared" si="9"/>
        <v>MED+JUL</v>
      </c>
      <c r="E116" s="2">
        <v>613</v>
      </c>
    </row>
    <row r="117" spans="1:5" x14ac:dyDescent="0.3">
      <c r="A117" s="2">
        <v>1000032556</v>
      </c>
      <c r="B117" s="2" t="s">
        <v>4</v>
      </c>
      <c r="C117" s="2" t="s">
        <v>12</v>
      </c>
      <c r="D117" s="2" t="str">
        <f t="shared" si="9"/>
        <v>MED+AUG</v>
      </c>
      <c r="E117" s="2">
        <v>575</v>
      </c>
    </row>
    <row r="118" spans="1:5" x14ac:dyDescent="0.3">
      <c r="A118" s="2">
        <v>1000032556</v>
      </c>
      <c r="B118" s="2" t="s">
        <v>4</v>
      </c>
      <c r="C118" s="2" t="s">
        <v>13</v>
      </c>
      <c r="D118" s="2" t="str">
        <f t="shared" si="9"/>
        <v>MED+SEP</v>
      </c>
      <c r="E118" s="2">
        <v>883</v>
      </c>
    </row>
    <row r="119" spans="1:5" x14ac:dyDescent="0.3">
      <c r="A119" s="2">
        <v>1000032556</v>
      </c>
      <c r="B119" s="2" t="s">
        <v>4</v>
      </c>
      <c r="C119" s="2" t="s">
        <v>14</v>
      </c>
      <c r="D119" s="2" t="str">
        <f t="shared" si="9"/>
        <v>MED+OCT</v>
      </c>
      <c r="E119" s="2">
        <v>281</v>
      </c>
    </row>
    <row r="120" spans="1:5" x14ac:dyDescent="0.3">
      <c r="A120" s="2">
        <v>1000032556</v>
      </c>
      <c r="B120" s="2" t="s">
        <v>4</v>
      </c>
      <c r="C120" s="2" t="s">
        <v>15</v>
      </c>
      <c r="D120" s="2" t="str">
        <f t="shared" si="9"/>
        <v>MED+NOV</v>
      </c>
      <c r="E120" s="2">
        <v>860</v>
      </c>
    </row>
    <row r="121" spans="1:5" x14ac:dyDescent="0.3">
      <c r="A121" s="2">
        <v>1000032556</v>
      </c>
      <c r="B121" s="2" t="s">
        <v>4</v>
      </c>
      <c r="C121" s="2" t="s">
        <v>16</v>
      </c>
      <c r="D121" s="2" t="str">
        <f t="shared" si="9"/>
        <v>MED+DEC</v>
      </c>
      <c r="E121" s="2">
        <v>365</v>
      </c>
    </row>
    <row r="122" spans="1:5" x14ac:dyDescent="0.3">
      <c r="A122" s="2">
        <v>1000032557</v>
      </c>
      <c r="B122" s="2" t="s">
        <v>19</v>
      </c>
      <c r="C122" s="2" t="s">
        <v>5</v>
      </c>
      <c r="D122" s="2" t="str">
        <f t="shared" si="9"/>
        <v>GSKJAN</v>
      </c>
      <c r="E122" s="2">
        <v>655</v>
      </c>
    </row>
    <row r="123" spans="1:5" x14ac:dyDescent="0.3">
      <c r="A123" s="2">
        <v>1000032557</v>
      </c>
      <c r="B123" s="2" t="s">
        <v>19</v>
      </c>
      <c r="C123" s="2" t="s">
        <v>6</v>
      </c>
      <c r="D123" s="2" t="str">
        <f t="shared" si="9"/>
        <v>GSKFEB</v>
      </c>
      <c r="E123" s="2">
        <v>275</v>
      </c>
    </row>
    <row r="124" spans="1:5" x14ac:dyDescent="0.3">
      <c r="A124" s="2">
        <v>1000032557</v>
      </c>
      <c r="B124" s="2" t="s">
        <v>19</v>
      </c>
      <c r="C124" s="2" t="s">
        <v>7</v>
      </c>
      <c r="D124" s="2" t="str">
        <f t="shared" si="9"/>
        <v>GSKMAR</v>
      </c>
      <c r="E124" s="2">
        <v>128</v>
      </c>
    </row>
    <row r="125" spans="1:5" x14ac:dyDescent="0.3">
      <c r="A125" s="2">
        <v>1000032557</v>
      </c>
      <c r="B125" s="2" t="s">
        <v>19</v>
      </c>
      <c r="C125" s="2" t="s">
        <v>8</v>
      </c>
      <c r="D125" s="2" t="str">
        <f t="shared" si="9"/>
        <v>GSKAPR</v>
      </c>
      <c r="E125" s="2">
        <v>234</v>
      </c>
    </row>
    <row r="126" spans="1:5" x14ac:dyDescent="0.3">
      <c r="A126" s="2">
        <v>1000032557</v>
      </c>
      <c r="B126" s="2" t="s">
        <v>19</v>
      </c>
      <c r="C126" s="2" t="s">
        <v>9</v>
      </c>
      <c r="D126" s="2" t="str">
        <f t="shared" si="9"/>
        <v>GSKMAY</v>
      </c>
      <c r="E126" s="2">
        <v>234</v>
      </c>
    </row>
    <row r="127" spans="1:5" x14ac:dyDescent="0.3">
      <c r="A127" s="2">
        <v>1000032557</v>
      </c>
      <c r="B127" s="2" t="s">
        <v>19</v>
      </c>
      <c r="C127" s="2" t="s">
        <v>10</v>
      </c>
      <c r="D127" s="2" t="str">
        <f t="shared" si="9"/>
        <v>GSKJUN</v>
      </c>
      <c r="E127" s="2">
        <v>838</v>
      </c>
    </row>
    <row r="128" spans="1:5" x14ac:dyDescent="0.3">
      <c r="A128" s="2">
        <v>1000032557</v>
      </c>
      <c r="B128" s="2" t="s">
        <v>19</v>
      </c>
      <c r="C128" s="2" t="s">
        <v>11</v>
      </c>
      <c r="D128" s="2" t="str">
        <f t="shared" si="9"/>
        <v>GSKJUL</v>
      </c>
      <c r="E128" s="2">
        <v>515</v>
      </c>
    </row>
    <row r="129" spans="1:5" x14ac:dyDescent="0.3">
      <c r="A129" s="2">
        <v>1000032557</v>
      </c>
      <c r="B129" s="2" t="s">
        <v>19</v>
      </c>
      <c r="C129" s="2" t="s">
        <v>12</v>
      </c>
      <c r="D129" s="2" t="str">
        <f t="shared" si="9"/>
        <v>GSKAUG</v>
      </c>
      <c r="E129" s="2">
        <v>291</v>
      </c>
    </row>
    <row r="130" spans="1:5" x14ac:dyDescent="0.3">
      <c r="A130" s="2">
        <v>1000032557</v>
      </c>
      <c r="B130" s="2" t="s">
        <v>19</v>
      </c>
      <c r="C130" s="2" t="s">
        <v>13</v>
      </c>
      <c r="D130" s="2" t="str">
        <f t="shared" si="9"/>
        <v>GSKSEP</v>
      </c>
      <c r="E130" s="2">
        <v>481</v>
      </c>
    </row>
    <row r="131" spans="1:5" x14ac:dyDescent="0.3">
      <c r="A131" s="2">
        <v>1000032557</v>
      </c>
      <c r="B131" s="2" t="s">
        <v>19</v>
      </c>
      <c r="C131" s="2" t="s">
        <v>14</v>
      </c>
      <c r="D131" s="2" t="str">
        <f t="shared" ref="D131:D194" si="10">_xlfn.CONCAT(B131,C131)</f>
        <v>GSKOCT</v>
      </c>
      <c r="E131" s="2">
        <v>648</v>
      </c>
    </row>
    <row r="132" spans="1:5" x14ac:dyDescent="0.3">
      <c r="A132" s="2">
        <v>1000032557</v>
      </c>
      <c r="B132" s="2" t="s">
        <v>19</v>
      </c>
      <c r="C132" s="2" t="s">
        <v>15</v>
      </c>
      <c r="D132" s="2" t="str">
        <f t="shared" si="10"/>
        <v>GSKNOV</v>
      </c>
      <c r="E132" s="2">
        <v>419</v>
      </c>
    </row>
    <row r="133" spans="1:5" x14ac:dyDescent="0.3">
      <c r="A133" s="2">
        <v>1000032557</v>
      </c>
      <c r="B133" s="2" t="s">
        <v>19</v>
      </c>
      <c r="C133" s="2" t="s">
        <v>16</v>
      </c>
      <c r="D133" s="2" t="str">
        <f t="shared" si="10"/>
        <v>GSKDEC</v>
      </c>
      <c r="E133" s="2">
        <v>180</v>
      </c>
    </row>
    <row r="134" spans="1:5" x14ac:dyDescent="0.3">
      <c r="A134" s="2">
        <v>1000032558</v>
      </c>
      <c r="B134" s="2" t="s">
        <v>4</v>
      </c>
      <c r="C134" s="2" t="s">
        <v>5</v>
      </c>
      <c r="D134" s="2" t="str">
        <f t="shared" si="10"/>
        <v>MED+JAN</v>
      </c>
      <c r="E134" s="2">
        <v>187</v>
      </c>
    </row>
    <row r="135" spans="1:5" x14ac:dyDescent="0.3">
      <c r="A135" s="2">
        <v>1000032558</v>
      </c>
      <c r="B135" s="2" t="s">
        <v>4</v>
      </c>
      <c r="C135" s="2" t="s">
        <v>6</v>
      </c>
      <c r="D135" s="2" t="str">
        <f t="shared" si="10"/>
        <v>MED+FEB</v>
      </c>
      <c r="E135" s="2">
        <v>790</v>
      </c>
    </row>
    <row r="136" spans="1:5" x14ac:dyDescent="0.3">
      <c r="A136" s="2">
        <v>1000032558</v>
      </c>
      <c r="B136" s="2" t="s">
        <v>4</v>
      </c>
      <c r="C136" s="2" t="s">
        <v>7</v>
      </c>
      <c r="D136" s="2" t="str">
        <f t="shared" si="10"/>
        <v>MED+MAR</v>
      </c>
      <c r="E136" s="2">
        <v>327</v>
      </c>
    </row>
    <row r="137" spans="1:5" x14ac:dyDescent="0.3">
      <c r="A137" s="2">
        <v>1000032558</v>
      </c>
      <c r="B137" s="2" t="s">
        <v>4</v>
      </c>
      <c r="C137" s="2" t="s">
        <v>8</v>
      </c>
      <c r="D137" s="2" t="str">
        <f t="shared" si="10"/>
        <v>MED+APR</v>
      </c>
      <c r="E137" s="2">
        <v>423</v>
      </c>
    </row>
    <row r="138" spans="1:5" x14ac:dyDescent="0.3">
      <c r="A138" s="2">
        <v>1000032558</v>
      </c>
      <c r="B138" s="2" t="s">
        <v>4</v>
      </c>
      <c r="C138" s="2" t="s">
        <v>9</v>
      </c>
      <c r="D138" s="2" t="str">
        <f t="shared" si="10"/>
        <v>MED+MAY</v>
      </c>
      <c r="E138" s="2">
        <v>227</v>
      </c>
    </row>
    <row r="139" spans="1:5" x14ac:dyDescent="0.3">
      <c r="A139" s="2">
        <v>1000032558</v>
      </c>
      <c r="B139" s="2" t="s">
        <v>4</v>
      </c>
      <c r="C139" s="2" t="s">
        <v>10</v>
      </c>
      <c r="D139" s="2" t="str">
        <f t="shared" si="10"/>
        <v>MED+JUN</v>
      </c>
      <c r="E139" s="2">
        <v>295</v>
      </c>
    </row>
    <row r="140" spans="1:5" x14ac:dyDescent="0.3">
      <c r="A140" s="2">
        <v>1000032558</v>
      </c>
      <c r="B140" s="2" t="s">
        <v>4</v>
      </c>
      <c r="C140" s="2" t="s">
        <v>11</v>
      </c>
      <c r="D140" s="2" t="str">
        <f t="shared" si="10"/>
        <v>MED+JUL</v>
      </c>
      <c r="E140" s="2">
        <v>778</v>
      </c>
    </row>
    <row r="141" spans="1:5" x14ac:dyDescent="0.3">
      <c r="A141" s="2">
        <v>1000032558</v>
      </c>
      <c r="B141" s="2" t="s">
        <v>4</v>
      </c>
      <c r="C141" s="2" t="s">
        <v>12</v>
      </c>
      <c r="D141" s="2" t="str">
        <f t="shared" si="10"/>
        <v>MED+AUG</v>
      </c>
      <c r="E141" s="2">
        <v>184</v>
      </c>
    </row>
    <row r="142" spans="1:5" x14ac:dyDescent="0.3">
      <c r="A142" s="2">
        <v>1000032558</v>
      </c>
      <c r="B142" s="2" t="s">
        <v>4</v>
      </c>
      <c r="C142" s="2" t="s">
        <v>13</v>
      </c>
      <c r="D142" s="2" t="str">
        <f t="shared" si="10"/>
        <v>MED+SEP</v>
      </c>
      <c r="E142" s="2">
        <v>614</v>
      </c>
    </row>
    <row r="143" spans="1:5" x14ac:dyDescent="0.3">
      <c r="A143" s="2">
        <v>1000032558</v>
      </c>
      <c r="B143" s="2" t="s">
        <v>4</v>
      </c>
      <c r="C143" s="2" t="s">
        <v>14</v>
      </c>
      <c r="D143" s="2" t="str">
        <f t="shared" si="10"/>
        <v>MED+OCT</v>
      </c>
      <c r="E143" s="2">
        <v>187</v>
      </c>
    </row>
    <row r="144" spans="1:5" x14ac:dyDescent="0.3">
      <c r="A144" s="2">
        <v>1000032558</v>
      </c>
      <c r="B144" s="2" t="s">
        <v>4</v>
      </c>
      <c r="C144" s="2" t="s">
        <v>15</v>
      </c>
      <c r="D144" s="2" t="str">
        <f t="shared" si="10"/>
        <v>MED+NOV</v>
      </c>
      <c r="E144" s="2">
        <v>506</v>
      </c>
    </row>
    <row r="145" spans="1:5" x14ac:dyDescent="0.3">
      <c r="A145" s="2">
        <v>1000032558</v>
      </c>
      <c r="B145" s="2" t="s">
        <v>4</v>
      </c>
      <c r="C145" s="2" t="s">
        <v>16</v>
      </c>
      <c r="D145" s="2" t="str">
        <f t="shared" si="10"/>
        <v>MED+DEC</v>
      </c>
      <c r="E145" s="2">
        <v>803</v>
      </c>
    </row>
    <row r="146" spans="1:5" x14ac:dyDescent="0.3">
      <c r="A146" s="2">
        <v>1000032559</v>
      </c>
      <c r="B146" s="2" t="s">
        <v>22</v>
      </c>
      <c r="C146" s="2" t="s">
        <v>5</v>
      </c>
      <c r="D146" s="2" t="str">
        <f t="shared" si="10"/>
        <v>GENOJAN</v>
      </c>
      <c r="E146" s="2">
        <v>785</v>
      </c>
    </row>
    <row r="147" spans="1:5" x14ac:dyDescent="0.3">
      <c r="A147" s="2">
        <v>1000032559</v>
      </c>
      <c r="B147" s="2" t="s">
        <v>22</v>
      </c>
      <c r="C147" s="2" t="s">
        <v>6</v>
      </c>
      <c r="D147" s="2" t="str">
        <f t="shared" si="10"/>
        <v>GENOFEB</v>
      </c>
      <c r="E147" s="2">
        <v>606</v>
      </c>
    </row>
    <row r="148" spans="1:5" x14ac:dyDescent="0.3">
      <c r="A148" s="2">
        <v>1000032559</v>
      </c>
      <c r="B148" s="2" t="s">
        <v>22</v>
      </c>
      <c r="C148" s="2" t="s">
        <v>7</v>
      </c>
      <c r="D148" s="2" t="str">
        <f t="shared" si="10"/>
        <v>GENOMAR</v>
      </c>
      <c r="E148" s="2">
        <v>796</v>
      </c>
    </row>
    <row r="149" spans="1:5" x14ac:dyDescent="0.3">
      <c r="A149" s="2">
        <v>1000032559</v>
      </c>
      <c r="B149" s="2" t="s">
        <v>22</v>
      </c>
      <c r="C149" s="2" t="s">
        <v>8</v>
      </c>
      <c r="D149" s="2" t="str">
        <f t="shared" si="10"/>
        <v>GENOAPR</v>
      </c>
      <c r="E149" s="2">
        <v>688</v>
      </c>
    </row>
    <row r="150" spans="1:5" x14ac:dyDescent="0.3">
      <c r="A150" s="2">
        <v>1000032559</v>
      </c>
      <c r="B150" s="2" t="s">
        <v>22</v>
      </c>
      <c r="C150" s="2" t="s">
        <v>9</v>
      </c>
      <c r="D150" s="2" t="str">
        <f t="shared" si="10"/>
        <v>GENOMAY</v>
      </c>
      <c r="E150" s="2">
        <v>705</v>
      </c>
    </row>
    <row r="151" spans="1:5" x14ac:dyDescent="0.3">
      <c r="A151" s="2">
        <v>1000032559</v>
      </c>
      <c r="B151" s="2" t="s">
        <v>22</v>
      </c>
      <c r="C151" s="2" t="s">
        <v>10</v>
      </c>
      <c r="D151" s="2" t="str">
        <f t="shared" si="10"/>
        <v>GENOJUN</v>
      </c>
      <c r="E151" s="2">
        <v>521</v>
      </c>
    </row>
    <row r="152" spans="1:5" x14ac:dyDescent="0.3">
      <c r="A152" s="2">
        <v>1000032559</v>
      </c>
      <c r="B152" s="2" t="s">
        <v>22</v>
      </c>
      <c r="C152" s="2" t="s">
        <v>11</v>
      </c>
      <c r="D152" s="2" t="str">
        <f t="shared" si="10"/>
        <v>GENOJUL</v>
      </c>
      <c r="E152" s="2">
        <v>837</v>
      </c>
    </row>
    <row r="153" spans="1:5" x14ac:dyDescent="0.3">
      <c r="A153" s="2">
        <v>1000032559</v>
      </c>
      <c r="B153" s="2" t="s">
        <v>22</v>
      </c>
      <c r="C153" s="2" t="s">
        <v>12</v>
      </c>
      <c r="D153" s="2" t="str">
        <f t="shared" si="10"/>
        <v>GENOAUG</v>
      </c>
      <c r="E153" s="2">
        <v>479</v>
      </c>
    </row>
    <row r="154" spans="1:5" x14ac:dyDescent="0.3">
      <c r="A154" s="2">
        <v>1000032559</v>
      </c>
      <c r="B154" s="2" t="s">
        <v>22</v>
      </c>
      <c r="C154" s="2" t="s">
        <v>13</v>
      </c>
      <c r="D154" s="2" t="str">
        <f t="shared" si="10"/>
        <v>GENOSEP</v>
      </c>
      <c r="E154" s="2">
        <v>829</v>
      </c>
    </row>
    <row r="155" spans="1:5" x14ac:dyDescent="0.3">
      <c r="A155" s="2">
        <v>1000032559</v>
      </c>
      <c r="B155" s="2" t="s">
        <v>22</v>
      </c>
      <c r="C155" s="2" t="s">
        <v>14</v>
      </c>
      <c r="D155" s="2" t="str">
        <f t="shared" si="10"/>
        <v>GENOOCT</v>
      </c>
      <c r="E155" s="2">
        <v>871</v>
      </c>
    </row>
    <row r="156" spans="1:5" x14ac:dyDescent="0.3">
      <c r="A156" s="2">
        <v>1000032559</v>
      </c>
      <c r="B156" s="2" t="s">
        <v>22</v>
      </c>
      <c r="C156" s="2" t="s">
        <v>15</v>
      </c>
      <c r="D156" s="2" t="str">
        <f t="shared" si="10"/>
        <v>GENONOV</v>
      </c>
      <c r="E156" s="2">
        <v>644</v>
      </c>
    </row>
    <row r="157" spans="1:5" x14ac:dyDescent="0.3">
      <c r="A157" s="2">
        <v>1000032559</v>
      </c>
      <c r="B157" s="2" t="s">
        <v>22</v>
      </c>
      <c r="C157" s="2" t="s">
        <v>16</v>
      </c>
      <c r="D157" s="2" t="str">
        <f t="shared" si="10"/>
        <v>GENODEC</v>
      </c>
      <c r="E157" s="2">
        <v>524</v>
      </c>
    </row>
    <row r="158" spans="1:5" x14ac:dyDescent="0.3">
      <c r="A158" s="2">
        <v>1000032560</v>
      </c>
      <c r="B158" s="2" t="s">
        <v>17</v>
      </c>
      <c r="C158" s="2" t="s">
        <v>5</v>
      </c>
      <c r="D158" s="2" t="str">
        <f t="shared" si="10"/>
        <v>DR.REDDYSJAN</v>
      </c>
      <c r="E158" s="2">
        <v>437</v>
      </c>
    </row>
    <row r="159" spans="1:5" x14ac:dyDescent="0.3">
      <c r="A159" s="2">
        <v>1000032560</v>
      </c>
      <c r="B159" s="2" t="s">
        <v>17</v>
      </c>
      <c r="C159" s="2" t="s">
        <v>6</v>
      </c>
      <c r="D159" s="2" t="str">
        <f t="shared" si="10"/>
        <v>DR.REDDYSFEB</v>
      </c>
      <c r="E159" s="2">
        <v>605</v>
      </c>
    </row>
    <row r="160" spans="1:5" x14ac:dyDescent="0.3">
      <c r="A160" s="2">
        <v>1000032560</v>
      </c>
      <c r="B160" s="2" t="s">
        <v>17</v>
      </c>
      <c r="C160" s="2" t="s">
        <v>7</v>
      </c>
      <c r="D160" s="2" t="str">
        <f t="shared" si="10"/>
        <v>DR.REDDYSMAR</v>
      </c>
      <c r="E160" s="2">
        <v>332</v>
      </c>
    </row>
    <row r="161" spans="1:5" x14ac:dyDescent="0.3">
      <c r="A161" s="2">
        <v>1000032560</v>
      </c>
      <c r="B161" s="2" t="s">
        <v>17</v>
      </c>
      <c r="C161" s="2" t="s">
        <v>8</v>
      </c>
      <c r="D161" s="2" t="str">
        <f t="shared" si="10"/>
        <v>DR.REDDYSAPR</v>
      </c>
      <c r="E161" s="2">
        <v>221</v>
      </c>
    </row>
    <row r="162" spans="1:5" x14ac:dyDescent="0.3">
      <c r="A162" s="2">
        <v>1000032560</v>
      </c>
      <c r="B162" s="2" t="s">
        <v>17</v>
      </c>
      <c r="C162" s="2" t="s">
        <v>9</v>
      </c>
      <c r="D162" s="2" t="str">
        <f t="shared" si="10"/>
        <v>DR.REDDYSMAY</v>
      </c>
      <c r="E162" s="2">
        <v>489</v>
      </c>
    </row>
    <row r="163" spans="1:5" x14ac:dyDescent="0.3">
      <c r="A163" s="2">
        <v>1000032560</v>
      </c>
      <c r="B163" s="2" t="s">
        <v>17</v>
      </c>
      <c r="C163" s="2" t="s">
        <v>10</v>
      </c>
      <c r="D163" s="2" t="str">
        <f t="shared" si="10"/>
        <v>DR.REDDYSJUN</v>
      </c>
      <c r="E163" s="2">
        <v>372</v>
      </c>
    </row>
    <row r="164" spans="1:5" x14ac:dyDescent="0.3">
      <c r="A164" s="2">
        <v>1000032560</v>
      </c>
      <c r="B164" s="2" t="s">
        <v>17</v>
      </c>
      <c r="C164" s="2" t="s">
        <v>11</v>
      </c>
      <c r="D164" s="2" t="str">
        <f t="shared" si="10"/>
        <v>DR.REDDYSJUL</v>
      </c>
      <c r="E164" s="2">
        <v>465</v>
      </c>
    </row>
    <row r="165" spans="1:5" x14ac:dyDescent="0.3">
      <c r="A165" s="2">
        <v>1000032560</v>
      </c>
      <c r="B165" s="2" t="s">
        <v>17</v>
      </c>
      <c r="C165" s="2" t="s">
        <v>12</v>
      </c>
      <c r="D165" s="2" t="str">
        <f t="shared" si="10"/>
        <v>DR.REDDYSAUG</v>
      </c>
      <c r="E165" s="2">
        <v>854</v>
      </c>
    </row>
    <row r="166" spans="1:5" x14ac:dyDescent="0.3">
      <c r="A166" s="2">
        <v>1000032560</v>
      </c>
      <c r="B166" s="2" t="s">
        <v>17</v>
      </c>
      <c r="C166" s="2" t="s">
        <v>13</v>
      </c>
      <c r="D166" s="2" t="str">
        <f t="shared" si="10"/>
        <v>DR.REDDYSSEP</v>
      </c>
      <c r="E166" s="2">
        <v>236</v>
      </c>
    </row>
    <row r="167" spans="1:5" x14ac:dyDescent="0.3">
      <c r="A167" s="2">
        <v>1000032560</v>
      </c>
      <c r="B167" s="2" t="s">
        <v>17</v>
      </c>
      <c r="C167" s="2" t="s">
        <v>14</v>
      </c>
      <c r="D167" s="2" t="str">
        <f t="shared" si="10"/>
        <v>DR.REDDYSOCT</v>
      </c>
      <c r="E167" s="2">
        <v>265</v>
      </c>
    </row>
    <row r="168" spans="1:5" x14ac:dyDescent="0.3">
      <c r="A168" s="2">
        <v>1000032560</v>
      </c>
      <c r="B168" s="2" t="s">
        <v>17</v>
      </c>
      <c r="C168" s="2" t="s">
        <v>15</v>
      </c>
      <c r="D168" s="2" t="str">
        <f t="shared" si="10"/>
        <v>DR.REDDYSNOV</v>
      </c>
      <c r="E168" s="2">
        <v>438</v>
      </c>
    </row>
    <row r="169" spans="1:5" x14ac:dyDescent="0.3">
      <c r="A169" s="2">
        <v>1000032560</v>
      </c>
      <c r="B169" s="2" t="s">
        <v>17</v>
      </c>
      <c r="C169" s="2" t="s">
        <v>16</v>
      </c>
      <c r="D169" s="2" t="str">
        <f t="shared" si="10"/>
        <v>DR.REDDYSDEC</v>
      </c>
      <c r="E169" s="2">
        <v>332</v>
      </c>
    </row>
    <row r="170" spans="1:5" x14ac:dyDescent="0.3">
      <c r="A170" s="2">
        <v>1000032561</v>
      </c>
      <c r="B170" s="2" t="s">
        <v>18</v>
      </c>
      <c r="C170" s="2" t="s">
        <v>5</v>
      </c>
      <c r="D170" s="2" t="str">
        <f t="shared" si="10"/>
        <v>RELEGAREJAN</v>
      </c>
      <c r="E170" s="2">
        <v>792</v>
      </c>
    </row>
    <row r="171" spans="1:5" x14ac:dyDescent="0.3">
      <c r="A171" s="2">
        <v>1000032561</v>
      </c>
      <c r="B171" s="2" t="s">
        <v>18</v>
      </c>
      <c r="C171" s="2" t="s">
        <v>6</v>
      </c>
      <c r="D171" s="2" t="str">
        <f t="shared" si="10"/>
        <v>RELEGAREFEB</v>
      </c>
      <c r="E171" s="2">
        <v>745</v>
      </c>
    </row>
    <row r="172" spans="1:5" x14ac:dyDescent="0.3">
      <c r="A172" s="2">
        <v>1000032561</v>
      </c>
      <c r="B172" s="2" t="s">
        <v>18</v>
      </c>
      <c r="C172" s="2" t="s">
        <v>7</v>
      </c>
      <c r="D172" s="2" t="str">
        <f t="shared" si="10"/>
        <v>RELEGAREMAR</v>
      </c>
      <c r="E172" s="2">
        <v>214</v>
      </c>
    </row>
    <row r="173" spans="1:5" x14ac:dyDescent="0.3">
      <c r="A173" s="2">
        <v>1000032561</v>
      </c>
      <c r="B173" s="2" t="s">
        <v>18</v>
      </c>
      <c r="C173" s="2" t="s">
        <v>8</v>
      </c>
      <c r="D173" s="2" t="str">
        <f t="shared" si="10"/>
        <v>RELEGAREAPR</v>
      </c>
      <c r="E173" s="2">
        <v>760</v>
      </c>
    </row>
    <row r="174" spans="1:5" x14ac:dyDescent="0.3">
      <c r="A174" s="2">
        <v>1000032561</v>
      </c>
      <c r="B174" s="2" t="s">
        <v>18</v>
      </c>
      <c r="C174" s="2" t="s">
        <v>9</v>
      </c>
      <c r="D174" s="2" t="str">
        <f t="shared" si="10"/>
        <v>RELEGAREMAY</v>
      </c>
      <c r="E174" s="2">
        <v>125</v>
      </c>
    </row>
    <row r="175" spans="1:5" x14ac:dyDescent="0.3">
      <c r="A175" s="2">
        <v>1000032561</v>
      </c>
      <c r="B175" s="2" t="s">
        <v>18</v>
      </c>
      <c r="C175" s="2" t="s">
        <v>10</v>
      </c>
      <c r="D175" s="2" t="str">
        <f t="shared" si="10"/>
        <v>RELEGAREJUN</v>
      </c>
      <c r="E175" s="2">
        <v>726</v>
      </c>
    </row>
    <row r="176" spans="1:5" x14ac:dyDescent="0.3">
      <c r="A176" s="2">
        <v>1000032561</v>
      </c>
      <c r="B176" s="2" t="s">
        <v>18</v>
      </c>
      <c r="C176" s="2" t="s">
        <v>11</v>
      </c>
      <c r="D176" s="2" t="str">
        <f t="shared" si="10"/>
        <v>RELEGAREJUL</v>
      </c>
      <c r="E176" s="2">
        <v>307</v>
      </c>
    </row>
    <row r="177" spans="1:5" x14ac:dyDescent="0.3">
      <c r="A177" s="2">
        <v>1000032561</v>
      </c>
      <c r="B177" s="2" t="s">
        <v>18</v>
      </c>
      <c r="C177" s="2" t="s">
        <v>12</v>
      </c>
      <c r="D177" s="2" t="str">
        <f t="shared" si="10"/>
        <v>RELEGAREAUG</v>
      </c>
      <c r="E177" s="2">
        <v>554</v>
      </c>
    </row>
    <row r="178" spans="1:5" x14ac:dyDescent="0.3">
      <c r="A178" s="2">
        <v>1000032561</v>
      </c>
      <c r="B178" s="2" t="s">
        <v>18</v>
      </c>
      <c r="C178" s="2" t="s">
        <v>13</v>
      </c>
      <c r="D178" s="2" t="str">
        <f t="shared" si="10"/>
        <v>RELEGARESEP</v>
      </c>
      <c r="E178" s="2">
        <v>135</v>
      </c>
    </row>
    <row r="179" spans="1:5" x14ac:dyDescent="0.3">
      <c r="A179" s="2">
        <v>1000032561</v>
      </c>
      <c r="B179" s="2" t="s">
        <v>18</v>
      </c>
      <c r="C179" s="2" t="s">
        <v>14</v>
      </c>
      <c r="D179" s="2" t="str">
        <f t="shared" si="10"/>
        <v>RELEGAREOCT</v>
      </c>
      <c r="E179" s="2">
        <v>258</v>
      </c>
    </row>
    <row r="180" spans="1:5" x14ac:dyDescent="0.3">
      <c r="A180" s="2">
        <v>1000032561</v>
      </c>
      <c r="B180" s="2" t="s">
        <v>18</v>
      </c>
      <c r="C180" s="2" t="s">
        <v>15</v>
      </c>
      <c r="D180" s="2" t="str">
        <f t="shared" si="10"/>
        <v>RELEGARENOV</v>
      </c>
      <c r="E180" s="2">
        <v>683</v>
      </c>
    </row>
    <row r="181" spans="1:5" x14ac:dyDescent="0.3">
      <c r="A181" s="2">
        <v>1000032561</v>
      </c>
      <c r="B181" s="2" t="s">
        <v>18</v>
      </c>
      <c r="C181" s="2" t="s">
        <v>16</v>
      </c>
      <c r="D181" s="2" t="str">
        <f t="shared" si="10"/>
        <v>RELEGAREDEC</v>
      </c>
      <c r="E181" s="2">
        <v>385</v>
      </c>
    </row>
    <row r="182" spans="1:5" x14ac:dyDescent="0.3">
      <c r="A182" s="2">
        <v>1000032562</v>
      </c>
      <c r="B182" s="2" t="s">
        <v>23</v>
      </c>
      <c r="C182" s="2" t="s">
        <v>5</v>
      </c>
      <c r="D182" s="2" t="str">
        <f t="shared" si="10"/>
        <v>GUARDIANJAN</v>
      </c>
      <c r="E182" s="2">
        <v>281</v>
      </c>
    </row>
    <row r="183" spans="1:5" x14ac:dyDescent="0.3">
      <c r="A183" s="2">
        <v>1000032562</v>
      </c>
      <c r="B183" s="2" t="s">
        <v>23</v>
      </c>
      <c r="C183" s="2" t="s">
        <v>6</v>
      </c>
      <c r="D183" s="2" t="str">
        <f t="shared" si="10"/>
        <v>GUARDIANFEB</v>
      </c>
      <c r="E183" s="2">
        <v>230</v>
      </c>
    </row>
    <row r="184" spans="1:5" x14ac:dyDescent="0.3">
      <c r="A184" s="2">
        <v>1000032562</v>
      </c>
      <c r="B184" s="2" t="s">
        <v>23</v>
      </c>
      <c r="C184" s="2" t="s">
        <v>7</v>
      </c>
      <c r="D184" s="2" t="str">
        <f t="shared" si="10"/>
        <v>GUARDIANMAR</v>
      </c>
      <c r="E184" s="2">
        <v>468</v>
      </c>
    </row>
    <row r="185" spans="1:5" x14ac:dyDescent="0.3">
      <c r="A185" s="2">
        <v>1000032562</v>
      </c>
      <c r="B185" s="2" t="s">
        <v>23</v>
      </c>
      <c r="C185" s="2" t="s">
        <v>8</v>
      </c>
      <c r="D185" s="2" t="str">
        <f t="shared" si="10"/>
        <v>GUARDIANAPR</v>
      </c>
      <c r="E185" s="2">
        <v>485</v>
      </c>
    </row>
    <row r="186" spans="1:5" x14ac:dyDescent="0.3">
      <c r="A186" s="2">
        <v>1000032562</v>
      </c>
      <c r="B186" s="2" t="s">
        <v>23</v>
      </c>
      <c r="C186" s="2" t="s">
        <v>9</v>
      </c>
      <c r="D186" s="2" t="str">
        <f t="shared" si="10"/>
        <v>GUARDIANMAY</v>
      </c>
      <c r="E186" s="2">
        <v>889</v>
      </c>
    </row>
    <row r="187" spans="1:5" x14ac:dyDescent="0.3">
      <c r="A187" s="2">
        <v>1000032562</v>
      </c>
      <c r="B187" s="2" t="s">
        <v>23</v>
      </c>
      <c r="C187" s="2" t="s">
        <v>10</v>
      </c>
      <c r="D187" s="2" t="str">
        <f t="shared" si="10"/>
        <v>GUARDIANJUN</v>
      </c>
      <c r="E187" s="2">
        <v>484</v>
      </c>
    </row>
    <row r="188" spans="1:5" x14ac:dyDescent="0.3">
      <c r="A188" s="2">
        <v>1000032562</v>
      </c>
      <c r="B188" s="2" t="s">
        <v>23</v>
      </c>
      <c r="C188" s="2" t="s">
        <v>11</v>
      </c>
      <c r="D188" s="2" t="str">
        <f t="shared" si="10"/>
        <v>GUARDIANJUL</v>
      </c>
      <c r="E188" s="2">
        <v>366</v>
      </c>
    </row>
    <row r="189" spans="1:5" x14ac:dyDescent="0.3">
      <c r="A189" s="2">
        <v>1000032562</v>
      </c>
      <c r="B189" s="2" t="s">
        <v>23</v>
      </c>
      <c r="C189" s="2" t="s">
        <v>12</v>
      </c>
      <c r="D189" s="2" t="str">
        <f t="shared" si="10"/>
        <v>GUARDIANAUG</v>
      </c>
      <c r="E189" s="2">
        <v>564</v>
      </c>
    </row>
    <row r="190" spans="1:5" x14ac:dyDescent="0.3">
      <c r="A190" s="2">
        <v>1000032562</v>
      </c>
      <c r="B190" s="2" t="s">
        <v>23</v>
      </c>
      <c r="C190" s="2" t="s">
        <v>13</v>
      </c>
      <c r="D190" s="2" t="str">
        <f t="shared" si="10"/>
        <v>GUARDIANSEP</v>
      </c>
      <c r="E190" s="2">
        <v>595</v>
      </c>
    </row>
    <row r="191" spans="1:5" x14ac:dyDescent="0.3">
      <c r="A191" s="2">
        <v>1000032562</v>
      </c>
      <c r="B191" s="2" t="s">
        <v>23</v>
      </c>
      <c r="C191" s="2" t="s">
        <v>14</v>
      </c>
      <c r="D191" s="2" t="str">
        <f t="shared" si="10"/>
        <v>GUARDIANOCT</v>
      </c>
      <c r="E191" s="2">
        <v>569</v>
      </c>
    </row>
    <row r="192" spans="1:5" x14ac:dyDescent="0.3">
      <c r="A192" s="2">
        <v>1000032562</v>
      </c>
      <c r="B192" s="2" t="s">
        <v>23</v>
      </c>
      <c r="C192" s="2" t="s">
        <v>15</v>
      </c>
      <c r="D192" s="2" t="str">
        <f t="shared" si="10"/>
        <v>GUARDIANNOV</v>
      </c>
      <c r="E192" s="2">
        <v>406</v>
      </c>
    </row>
    <row r="193" spans="1:5" x14ac:dyDescent="0.3">
      <c r="A193" s="2">
        <v>1000032562</v>
      </c>
      <c r="B193" s="2" t="s">
        <v>23</v>
      </c>
      <c r="C193" s="2" t="s">
        <v>16</v>
      </c>
      <c r="D193" s="2" t="str">
        <f t="shared" si="10"/>
        <v>GUARDIANDEC</v>
      </c>
      <c r="E193" s="2">
        <v>704</v>
      </c>
    </row>
    <row r="194" spans="1:5" x14ac:dyDescent="0.3">
      <c r="A194" s="2">
        <v>1000032563</v>
      </c>
      <c r="B194" s="2" t="s">
        <v>18</v>
      </c>
      <c r="C194" s="2" t="s">
        <v>5</v>
      </c>
      <c r="D194" s="2" t="str">
        <f t="shared" si="10"/>
        <v>RELEGAREJAN</v>
      </c>
      <c r="E194" s="2">
        <v>701</v>
      </c>
    </row>
    <row r="195" spans="1:5" x14ac:dyDescent="0.3">
      <c r="A195" s="2">
        <v>1000032563</v>
      </c>
      <c r="B195" s="2" t="s">
        <v>18</v>
      </c>
      <c r="C195" s="2" t="s">
        <v>6</v>
      </c>
      <c r="D195" s="2" t="str">
        <f t="shared" ref="D195:D258" si="11">_xlfn.CONCAT(B195,C195)</f>
        <v>RELEGAREFEB</v>
      </c>
      <c r="E195" s="2">
        <v>483</v>
      </c>
    </row>
    <row r="196" spans="1:5" x14ac:dyDescent="0.3">
      <c r="A196" s="2">
        <v>1000032563</v>
      </c>
      <c r="B196" s="2" t="s">
        <v>18</v>
      </c>
      <c r="C196" s="2" t="s">
        <v>7</v>
      </c>
      <c r="D196" s="2" t="str">
        <f t="shared" si="11"/>
        <v>RELEGAREMAR</v>
      </c>
      <c r="E196" s="2">
        <v>342</v>
      </c>
    </row>
    <row r="197" spans="1:5" x14ac:dyDescent="0.3">
      <c r="A197" s="2">
        <v>1000032563</v>
      </c>
      <c r="B197" s="2" t="s">
        <v>18</v>
      </c>
      <c r="C197" s="2" t="s">
        <v>8</v>
      </c>
      <c r="D197" s="2" t="str">
        <f t="shared" si="11"/>
        <v>RELEGAREAPR</v>
      </c>
      <c r="E197" s="2">
        <v>625</v>
      </c>
    </row>
    <row r="198" spans="1:5" x14ac:dyDescent="0.3">
      <c r="A198" s="2">
        <v>1000032563</v>
      </c>
      <c r="B198" s="2" t="s">
        <v>18</v>
      </c>
      <c r="C198" s="2" t="s">
        <v>9</v>
      </c>
      <c r="D198" s="2" t="str">
        <f t="shared" si="11"/>
        <v>RELEGAREMAY</v>
      </c>
      <c r="E198" s="2">
        <v>278</v>
      </c>
    </row>
    <row r="199" spans="1:5" x14ac:dyDescent="0.3">
      <c r="A199" s="2">
        <v>1000032563</v>
      </c>
      <c r="B199" s="2" t="s">
        <v>18</v>
      </c>
      <c r="C199" s="2" t="s">
        <v>10</v>
      </c>
      <c r="D199" s="2" t="str">
        <f t="shared" si="11"/>
        <v>RELEGAREJUN</v>
      </c>
      <c r="E199" s="2">
        <v>217</v>
      </c>
    </row>
    <row r="200" spans="1:5" x14ac:dyDescent="0.3">
      <c r="A200" s="2">
        <v>1000032563</v>
      </c>
      <c r="B200" s="2" t="s">
        <v>18</v>
      </c>
      <c r="C200" s="2" t="s">
        <v>11</v>
      </c>
      <c r="D200" s="2" t="str">
        <f t="shared" si="11"/>
        <v>RELEGAREJUL</v>
      </c>
      <c r="E200" s="2">
        <v>705</v>
      </c>
    </row>
    <row r="201" spans="1:5" x14ac:dyDescent="0.3">
      <c r="A201" s="2">
        <v>1000032563</v>
      </c>
      <c r="B201" s="2" t="s">
        <v>18</v>
      </c>
      <c r="C201" s="2" t="s">
        <v>12</v>
      </c>
      <c r="D201" s="2" t="str">
        <f t="shared" si="11"/>
        <v>RELEGAREAUG</v>
      </c>
      <c r="E201" s="2">
        <v>477</v>
      </c>
    </row>
    <row r="202" spans="1:5" x14ac:dyDescent="0.3">
      <c r="A202" s="2">
        <v>1000032563</v>
      </c>
      <c r="B202" s="2" t="s">
        <v>18</v>
      </c>
      <c r="C202" s="2" t="s">
        <v>13</v>
      </c>
      <c r="D202" s="2" t="str">
        <f t="shared" si="11"/>
        <v>RELEGARESEP</v>
      </c>
      <c r="E202" s="2">
        <v>510</v>
      </c>
    </row>
    <row r="203" spans="1:5" x14ac:dyDescent="0.3">
      <c r="A203" s="2">
        <v>1000032563</v>
      </c>
      <c r="B203" s="2" t="s">
        <v>18</v>
      </c>
      <c r="C203" s="2" t="s">
        <v>14</v>
      </c>
      <c r="D203" s="2" t="str">
        <f t="shared" si="11"/>
        <v>RELEGAREOCT</v>
      </c>
      <c r="E203" s="2">
        <v>765</v>
      </c>
    </row>
    <row r="204" spans="1:5" x14ac:dyDescent="0.3">
      <c r="A204" s="2">
        <v>1000032563</v>
      </c>
      <c r="B204" s="2" t="s">
        <v>18</v>
      </c>
      <c r="C204" s="2" t="s">
        <v>15</v>
      </c>
      <c r="D204" s="2" t="str">
        <f t="shared" si="11"/>
        <v>RELEGARENOV</v>
      </c>
      <c r="E204" s="2">
        <v>402</v>
      </c>
    </row>
    <row r="205" spans="1:5" x14ac:dyDescent="0.3">
      <c r="A205" s="2">
        <v>1000032563</v>
      </c>
      <c r="B205" s="2" t="s">
        <v>18</v>
      </c>
      <c r="C205" s="2" t="s">
        <v>16</v>
      </c>
      <c r="D205" s="2" t="str">
        <f t="shared" si="11"/>
        <v>RELEGAREDEC</v>
      </c>
      <c r="E205" s="2">
        <v>757</v>
      </c>
    </row>
    <row r="206" spans="1:5" x14ac:dyDescent="0.3">
      <c r="A206" s="2">
        <v>1000032564</v>
      </c>
      <c r="B206" s="2" t="s">
        <v>23</v>
      </c>
      <c r="C206" s="2" t="s">
        <v>5</v>
      </c>
      <c r="D206" s="2" t="str">
        <f t="shared" si="11"/>
        <v>GUARDIANJAN</v>
      </c>
      <c r="E206" s="2">
        <v>746</v>
      </c>
    </row>
    <row r="207" spans="1:5" x14ac:dyDescent="0.3">
      <c r="A207" s="2">
        <v>1000032564</v>
      </c>
      <c r="B207" s="2" t="s">
        <v>23</v>
      </c>
      <c r="C207" s="2" t="s">
        <v>6</v>
      </c>
      <c r="D207" s="2" t="str">
        <f t="shared" si="11"/>
        <v>GUARDIANFEB</v>
      </c>
      <c r="E207" s="2">
        <v>819</v>
      </c>
    </row>
    <row r="208" spans="1:5" x14ac:dyDescent="0.3">
      <c r="A208" s="2">
        <v>1000032564</v>
      </c>
      <c r="B208" s="2" t="s">
        <v>23</v>
      </c>
      <c r="C208" s="2" t="s">
        <v>7</v>
      </c>
      <c r="D208" s="2" t="str">
        <f t="shared" si="11"/>
        <v>GUARDIANMAR</v>
      </c>
      <c r="E208" s="2">
        <v>353</v>
      </c>
    </row>
    <row r="209" spans="1:5" x14ac:dyDescent="0.3">
      <c r="A209" s="2">
        <v>1000032564</v>
      </c>
      <c r="B209" s="2" t="s">
        <v>23</v>
      </c>
      <c r="C209" s="2" t="s">
        <v>8</v>
      </c>
      <c r="D209" s="2" t="str">
        <f t="shared" si="11"/>
        <v>GUARDIANAPR</v>
      </c>
      <c r="E209" s="2">
        <v>641</v>
      </c>
    </row>
    <row r="210" spans="1:5" x14ac:dyDescent="0.3">
      <c r="A210" s="2">
        <v>1000032564</v>
      </c>
      <c r="B210" s="2" t="s">
        <v>23</v>
      </c>
      <c r="C210" s="2" t="s">
        <v>9</v>
      </c>
      <c r="D210" s="2" t="str">
        <f t="shared" si="11"/>
        <v>GUARDIANMAY</v>
      </c>
      <c r="E210" s="2">
        <v>219</v>
      </c>
    </row>
    <row r="211" spans="1:5" x14ac:dyDescent="0.3">
      <c r="A211" s="2">
        <v>1000032564</v>
      </c>
      <c r="B211" s="2" t="s">
        <v>23</v>
      </c>
      <c r="C211" s="2" t="s">
        <v>10</v>
      </c>
      <c r="D211" s="2" t="str">
        <f t="shared" si="11"/>
        <v>GUARDIANJUN</v>
      </c>
      <c r="E211" s="2">
        <v>681</v>
      </c>
    </row>
    <row r="212" spans="1:5" x14ac:dyDescent="0.3">
      <c r="A212" s="2">
        <v>1000032564</v>
      </c>
      <c r="B212" s="2" t="s">
        <v>23</v>
      </c>
      <c r="C212" s="2" t="s">
        <v>11</v>
      </c>
      <c r="D212" s="2" t="str">
        <f t="shared" si="11"/>
        <v>GUARDIANJUL</v>
      </c>
      <c r="E212" s="2">
        <v>760</v>
      </c>
    </row>
    <row r="213" spans="1:5" x14ac:dyDescent="0.3">
      <c r="A213" s="2">
        <v>1000032564</v>
      </c>
      <c r="B213" s="2" t="s">
        <v>23</v>
      </c>
      <c r="C213" s="2" t="s">
        <v>12</v>
      </c>
      <c r="D213" s="2" t="str">
        <f t="shared" si="11"/>
        <v>GUARDIANAUG</v>
      </c>
      <c r="E213" s="2">
        <v>314</v>
      </c>
    </row>
    <row r="214" spans="1:5" x14ac:dyDescent="0.3">
      <c r="A214" s="2">
        <v>1000032564</v>
      </c>
      <c r="B214" s="2" t="s">
        <v>23</v>
      </c>
      <c r="C214" s="2" t="s">
        <v>13</v>
      </c>
      <c r="D214" s="2" t="str">
        <f t="shared" si="11"/>
        <v>GUARDIANSEP</v>
      </c>
      <c r="E214" s="2">
        <v>493</v>
      </c>
    </row>
    <row r="215" spans="1:5" x14ac:dyDescent="0.3">
      <c r="A215" s="2">
        <v>1000032564</v>
      </c>
      <c r="B215" s="2" t="s">
        <v>23</v>
      </c>
      <c r="C215" s="2" t="s">
        <v>14</v>
      </c>
      <c r="D215" s="2" t="str">
        <f t="shared" si="11"/>
        <v>GUARDIANOCT</v>
      </c>
      <c r="E215" s="2">
        <v>405</v>
      </c>
    </row>
    <row r="216" spans="1:5" x14ac:dyDescent="0.3">
      <c r="A216" s="2">
        <v>1000032564</v>
      </c>
      <c r="B216" s="2" t="s">
        <v>23</v>
      </c>
      <c r="C216" s="2" t="s">
        <v>15</v>
      </c>
      <c r="D216" s="2" t="str">
        <f t="shared" si="11"/>
        <v>GUARDIANNOV</v>
      </c>
      <c r="E216" s="2">
        <v>420</v>
      </c>
    </row>
    <row r="217" spans="1:5" x14ac:dyDescent="0.3">
      <c r="A217" s="2">
        <v>1000032564</v>
      </c>
      <c r="B217" s="2" t="s">
        <v>23</v>
      </c>
      <c r="C217" s="2" t="s">
        <v>16</v>
      </c>
      <c r="D217" s="2" t="str">
        <f t="shared" si="11"/>
        <v>GUARDIANDEC</v>
      </c>
      <c r="E217" s="2">
        <v>306</v>
      </c>
    </row>
    <row r="218" spans="1:5" x14ac:dyDescent="0.3">
      <c r="A218" s="2">
        <v>1000032565</v>
      </c>
      <c r="B218" s="2" t="s">
        <v>22</v>
      </c>
      <c r="C218" s="2" t="s">
        <v>5</v>
      </c>
      <c r="D218" s="2" t="str">
        <f t="shared" si="11"/>
        <v>GENOJAN</v>
      </c>
      <c r="E218" s="2">
        <v>171</v>
      </c>
    </row>
    <row r="219" spans="1:5" x14ac:dyDescent="0.3">
      <c r="A219" s="2">
        <v>1000032565</v>
      </c>
      <c r="B219" s="2" t="s">
        <v>22</v>
      </c>
      <c r="C219" s="2" t="s">
        <v>6</v>
      </c>
      <c r="D219" s="2" t="str">
        <f t="shared" si="11"/>
        <v>GENOFEB</v>
      </c>
      <c r="E219" s="2">
        <v>242</v>
      </c>
    </row>
    <row r="220" spans="1:5" x14ac:dyDescent="0.3">
      <c r="A220" s="2">
        <v>1000032565</v>
      </c>
      <c r="B220" s="2" t="s">
        <v>22</v>
      </c>
      <c r="C220" s="2" t="s">
        <v>7</v>
      </c>
      <c r="D220" s="2" t="str">
        <f t="shared" si="11"/>
        <v>GENOMAR</v>
      </c>
      <c r="E220" s="2">
        <v>900</v>
      </c>
    </row>
    <row r="221" spans="1:5" x14ac:dyDescent="0.3">
      <c r="A221" s="2">
        <v>1000032565</v>
      </c>
      <c r="B221" s="2" t="s">
        <v>22</v>
      </c>
      <c r="C221" s="2" t="s">
        <v>8</v>
      </c>
      <c r="D221" s="2" t="str">
        <f t="shared" si="11"/>
        <v>GENOAPR</v>
      </c>
      <c r="E221" s="2">
        <v>163</v>
      </c>
    </row>
    <row r="222" spans="1:5" x14ac:dyDescent="0.3">
      <c r="A222" s="2">
        <v>1000032565</v>
      </c>
      <c r="B222" s="2" t="s">
        <v>22</v>
      </c>
      <c r="C222" s="2" t="s">
        <v>9</v>
      </c>
      <c r="D222" s="2" t="str">
        <f t="shared" si="11"/>
        <v>GENOMAY</v>
      </c>
      <c r="E222" s="2">
        <v>715</v>
      </c>
    </row>
    <row r="223" spans="1:5" x14ac:dyDescent="0.3">
      <c r="A223" s="2">
        <v>1000032565</v>
      </c>
      <c r="B223" s="2" t="s">
        <v>22</v>
      </c>
      <c r="C223" s="2" t="s">
        <v>10</v>
      </c>
      <c r="D223" s="2" t="str">
        <f t="shared" si="11"/>
        <v>GENOJUN</v>
      </c>
      <c r="E223" s="2">
        <v>772</v>
      </c>
    </row>
    <row r="224" spans="1:5" x14ac:dyDescent="0.3">
      <c r="A224" s="2">
        <v>1000032565</v>
      </c>
      <c r="B224" s="2" t="s">
        <v>22</v>
      </c>
      <c r="C224" s="2" t="s">
        <v>11</v>
      </c>
      <c r="D224" s="2" t="str">
        <f t="shared" si="11"/>
        <v>GENOJUL</v>
      </c>
      <c r="E224" s="2">
        <v>258</v>
      </c>
    </row>
    <row r="225" spans="1:5" x14ac:dyDescent="0.3">
      <c r="A225" s="2">
        <v>1000032565</v>
      </c>
      <c r="B225" s="2" t="s">
        <v>22</v>
      </c>
      <c r="C225" s="2" t="s">
        <v>12</v>
      </c>
      <c r="D225" s="2" t="str">
        <f t="shared" si="11"/>
        <v>GENOAUG</v>
      </c>
      <c r="E225" s="2">
        <v>551</v>
      </c>
    </row>
    <row r="226" spans="1:5" x14ac:dyDescent="0.3">
      <c r="A226" s="2">
        <v>1000032565</v>
      </c>
      <c r="B226" s="2" t="s">
        <v>22</v>
      </c>
      <c r="C226" s="2" t="s">
        <v>13</v>
      </c>
      <c r="D226" s="2" t="str">
        <f t="shared" si="11"/>
        <v>GENOSEP</v>
      </c>
      <c r="E226" s="2">
        <v>470</v>
      </c>
    </row>
    <row r="227" spans="1:5" x14ac:dyDescent="0.3">
      <c r="A227" s="2">
        <v>1000032565</v>
      </c>
      <c r="B227" s="2" t="s">
        <v>22</v>
      </c>
      <c r="C227" s="2" t="s">
        <v>14</v>
      </c>
      <c r="D227" s="2" t="str">
        <f t="shared" si="11"/>
        <v>GENOOCT</v>
      </c>
      <c r="E227" s="2">
        <v>680</v>
      </c>
    </row>
    <row r="228" spans="1:5" x14ac:dyDescent="0.3">
      <c r="A228" s="2">
        <v>1000032565</v>
      </c>
      <c r="B228" s="2" t="s">
        <v>22</v>
      </c>
      <c r="C228" s="2" t="s">
        <v>15</v>
      </c>
      <c r="D228" s="2" t="str">
        <f t="shared" si="11"/>
        <v>GENONOV</v>
      </c>
      <c r="E228" s="2">
        <v>407</v>
      </c>
    </row>
    <row r="229" spans="1:5" x14ac:dyDescent="0.3">
      <c r="A229" s="2">
        <v>1000032565</v>
      </c>
      <c r="B229" s="2" t="s">
        <v>22</v>
      </c>
      <c r="C229" s="2" t="s">
        <v>16</v>
      </c>
      <c r="D229" s="2" t="str">
        <f t="shared" si="11"/>
        <v>GENODEC</v>
      </c>
      <c r="E229" s="2">
        <v>420</v>
      </c>
    </row>
    <row r="230" spans="1:5" x14ac:dyDescent="0.3">
      <c r="A230" s="2">
        <v>1000032566</v>
      </c>
      <c r="B230" s="2" t="s">
        <v>24</v>
      </c>
      <c r="C230" s="2" t="s">
        <v>5</v>
      </c>
      <c r="D230" s="2" t="str">
        <f t="shared" si="11"/>
        <v>RANBAXYJAN</v>
      </c>
      <c r="E230" s="2">
        <v>239</v>
      </c>
    </row>
    <row r="231" spans="1:5" x14ac:dyDescent="0.3">
      <c r="A231" s="2">
        <v>1000032566</v>
      </c>
      <c r="B231" s="2" t="s">
        <v>24</v>
      </c>
      <c r="C231" s="2" t="s">
        <v>6</v>
      </c>
      <c r="D231" s="2" t="str">
        <f t="shared" si="11"/>
        <v>RANBAXYFEB</v>
      </c>
      <c r="E231" s="2">
        <v>549</v>
      </c>
    </row>
    <row r="232" spans="1:5" x14ac:dyDescent="0.3">
      <c r="A232" s="2">
        <v>1000032566</v>
      </c>
      <c r="B232" s="2" t="s">
        <v>24</v>
      </c>
      <c r="C232" s="2" t="s">
        <v>7</v>
      </c>
      <c r="D232" s="2" t="str">
        <f t="shared" si="11"/>
        <v>RANBAXYMAR</v>
      </c>
      <c r="E232" s="2">
        <v>729</v>
      </c>
    </row>
    <row r="233" spans="1:5" x14ac:dyDescent="0.3">
      <c r="A233" s="2">
        <v>1000032566</v>
      </c>
      <c r="B233" s="2" t="s">
        <v>24</v>
      </c>
      <c r="C233" s="2" t="s">
        <v>8</v>
      </c>
      <c r="D233" s="2" t="str">
        <f t="shared" si="11"/>
        <v>RANBAXYAPR</v>
      </c>
      <c r="E233" s="2">
        <v>724</v>
      </c>
    </row>
    <row r="234" spans="1:5" x14ac:dyDescent="0.3">
      <c r="A234" s="2">
        <v>1000032566</v>
      </c>
      <c r="B234" s="2" t="s">
        <v>24</v>
      </c>
      <c r="C234" s="2" t="s">
        <v>9</v>
      </c>
      <c r="D234" s="2" t="str">
        <f t="shared" si="11"/>
        <v>RANBAXYMAY</v>
      </c>
      <c r="E234" s="2">
        <v>211</v>
      </c>
    </row>
    <row r="235" spans="1:5" x14ac:dyDescent="0.3">
      <c r="A235" s="2">
        <v>1000032566</v>
      </c>
      <c r="B235" s="2" t="s">
        <v>24</v>
      </c>
      <c r="C235" s="2" t="s">
        <v>10</v>
      </c>
      <c r="D235" s="2" t="str">
        <f t="shared" si="11"/>
        <v>RANBAXYJUN</v>
      </c>
      <c r="E235" s="2">
        <v>180</v>
      </c>
    </row>
    <row r="236" spans="1:5" x14ac:dyDescent="0.3">
      <c r="A236" s="2">
        <v>1000032566</v>
      </c>
      <c r="B236" s="2" t="s">
        <v>24</v>
      </c>
      <c r="C236" s="2" t="s">
        <v>11</v>
      </c>
      <c r="D236" s="2" t="str">
        <f t="shared" si="11"/>
        <v>RANBAXYJUL</v>
      </c>
      <c r="E236" s="2">
        <v>287</v>
      </c>
    </row>
    <row r="237" spans="1:5" x14ac:dyDescent="0.3">
      <c r="A237" s="2">
        <v>1000032566</v>
      </c>
      <c r="B237" s="2" t="s">
        <v>24</v>
      </c>
      <c r="C237" s="2" t="s">
        <v>12</v>
      </c>
      <c r="D237" s="2" t="str">
        <f t="shared" si="11"/>
        <v>RANBAXYAUG</v>
      </c>
      <c r="E237" s="2">
        <v>559</v>
      </c>
    </row>
    <row r="238" spans="1:5" x14ac:dyDescent="0.3">
      <c r="A238" s="2">
        <v>1000032566</v>
      </c>
      <c r="B238" s="2" t="s">
        <v>24</v>
      </c>
      <c r="C238" s="2" t="s">
        <v>13</v>
      </c>
      <c r="D238" s="2" t="str">
        <f t="shared" si="11"/>
        <v>RANBAXYSEP</v>
      </c>
      <c r="E238" s="2">
        <v>309</v>
      </c>
    </row>
    <row r="239" spans="1:5" x14ac:dyDescent="0.3">
      <c r="A239" s="2">
        <v>1000032566</v>
      </c>
      <c r="B239" s="2" t="s">
        <v>24</v>
      </c>
      <c r="C239" s="2" t="s">
        <v>14</v>
      </c>
      <c r="D239" s="2" t="str">
        <f t="shared" si="11"/>
        <v>RANBAXYOCT</v>
      </c>
      <c r="E239" s="2">
        <v>495</v>
      </c>
    </row>
    <row r="240" spans="1:5" x14ac:dyDescent="0.3">
      <c r="A240" s="2">
        <v>1000032566</v>
      </c>
      <c r="B240" s="2" t="s">
        <v>24</v>
      </c>
      <c r="C240" s="2" t="s">
        <v>15</v>
      </c>
      <c r="D240" s="2" t="str">
        <f t="shared" si="11"/>
        <v>RANBAXYNOV</v>
      </c>
      <c r="E240" s="2">
        <v>769</v>
      </c>
    </row>
    <row r="241" spans="1:5" x14ac:dyDescent="0.3">
      <c r="A241" s="2">
        <v>1000032566</v>
      </c>
      <c r="B241" s="2" t="s">
        <v>24</v>
      </c>
      <c r="C241" s="2" t="s">
        <v>16</v>
      </c>
      <c r="D241" s="2" t="str">
        <f t="shared" si="11"/>
        <v>RANBAXYDEC</v>
      </c>
      <c r="E241" s="2">
        <v>723</v>
      </c>
    </row>
    <row r="242" spans="1:5" x14ac:dyDescent="0.3">
      <c r="A242" s="2">
        <v>1000032567</v>
      </c>
      <c r="B242" s="2" t="s">
        <v>4</v>
      </c>
      <c r="C242" s="2" t="s">
        <v>5</v>
      </c>
      <c r="D242" s="2" t="str">
        <f t="shared" si="11"/>
        <v>MED+JAN</v>
      </c>
      <c r="E242" s="2">
        <v>783</v>
      </c>
    </row>
    <row r="243" spans="1:5" x14ac:dyDescent="0.3">
      <c r="A243" s="2">
        <v>1000032567</v>
      </c>
      <c r="B243" s="2" t="s">
        <v>4</v>
      </c>
      <c r="C243" s="2" t="s">
        <v>6</v>
      </c>
      <c r="D243" s="2" t="str">
        <f t="shared" si="11"/>
        <v>MED+FEB</v>
      </c>
      <c r="E243" s="2">
        <v>649</v>
      </c>
    </row>
    <row r="244" spans="1:5" x14ac:dyDescent="0.3">
      <c r="A244" s="2">
        <v>1000032567</v>
      </c>
      <c r="B244" s="2" t="s">
        <v>4</v>
      </c>
      <c r="C244" s="2" t="s">
        <v>7</v>
      </c>
      <c r="D244" s="2" t="str">
        <f t="shared" si="11"/>
        <v>MED+MAR</v>
      </c>
      <c r="E244" s="2">
        <v>337</v>
      </c>
    </row>
    <row r="245" spans="1:5" x14ac:dyDescent="0.3">
      <c r="A245" s="2">
        <v>1000032567</v>
      </c>
      <c r="B245" s="2" t="s">
        <v>4</v>
      </c>
      <c r="C245" s="2" t="s">
        <v>8</v>
      </c>
      <c r="D245" s="2" t="str">
        <f t="shared" si="11"/>
        <v>MED+APR</v>
      </c>
      <c r="E245" s="2">
        <v>624</v>
      </c>
    </row>
    <row r="246" spans="1:5" x14ac:dyDescent="0.3">
      <c r="A246" s="2">
        <v>1000032567</v>
      </c>
      <c r="B246" s="2" t="s">
        <v>4</v>
      </c>
      <c r="C246" s="2" t="s">
        <v>9</v>
      </c>
      <c r="D246" s="2" t="str">
        <f t="shared" si="11"/>
        <v>MED+MAY</v>
      </c>
      <c r="E246" s="2">
        <v>191</v>
      </c>
    </row>
    <row r="247" spans="1:5" x14ac:dyDescent="0.3">
      <c r="A247" s="2">
        <v>1000032567</v>
      </c>
      <c r="B247" s="2" t="s">
        <v>4</v>
      </c>
      <c r="C247" s="2" t="s">
        <v>10</v>
      </c>
      <c r="D247" s="2" t="str">
        <f t="shared" si="11"/>
        <v>MED+JUN</v>
      </c>
      <c r="E247" s="2">
        <v>663</v>
      </c>
    </row>
    <row r="248" spans="1:5" x14ac:dyDescent="0.3">
      <c r="A248" s="2">
        <v>1000032567</v>
      </c>
      <c r="B248" s="2" t="s">
        <v>4</v>
      </c>
      <c r="C248" s="2" t="s">
        <v>11</v>
      </c>
      <c r="D248" s="2" t="str">
        <f t="shared" si="11"/>
        <v>MED+JUL</v>
      </c>
      <c r="E248" s="2">
        <v>654</v>
      </c>
    </row>
    <row r="249" spans="1:5" x14ac:dyDescent="0.3">
      <c r="A249" s="2">
        <v>1000032567</v>
      </c>
      <c r="B249" s="2" t="s">
        <v>4</v>
      </c>
      <c r="C249" s="2" t="s">
        <v>12</v>
      </c>
      <c r="D249" s="2" t="str">
        <f t="shared" si="11"/>
        <v>MED+AUG</v>
      </c>
      <c r="E249" s="2">
        <v>691</v>
      </c>
    </row>
    <row r="250" spans="1:5" x14ac:dyDescent="0.3">
      <c r="A250" s="2">
        <v>1000032567</v>
      </c>
      <c r="B250" s="2" t="s">
        <v>4</v>
      </c>
      <c r="C250" s="2" t="s">
        <v>13</v>
      </c>
      <c r="D250" s="2" t="str">
        <f t="shared" si="11"/>
        <v>MED+SEP</v>
      </c>
      <c r="E250" s="2">
        <v>179</v>
      </c>
    </row>
    <row r="251" spans="1:5" x14ac:dyDescent="0.3">
      <c r="A251" s="2">
        <v>1000032567</v>
      </c>
      <c r="B251" s="2" t="s">
        <v>4</v>
      </c>
      <c r="C251" s="2" t="s">
        <v>14</v>
      </c>
      <c r="D251" s="2" t="str">
        <f t="shared" si="11"/>
        <v>MED+OCT</v>
      </c>
      <c r="E251" s="2">
        <v>221</v>
      </c>
    </row>
    <row r="252" spans="1:5" x14ac:dyDescent="0.3">
      <c r="A252" s="2">
        <v>1000032567</v>
      </c>
      <c r="B252" s="2" t="s">
        <v>4</v>
      </c>
      <c r="C252" s="2" t="s">
        <v>15</v>
      </c>
      <c r="D252" s="2" t="str">
        <f t="shared" si="11"/>
        <v>MED+NOV</v>
      </c>
      <c r="E252" s="2">
        <v>873</v>
      </c>
    </row>
    <row r="253" spans="1:5" x14ac:dyDescent="0.3">
      <c r="A253" s="2">
        <v>1000032567</v>
      </c>
      <c r="B253" s="2" t="s">
        <v>4</v>
      </c>
      <c r="C253" s="2" t="s">
        <v>16</v>
      </c>
      <c r="D253" s="2" t="str">
        <f t="shared" si="11"/>
        <v>MED+DEC</v>
      </c>
      <c r="E253" s="2">
        <v>102</v>
      </c>
    </row>
    <row r="254" spans="1:5" x14ac:dyDescent="0.3">
      <c r="A254" s="2">
        <v>1000032568</v>
      </c>
      <c r="B254" s="2" t="s">
        <v>18</v>
      </c>
      <c r="C254" s="2" t="s">
        <v>5</v>
      </c>
      <c r="D254" s="2" t="str">
        <f t="shared" si="11"/>
        <v>RELEGAREJAN</v>
      </c>
      <c r="E254" s="2">
        <v>394</v>
      </c>
    </row>
    <row r="255" spans="1:5" x14ac:dyDescent="0.3">
      <c r="A255" s="2">
        <v>1000032568</v>
      </c>
      <c r="B255" s="2" t="s">
        <v>18</v>
      </c>
      <c r="C255" s="2" t="s">
        <v>6</v>
      </c>
      <c r="D255" s="2" t="str">
        <f t="shared" si="11"/>
        <v>RELEGAREFEB</v>
      </c>
      <c r="E255" s="2">
        <v>616</v>
      </c>
    </row>
    <row r="256" spans="1:5" x14ac:dyDescent="0.3">
      <c r="A256" s="2">
        <v>1000032568</v>
      </c>
      <c r="B256" s="2" t="s">
        <v>18</v>
      </c>
      <c r="C256" s="2" t="s">
        <v>7</v>
      </c>
      <c r="D256" s="2" t="str">
        <f t="shared" si="11"/>
        <v>RELEGAREMAR</v>
      </c>
      <c r="E256" s="2">
        <v>795</v>
      </c>
    </row>
    <row r="257" spans="1:5" x14ac:dyDescent="0.3">
      <c r="A257" s="2">
        <v>1000032568</v>
      </c>
      <c r="B257" s="2" t="s">
        <v>18</v>
      </c>
      <c r="C257" s="2" t="s">
        <v>8</v>
      </c>
      <c r="D257" s="2" t="str">
        <f t="shared" si="11"/>
        <v>RELEGAREAPR</v>
      </c>
      <c r="E257" s="2">
        <v>415</v>
      </c>
    </row>
    <row r="258" spans="1:5" x14ac:dyDescent="0.3">
      <c r="A258" s="2">
        <v>1000032568</v>
      </c>
      <c r="B258" s="2" t="s">
        <v>18</v>
      </c>
      <c r="C258" s="2" t="s">
        <v>9</v>
      </c>
      <c r="D258" s="2" t="str">
        <f t="shared" si="11"/>
        <v>RELEGAREMAY</v>
      </c>
      <c r="E258" s="2">
        <v>250</v>
      </c>
    </row>
    <row r="259" spans="1:5" x14ac:dyDescent="0.3">
      <c r="A259" s="2">
        <v>1000032568</v>
      </c>
      <c r="B259" s="2" t="s">
        <v>18</v>
      </c>
      <c r="C259" s="2" t="s">
        <v>10</v>
      </c>
      <c r="D259" s="2" t="str">
        <f t="shared" ref="D259:D322" si="12">_xlfn.CONCAT(B259,C259)</f>
        <v>RELEGAREJUN</v>
      </c>
      <c r="E259" s="2">
        <v>131</v>
      </c>
    </row>
    <row r="260" spans="1:5" x14ac:dyDescent="0.3">
      <c r="A260" s="2">
        <v>1000032568</v>
      </c>
      <c r="B260" s="2" t="s">
        <v>18</v>
      </c>
      <c r="C260" s="2" t="s">
        <v>11</v>
      </c>
      <c r="D260" s="2" t="str">
        <f t="shared" si="12"/>
        <v>RELEGAREJUL</v>
      </c>
      <c r="E260" s="2">
        <v>464</v>
      </c>
    </row>
    <row r="261" spans="1:5" x14ac:dyDescent="0.3">
      <c r="A261" s="2">
        <v>1000032568</v>
      </c>
      <c r="B261" s="2" t="s">
        <v>18</v>
      </c>
      <c r="C261" s="2" t="s">
        <v>12</v>
      </c>
      <c r="D261" s="2" t="str">
        <f t="shared" si="12"/>
        <v>RELEGAREAUG</v>
      </c>
      <c r="E261" s="2">
        <v>652</v>
      </c>
    </row>
    <row r="262" spans="1:5" x14ac:dyDescent="0.3">
      <c r="A262" s="2">
        <v>1000032568</v>
      </c>
      <c r="B262" s="2" t="s">
        <v>18</v>
      </c>
      <c r="C262" s="2" t="s">
        <v>13</v>
      </c>
      <c r="D262" s="2" t="str">
        <f t="shared" si="12"/>
        <v>RELEGARESEP</v>
      </c>
      <c r="E262" s="2">
        <v>679</v>
      </c>
    </row>
    <row r="263" spans="1:5" x14ac:dyDescent="0.3">
      <c r="A263" s="2">
        <v>1000032568</v>
      </c>
      <c r="B263" s="2" t="s">
        <v>18</v>
      </c>
      <c r="C263" s="2" t="s">
        <v>14</v>
      </c>
      <c r="D263" s="2" t="str">
        <f t="shared" si="12"/>
        <v>RELEGAREOCT</v>
      </c>
      <c r="E263" s="2">
        <v>645</v>
      </c>
    </row>
    <row r="264" spans="1:5" x14ac:dyDescent="0.3">
      <c r="A264" s="2">
        <v>1000032568</v>
      </c>
      <c r="B264" s="2" t="s">
        <v>18</v>
      </c>
      <c r="C264" s="2" t="s">
        <v>15</v>
      </c>
      <c r="D264" s="2" t="str">
        <f t="shared" si="12"/>
        <v>RELEGARENOV</v>
      </c>
      <c r="E264" s="2">
        <v>778</v>
      </c>
    </row>
    <row r="265" spans="1:5" x14ac:dyDescent="0.3">
      <c r="A265" s="2">
        <v>1000032568</v>
      </c>
      <c r="B265" s="2" t="s">
        <v>18</v>
      </c>
      <c r="C265" s="2" t="s">
        <v>16</v>
      </c>
      <c r="D265" s="2" t="str">
        <f t="shared" si="12"/>
        <v>RELEGAREDEC</v>
      </c>
      <c r="E265" s="2">
        <v>615</v>
      </c>
    </row>
    <row r="266" spans="1:5" x14ac:dyDescent="0.3">
      <c r="A266" s="2">
        <v>1000032569</v>
      </c>
      <c r="B266" s="2" t="s">
        <v>23</v>
      </c>
      <c r="C266" s="2" t="s">
        <v>5</v>
      </c>
      <c r="D266" s="2" t="str">
        <f t="shared" si="12"/>
        <v>GUARDIANJAN</v>
      </c>
      <c r="E266" s="2">
        <v>399</v>
      </c>
    </row>
    <row r="267" spans="1:5" x14ac:dyDescent="0.3">
      <c r="A267" s="2">
        <v>1000032569</v>
      </c>
      <c r="B267" s="2" t="s">
        <v>23</v>
      </c>
      <c r="C267" s="2" t="s">
        <v>6</v>
      </c>
      <c r="D267" s="2" t="str">
        <f t="shared" si="12"/>
        <v>GUARDIANFEB</v>
      </c>
      <c r="E267" s="2">
        <v>438</v>
      </c>
    </row>
    <row r="268" spans="1:5" x14ac:dyDescent="0.3">
      <c r="A268" s="2">
        <v>1000032569</v>
      </c>
      <c r="B268" s="2" t="s">
        <v>23</v>
      </c>
      <c r="C268" s="2" t="s">
        <v>7</v>
      </c>
      <c r="D268" s="2" t="str">
        <f t="shared" si="12"/>
        <v>GUARDIANMAR</v>
      </c>
      <c r="E268" s="2">
        <v>598</v>
      </c>
    </row>
    <row r="269" spans="1:5" x14ac:dyDescent="0.3">
      <c r="A269" s="2">
        <v>1000032569</v>
      </c>
      <c r="B269" s="2" t="s">
        <v>23</v>
      </c>
      <c r="C269" s="2" t="s">
        <v>8</v>
      </c>
      <c r="D269" s="2" t="str">
        <f t="shared" si="12"/>
        <v>GUARDIANAPR</v>
      </c>
      <c r="E269" s="2">
        <v>637</v>
      </c>
    </row>
    <row r="270" spans="1:5" x14ac:dyDescent="0.3">
      <c r="A270" s="2">
        <v>1000032569</v>
      </c>
      <c r="B270" s="2" t="s">
        <v>23</v>
      </c>
      <c r="C270" s="2" t="s">
        <v>9</v>
      </c>
      <c r="D270" s="2" t="str">
        <f t="shared" si="12"/>
        <v>GUARDIANMAY</v>
      </c>
      <c r="E270" s="2">
        <v>112</v>
      </c>
    </row>
    <row r="271" spans="1:5" x14ac:dyDescent="0.3">
      <c r="A271" s="2">
        <v>1000032569</v>
      </c>
      <c r="B271" s="2" t="s">
        <v>23</v>
      </c>
      <c r="C271" s="2" t="s">
        <v>10</v>
      </c>
      <c r="D271" s="2" t="str">
        <f t="shared" si="12"/>
        <v>GUARDIANJUN</v>
      </c>
      <c r="E271" s="2">
        <v>236</v>
      </c>
    </row>
    <row r="272" spans="1:5" x14ac:dyDescent="0.3">
      <c r="A272" s="2">
        <v>1000032569</v>
      </c>
      <c r="B272" s="2" t="s">
        <v>23</v>
      </c>
      <c r="C272" s="2" t="s">
        <v>11</v>
      </c>
      <c r="D272" s="2" t="str">
        <f t="shared" si="12"/>
        <v>GUARDIANJUL</v>
      </c>
      <c r="E272" s="2">
        <v>742</v>
      </c>
    </row>
    <row r="273" spans="1:5" x14ac:dyDescent="0.3">
      <c r="A273" s="2">
        <v>1000032569</v>
      </c>
      <c r="B273" s="2" t="s">
        <v>23</v>
      </c>
      <c r="C273" s="2" t="s">
        <v>12</v>
      </c>
      <c r="D273" s="2" t="str">
        <f t="shared" si="12"/>
        <v>GUARDIANAUG</v>
      </c>
      <c r="E273" s="2">
        <v>867</v>
      </c>
    </row>
    <row r="274" spans="1:5" x14ac:dyDescent="0.3">
      <c r="A274" s="2">
        <v>1000032569</v>
      </c>
      <c r="B274" s="2" t="s">
        <v>23</v>
      </c>
      <c r="C274" s="2" t="s">
        <v>13</v>
      </c>
      <c r="D274" s="2" t="str">
        <f t="shared" si="12"/>
        <v>GUARDIANSEP</v>
      </c>
      <c r="E274" s="2">
        <v>803</v>
      </c>
    </row>
    <row r="275" spans="1:5" x14ac:dyDescent="0.3">
      <c r="A275" s="2">
        <v>1000032569</v>
      </c>
      <c r="B275" s="2" t="s">
        <v>23</v>
      </c>
      <c r="C275" s="2" t="s">
        <v>14</v>
      </c>
      <c r="D275" s="2" t="str">
        <f t="shared" si="12"/>
        <v>GUARDIANOCT</v>
      </c>
      <c r="E275" s="2">
        <v>513</v>
      </c>
    </row>
    <row r="276" spans="1:5" x14ac:dyDescent="0.3">
      <c r="A276" s="2">
        <v>1000032569</v>
      </c>
      <c r="B276" s="2" t="s">
        <v>23</v>
      </c>
      <c r="C276" s="2" t="s">
        <v>15</v>
      </c>
      <c r="D276" s="2" t="str">
        <f t="shared" si="12"/>
        <v>GUARDIANNOV</v>
      </c>
      <c r="E276" s="2">
        <v>795</v>
      </c>
    </row>
    <row r="277" spans="1:5" x14ac:dyDescent="0.3">
      <c r="A277" s="2">
        <v>1000032569</v>
      </c>
      <c r="B277" s="2" t="s">
        <v>23</v>
      </c>
      <c r="C277" s="2" t="s">
        <v>16</v>
      </c>
      <c r="D277" s="2" t="str">
        <f t="shared" si="12"/>
        <v>GUARDIANDEC</v>
      </c>
      <c r="E277" s="2">
        <v>178</v>
      </c>
    </row>
    <row r="278" spans="1:5" x14ac:dyDescent="0.3">
      <c r="A278" s="2">
        <v>1000032570</v>
      </c>
      <c r="B278" s="2" t="s">
        <v>17</v>
      </c>
      <c r="C278" s="2" t="s">
        <v>5</v>
      </c>
      <c r="D278" s="2" t="str">
        <f t="shared" si="12"/>
        <v>DR.REDDYSJAN</v>
      </c>
      <c r="E278" s="2">
        <v>443</v>
      </c>
    </row>
    <row r="279" spans="1:5" x14ac:dyDescent="0.3">
      <c r="A279" s="2">
        <v>1000032570</v>
      </c>
      <c r="B279" s="2" t="s">
        <v>17</v>
      </c>
      <c r="C279" s="2" t="s">
        <v>6</v>
      </c>
      <c r="D279" s="2" t="str">
        <f t="shared" si="12"/>
        <v>DR.REDDYSFEB</v>
      </c>
      <c r="E279" s="2">
        <v>419</v>
      </c>
    </row>
    <row r="280" spans="1:5" x14ac:dyDescent="0.3">
      <c r="A280" s="2">
        <v>1000032570</v>
      </c>
      <c r="B280" s="2" t="s">
        <v>17</v>
      </c>
      <c r="C280" s="2" t="s">
        <v>7</v>
      </c>
      <c r="D280" s="2" t="str">
        <f t="shared" si="12"/>
        <v>DR.REDDYSMAR</v>
      </c>
      <c r="E280" s="2">
        <v>561</v>
      </c>
    </row>
    <row r="281" spans="1:5" x14ac:dyDescent="0.3">
      <c r="A281" s="2">
        <v>1000032570</v>
      </c>
      <c r="B281" s="2" t="s">
        <v>17</v>
      </c>
      <c r="C281" s="2" t="s">
        <v>8</v>
      </c>
      <c r="D281" s="2" t="str">
        <f t="shared" si="12"/>
        <v>DR.REDDYSAPR</v>
      </c>
      <c r="E281" s="2">
        <v>417</v>
      </c>
    </row>
    <row r="282" spans="1:5" x14ac:dyDescent="0.3">
      <c r="A282" s="2">
        <v>1000032570</v>
      </c>
      <c r="B282" s="2" t="s">
        <v>17</v>
      </c>
      <c r="C282" s="2" t="s">
        <v>9</v>
      </c>
      <c r="D282" s="2" t="str">
        <f t="shared" si="12"/>
        <v>DR.REDDYSMAY</v>
      </c>
      <c r="E282" s="2">
        <v>898</v>
      </c>
    </row>
    <row r="283" spans="1:5" x14ac:dyDescent="0.3">
      <c r="A283" s="2">
        <v>1000032570</v>
      </c>
      <c r="B283" s="2" t="s">
        <v>17</v>
      </c>
      <c r="C283" s="2" t="s">
        <v>10</v>
      </c>
      <c r="D283" s="2" t="str">
        <f t="shared" si="12"/>
        <v>DR.REDDYSJUN</v>
      </c>
      <c r="E283" s="2">
        <v>727</v>
      </c>
    </row>
    <row r="284" spans="1:5" x14ac:dyDescent="0.3">
      <c r="A284" s="2">
        <v>1000032570</v>
      </c>
      <c r="B284" s="2" t="s">
        <v>17</v>
      </c>
      <c r="C284" s="2" t="s">
        <v>11</v>
      </c>
      <c r="D284" s="2" t="str">
        <f t="shared" si="12"/>
        <v>DR.REDDYSJUL</v>
      </c>
      <c r="E284" s="2">
        <v>733</v>
      </c>
    </row>
    <row r="285" spans="1:5" x14ac:dyDescent="0.3">
      <c r="A285" s="2">
        <v>1000032570</v>
      </c>
      <c r="B285" s="2" t="s">
        <v>17</v>
      </c>
      <c r="C285" s="2" t="s">
        <v>12</v>
      </c>
      <c r="D285" s="2" t="str">
        <f t="shared" si="12"/>
        <v>DR.REDDYSAUG</v>
      </c>
      <c r="E285" s="2">
        <v>356</v>
      </c>
    </row>
    <row r="286" spans="1:5" x14ac:dyDescent="0.3">
      <c r="A286" s="2">
        <v>1000032570</v>
      </c>
      <c r="B286" s="2" t="s">
        <v>17</v>
      </c>
      <c r="C286" s="2" t="s">
        <v>13</v>
      </c>
      <c r="D286" s="2" t="str">
        <f t="shared" si="12"/>
        <v>DR.REDDYSSEP</v>
      </c>
      <c r="E286" s="2">
        <v>437</v>
      </c>
    </row>
    <row r="287" spans="1:5" x14ac:dyDescent="0.3">
      <c r="A287" s="2">
        <v>1000032570</v>
      </c>
      <c r="B287" s="2" t="s">
        <v>17</v>
      </c>
      <c r="C287" s="2" t="s">
        <v>14</v>
      </c>
      <c r="D287" s="2" t="str">
        <f t="shared" si="12"/>
        <v>DR.REDDYSOCT</v>
      </c>
      <c r="E287" s="2">
        <v>374</v>
      </c>
    </row>
    <row r="288" spans="1:5" x14ac:dyDescent="0.3">
      <c r="A288" s="2">
        <v>1000032570</v>
      </c>
      <c r="B288" s="2" t="s">
        <v>17</v>
      </c>
      <c r="C288" s="2" t="s">
        <v>15</v>
      </c>
      <c r="D288" s="2" t="str">
        <f t="shared" si="12"/>
        <v>DR.REDDYSNOV</v>
      </c>
      <c r="E288" s="2">
        <v>723</v>
      </c>
    </row>
    <row r="289" spans="1:5" x14ac:dyDescent="0.3">
      <c r="A289" s="2">
        <v>1000032570</v>
      </c>
      <c r="B289" s="2" t="s">
        <v>17</v>
      </c>
      <c r="C289" s="2" t="s">
        <v>16</v>
      </c>
      <c r="D289" s="2" t="str">
        <f t="shared" si="12"/>
        <v>DR.REDDYSDEC</v>
      </c>
      <c r="E289" s="2">
        <v>367</v>
      </c>
    </row>
    <row r="290" spans="1:5" x14ac:dyDescent="0.3">
      <c r="A290" s="2">
        <v>1000032571</v>
      </c>
      <c r="B290" s="2" t="s">
        <v>22</v>
      </c>
      <c r="C290" s="2" t="s">
        <v>5</v>
      </c>
      <c r="D290" s="2" t="str">
        <f t="shared" si="12"/>
        <v>GENOJAN</v>
      </c>
      <c r="E290" s="2">
        <v>355</v>
      </c>
    </row>
    <row r="291" spans="1:5" x14ac:dyDescent="0.3">
      <c r="A291" s="2">
        <v>1000032571</v>
      </c>
      <c r="B291" s="2" t="s">
        <v>22</v>
      </c>
      <c r="C291" s="2" t="s">
        <v>6</v>
      </c>
      <c r="D291" s="2" t="str">
        <f t="shared" si="12"/>
        <v>GENOFEB</v>
      </c>
      <c r="E291" s="2">
        <v>649</v>
      </c>
    </row>
    <row r="292" spans="1:5" x14ac:dyDescent="0.3">
      <c r="A292" s="2">
        <v>1000032571</v>
      </c>
      <c r="B292" s="2" t="s">
        <v>22</v>
      </c>
      <c r="C292" s="2" t="s">
        <v>7</v>
      </c>
      <c r="D292" s="2" t="str">
        <f t="shared" si="12"/>
        <v>GENOMAR</v>
      </c>
      <c r="E292" s="2">
        <v>755</v>
      </c>
    </row>
    <row r="293" spans="1:5" x14ac:dyDescent="0.3">
      <c r="A293" s="2">
        <v>1000032571</v>
      </c>
      <c r="B293" s="2" t="s">
        <v>22</v>
      </c>
      <c r="C293" s="2" t="s">
        <v>8</v>
      </c>
      <c r="D293" s="2" t="str">
        <f t="shared" si="12"/>
        <v>GENOAPR</v>
      </c>
      <c r="E293" s="2">
        <v>559</v>
      </c>
    </row>
    <row r="294" spans="1:5" x14ac:dyDescent="0.3">
      <c r="A294" s="2">
        <v>1000032571</v>
      </c>
      <c r="B294" s="2" t="s">
        <v>22</v>
      </c>
      <c r="C294" s="2" t="s">
        <v>9</v>
      </c>
      <c r="D294" s="2" t="str">
        <f t="shared" si="12"/>
        <v>GENOMAY</v>
      </c>
      <c r="E294" s="2">
        <v>873</v>
      </c>
    </row>
    <row r="295" spans="1:5" x14ac:dyDescent="0.3">
      <c r="A295" s="2">
        <v>1000032571</v>
      </c>
      <c r="B295" s="2" t="s">
        <v>22</v>
      </c>
      <c r="C295" s="2" t="s">
        <v>10</v>
      </c>
      <c r="D295" s="2" t="str">
        <f t="shared" si="12"/>
        <v>GENOJUN</v>
      </c>
      <c r="E295" s="2">
        <v>344</v>
      </c>
    </row>
    <row r="296" spans="1:5" x14ac:dyDescent="0.3">
      <c r="A296" s="2">
        <v>1000032571</v>
      </c>
      <c r="B296" s="2" t="s">
        <v>22</v>
      </c>
      <c r="C296" s="2" t="s">
        <v>11</v>
      </c>
      <c r="D296" s="2" t="str">
        <f t="shared" si="12"/>
        <v>GENOJUL</v>
      </c>
      <c r="E296" s="2">
        <v>124</v>
      </c>
    </row>
    <row r="297" spans="1:5" x14ac:dyDescent="0.3">
      <c r="A297" s="2">
        <v>1000032571</v>
      </c>
      <c r="B297" s="2" t="s">
        <v>22</v>
      </c>
      <c r="C297" s="2" t="s">
        <v>12</v>
      </c>
      <c r="D297" s="2" t="str">
        <f t="shared" si="12"/>
        <v>GENOAUG</v>
      </c>
      <c r="E297" s="2">
        <v>138</v>
      </c>
    </row>
    <row r="298" spans="1:5" x14ac:dyDescent="0.3">
      <c r="A298" s="2">
        <v>1000032571</v>
      </c>
      <c r="B298" s="2" t="s">
        <v>22</v>
      </c>
      <c r="C298" s="2" t="s">
        <v>13</v>
      </c>
      <c r="D298" s="2" t="str">
        <f t="shared" si="12"/>
        <v>GENOSEP</v>
      </c>
      <c r="E298" s="2">
        <v>271</v>
      </c>
    </row>
    <row r="299" spans="1:5" x14ac:dyDescent="0.3">
      <c r="A299" s="2">
        <v>1000032571</v>
      </c>
      <c r="B299" s="2" t="s">
        <v>22</v>
      </c>
      <c r="C299" s="2" t="s">
        <v>14</v>
      </c>
      <c r="D299" s="2" t="str">
        <f t="shared" si="12"/>
        <v>GENOOCT</v>
      </c>
      <c r="E299" s="2">
        <v>365</v>
      </c>
    </row>
    <row r="300" spans="1:5" x14ac:dyDescent="0.3">
      <c r="A300" s="2">
        <v>1000032571</v>
      </c>
      <c r="B300" s="2" t="s">
        <v>22</v>
      </c>
      <c r="C300" s="2" t="s">
        <v>15</v>
      </c>
      <c r="D300" s="2" t="str">
        <f t="shared" si="12"/>
        <v>GENONOV</v>
      </c>
      <c r="E300" s="2">
        <v>282</v>
      </c>
    </row>
    <row r="301" spans="1:5" x14ac:dyDescent="0.3">
      <c r="A301" s="2">
        <v>1000032571</v>
      </c>
      <c r="B301" s="2" t="s">
        <v>22</v>
      </c>
      <c r="C301" s="2" t="s">
        <v>16</v>
      </c>
      <c r="D301" s="2" t="str">
        <f t="shared" si="12"/>
        <v>GENODEC</v>
      </c>
      <c r="E301" s="2">
        <v>198</v>
      </c>
    </row>
    <row r="302" spans="1:5" x14ac:dyDescent="0.3">
      <c r="A302" s="2">
        <v>1000032572</v>
      </c>
      <c r="B302" s="2" t="s">
        <v>19</v>
      </c>
      <c r="C302" s="2" t="s">
        <v>5</v>
      </c>
      <c r="D302" s="2" t="str">
        <f t="shared" si="12"/>
        <v>GSKJAN</v>
      </c>
      <c r="E302" s="2">
        <v>494</v>
      </c>
    </row>
    <row r="303" spans="1:5" x14ac:dyDescent="0.3">
      <c r="A303" s="2">
        <v>1000032572</v>
      </c>
      <c r="B303" s="2" t="s">
        <v>19</v>
      </c>
      <c r="C303" s="2" t="s">
        <v>6</v>
      </c>
      <c r="D303" s="2" t="str">
        <f t="shared" si="12"/>
        <v>GSKFEB</v>
      </c>
      <c r="E303" s="2">
        <v>528</v>
      </c>
    </row>
    <row r="304" spans="1:5" x14ac:dyDescent="0.3">
      <c r="A304" s="2">
        <v>1000032572</v>
      </c>
      <c r="B304" s="2" t="s">
        <v>19</v>
      </c>
      <c r="C304" s="2" t="s">
        <v>7</v>
      </c>
      <c r="D304" s="2" t="str">
        <f t="shared" si="12"/>
        <v>GSKMAR</v>
      </c>
      <c r="E304" s="2">
        <v>808</v>
      </c>
    </row>
    <row r="305" spans="1:5" x14ac:dyDescent="0.3">
      <c r="A305" s="2">
        <v>1000032572</v>
      </c>
      <c r="B305" s="2" t="s">
        <v>19</v>
      </c>
      <c r="C305" s="2" t="s">
        <v>8</v>
      </c>
      <c r="D305" s="2" t="str">
        <f t="shared" si="12"/>
        <v>GSKAPR</v>
      </c>
      <c r="E305" s="2">
        <v>526</v>
      </c>
    </row>
    <row r="306" spans="1:5" x14ac:dyDescent="0.3">
      <c r="A306" s="2">
        <v>1000032572</v>
      </c>
      <c r="B306" s="2" t="s">
        <v>19</v>
      </c>
      <c r="C306" s="2" t="s">
        <v>9</v>
      </c>
      <c r="D306" s="2" t="str">
        <f t="shared" si="12"/>
        <v>GSKMAY</v>
      </c>
      <c r="E306" s="2">
        <v>542</v>
      </c>
    </row>
    <row r="307" spans="1:5" x14ac:dyDescent="0.3">
      <c r="A307" s="2">
        <v>1000032572</v>
      </c>
      <c r="B307" s="2" t="s">
        <v>19</v>
      </c>
      <c r="C307" s="2" t="s">
        <v>10</v>
      </c>
      <c r="D307" s="2" t="str">
        <f t="shared" si="12"/>
        <v>GSKJUN</v>
      </c>
      <c r="E307" s="2">
        <v>402</v>
      </c>
    </row>
    <row r="308" spans="1:5" x14ac:dyDescent="0.3">
      <c r="A308" s="2">
        <v>1000032572</v>
      </c>
      <c r="B308" s="2" t="s">
        <v>19</v>
      </c>
      <c r="C308" s="2" t="s">
        <v>11</v>
      </c>
      <c r="D308" s="2" t="str">
        <f t="shared" si="12"/>
        <v>GSKJUL</v>
      </c>
      <c r="E308" s="2">
        <v>426</v>
      </c>
    </row>
    <row r="309" spans="1:5" x14ac:dyDescent="0.3">
      <c r="A309" s="2">
        <v>1000032572</v>
      </c>
      <c r="B309" s="2" t="s">
        <v>19</v>
      </c>
      <c r="C309" s="2" t="s">
        <v>12</v>
      </c>
      <c r="D309" s="2" t="str">
        <f t="shared" si="12"/>
        <v>GSKAUG</v>
      </c>
      <c r="E309" s="2">
        <v>169</v>
      </c>
    </row>
    <row r="310" spans="1:5" x14ac:dyDescent="0.3">
      <c r="A310" s="2">
        <v>1000032572</v>
      </c>
      <c r="B310" s="2" t="s">
        <v>19</v>
      </c>
      <c r="C310" s="2" t="s">
        <v>13</v>
      </c>
      <c r="D310" s="2" t="str">
        <f t="shared" si="12"/>
        <v>GSKSEP</v>
      </c>
      <c r="E310" s="2">
        <v>153</v>
      </c>
    </row>
    <row r="311" spans="1:5" x14ac:dyDescent="0.3">
      <c r="A311" s="2">
        <v>1000032572</v>
      </c>
      <c r="B311" s="2" t="s">
        <v>19</v>
      </c>
      <c r="C311" s="2" t="s">
        <v>14</v>
      </c>
      <c r="D311" s="2" t="str">
        <f t="shared" si="12"/>
        <v>GSKOCT</v>
      </c>
      <c r="E311" s="2">
        <v>506</v>
      </c>
    </row>
    <row r="312" spans="1:5" x14ac:dyDescent="0.3">
      <c r="A312" s="2">
        <v>1000032572</v>
      </c>
      <c r="B312" s="2" t="s">
        <v>19</v>
      </c>
      <c r="C312" s="2" t="s">
        <v>15</v>
      </c>
      <c r="D312" s="2" t="str">
        <f t="shared" si="12"/>
        <v>GSKNOV</v>
      </c>
      <c r="E312" s="2">
        <v>267</v>
      </c>
    </row>
    <row r="313" spans="1:5" x14ac:dyDescent="0.3">
      <c r="A313" s="2">
        <v>1000032572</v>
      </c>
      <c r="B313" s="2" t="s">
        <v>19</v>
      </c>
      <c r="C313" s="2" t="s">
        <v>16</v>
      </c>
      <c r="D313" s="2" t="str">
        <f t="shared" si="12"/>
        <v>GSKDEC</v>
      </c>
      <c r="E313" s="2">
        <v>437</v>
      </c>
    </row>
    <row r="314" spans="1:5" x14ac:dyDescent="0.3">
      <c r="A314" s="2">
        <v>1000032573</v>
      </c>
      <c r="B314" s="2" t="s">
        <v>22</v>
      </c>
      <c r="C314" s="2" t="s">
        <v>5</v>
      </c>
      <c r="D314" s="2" t="str">
        <f t="shared" si="12"/>
        <v>GENOJAN</v>
      </c>
      <c r="E314" s="2">
        <v>497</v>
      </c>
    </row>
    <row r="315" spans="1:5" x14ac:dyDescent="0.3">
      <c r="A315" s="2">
        <v>1000032573</v>
      </c>
      <c r="B315" s="2" t="s">
        <v>22</v>
      </c>
      <c r="C315" s="2" t="s">
        <v>6</v>
      </c>
      <c r="D315" s="2" t="str">
        <f t="shared" si="12"/>
        <v>GENOFEB</v>
      </c>
      <c r="E315" s="2">
        <v>794</v>
      </c>
    </row>
    <row r="316" spans="1:5" x14ac:dyDescent="0.3">
      <c r="A316" s="2">
        <v>1000032573</v>
      </c>
      <c r="B316" s="2" t="s">
        <v>22</v>
      </c>
      <c r="C316" s="2" t="s">
        <v>7</v>
      </c>
      <c r="D316" s="2" t="str">
        <f t="shared" si="12"/>
        <v>GENOMAR</v>
      </c>
      <c r="E316" s="2">
        <v>870</v>
      </c>
    </row>
    <row r="317" spans="1:5" x14ac:dyDescent="0.3">
      <c r="A317" s="2">
        <v>1000032573</v>
      </c>
      <c r="B317" s="2" t="s">
        <v>22</v>
      </c>
      <c r="C317" s="2" t="s">
        <v>8</v>
      </c>
      <c r="D317" s="2" t="str">
        <f t="shared" si="12"/>
        <v>GENOAPR</v>
      </c>
      <c r="E317" s="2">
        <v>243</v>
      </c>
    </row>
    <row r="318" spans="1:5" x14ac:dyDescent="0.3">
      <c r="A318" s="2">
        <v>1000032573</v>
      </c>
      <c r="B318" s="2" t="s">
        <v>22</v>
      </c>
      <c r="C318" s="2" t="s">
        <v>9</v>
      </c>
      <c r="D318" s="2" t="str">
        <f t="shared" si="12"/>
        <v>GENOMAY</v>
      </c>
      <c r="E318" s="2">
        <v>763</v>
      </c>
    </row>
    <row r="319" spans="1:5" x14ac:dyDescent="0.3">
      <c r="A319" s="2">
        <v>1000032573</v>
      </c>
      <c r="B319" s="2" t="s">
        <v>22</v>
      </c>
      <c r="C319" s="2" t="s">
        <v>10</v>
      </c>
      <c r="D319" s="2" t="str">
        <f t="shared" si="12"/>
        <v>GENOJUN</v>
      </c>
      <c r="E319" s="2">
        <v>537</v>
      </c>
    </row>
    <row r="320" spans="1:5" x14ac:dyDescent="0.3">
      <c r="A320" s="2">
        <v>1000032573</v>
      </c>
      <c r="B320" s="2" t="s">
        <v>22</v>
      </c>
      <c r="C320" s="2" t="s">
        <v>11</v>
      </c>
      <c r="D320" s="2" t="str">
        <f t="shared" si="12"/>
        <v>GENOJUL</v>
      </c>
      <c r="E320" s="2">
        <v>350</v>
      </c>
    </row>
    <row r="321" spans="1:5" x14ac:dyDescent="0.3">
      <c r="A321" s="2">
        <v>1000032573</v>
      </c>
      <c r="B321" s="2" t="s">
        <v>22</v>
      </c>
      <c r="C321" s="2" t="s">
        <v>12</v>
      </c>
      <c r="D321" s="2" t="str">
        <f t="shared" si="12"/>
        <v>GENOAUG</v>
      </c>
      <c r="E321" s="2">
        <v>843</v>
      </c>
    </row>
    <row r="322" spans="1:5" x14ac:dyDescent="0.3">
      <c r="A322" s="2">
        <v>1000032573</v>
      </c>
      <c r="B322" s="2" t="s">
        <v>22</v>
      </c>
      <c r="C322" s="2" t="s">
        <v>13</v>
      </c>
      <c r="D322" s="2" t="str">
        <f t="shared" si="12"/>
        <v>GENOSEP</v>
      </c>
      <c r="E322" s="2">
        <v>561</v>
      </c>
    </row>
    <row r="323" spans="1:5" x14ac:dyDescent="0.3">
      <c r="A323" s="2">
        <v>1000032573</v>
      </c>
      <c r="B323" s="2" t="s">
        <v>22</v>
      </c>
      <c r="C323" s="2" t="s">
        <v>14</v>
      </c>
      <c r="D323" s="2" t="str">
        <f t="shared" ref="D323:D361" si="13">_xlfn.CONCAT(B323,C323)</f>
        <v>GENOOCT</v>
      </c>
      <c r="E323" s="2">
        <v>776</v>
      </c>
    </row>
    <row r="324" spans="1:5" x14ac:dyDescent="0.3">
      <c r="A324" s="2">
        <v>1000032573</v>
      </c>
      <c r="B324" s="2" t="s">
        <v>22</v>
      </c>
      <c r="C324" s="2" t="s">
        <v>15</v>
      </c>
      <c r="D324" s="2" t="str">
        <f t="shared" si="13"/>
        <v>GENONOV</v>
      </c>
      <c r="E324" s="2">
        <v>833</v>
      </c>
    </row>
    <row r="325" spans="1:5" x14ac:dyDescent="0.3">
      <c r="A325" s="2">
        <v>1000032573</v>
      </c>
      <c r="B325" s="2" t="s">
        <v>22</v>
      </c>
      <c r="C325" s="2" t="s">
        <v>16</v>
      </c>
      <c r="D325" s="2" t="str">
        <f t="shared" si="13"/>
        <v>GENODEC</v>
      </c>
      <c r="E325" s="2">
        <v>333</v>
      </c>
    </row>
    <row r="326" spans="1:5" x14ac:dyDescent="0.3">
      <c r="A326" s="2">
        <v>1000032574</v>
      </c>
      <c r="B326" s="2" t="s">
        <v>19</v>
      </c>
      <c r="C326" s="2" t="s">
        <v>5</v>
      </c>
      <c r="D326" s="2" t="str">
        <f t="shared" si="13"/>
        <v>GSKJAN</v>
      </c>
      <c r="E326" s="2">
        <v>105</v>
      </c>
    </row>
    <row r="327" spans="1:5" x14ac:dyDescent="0.3">
      <c r="A327" s="2">
        <v>1000032574</v>
      </c>
      <c r="B327" s="2" t="s">
        <v>19</v>
      </c>
      <c r="C327" s="2" t="s">
        <v>6</v>
      </c>
      <c r="D327" s="2" t="str">
        <f t="shared" si="13"/>
        <v>GSKFEB</v>
      </c>
      <c r="E327" s="2">
        <v>768</v>
      </c>
    </row>
    <row r="328" spans="1:5" x14ac:dyDescent="0.3">
      <c r="A328" s="2">
        <v>1000032574</v>
      </c>
      <c r="B328" s="2" t="s">
        <v>19</v>
      </c>
      <c r="C328" s="2" t="s">
        <v>7</v>
      </c>
      <c r="D328" s="2" t="str">
        <f t="shared" si="13"/>
        <v>GSKMAR</v>
      </c>
      <c r="E328" s="2">
        <v>598</v>
      </c>
    </row>
    <row r="329" spans="1:5" x14ac:dyDescent="0.3">
      <c r="A329" s="2">
        <v>1000032574</v>
      </c>
      <c r="B329" s="2" t="s">
        <v>19</v>
      </c>
      <c r="C329" s="2" t="s">
        <v>8</v>
      </c>
      <c r="D329" s="2" t="str">
        <f t="shared" si="13"/>
        <v>GSKAPR</v>
      </c>
      <c r="E329" s="2">
        <v>202</v>
      </c>
    </row>
    <row r="330" spans="1:5" x14ac:dyDescent="0.3">
      <c r="A330" s="2">
        <v>1000032574</v>
      </c>
      <c r="B330" s="2" t="s">
        <v>19</v>
      </c>
      <c r="C330" s="2" t="s">
        <v>9</v>
      </c>
      <c r="D330" s="2" t="str">
        <f t="shared" si="13"/>
        <v>GSKMAY</v>
      </c>
      <c r="E330" s="2">
        <v>305</v>
      </c>
    </row>
    <row r="331" spans="1:5" x14ac:dyDescent="0.3">
      <c r="A331" s="2">
        <v>1000032574</v>
      </c>
      <c r="B331" s="2" t="s">
        <v>19</v>
      </c>
      <c r="C331" s="2" t="s">
        <v>10</v>
      </c>
      <c r="D331" s="2" t="str">
        <f t="shared" si="13"/>
        <v>GSKJUN</v>
      </c>
      <c r="E331" s="2">
        <v>170</v>
      </c>
    </row>
    <row r="332" spans="1:5" x14ac:dyDescent="0.3">
      <c r="A332" s="2">
        <v>1000032574</v>
      </c>
      <c r="B332" s="2" t="s">
        <v>19</v>
      </c>
      <c r="C332" s="2" t="s">
        <v>11</v>
      </c>
      <c r="D332" s="2" t="str">
        <f t="shared" si="13"/>
        <v>GSKJUL</v>
      </c>
      <c r="E332" s="2">
        <v>334</v>
      </c>
    </row>
    <row r="333" spans="1:5" x14ac:dyDescent="0.3">
      <c r="A333" s="2">
        <v>1000032574</v>
      </c>
      <c r="B333" s="2" t="s">
        <v>19</v>
      </c>
      <c r="C333" s="2" t="s">
        <v>12</v>
      </c>
      <c r="D333" s="2" t="str">
        <f t="shared" si="13"/>
        <v>GSKAUG</v>
      </c>
      <c r="E333" s="2">
        <v>690</v>
      </c>
    </row>
    <row r="334" spans="1:5" x14ac:dyDescent="0.3">
      <c r="A334" s="2">
        <v>1000032574</v>
      </c>
      <c r="B334" s="2" t="s">
        <v>19</v>
      </c>
      <c r="C334" s="2" t="s">
        <v>13</v>
      </c>
      <c r="D334" s="2" t="str">
        <f t="shared" si="13"/>
        <v>GSKSEP</v>
      </c>
      <c r="E334" s="2">
        <v>775</v>
      </c>
    </row>
    <row r="335" spans="1:5" x14ac:dyDescent="0.3">
      <c r="A335" s="2">
        <v>1000032574</v>
      </c>
      <c r="B335" s="2" t="s">
        <v>19</v>
      </c>
      <c r="C335" s="2" t="s">
        <v>14</v>
      </c>
      <c r="D335" s="2" t="str">
        <f t="shared" si="13"/>
        <v>GSKOCT</v>
      </c>
      <c r="E335" s="2">
        <v>531</v>
      </c>
    </row>
    <row r="336" spans="1:5" x14ac:dyDescent="0.3">
      <c r="A336" s="2">
        <v>1000032574</v>
      </c>
      <c r="B336" s="2" t="s">
        <v>19</v>
      </c>
      <c r="C336" s="2" t="s">
        <v>15</v>
      </c>
      <c r="D336" s="2" t="str">
        <f t="shared" si="13"/>
        <v>GSKNOV</v>
      </c>
      <c r="E336" s="2">
        <v>226</v>
      </c>
    </row>
    <row r="337" spans="1:5" x14ac:dyDescent="0.3">
      <c r="A337" s="2">
        <v>1000032574</v>
      </c>
      <c r="B337" s="2" t="s">
        <v>19</v>
      </c>
      <c r="C337" s="2" t="s">
        <v>16</v>
      </c>
      <c r="D337" s="2" t="str">
        <f t="shared" si="13"/>
        <v>GSKDEC</v>
      </c>
      <c r="E337" s="2">
        <v>597</v>
      </c>
    </row>
    <row r="338" spans="1:5" x14ac:dyDescent="0.3">
      <c r="A338" s="2">
        <v>1000032575</v>
      </c>
      <c r="B338" s="2" t="s">
        <v>4</v>
      </c>
      <c r="C338" s="2" t="s">
        <v>5</v>
      </c>
      <c r="D338" s="2" t="str">
        <f t="shared" si="13"/>
        <v>MED+JAN</v>
      </c>
      <c r="E338" s="2">
        <v>578</v>
      </c>
    </row>
    <row r="339" spans="1:5" x14ac:dyDescent="0.3">
      <c r="A339" s="2">
        <v>1000032575</v>
      </c>
      <c r="B339" s="2" t="s">
        <v>4</v>
      </c>
      <c r="C339" s="2" t="s">
        <v>6</v>
      </c>
      <c r="D339" s="2" t="str">
        <f t="shared" si="13"/>
        <v>MED+FEB</v>
      </c>
      <c r="E339" s="2">
        <v>120</v>
      </c>
    </row>
    <row r="340" spans="1:5" x14ac:dyDescent="0.3">
      <c r="A340" s="2">
        <v>1000032575</v>
      </c>
      <c r="B340" s="2" t="s">
        <v>4</v>
      </c>
      <c r="C340" s="2" t="s">
        <v>7</v>
      </c>
      <c r="D340" s="2" t="str">
        <f t="shared" si="13"/>
        <v>MED+MAR</v>
      </c>
      <c r="E340" s="2">
        <v>149</v>
      </c>
    </row>
    <row r="341" spans="1:5" x14ac:dyDescent="0.3">
      <c r="A341" s="2">
        <v>1000032575</v>
      </c>
      <c r="B341" s="2" t="s">
        <v>4</v>
      </c>
      <c r="C341" s="2" t="s">
        <v>8</v>
      </c>
      <c r="D341" s="2" t="str">
        <f t="shared" si="13"/>
        <v>MED+APR</v>
      </c>
      <c r="E341" s="2">
        <v>643</v>
      </c>
    </row>
    <row r="342" spans="1:5" x14ac:dyDescent="0.3">
      <c r="A342" s="2">
        <v>1000032575</v>
      </c>
      <c r="B342" s="2" t="s">
        <v>4</v>
      </c>
      <c r="C342" s="2" t="s">
        <v>9</v>
      </c>
      <c r="D342" s="2" t="str">
        <f t="shared" si="13"/>
        <v>MED+MAY</v>
      </c>
      <c r="E342" s="2">
        <v>203</v>
      </c>
    </row>
    <row r="343" spans="1:5" x14ac:dyDescent="0.3">
      <c r="A343" s="2">
        <v>1000032575</v>
      </c>
      <c r="B343" s="2" t="s">
        <v>4</v>
      </c>
      <c r="C343" s="2" t="s">
        <v>10</v>
      </c>
      <c r="D343" s="2" t="str">
        <f t="shared" si="13"/>
        <v>MED+JUN</v>
      </c>
      <c r="E343" s="2">
        <v>883</v>
      </c>
    </row>
    <row r="344" spans="1:5" x14ac:dyDescent="0.3">
      <c r="A344" s="2">
        <v>1000032575</v>
      </c>
      <c r="B344" s="2" t="s">
        <v>4</v>
      </c>
      <c r="C344" s="2" t="s">
        <v>11</v>
      </c>
      <c r="D344" s="2" t="str">
        <f t="shared" si="13"/>
        <v>MED+JUL</v>
      </c>
      <c r="E344" s="2">
        <v>703</v>
      </c>
    </row>
    <row r="345" spans="1:5" x14ac:dyDescent="0.3">
      <c r="A345" s="2">
        <v>1000032575</v>
      </c>
      <c r="B345" s="2" t="s">
        <v>4</v>
      </c>
      <c r="C345" s="2" t="s">
        <v>12</v>
      </c>
      <c r="D345" s="2" t="str">
        <f t="shared" si="13"/>
        <v>MED+AUG</v>
      </c>
      <c r="E345" s="2">
        <v>673</v>
      </c>
    </row>
    <row r="346" spans="1:5" x14ac:dyDescent="0.3">
      <c r="A346" s="2">
        <v>1000032575</v>
      </c>
      <c r="B346" s="2" t="s">
        <v>4</v>
      </c>
      <c r="C346" s="2" t="s">
        <v>13</v>
      </c>
      <c r="D346" s="2" t="str">
        <f t="shared" si="13"/>
        <v>MED+SEP</v>
      </c>
      <c r="E346" s="2">
        <v>193</v>
      </c>
    </row>
    <row r="347" spans="1:5" x14ac:dyDescent="0.3">
      <c r="A347" s="2">
        <v>1000032575</v>
      </c>
      <c r="B347" s="2" t="s">
        <v>4</v>
      </c>
      <c r="C347" s="2" t="s">
        <v>14</v>
      </c>
      <c r="D347" s="2" t="str">
        <f t="shared" si="13"/>
        <v>MED+OCT</v>
      </c>
      <c r="E347" s="2">
        <v>594</v>
      </c>
    </row>
    <row r="348" spans="1:5" x14ac:dyDescent="0.3">
      <c r="A348" s="2">
        <v>1000032575</v>
      </c>
      <c r="B348" s="2" t="s">
        <v>4</v>
      </c>
      <c r="C348" s="2" t="s">
        <v>15</v>
      </c>
      <c r="D348" s="2" t="str">
        <f t="shared" si="13"/>
        <v>MED+NOV</v>
      </c>
      <c r="E348" s="2">
        <v>121</v>
      </c>
    </row>
    <row r="349" spans="1:5" x14ac:dyDescent="0.3">
      <c r="A349" s="2">
        <v>1000032575</v>
      </c>
      <c r="B349" s="2" t="s">
        <v>4</v>
      </c>
      <c r="C349" s="2" t="s">
        <v>16</v>
      </c>
      <c r="D349" s="2" t="str">
        <f t="shared" si="13"/>
        <v>MED+DEC</v>
      </c>
      <c r="E349" s="2">
        <v>248</v>
      </c>
    </row>
    <row r="350" spans="1:5" x14ac:dyDescent="0.3">
      <c r="A350" s="2">
        <v>1000032576</v>
      </c>
      <c r="B350" s="2" t="s">
        <v>21</v>
      </c>
      <c r="C350" s="2" t="s">
        <v>5</v>
      </c>
      <c r="D350" s="2" t="str">
        <f t="shared" si="13"/>
        <v>CIPLAJAN</v>
      </c>
      <c r="E350" s="2">
        <v>283</v>
      </c>
    </row>
    <row r="351" spans="1:5" x14ac:dyDescent="0.3">
      <c r="A351" s="2">
        <v>1000032576</v>
      </c>
      <c r="B351" s="2" t="s">
        <v>21</v>
      </c>
      <c r="C351" s="2" t="s">
        <v>6</v>
      </c>
      <c r="D351" s="2" t="str">
        <f t="shared" si="13"/>
        <v>CIPLAFEB</v>
      </c>
      <c r="E351" s="2">
        <v>784</v>
      </c>
    </row>
    <row r="352" spans="1:5" x14ac:dyDescent="0.3">
      <c r="A352" s="2">
        <v>1000032576</v>
      </c>
      <c r="B352" s="2" t="s">
        <v>21</v>
      </c>
      <c r="C352" s="2" t="s">
        <v>7</v>
      </c>
      <c r="D352" s="2" t="str">
        <f t="shared" si="13"/>
        <v>CIPLAMAR</v>
      </c>
      <c r="E352" s="2">
        <v>509</v>
      </c>
    </row>
    <row r="353" spans="1:5" x14ac:dyDescent="0.3">
      <c r="A353" s="2">
        <v>1000032576</v>
      </c>
      <c r="B353" s="2" t="s">
        <v>21</v>
      </c>
      <c r="C353" s="2" t="s">
        <v>8</v>
      </c>
      <c r="D353" s="2" t="str">
        <f t="shared" si="13"/>
        <v>CIPLAAPR</v>
      </c>
      <c r="E353" s="2">
        <v>154</v>
      </c>
    </row>
    <row r="354" spans="1:5" x14ac:dyDescent="0.3">
      <c r="A354" s="2">
        <v>1000032576</v>
      </c>
      <c r="B354" s="2" t="s">
        <v>21</v>
      </c>
      <c r="C354" s="2" t="s">
        <v>9</v>
      </c>
      <c r="D354" s="2" t="str">
        <f t="shared" si="13"/>
        <v>CIPLAMAY</v>
      </c>
      <c r="E354" s="2">
        <v>180</v>
      </c>
    </row>
    <row r="355" spans="1:5" x14ac:dyDescent="0.3">
      <c r="A355" s="2">
        <v>1000032576</v>
      </c>
      <c r="B355" s="2" t="s">
        <v>21</v>
      </c>
      <c r="C355" s="2" t="s">
        <v>10</v>
      </c>
      <c r="D355" s="2" t="str">
        <f t="shared" si="13"/>
        <v>CIPLAJUN</v>
      </c>
      <c r="E355" s="2">
        <v>412</v>
      </c>
    </row>
    <row r="356" spans="1:5" x14ac:dyDescent="0.3">
      <c r="A356" s="2">
        <v>1000032576</v>
      </c>
      <c r="B356" s="2" t="s">
        <v>21</v>
      </c>
      <c r="C356" s="2" t="s">
        <v>11</v>
      </c>
      <c r="D356" s="2" t="str">
        <f t="shared" si="13"/>
        <v>CIPLAJUL</v>
      </c>
      <c r="E356" s="2">
        <v>784</v>
      </c>
    </row>
    <row r="357" spans="1:5" x14ac:dyDescent="0.3">
      <c r="A357" s="2">
        <v>1000032576</v>
      </c>
      <c r="B357" s="2" t="s">
        <v>21</v>
      </c>
      <c r="C357" s="2" t="s">
        <v>12</v>
      </c>
      <c r="D357" s="2" t="str">
        <f t="shared" si="13"/>
        <v>CIPLAAUG</v>
      </c>
      <c r="E357" s="2">
        <v>354</v>
      </c>
    </row>
    <row r="358" spans="1:5" x14ac:dyDescent="0.3">
      <c r="A358" s="2">
        <v>1000032576</v>
      </c>
      <c r="B358" s="2" t="s">
        <v>21</v>
      </c>
      <c r="C358" s="2" t="s">
        <v>13</v>
      </c>
      <c r="D358" s="2" t="str">
        <f t="shared" si="13"/>
        <v>CIPLASEP</v>
      </c>
      <c r="E358" s="2">
        <v>664</v>
      </c>
    </row>
    <row r="359" spans="1:5" x14ac:dyDescent="0.3">
      <c r="A359" s="2">
        <v>1000032576</v>
      </c>
      <c r="B359" s="2" t="s">
        <v>21</v>
      </c>
      <c r="C359" s="2" t="s">
        <v>14</v>
      </c>
      <c r="D359" s="2" t="str">
        <f t="shared" si="13"/>
        <v>CIPLAOCT</v>
      </c>
      <c r="E359" s="2">
        <v>589</v>
      </c>
    </row>
    <row r="360" spans="1:5" x14ac:dyDescent="0.3">
      <c r="A360" s="2">
        <v>1000032576</v>
      </c>
      <c r="B360" s="2" t="s">
        <v>21</v>
      </c>
      <c r="C360" s="2" t="s">
        <v>15</v>
      </c>
      <c r="D360" s="2" t="str">
        <f t="shared" si="13"/>
        <v>CIPLANOV</v>
      </c>
      <c r="E360" s="2">
        <v>573</v>
      </c>
    </row>
    <row r="361" spans="1:5" x14ac:dyDescent="0.3">
      <c r="A361" s="2">
        <v>1000032576</v>
      </c>
      <c r="B361" s="2" t="s">
        <v>21</v>
      </c>
      <c r="C361" s="2" t="s">
        <v>16</v>
      </c>
      <c r="D361" s="2" t="str">
        <f t="shared" si="13"/>
        <v>CIPLADEC</v>
      </c>
      <c r="E361" s="2">
        <v>591</v>
      </c>
    </row>
  </sheetData>
  <mergeCells count="1">
    <mergeCell ref="O6:V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CAC7-C056-4A8B-92AF-ADA0A57C93AB}">
  <dimension ref="A1:J9"/>
  <sheetViews>
    <sheetView tabSelected="1" workbookViewId="0">
      <selection activeCell="H2" sqref="H2:H3"/>
    </sheetView>
  </sheetViews>
  <sheetFormatPr defaultRowHeight="14.4" x14ac:dyDescent="0.3"/>
  <sheetData>
    <row r="1" spans="1:10" x14ac:dyDescent="0.3">
      <c r="A1" s="14" t="s">
        <v>28</v>
      </c>
      <c r="B1" s="14">
        <v>2024</v>
      </c>
      <c r="C1" s="14">
        <v>2023</v>
      </c>
      <c r="D1" s="14">
        <v>2022</v>
      </c>
      <c r="H1" s="15"/>
      <c r="I1" s="15" t="s">
        <v>31</v>
      </c>
      <c r="J1" s="15" t="s">
        <v>32</v>
      </c>
    </row>
    <row r="2" spans="1:10" x14ac:dyDescent="0.3">
      <c r="A2" s="15" t="s">
        <v>29</v>
      </c>
      <c r="B2" s="4">
        <v>52</v>
      </c>
      <c r="C2" s="4">
        <v>76</v>
      </c>
      <c r="D2" s="4">
        <v>99</v>
      </c>
      <c r="H2" s="16">
        <v>2024</v>
      </c>
      <c r="I2" s="4">
        <f>HLOOKUP(H2,$A$1:$D$6,MATCH($I$1,$A$1:$A$6,0),0)</f>
        <v>48</v>
      </c>
      <c r="J2" s="4">
        <f>HLOOKUP(H2,$A$1:$D$6,MATCH($J$1,$A$1:$A$6,0),0)</f>
        <v>42</v>
      </c>
    </row>
    <row r="3" spans="1:10" x14ac:dyDescent="0.3">
      <c r="A3" s="15" t="s">
        <v>30</v>
      </c>
      <c r="B3" s="4">
        <v>89</v>
      </c>
      <c r="C3" s="4">
        <v>74</v>
      </c>
      <c r="D3" s="4">
        <v>45</v>
      </c>
      <c r="H3" s="16">
        <v>2023</v>
      </c>
      <c r="I3" s="4">
        <f>HLOOKUP(H3,$A$1:$D$6,MATCH($I$1,$A$1:$A$6,0),0)</f>
        <v>81</v>
      </c>
      <c r="J3" s="4">
        <f>HLOOKUP(H3,$A$1:$D$6,MATCH($J$1,$A$1:$A$6,0),0)</f>
        <v>61</v>
      </c>
    </row>
    <row r="4" spans="1:10" x14ac:dyDescent="0.3">
      <c r="A4" s="15" t="s">
        <v>31</v>
      </c>
      <c r="B4" s="4">
        <v>48</v>
      </c>
      <c r="C4" s="4">
        <v>81</v>
      </c>
      <c r="D4" s="4">
        <v>36</v>
      </c>
    </row>
    <row r="5" spans="1:10" x14ac:dyDescent="0.3">
      <c r="A5" s="15" t="s">
        <v>32</v>
      </c>
      <c r="B5" s="4">
        <v>42</v>
      </c>
      <c r="C5" s="4">
        <v>61</v>
      </c>
      <c r="D5" s="4">
        <v>100</v>
      </c>
    </row>
    <row r="6" spans="1:10" x14ac:dyDescent="0.3">
      <c r="A6" s="15" t="s">
        <v>33</v>
      </c>
      <c r="B6" s="4">
        <v>62</v>
      </c>
      <c r="C6" s="4">
        <v>85</v>
      </c>
      <c r="D6" s="4">
        <v>69</v>
      </c>
    </row>
    <row r="9" spans="1:10" x14ac:dyDescent="0.3">
      <c r="A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437C-05C4-4157-A948-AC507AE2F5D1}">
  <dimension ref="A1:J21"/>
  <sheetViews>
    <sheetView zoomScale="130" zoomScaleNormal="130" workbookViewId="0">
      <selection activeCell="I10" sqref="I10"/>
    </sheetView>
  </sheetViews>
  <sheetFormatPr defaultRowHeight="14.4" x14ac:dyDescent="0.3"/>
  <cols>
    <col min="1" max="1" width="15.44140625" bestFit="1" customWidth="1"/>
    <col min="3" max="3" width="25.5546875" bestFit="1" customWidth="1"/>
    <col min="5" max="5" width="14.88671875" bestFit="1" customWidth="1"/>
    <col min="6" max="6" width="24.44140625" customWidth="1"/>
    <col min="8" max="9" width="10.6640625" customWidth="1"/>
  </cols>
  <sheetData>
    <row r="1" spans="1:10" x14ac:dyDescent="0.3">
      <c r="A1" s="6">
        <f ca="1">NOW()</f>
        <v>45342.722123495369</v>
      </c>
      <c r="H1" s="9" t="s">
        <v>34</v>
      </c>
      <c r="I1" s="9" t="s">
        <v>35</v>
      </c>
      <c r="J1" t="s">
        <v>39</v>
      </c>
    </row>
    <row r="2" spans="1:10" x14ac:dyDescent="0.3">
      <c r="A2" s="7">
        <f ca="1">TODAY()</f>
        <v>45342</v>
      </c>
      <c r="H2" s="10">
        <v>36746</v>
      </c>
      <c r="I2" s="11">
        <f ca="1">DATEDIF(H2,TODAY(),"Y")</f>
        <v>23</v>
      </c>
      <c r="J2" s="11" t="s">
        <v>36</v>
      </c>
    </row>
    <row r="3" spans="1:10" x14ac:dyDescent="0.3">
      <c r="C3">
        <f ca="1">MONTH(A1)</f>
        <v>2</v>
      </c>
      <c r="E3">
        <f ca="1">HOUR(NOW())</f>
        <v>17</v>
      </c>
      <c r="H3" s="7">
        <v>36746</v>
      </c>
      <c r="I3" s="11">
        <f ca="1">DATEDIF(H2,TODAY(),"M")</f>
        <v>282</v>
      </c>
      <c r="J3" s="11" t="s">
        <v>37</v>
      </c>
    </row>
    <row r="4" spans="1:10" x14ac:dyDescent="0.3">
      <c r="C4">
        <f ca="1">DAY(A2)</f>
        <v>20</v>
      </c>
      <c r="E4">
        <f ca="1">MINUTE(NOW())</f>
        <v>19</v>
      </c>
      <c r="H4" s="7">
        <v>36746</v>
      </c>
      <c r="I4" s="11">
        <f ca="1">DATEDIF(H2,TODAY(),"D")</f>
        <v>8596</v>
      </c>
      <c r="J4" s="11" t="s">
        <v>38</v>
      </c>
    </row>
    <row r="5" spans="1:10" x14ac:dyDescent="0.3">
      <c r="C5">
        <f ca="1">YEAR(A2)</f>
        <v>2024</v>
      </c>
      <c r="E5">
        <f ca="1">SECOND(NOW())</f>
        <v>51</v>
      </c>
    </row>
    <row r="6" spans="1:10" x14ac:dyDescent="0.3">
      <c r="C6">
        <f ca="1">YEAR(A2)*100+MONTH(A2)</f>
        <v>202402</v>
      </c>
    </row>
    <row r="7" spans="1:10" x14ac:dyDescent="0.3">
      <c r="H7" s="7">
        <f>EDATE(H2,5)</f>
        <v>36899</v>
      </c>
    </row>
    <row r="8" spans="1:10" x14ac:dyDescent="0.3">
      <c r="H8" s="7">
        <f>EDATE(H2,60)</f>
        <v>38572</v>
      </c>
    </row>
    <row r="10" spans="1:10" x14ac:dyDescent="0.3">
      <c r="H10" t="s">
        <v>49</v>
      </c>
      <c r="I10" t="s">
        <v>50</v>
      </c>
    </row>
    <row r="11" spans="1:10" x14ac:dyDescent="0.3">
      <c r="G11" t="s">
        <v>40</v>
      </c>
      <c r="H11" t="str">
        <f>UPPER(G11)</f>
        <v>ARPAN</v>
      </c>
      <c r="I11" t="str">
        <f>LOWER(G11)</f>
        <v>arpan</v>
      </c>
    </row>
    <row r="13" spans="1:10" x14ac:dyDescent="0.3">
      <c r="C13" t="s">
        <v>42</v>
      </c>
      <c r="E13">
        <f>FIND(" ",C13)</f>
        <v>6</v>
      </c>
      <c r="F13" t="s">
        <v>41</v>
      </c>
    </row>
    <row r="14" spans="1:10" x14ac:dyDescent="0.3">
      <c r="E14">
        <f>FIND(" ",C13,14)</f>
        <v>16</v>
      </c>
    </row>
    <row r="16" spans="1:10" x14ac:dyDescent="0.3">
      <c r="C16" t="s">
        <v>43</v>
      </c>
      <c r="E16" t="str">
        <f>MID(C16,1,5)</f>
        <v>ARPAN</v>
      </c>
    </row>
    <row r="18" spans="3:6" x14ac:dyDescent="0.3">
      <c r="E18" t="s">
        <v>47</v>
      </c>
      <c r="F18" t="s">
        <v>48</v>
      </c>
    </row>
    <row r="19" spans="3:6" x14ac:dyDescent="0.3">
      <c r="C19" s="12" t="s">
        <v>44</v>
      </c>
      <c r="E19" t="str">
        <f>MID(C19,1,FIND("@",C19)-1)</f>
        <v>arpanpanigrahi1</v>
      </c>
      <c r="F19" t="str">
        <f>MID(C19,FIND("@",C19)+1,15)</f>
        <v>gmail.com</v>
      </c>
    </row>
    <row r="20" spans="3:6" x14ac:dyDescent="0.3">
      <c r="C20" s="12" t="s">
        <v>45</v>
      </c>
      <c r="E20" s="8" t="str">
        <f t="shared" ref="E20:E21" si="0">MID(C20,1,FIND("@",C20)-1)</f>
        <v>satyamghosh</v>
      </c>
      <c r="F20" s="8" t="str">
        <f t="shared" ref="F20:F21" si="1">MID(C20,FIND("@",C20)+1,15)</f>
        <v>yahoo.com</v>
      </c>
    </row>
    <row r="21" spans="3:6" x14ac:dyDescent="0.3">
      <c r="C21" s="12" t="s">
        <v>46</v>
      </c>
      <c r="E21" s="8" t="str">
        <f t="shared" si="0"/>
        <v>arpitparhi</v>
      </c>
      <c r="F21" s="8" t="str">
        <f t="shared" si="1"/>
        <v>hotmail.com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91B9-4EEB-468B-8A2D-0EFB629B5FB6}">
  <dimension ref="A1:C8"/>
  <sheetViews>
    <sheetView zoomScale="150" zoomScaleNormal="150" workbookViewId="0">
      <selection activeCell="A8" sqref="A8"/>
    </sheetView>
  </sheetViews>
  <sheetFormatPr defaultRowHeight="14.4" x14ac:dyDescent="0.3"/>
  <cols>
    <col min="1" max="1" width="10.33203125" bestFit="1" customWidth="1"/>
    <col min="3" max="3" width="10.33203125" bestFit="1" customWidth="1"/>
  </cols>
  <sheetData>
    <row r="1" spans="1:3" x14ac:dyDescent="0.3">
      <c r="A1" s="7">
        <v>36746</v>
      </c>
      <c r="C1" s="7"/>
    </row>
    <row r="3" spans="1:3" x14ac:dyDescent="0.3">
      <c r="A3">
        <f ca="1">DATEDIF(A1,TODAY(),"Y")</f>
        <v>23</v>
      </c>
    </row>
    <row r="5" spans="1:3" x14ac:dyDescent="0.3">
      <c r="A5">
        <f>MONTH(A1)</f>
        <v>8</v>
      </c>
    </row>
    <row r="6" spans="1:3" x14ac:dyDescent="0.3">
      <c r="A6" t="str">
        <f>TEXT(A1,"MMM")</f>
        <v>Aug</v>
      </c>
    </row>
    <row r="7" spans="1:3" x14ac:dyDescent="0.3">
      <c r="A7" t="str">
        <f>TEXT(A1,"MMMM")</f>
        <v>August</v>
      </c>
    </row>
    <row r="8" spans="1:3" x14ac:dyDescent="0.3">
      <c r="A8" t="str">
        <f>TEXT(A1,"DDDD")</f>
        <v>Tuesday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HLOOKUP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Priyaranjan Pradhan</dc:creator>
  <cp:lastModifiedBy>ARPAN PANIGRAHI</cp:lastModifiedBy>
  <dcterms:created xsi:type="dcterms:W3CDTF">2015-06-05T18:17:20Z</dcterms:created>
  <dcterms:modified xsi:type="dcterms:W3CDTF">2024-02-20T11:50:07Z</dcterms:modified>
</cp:coreProperties>
</file>