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 PANIGRAHI\Downloads\DATA ANALYST\"/>
    </mc:Choice>
  </mc:AlternateContent>
  <xr:revisionPtr revIDLastSave="0" documentId="13_ncr:1_{A624166B-4C8D-4F99-A81E-12D2318059FA}" xr6:coauthVersionLast="41" xr6:coauthVersionMax="41" xr10:uidLastSave="{00000000-0000-0000-0000-000000000000}"/>
  <bookViews>
    <workbookView xWindow="-108" yWindow="-108" windowWidth="23256" windowHeight="12576" activeTab="4" xr2:uid="{094D70F0-C99A-4706-A8C7-19EA5E6F2F9F}"/>
  </bookViews>
  <sheets>
    <sheet name="Sheet1" sheetId="1" r:id="rId1"/>
    <sheet name="Sheet6" sheetId="6" r:id="rId2"/>
    <sheet name="Sheet4" sheetId="4" r:id="rId3"/>
    <sheet name="Sheet2" sheetId="7" r:id="rId4"/>
    <sheet name="Sheet3" sheetId="3" r:id="rId5"/>
  </sheets>
  <definedNames>
    <definedName name="_xlnm._FilterDatabase" localSheetId="0" hidden="1">Sheet1!$A$1:$J$6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6" l="1"/>
  <c r="I5" i="6" s="1"/>
  <c r="H6" i="6"/>
  <c r="I6" i="6" s="1"/>
  <c r="H7" i="6"/>
  <c r="I7" i="6" s="1"/>
  <c r="H8" i="6"/>
  <c r="I8" i="6" s="1"/>
  <c r="H4" i="6"/>
  <c r="I4" i="6" s="1"/>
  <c r="L17" i="3" l="1"/>
  <c r="L16" i="3"/>
  <c r="L15" i="3"/>
  <c r="K17" i="3"/>
  <c r="K16" i="3"/>
  <c r="K15" i="3"/>
  <c r="D6" i="4" l="1"/>
  <c r="D5" i="4"/>
  <c r="D4" i="4"/>
  <c r="D3" i="4"/>
  <c r="D2" i="4"/>
  <c r="O21" i="1"/>
  <c r="M21" i="1"/>
  <c r="M4" i="3"/>
  <c r="M5" i="3"/>
  <c r="M3" i="3"/>
  <c r="L4" i="3"/>
  <c r="L5" i="3"/>
  <c r="L3" i="3"/>
  <c r="K4" i="3"/>
  <c r="K5" i="3"/>
  <c r="K3" i="3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K3" i="1"/>
  <c r="K4" i="1"/>
  <c r="K5" i="1"/>
  <c r="K6" i="1"/>
  <c r="K2" i="1"/>
  <c r="H2" i="1" l="1"/>
  <c r="I2" i="1"/>
  <c r="J2" i="1"/>
  <c r="J3" i="1"/>
  <c r="J4" i="1"/>
  <c r="J5" i="1"/>
  <c r="J6" i="1"/>
  <c r="I3" i="1"/>
  <c r="I4" i="1"/>
  <c r="I5" i="1"/>
  <c r="I6" i="1"/>
  <c r="H3" i="1"/>
  <c r="H4" i="1"/>
  <c r="H5" i="1"/>
  <c r="H6" i="1"/>
</calcChain>
</file>

<file path=xl/sharedStrings.xml><?xml version="1.0" encoding="utf-8"?>
<sst xmlns="http://schemas.openxmlformats.org/spreadsheetml/2006/main" count="114" uniqueCount="39">
  <si>
    <t>S NO</t>
  </si>
  <si>
    <t>First Name</t>
  </si>
  <si>
    <t>Last Name</t>
  </si>
  <si>
    <t>DOJ</t>
  </si>
  <si>
    <t>SAL-JAN</t>
  </si>
  <si>
    <t>SAL-FEB</t>
  </si>
  <si>
    <t>SAL-MAR</t>
  </si>
  <si>
    <t>SAL-TOTAL</t>
  </si>
  <si>
    <t>AVG SAL</t>
  </si>
  <si>
    <t>FULL NAME</t>
  </si>
  <si>
    <t>RNM</t>
  </si>
  <si>
    <t>GOPAL</t>
  </si>
  <si>
    <t>JOSEPH</t>
  </si>
  <si>
    <t>HARI</t>
  </si>
  <si>
    <t>RAM</t>
  </si>
  <si>
    <t>KUMAR</t>
  </si>
  <si>
    <t>VERMA</t>
  </si>
  <si>
    <t>PAUL</t>
  </si>
  <si>
    <t>SINGH</t>
  </si>
  <si>
    <t>RAJA</t>
  </si>
  <si>
    <t>mark</t>
  </si>
  <si>
    <t>rank</t>
  </si>
  <si>
    <t>AGE</t>
  </si>
  <si>
    <t>NAME</t>
  </si>
  <si>
    <t>A</t>
  </si>
  <si>
    <t>B</t>
  </si>
  <si>
    <t>C</t>
  </si>
  <si>
    <t>MARK</t>
  </si>
  <si>
    <t>MATH</t>
  </si>
  <si>
    <t>ENG</t>
  </si>
  <si>
    <t>HIS</t>
  </si>
  <si>
    <t>SCIENCE</t>
  </si>
  <si>
    <t>Avg_mark</t>
  </si>
  <si>
    <t>Percent_mark</t>
  </si>
  <si>
    <t>GOPAL VERMA</t>
  </si>
  <si>
    <t>HARI SINGH</t>
  </si>
  <si>
    <t>JOSEPH PAUL</t>
  </si>
  <si>
    <t>RAJA RAM</t>
  </si>
  <si>
    <t>RNM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</si>
</sst>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0" xfId="1" applyFont="1"/>
    <xf numFmtId="9" fontId="0" fillId="0" borderId="1" xfId="1" applyFont="1" applyBorder="1"/>
    <xf numFmtId="2" fontId="0" fillId="0" borderId="1" xfId="1" applyNumberFormat="1" applyFont="1" applyBorder="1"/>
    <xf numFmtId="0" fontId="0" fillId="0" borderId="1" xfId="0" applyBorder="1"/>
    <xf numFmtId="9" fontId="0" fillId="0" borderId="1" xfId="1" applyFont="1" applyFill="1" applyBorder="1"/>
    <xf numFmtId="9" fontId="1" fillId="0" borderId="1" xfId="1" applyFont="1" applyBorder="1"/>
    <xf numFmtId="0" fontId="1" fillId="0" borderId="1" xfId="0" applyFont="1" applyBorder="1"/>
    <xf numFmtId="0" fontId="1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4912-CE62-4EA9-A20B-16746B04B440}">
  <dimension ref="A1:O21"/>
  <sheetViews>
    <sheetView workbookViewId="0">
      <selection sqref="A1:J6"/>
    </sheetView>
  </sheetViews>
  <sheetFormatPr defaultRowHeight="14.4" x14ac:dyDescent="0.3"/>
  <cols>
    <col min="2" max="2" width="10.109375" customWidth="1"/>
    <col min="3" max="3" width="10" customWidth="1"/>
    <col min="4" max="4" width="16.77734375" bestFit="1" customWidth="1"/>
    <col min="8" max="8" width="11.44140625" customWidth="1"/>
    <col min="9" max="9" width="10.6640625" customWidth="1"/>
    <col min="10" max="10" width="13.109375" customWidth="1"/>
    <col min="11" max="11" width="13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 s="2">
        <v>1</v>
      </c>
      <c r="B2" s="2" t="s">
        <v>10</v>
      </c>
      <c r="C2" s="2" t="s">
        <v>15</v>
      </c>
      <c r="D2" s="3">
        <v>42030</v>
      </c>
      <c r="E2" s="2">
        <v>1500</v>
      </c>
      <c r="F2" s="2">
        <v>1200</v>
      </c>
      <c r="G2" s="2">
        <v>1500</v>
      </c>
      <c r="H2" s="2">
        <f>SUM(E2:G2)</f>
        <v>4200</v>
      </c>
      <c r="I2" s="2">
        <f>AVERAGE(E2:G2)</f>
        <v>1400</v>
      </c>
      <c r="J2" s="2" t="str">
        <f>_xlfn.CONCAT(B2," ",C2)</f>
        <v>RNM KUMAR</v>
      </c>
      <c r="K2" t="str">
        <f>B2&amp;" "&amp;C2</f>
        <v>RNM KUMAR</v>
      </c>
    </row>
    <row r="3" spans="1:15" x14ac:dyDescent="0.3">
      <c r="A3" s="2">
        <v>2</v>
      </c>
      <c r="B3" s="2" t="s">
        <v>11</v>
      </c>
      <c r="C3" s="2" t="s">
        <v>16</v>
      </c>
      <c r="D3" s="3">
        <v>42954</v>
      </c>
      <c r="E3" s="2">
        <v>1700</v>
      </c>
      <c r="F3" s="2">
        <v>1800</v>
      </c>
      <c r="G3" s="2">
        <v>2000</v>
      </c>
      <c r="H3" s="2">
        <f>SUM(E3,F3,G3)</f>
        <v>5500</v>
      </c>
      <c r="I3" s="2">
        <f>AVERAGE(E3:G3)</f>
        <v>1833.3333333333333</v>
      </c>
      <c r="J3" s="2" t="str">
        <f>_xlfn.CONCAT(B3," ",C3)</f>
        <v>GOPAL VERMA</v>
      </c>
      <c r="K3" t="str">
        <f t="shared" ref="K3:K6" si="0">B3&amp;" "&amp;C3</f>
        <v>GOPAL VERMA</v>
      </c>
    </row>
    <row r="4" spans="1:15" x14ac:dyDescent="0.3">
      <c r="A4" s="2">
        <v>3</v>
      </c>
      <c r="B4" s="2" t="s">
        <v>12</v>
      </c>
      <c r="C4" s="2" t="s">
        <v>17</v>
      </c>
      <c r="D4" s="3">
        <v>40976</v>
      </c>
      <c r="E4" s="2">
        <v>1800</v>
      </c>
      <c r="F4" s="2">
        <v>1500</v>
      </c>
      <c r="G4" s="2">
        <v>1900</v>
      </c>
      <c r="H4" s="2">
        <f>SUM(E4,F4,G4)</f>
        <v>5200</v>
      </c>
      <c r="I4" s="2">
        <f>AVERAGE(E4:G4)</f>
        <v>1733.3333333333333</v>
      </c>
      <c r="J4" s="2" t="str">
        <f>_xlfn.CONCAT(B4," ",C4)</f>
        <v>JOSEPH PAUL</v>
      </c>
      <c r="K4" t="str">
        <f t="shared" si="0"/>
        <v>JOSEPH PAUL</v>
      </c>
    </row>
    <row r="5" spans="1:15" x14ac:dyDescent="0.3">
      <c r="A5" s="2">
        <v>4</v>
      </c>
      <c r="B5" s="2" t="s">
        <v>13</v>
      </c>
      <c r="C5" s="2" t="s">
        <v>18</v>
      </c>
      <c r="D5" s="3">
        <v>43402</v>
      </c>
      <c r="E5" s="2">
        <v>1200</v>
      </c>
      <c r="F5" s="2">
        <v>1500</v>
      </c>
      <c r="G5" s="2">
        <v>1800</v>
      </c>
      <c r="H5" s="2">
        <f>SUM(E5,F5,G5)</f>
        <v>4500</v>
      </c>
      <c r="I5" s="2">
        <f>AVERAGE(E5:G5)</f>
        <v>1500</v>
      </c>
      <c r="J5" s="2" t="str">
        <f>_xlfn.CONCAT(B5," ",C5)</f>
        <v>HARI SINGH</v>
      </c>
      <c r="K5" t="str">
        <f t="shared" si="0"/>
        <v>HARI SINGH</v>
      </c>
    </row>
    <row r="6" spans="1:15" x14ac:dyDescent="0.3">
      <c r="A6" s="2">
        <v>5</v>
      </c>
      <c r="B6" s="2" t="s">
        <v>19</v>
      </c>
      <c r="C6" s="2" t="s">
        <v>14</v>
      </c>
      <c r="D6" s="3">
        <v>44077</v>
      </c>
      <c r="E6" s="2">
        <v>2000</v>
      </c>
      <c r="F6" s="2">
        <v>2500</v>
      </c>
      <c r="G6" s="2">
        <v>2900</v>
      </c>
      <c r="H6" s="2">
        <f>SUM(E6,F6,G6)</f>
        <v>7400</v>
      </c>
      <c r="I6" s="2">
        <f>AVERAGE(E6:G6)</f>
        <v>2466.6666666666665</v>
      </c>
      <c r="J6" s="2" t="str">
        <f>_xlfn.CONCAT(B6," ",C6)</f>
        <v>RAJA RAM</v>
      </c>
      <c r="K6" t="str">
        <f t="shared" si="0"/>
        <v>RAJA RAM</v>
      </c>
    </row>
    <row r="13" spans="1:15" x14ac:dyDescent="0.3">
      <c r="M13" s="7" t="s">
        <v>23</v>
      </c>
      <c r="N13" s="7" t="s">
        <v>22</v>
      </c>
      <c r="O13" s="7" t="s">
        <v>27</v>
      </c>
    </row>
    <row r="14" spans="1:15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M14" s="7" t="s">
        <v>24</v>
      </c>
      <c r="N14" s="7">
        <v>10</v>
      </c>
      <c r="O14" s="7">
        <v>500</v>
      </c>
    </row>
    <row r="15" spans="1:15" x14ac:dyDescent="0.3">
      <c r="A15" s="2">
        <v>1</v>
      </c>
      <c r="B15" s="2" t="s">
        <v>10</v>
      </c>
      <c r="C15" s="2" t="s">
        <v>15</v>
      </c>
      <c r="D15" s="3">
        <v>42030</v>
      </c>
      <c r="E15" s="2">
        <v>1500</v>
      </c>
      <c r="F15" s="2">
        <v>1200</v>
      </c>
      <c r="G15" s="2">
        <v>1500</v>
      </c>
      <c r="H15" s="2">
        <f>SUM(E15:G15)</f>
        <v>4200</v>
      </c>
      <c r="I15" s="2">
        <f>AVERAGE(E15:G15)</f>
        <v>1400</v>
      </c>
      <c r="J15" s="2" t="str">
        <f>_xlfn.CONCAT(B15," ",C15)</f>
        <v>RNM KUMAR</v>
      </c>
      <c r="M15" s="7" t="s">
        <v>25</v>
      </c>
      <c r="N15" s="7">
        <v>20</v>
      </c>
      <c r="O15" s="7">
        <v>600</v>
      </c>
    </row>
    <row r="16" spans="1:15" x14ac:dyDescent="0.3">
      <c r="A16" s="2">
        <v>2</v>
      </c>
      <c r="B16" s="2" t="s">
        <v>11</v>
      </c>
      <c r="C16" s="2" t="s">
        <v>16</v>
      </c>
      <c r="D16" s="3">
        <v>42954</v>
      </c>
      <c r="E16" s="2">
        <v>1700</v>
      </c>
      <c r="F16" s="2">
        <v>1800</v>
      </c>
      <c r="G16" s="2">
        <v>2000</v>
      </c>
      <c r="H16" s="2">
        <f>SUM(E16,F16,G16)</f>
        <v>5500</v>
      </c>
      <c r="I16" s="2">
        <f>AVERAGE(E16:G16)</f>
        <v>1833.3333333333333</v>
      </c>
      <c r="J16" s="2" t="str">
        <f>_xlfn.CONCAT(B16," ",C16)</f>
        <v>GOPAL VERMA</v>
      </c>
      <c r="M16" s="7" t="s">
        <v>26</v>
      </c>
      <c r="N16" s="7">
        <v>30</v>
      </c>
      <c r="O16" s="7">
        <v>700</v>
      </c>
    </row>
    <row r="17" spans="1:15" x14ac:dyDescent="0.3">
      <c r="A17" s="2">
        <v>3</v>
      </c>
      <c r="B17" s="2" t="s">
        <v>12</v>
      </c>
      <c r="C17" s="2" t="s">
        <v>17</v>
      </c>
      <c r="D17" s="3">
        <v>40976</v>
      </c>
      <c r="E17" s="2">
        <v>1800</v>
      </c>
      <c r="F17" s="2">
        <v>1500</v>
      </c>
      <c r="G17" s="2">
        <v>1900</v>
      </c>
      <c r="H17" s="2">
        <f>SUM(E17,F17,G17)</f>
        <v>5200</v>
      </c>
      <c r="I17" s="2">
        <f>AVERAGE(E17:G17)</f>
        <v>1733.3333333333333</v>
      </c>
      <c r="J17" s="2" t="str">
        <f>_xlfn.CONCAT(B17," ",C17)</f>
        <v>JOSEPH PAUL</v>
      </c>
    </row>
    <row r="18" spans="1:15" x14ac:dyDescent="0.3">
      <c r="A18" s="2">
        <v>4</v>
      </c>
      <c r="B18" s="2" t="s">
        <v>13</v>
      </c>
      <c r="C18" s="2" t="s">
        <v>18</v>
      </c>
      <c r="D18" s="3">
        <v>43402</v>
      </c>
      <c r="E18" s="2">
        <v>1200</v>
      </c>
      <c r="F18" s="2">
        <v>1500</v>
      </c>
      <c r="G18" s="2">
        <v>1800</v>
      </c>
      <c r="H18" s="2">
        <f>SUM(E18,F18,G18)</f>
        <v>4500</v>
      </c>
      <c r="I18" s="2">
        <f>AVERAGE(E18:G18)</f>
        <v>1500</v>
      </c>
      <c r="J18" s="2" t="str">
        <f>_xlfn.CONCAT(B18," ",C18)</f>
        <v>HARI SINGH</v>
      </c>
    </row>
    <row r="19" spans="1:15" x14ac:dyDescent="0.3">
      <c r="A19" s="2">
        <v>5</v>
      </c>
      <c r="B19" s="2" t="s">
        <v>19</v>
      </c>
      <c r="C19" s="2" t="s">
        <v>14</v>
      </c>
      <c r="D19" s="3">
        <v>44077</v>
      </c>
      <c r="E19" s="2">
        <v>2000</v>
      </c>
      <c r="F19" s="2">
        <v>2500</v>
      </c>
      <c r="G19" s="2">
        <v>2900</v>
      </c>
      <c r="H19" s="2">
        <f>SUM(E19,F19,G19)</f>
        <v>7400</v>
      </c>
      <c r="I19" s="2">
        <f>AVERAGE(E19:G19)</f>
        <v>2466.6666666666665</v>
      </c>
      <c r="J19" s="2" t="str">
        <f>_xlfn.CONCAT(B19," ",C19)</f>
        <v>RAJA RAM</v>
      </c>
    </row>
    <row r="21" spans="1:15" x14ac:dyDescent="0.3">
      <c r="M21">
        <f>COUNTIF(O13:O16,"&gt;500")</f>
        <v>2</v>
      </c>
      <c r="O21">
        <f>SUMIF(N13:N16,"&gt;20",O13:O16)</f>
        <v>700</v>
      </c>
    </row>
  </sheetData>
  <conditionalFormatting sqref="H1:H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: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D18-9CC6-4E54-82A6-97C33C73243C}">
  <dimension ref="B3:I17"/>
  <sheetViews>
    <sheetView workbookViewId="0">
      <selection activeCell="K5" sqref="K5"/>
    </sheetView>
  </sheetViews>
  <sheetFormatPr defaultRowHeight="14.4" x14ac:dyDescent="0.3"/>
  <cols>
    <col min="3" max="3" width="12.109375" customWidth="1"/>
    <col min="4" max="4" width="12.77734375" bestFit="1" customWidth="1"/>
    <col min="8" max="8" width="9.5546875" bestFit="1" customWidth="1"/>
    <col min="9" max="9" width="12.77734375" bestFit="1" customWidth="1"/>
  </cols>
  <sheetData>
    <row r="3" spans="2:9" x14ac:dyDescent="0.3">
      <c r="B3" s="1" t="s">
        <v>0</v>
      </c>
      <c r="C3" s="1" t="s">
        <v>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</row>
    <row r="4" spans="2:9" x14ac:dyDescent="0.3">
      <c r="B4" s="2">
        <v>1</v>
      </c>
      <c r="C4" s="2" t="s">
        <v>10</v>
      </c>
      <c r="D4" s="7">
        <v>82</v>
      </c>
      <c r="E4" s="7">
        <v>47</v>
      </c>
      <c r="F4" s="7">
        <v>45</v>
      </c>
      <c r="G4" s="7">
        <v>43</v>
      </c>
      <c r="H4" s="7">
        <f>AVERAGE(D4:G4)</f>
        <v>54.25</v>
      </c>
      <c r="I4" s="7">
        <f>H4*100/100</f>
        <v>54.25</v>
      </c>
    </row>
    <row r="5" spans="2:9" x14ac:dyDescent="0.3">
      <c r="B5" s="2">
        <v>2</v>
      </c>
      <c r="C5" s="2" t="s">
        <v>11</v>
      </c>
      <c r="D5" s="7">
        <v>94</v>
      </c>
      <c r="E5" s="7">
        <v>84</v>
      </c>
      <c r="F5" s="7">
        <v>46</v>
      </c>
      <c r="G5" s="7">
        <v>78</v>
      </c>
      <c r="H5" s="7">
        <f t="shared" ref="H5:H8" si="0">AVERAGE(D5:G5)</f>
        <v>75.5</v>
      </c>
      <c r="I5" s="7">
        <f t="shared" ref="I5:I8" si="1">H5*100/100</f>
        <v>75.5</v>
      </c>
    </row>
    <row r="6" spans="2:9" x14ac:dyDescent="0.3">
      <c r="B6" s="2">
        <v>3</v>
      </c>
      <c r="C6" s="2" t="s">
        <v>12</v>
      </c>
      <c r="D6" s="7">
        <v>44</v>
      </c>
      <c r="E6" s="7">
        <v>97</v>
      </c>
      <c r="F6" s="7">
        <v>100</v>
      </c>
      <c r="G6" s="7">
        <v>97</v>
      </c>
      <c r="H6" s="7">
        <f t="shared" si="0"/>
        <v>84.5</v>
      </c>
      <c r="I6" s="7">
        <f t="shared" si="1"/>
        <v>84.5</v>
      </c>
    </row>
    <row r="7" spans="2:9" x14ac:dyDescent="0.3">
      <c r="B7" s="2">
        <v>4</v>
      </c>
      <c r="C7" s="2" t="s">
        <v>13</v>
      </c>
      <c r="D7" s="7">
        <v>99</v>
      </c>
      <c r="E7" s="7">
        <v>28</v>
      </c>
      <c r="F7" s="7">
        <v>24</v>
      </c>
      <c r="G7" s="7">
        <v>13</v>
      </c>
      <c r="H7" s="7">
        <f t="shared" si="0"/>
        <v>41</v>
      </c>
      <c r="I7" s="7">
        <f t="shared" si="1"/>
        <v>41</v>
      </c>
    </row>
    <row r="8" spans="2:9" x14ac:dyDescent="0.3">
      <c r="B8" s="2">
        <v>5</v>
      </c>
      <c r="C8" s="2" t="s">
        <v>19</v>
      </c>
      <c r="D8" s="7">
        <v>52</v>
      </c>
      <c r="E8" s="7">
        <v>95</v>
      </c>
      <c r="F8" s="7">
        <v>71</v>
      </c>
      <c r="G8" s="7">
        <v>22</v>
      </c>
      <c r="H8" s="7">
        <f t="shared" si="0"/>
        <v>60</v>
      </c>
      <c r="I8" s="7">
        <f t="shared" si="1"/>
        <v>60</v>
      </c>
    </row>
    <row r="12" spans="2:9" x14ac:dyDescent="0.3">
      <c r="B12" s="1" t="s">
        <v>0</v>
      </c>
      <c r="C12" s="1" t="s">
        <v>1</v>
      </c>
      <c r="D12" s="1" t="s">
        <v>33</v>
      </c>
    </row>
    <row r="13" spans="2:9" x14ac:dyDescent="0.3">
      <c r="B13" s="2">
        <v>1</v>
      </c>
      <c r="C13" s="2" t="s">
        <v>10</v>
      </c>
      <c r="D13" s="7">
        <v>54.25</v>
      </c>
    </row>
    <row r="14" spans="2:9" x14ac:dyDescent="0.3">
      <c r="B14" s="2">
        <v>2</v>
      </c>
      <c r="C14" s="2" t="s">
        <v>11</v>
      </c>
      <c r="D14" s="7">
        <v>75.5</v>
      </c>
    </row>
    <row r="15" spans="2:9" x14ac:dyDescent="0.3">
      <c r="B15" s="2">
        <v>3</v>
      </c>
      <c r="C15" s="2" t="s">
        <v>12</v>
      </c>
      <c r="D15" s="7">
        <v>84.5</v>
      </c>
    </row>
    <row r="16" spans="2:9" x14ac:dyDescent="0.3">
      <c r="B16" s="2">
        <v>4</v>
      </c>
      <c r="C16" s="2" t="s">
        <v>13</v>
      </c>
      <c r="D16" s="7">
        <v>41</v>
      </c>
    </row>
    <row r="17" spans="2:4" x14ac:dyDescent="0.3">
      <c r="B17" s="2">
        <v>5</v>
      </c>
      <c r="C17" s="2" t="s">
        <v>19</v>
      </c>
      <c r="D17" s="7">
        <v>60</v>
      </c>
    </row>
  </sheetData>
  <dataValidations count="1">
    <dataValidation type="list" allowBlank="1" showInputMessage="1" showErrorMessage="1" sqref="C3:C8 C12:C17" xr:uid="{FC294F3E-BDDD-42FE-97A4-9F6042F32BE5}">
      <formula1>$R$4:$R$9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3AB8-7902-4133-9B79-E322A92FB296}">
  <dimension ref="A1:H17"/>
  <sheetViews>
    <sheetView workbookViewId="0">
      <selection activeCell="A12" sqref="A12:A17"/>
    </sheetView>
  </sheetViews>
  <sheetFormatPr defaultRowHeight="14.4" x14ac:dyDescent="0.3"/>
  <cols>
    <col min="2" max="2" width="9.6640625" bestFit="1" customWidth="1"/>
    <col min="4" max="4" width="13.109375" bestFit="1" customWidth="1"/>
    <col min="5" max="5" width="16.77734375" bestFit="1" customWidth="1"/>
    <col min="9" max="9" width="16.77734375" bestFit="1" customWidth="1"/>
    <col min="10" max="10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 t="s">
        <v>10</v>
      </c>
      <c r="C2" s="2" t="s">
        <v>15</v>
      </c>
      <c r="D2" s="2" t="str">
        <f>_xlfn.CONCAT(B2," ",C2)</f>
        <v>RNM KUMAR</v>
      </c>
      <c r="E2" s="3">
        <v>42030</v>
      </c>
      <c r="F2" s="2">
        <v>1500</v>
      </c>
      <c r="G2" s="2">
        <v>1200</v>
      </c>
      <c r="H2" s="2">
        <v>1500</v>
      </c>
    </row>
    <row r="3" spans="1:8" x14ac:dyDescent="0.3">
      <c r="A3" s="2">
        <v>1</v>
      </c>
      <c r="B3" s="2" t="s">
        <v>11</v>
      </c>
      <c r="C3" s="2" t="s">
        <v>16</v>
      </c>
      <c r="D3" s="2" t="str">
        <f>_xlfn.CONCAT(B3," ",C3)</f>
        <v>GOPAL VERMA</v>
      </c>
      <c r="E3" s="3">
        <v>42954</v>
      </c>
      <c r="F3" s="2">
        <v>1700</v>
      </c>
      <c r="G3" s="2">
        <v>1800</v>
      </c>
      <c r="H3" s="2">
        <v>2000</v>
      </c>
    </row>
    <row r="4" spans="1:8" x14ac:dyDescent="0.3">
      <c r="A4" s="2">
        <v>3</v>
      </c>
      <c r="B4" s="2" t="s">
        <v>12</v>
      </c>
      <c r="C4" s="2" t="s">
        <v>17</v>
      </c>
      <c r="D4" s="2" t="str">
        <f>_xlfn.CONCAT(B4," ",C4)</f>
        <v>JOSEPH PAUL</v>
      </c>
      <c r="E4" s="3">
        <v>40976</v>
      </c>
      <c r="F4" s="2">
        <v>1800</v>
      </c>
      <c r="G4" s="2">
        <v>1500</v>
      </c>
      <c r="H4" s="2">
        <v>1900</v>
      </c>
    </row>
    <row r="5" spans="1:8" x14ac:dyDescent="0.3">
      <c r="A5" s="2">
        <v>4</v>
      </c>
      <c r="B5" s="2" t="s">
        <v>13</v>
      </c>
      <c r="C5" s="2" t="s">
        <v>18</v>
      </c>
      <c r="D5" s="2" t="str">
        <f>_xlfn.CONCAT(B5," ",C5)</f>
        <v>HARI SINGH</v>
      </c>
      <c r="E5" s="3">
        <v>43402</v>
      </c>
      <c r="F5" s="2">
        <v>1200</v>
      </c>
      <c r="G5" s="2">
        <v>1500</v>
      </c>
      <c r="H5" s="2">
        <v>1800</v>
      </c>
    </row>
    <row r="6" spans="1:8" x14ac:dyDescent="0.3">
      <c r="A6" s="2">
        <v>5</v>
      </c>
      <c r="B6" s="2" t="s">
        <v>19</v>
      </c>
      <c r="C6" s="2" t="s">
        <v>14</v>
      </c>
      <c r="D6" s="2" t="str">
        <f>_xlfn.CONCAT(B6," ",C6)</f>
        <v>RAJA RAM</v>
      </c>
      <c r="E6" s="3">
        <v>44077</v>
      </c>
      <c r="F6" s="2">
        <v>2000</v>
      </c>
      <c r="G6" s="2">
        <v>2500</v>
      </c>
      <c r="H6" s="2">
        <v>2900</v>
      </c>
    </row>
    <row r="12" spans="1:8" x14ac:dyDescent="0.3">
      <c r="A12" s="1" t="s">
        <v>9</v>
      </c>
    </row>
    <row r="13" spans="1:8" x14ac:dyDescent="0.3">
      <c r="A13" s="2" t="s">
        <v>38</v>
      </c>
    </row>
    <row r="14" spans="1:8" x14ac:dyDescent="0.3">
      <c r="A14" s="2" t="s">
        <v>34</v>
      </c>
    </row>
    <row r="15" spans="1:8" x14ac:dyDescent="0.3">
      <c r="A15" s="2" t="s">
        <v>36</v>
      </c>
    </row>
    <row r="16" spans="1:8" x14ac:dyDescent="0.3">
      <c r="A16" s="2" t="s">
        <v>35</v>
      </c>
    </row>
    <row r="17" spans="1:1" x14ac:dyDescent="0.3">
      <c r="A17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1C82-D3A0-4BB9-9B2C-CA02880A32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DC94-3AA1-4AE0-835A-8A2259F87B0D}">
  <dimension ref="B2:M17"/>
  <sheetViews>
    <sheetView tabSelected="1" workbookViewId="0">
      <selection activeCell="K16" sqref="K16"/>
    </sheetView>
  </sheetViews>
  <sheetFormatPr defaultRowHeight="14.4" x14ac:dyDescent="0.3"/>
  <cols>
    <col min="2" max="2" width="9" bestFit="1" customWidth="1"/>
    <col min="3" max="3" width="9.77734375" bestFit="1" customWidth="1"/>
    <col min="4" max="4" width="9.88671875" bestFit="1" customWidth="1"/>
    <col min="9" max="9" width="9.77734375" bestFit="1" customWidth="1"/>
    <col min="10" max="10" width="16.21875" customWidth="1"/>
  </cols>
  <sheetData>
    <row r="2" spans="2:13" x14ac:dyDescent="0.3">
      <c r="B2" s="4"/>
      <c r="C2" s="5" t="s">
        <v>1</v>
      </c>
      <c r="D2" s="5" t="s">
        <v>7</v>
      </c>
      <c r="E2" s="7" t="s">
        <v>21</v>
      </c>
      <c r="F2" s="8" t="s">
        <v>22</v>
      </c>
      <c r="J2" s="9" t="s">
        <v>1</v>
      </c>
      <c r="K2" s="10" t="s">
        <v>20</v>
      </c>
      <c r="L2" s="10" t="s">
        <v>21</v>
      </c>
      <c r="M2" s="11" t="s">
        <v>22</v>
      </c>
    </row>
    <row r="3" spans="2:13" x14ac:dyDescent="0.3">
      <c r="B3" s="4"/>
      <c r="C3" s="5" t="s">
        <v>10</v>
      </c>
      <c r="D3" s="6">
        <v>4200</v>
      </c>
      <c r="E3" s="7">
        <v>1</v>
      </c>
      <c r="F3" s="7">
        <v>20</v>
      </c>
      <c r="J3" s="5" t="s">
        <v>13</v>
      </c>
      <c r="K3" s="7">
        <f>VLOOKUP($J3,$C$2:$F$7,2,0)</f>
        <v>4500</v>
      </c>
      <c r="L3" s="7">
        <f>VLOOKUP($J3,$C$2:$F$7,3,0)</f>
        <v>4</v>
      </c>
      <c r="M3" s="7">
        <f>VLOOKUP($J3,$C$2:$F$7,4,0)</f>
        <v>35</v>
      </c>
    </row>
    <row r="4" spans="2:13" x14ac:dyDescent="0.3">
      <c r="B4" s="4"/>
      <c r="C4" s="5" t="s">
        <v>11</v>
      </c>
      <c r="D4" s="6">
        <v>5500</v>
      </c>
      <c r="E4" s="7">
        <v>2</v>
      </c>
      <c r="F4" s="7">
        <v>25</v>
      </c>
      <c r="J4" s="5" t="s">
        <v>10</v>
      </c>
      <c r="K4" s="7">
        <f t="shared" ref="K4:K5" si="0">VLOOKUP($J4,$C$2:$F$7,2,0)</f>
        <v>4200</v>
      </c>
      <c r="L4" s="7">
        <f t="shared" ref="L4:L5" si="1">VLOOKUP($J4,$C$2:$F$7,3,0)</f>
        <v>1</v>
      </c>
      <c r="M4" s="7">
        <f t="shared" ref="M4:M5" si="2">VLOOKUP($J4,$C$2:$F$7,4,0)</f>
        <v>20</v>
      </c>
    </row>
    <row r="5" spans="2:13" x14ac:dyDescent="0.3">
      <c r="B5" s="4"/>
      <c r="C5" s="5" t="s">
        <v>12</v>
      </c>
      <c r="D5" s="6">
        <v>5200</v>
      </c>
      <c r="E5" s="7">
        <v>3</v>
      </c>
      <c r="F5" s="7">
        <v>28</v>
      </c>
      <c r="J5" s="5" t="s">
        <v>12</v>
      </c>
      <c r="K5" s="7">
        <f t="shared" si="0"/>
        <v>5200</v>
      </c>
      <c r="L5" s="7">
        <f t="shared" si="1"/>
        <v>3</v>
      </c>
      <c r="M5" s="7">
        <f t="shared" si="2"/>
        <v>28</v>
      </c>
    </row>
    <row r="6" spans="2:13" x14ac:dyDescent="0.3">
      <c r="B6" s="4"/>
      <c r="C6" s="5" t="s">
        <v>13</v>
      </c>
      <c r="D6" s="6">
        <v>4500</v>
      </c>
      <c r="E6" s="7">
        <v>4</v>
      </c>
      <c r="F6" s="7">
        <v>35</v>
      </c>
    </row>
    <row r="7" spans="2:13" x14ac:dyDescent="0.3">
      <c r="B7" s="4"/>
      <c r="C7" s="5" t="s">
        <v>19</v>
      </c>
      <c r="D7" s="6">
        <v>7400</v>
      </c>
      <c r="E7" s="7">
        <v>5</v>
      </c>
      <c r="F7" s="7">
        <v>40</v>
      </c>
    </row>
    <row r="14" spans="2:13" x14ac:dyDescent="0.3">
      <c r="J14" s="9" t="s">
        <v>1</v>
      </c>
      <c r="K14" s="10" t="s">
        <v>20</v>
      </c>
      <c r="L14" s="10" t="s">
        <v>21</v>
      </c>
      <c r="M14" s="11" t="s">
        <v>22</v>
      </c>
    </row>
    <row r="15" spans="2:13" x14ac:dyDescent="0.3">
      <c r="J15" s="5" t="s">
        <v>13</v>
      </c>
      <c r="K15" s="7">
        <f>VLOOKUP($J$15,$C$2:$F$7,2,0)</f>
        <v>4500</v>
      </c>
      <c r="L15" s="7">
        <f>VLOOKUP($J$15,$C$2:$F$7,3,0)</f>
        <v>4</v>
      </c>
      <c r="M15" s="7"/>
    </row>
    <row r="16" spans="2:13" x14ac:dyDescent="0.3">
      <c r="J16" s="5" t="s">
        <v>10</v>
      </c>
      <c r="K16" s="7">
        <f>VLOOKUP($J$16,$C$2:$F$7,2,0)</f>
        <v>4200</v>
      </c>
      <c r="L16" s="7">
        <f>VLOOKUP($J$16,$C$2:$F$7,3,0)</f>
        <v>1</v>
      </c>
      <c r="M16" s="7"/>
    </row>
    <row r="17" spans="10:13" x14ac:dyDescent="0.3">
      <c r="J17" s="5" t="s">
        <v>12</v>
      </c>
      <c r="K17" s="7">
        <f>VLOOKUP($J$17,$C$2:$F$7,2,0)</f>
        <v>5200</v>
      </c>
      <c r="L17" s="7">
        <f>VLOOKUP($J$17,$C$2:$F$7,3,0)</f>
        <v>3</v>
      </c>
      <c r="M17" s="7"/>
    </row>
  </sheetData>
  <conditionalFormatting sqref="J14:M17">
    <cfRule type="cellIs" priority="3" operator="between">
      <formula>1</formula>
      <formula>2</formula>
    </cfRule>
  </conditionalFormatting>
  <conditionalFormatting sqref="L15">
    <cfRule type="cellIs" priority="2" operator="between">
      <formula>4200</formula>
      <formula>4500</formula>
    </cfRule>
  </conditionalFormatting>
  <conditionalFormatting sqref="K16">
    <cfRule type="cellIs" priority="1" operator="lessThan">
      <formula>5200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PANIGRAHI</dc:creator>
  <cp:lastModifiedBy>ARPAN PANIGRAHI</cp:lastModifiedBy>
  <dcterms:created xsi:type="dcterms:W3CDTF">2023-11-30T12:38:50Z</dcterms:created>
  <dcterms:modified xsi:type="dcterms:W3CDTF">2024-01-17T15:12:56Z</dcterms:modified>
</cp:coreProperties>
</file>