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2"/>
  <workbookPr/>
  <xr:revisionPtr revIDLastSave="0" documentId="11_593B21BBCC6D767D197E62A4F3F35BA9FA066474" xr6:coauthVersionLast="47" xr6:coauthVersionMax="47" xr10:uidLastSave="{00000000-0000-0000-0000-000000000000}"/>
  <bookViews>
    <workbookView xWindow="0" yWindow="0" windowWidth="22488" windowHeight="9335" firstSheet="1" activeTab="1" xr2:uid="{00000000-000D-0000-FFFF-FFFF00000000}"/>
  </bookViews>
  <sheets>
    <sheet name="BOM" sheetId="2" r:id="rId1"/>
    <sheet name="Quotation or invoice" sheetId="1" r:id="rId2"/>
    <sheet name="Index Sheet" sheetId="4" r:id="rId3"/>
    <sheet name="Sheet2" sheetId="6" state="hidden" r:id="rId4"/>
  </sheets>
  <definedNames>
    <definedName name="Block">#REF!</definedName>
    <definedName name="Operation">'Index Sheet'!$A$2:$A$20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7" i="2" l="1"/>
  <c r="M106" i="2"/>
  <c r="J104" i="2"/>
  <c r="M104" i="2" s="1"/>
  <c r="J103" i="2"/>
  <c r="M103" i="2" s="1"/>
  <c r="J102" i="2"/>
  <c r="M102" i="2" s="1"/>
  <c r="J101" i="2"/>
  <c r="M101" i="2" s="1"/>
  <c r="M100" i="2"/>
  <c r="J99" i="2"/>
  <c r="M99" i="2" s="1"/>
  <c r="J98" i="2"/>
  <c r="M98" i="2" s="1"/>
  <c r="J97" i="2"/>
  <c r="M97" i="2" s="1"/>
  <c r="J96" i="2"/>
  <c r="M96" i="2" s="1"/>
  <c r="J95" i="2"/>
  <c r="M95" i="2" s="1"/>
  <c r="J94" i="2"/>
  <c r="M94" i="2" s="1"/>
  <c r="J93" i="2"/>
  <c r="M93" i="2" s="1"/>
  <c r="M92" i="2"/>
  <c r="J91" i="2"/>
  <c r="M91" i="2" s="1"/>
  <c r="J89" i="2"/>
  <c r="M89" i="2" s="1"/>
  <c r="J88" i="2"/>
  <c r="M88" i="2" s="1"/>
  <c r="J87" i="2"/>
  <c r="M87" i="2" s="1"/>
  <c r="J86" i="2"/>
  <c r="M86" i="2" s="1"/>
  <c r="J85" i="2"/>
  <c r="M85" i="2" s="1"/>
  <c r="J84" i="2"/>
  <c r="M84" i="2" s="1"/>
  <c r="J83" i="2"/>
  <c r="J82" i="2"/>
  <c r="M82" i="2" s="1"/>
  <c r="J80" i="2"/>
  <c r="M80" i="2" s="1"/>
  <c r="J77" i="2"/>
  <c r="M77" i="2" s="1"/>
  <c r="J73" i="2"/>
  <c r="M73" i="2" s="1"/>
  <c r="J70" i="2"/>
  <c r="M70" i="2" s="1"/>
  <c r="J68" i="2"/>
  <c r="M68" i="2" s="1"/>
  <c r="J67" i="2"/>
  <c r="M67" i="2" s="1"/>
  <c r="M65" i="2"/>
  <c r="M64" i="2"/>
  <c r="J63" i="2"/>
  <c r="M63" i="2" s="1"/>
  <c r="J62" i="2"/>
  <c r="M62" i="2" s="1"/>
  <c r="J61" i="2"/>
  <c r="M61" i="2" s="1"/>
  <c r="J60" i="2"/>
  <c r="M60" i="2" s="1"/>
  <c r="J59" i="2"/>
  <c r="M59" i="2" s="1"/>
  <c r="J58" i="2"/>
  <c r="M58" i="2" s="1"/>
  <c r="J57" i="2"/>
  <c r="M57" i="2" s="1"/>
  <c r="J56" i="2"/>
  <c r="M56" i="2" s="1"/>
  <c r="J55" i="2"/>
  <c r="M55" i="2" s="1"/>
  <c r="J54" i="2"/>
  <c r="M54" i="2" s="1"/>
  <c r="J53" i="2"/>
  <c r="M53" i="2" s="1"/>
  <c r="J52" i="2"/>
  <c r="M52" i="2" s="1"/>
  <c r="J51" i="2"/>
  <c r="M51" i="2" s="1"/>
  <c r="J50" i="2"/>
  <c r="M50" i="2" s="1"/>
  <c r="J49" i="2"/>
  <c r="J48" i="2"/>
  <c r="M48" i="2" s="1"/>
  <c r="J47" i="2"/>
  <c r="M47" i="2" s="1"/>
  <c r="J46" i="2"/>
  <c r="M46" i="2" s="1"/>
  <c r="N44" i="2"/>
  <c r="J44" i="2"/>
  <c r="M44" i="2" s="1"/>
  <c r="N43" i="2"/>
  <c r="M43" i="2"/>
  <c r="N41" i="2"/>
  <c r="J41" i="2"/>
  <c r="M41" i="2" s="1"/>
  <c r="O40" i="2"/>
  <c r="N40" i="2"/>
  <c r="I40" i="2"/>
  <c r="J40" i="2" s="1"/>
  <c r="M40" i="2" s="1"/>
  <c r="O39" i="2"/>
  <c r="N39" i="2"/>
  <c r="I39" i="2"/>
  <c r="J39" i="2" s="1"/>
  <c r="M39" i="2" s="1"/>
  <c r="O38" i="2"/>
  <c r="O109" i="2" s="1"/>
  <c r="N38" i="2"/>
  <c r="I38" i="2"/>
  <c r="J38" i="2" s="1"/>
  <c r="M38" i="2" s="1"/>
  <c r="N37" i="2"/>
  <c r="N109" i="2" s="1"/>
  <c r="I37" i="2"/>
  <c r="J37" i="2" s="1"/>
  <c r="M37" i="2" s="1"/>
  <c r="J36" i="2"/>
  <c r="M36" i="2" s="1"/>
  <c r="J35" i="2"/>
  <c r="M35" i="2" s="1"/>
  <c r="J34" i="2"/>
  <c r="M34" i="2" s="1"/>
  <c r="J33" i="2"/>
  <c r="M33" i="2" s="1"/>
  <c r="J32" i="2"/>
  <c r="M32" i="2" s="1"/>
  <c r="J31" i="2"/>
  <c r="M31" i="2" s="1"/>
  <c r="J30" i="2"/>
  <c r="M30" i="2" s="1"/>
  <c r="J28" i="2"/>
  <c r="M28" i="2" s="1"/>
  <c r="J27" i="2"/>
  <c r="M27" i="2" s="1"/>
  <c r="J26" i="2"/>
  <c r="M26" i="2" s="1"/>
  <c r="I25" i="2"/>
  <c r="J25" i="2" s="1"/>
  <c r="M25" i="2" s="1"/>
  <c r="I24" i="2"/>
  <c r="J24" i="2" s="1"/>
  <c r="M24" i="2" s="1"/>
  <c r="J23" i="2"/>
  <c r="J22" i="2"/>
  <c r="M22" i="2" s="1"/>
  <c r="J21" i="2"/>
  <c r="M21" i="2" s="1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M11" i="2"/>
  <c r="J10" i="2"/>
  <c r="M10" i="2" s="1"/>
  <c r="J9" i="2"/>
  <c r="M9" i="2" s="1"/>
  <c r="J8" i="2"/>
  <c r="M8" i="2" s="1"/>
  <c r="J7" i="2"/>
  <c r="M7" i="2" s="1"/>
  <c r="M6" i="2"/>
  <c r="M109" i="2" s="1"/>
</calcChain>
</file>

<file path=xl/sharedStrings.xml><?xml version="1.0" encoding="utf-8"?>
<sst xmlns="http://schemas.openxmlformats.org/spreadsheetml/2006/main" count="871" uniqueCount="268">
  <si>
    <t>Efficycle Bill of Materials</t>
  </si>
  <si>
    <t>Team ID</t>
  </si>
  <si>
    <t>Team Name</t>
  </si>
  <si>
    <t>Total vehicle Cost (Rs)</t>
  </si>
  <si>
    <t>Total CAD Weight of vehicle (Kg)</t>
  </si>
  <si>
    <t>E-chetak</t>
  </si>
  <si>
    <t>1.50 Lakhs</t>
  </si>
  <si>
    <t>136.42 Kg</t>
  </si>
  <si>
    <t>Sr. No.</t>
  </si>
  <si>
    <t>Part No./ Asm No.</t>
  </si>
  <si>
    <t>Type</t>
  </si>
  <si>
    <t>Name</t>
  </si>
  <si>
    <t>Block</t>
  </si>
  <si>
    <t>Part Quantity</t>
  </si>
  <si>
    <t>Category</t>
  </si>
  <si>
    <t>Manufacturing Process</t>
  </si>
  <si>
    <t>Procurement Cost 
(Per item) (Rs)</t>
  </si>
  <si>
    <t>Total Procurement
 Cost (Rs)</t>
  </si>
  <si>
    <t>Manufacturing Cost 
(Per Item) (Rs)</t>
  </si>
  <si>
    <t>Total 
Manufacturing
 Cost (Rs)</t>
  </si>
  <si>
    <t>Total Cost
(Rs)</t>
  </si>
  <si>
    <t>Weight in CAD 
(kg)</t>
  </si>
  <si>
    <t>Total Weight
(Kg)</t>
  </si>
  <si>
    <t>Remarks</t>
  </si>
  <si>
    <t>ADT_001</t>
  </si>
  <si>
    <t>Part</t>
  </si>
  <si>
    <t>Speed alert sensor</t>
  </si>
  <si>
    <t>ADAS</t>
  </si>
  <si>
    <t>Procured</t>
  </si>
  <si>
    <t>Standard part</t>
  </si>
  <si>
    <t>ADT_002</t>
  </si>
  <si>
    <t>HC- SR04 Ultrasonic Module</t>
  </si>
  <si>
    <t>ADT_003</t>
  </si>
  <si>
    <t>Buzzer</t>
  </si>
  <si>
    <t>ADT_004</t>
  </si>
  <si>
    <t>WCS1600 100A AC DC Current Sensor Module with Overcurrent Detection</t>
  </si>
  <si>
    <t>Electricals</t>
  </si>
  <si>
    <t>ADT_005</t>
  </si>
  <si>
    <t>12V relay switch</t>
  </si>
  <si>
    <t>ADT_006</t>
  </si>
  <si>
    <t>Pedal assist sensor</t>
  </si>
  <si>
    <t>ADT_007</t>
  </si>
  <si>
    <t>20 x 4 line LCD Display</t>
  </si>
  <si>
    <t>ADT_008</t>
  </si>
  <si>
    <t>Headlamp 12V</t>
  </si>
  <si>
    <t>ADT_009</t>
  </si>
  <si>
    <t>Brake Lights 12V</t>
  </si>
  <si>
    <t>ADT_010</t>
  </si>
  <si>
    <t>Indicator lights 12V</t>
  </si>
  <si>
    <t>ADT_011</t>
  </si>
  <si>
    <t>Battery Level Indicator</t>
  </si>
  <si>
    <t>ADT_012</t>
  </si>
  <si>
    <t>12-5V USB Charger</t>
  </si>
  <si>
    <t>ADT_013</t>
  </si>
  <si>
    <t>Bluetooth speaker</t>
  </si>
  <si>
    <t>Infotainment</t>
  </si>
  <si>
    <t>ADT_014</t>
  </si>
  <si>
    <t>48-12V dc-dc converter</t>
  </si>
  <si>
    <t>ADT_015</t>
  </si>
  <si>
    <t>Switches and wire set</t>
  </si>
  <si>
    <t>ADT_016</t>
  </si>
  <si>
    <t>Arduino uno r3</t>
  </si>
  <si>
    <t>ADT_017</t>
  </si>
  <si>
    <t>REES52 LM35 Temperature Sensor</t>
  </si>
  <si>
    <t>BRK_001_A</t>
  </si>
  <si>
    <t>Assembly</t>
  </si>
  <si>
    <t xml:space="preserve">Left hand brake assembly </t>
  </si>
  <si>
    <t>Brakes</t>
  </si>
  <si>
    <t>BRK-002_A</t>
  </si>
  <si>
    <t xml:space="preserve">Right hand brake assembly </t>
  </si>
  <si>
    <t>BRK_001</t>
  </si>
  <si>
    <t>Front disc(160mm)</t>
  </si>
  <si>
    <t>BRK_002</t>
  </si>
  <si>
    <t xml:space="preserve">Brake caliper </t>
  </si>
  <si>
    <t>BRK_005</t>
  </si>
  <si>
    <t>Rear disc(140mm)</t>
  </si>
  <si>
    <t>SPW_015</t>
  </si>
  <si>
    <t xml:space="preserve">Front Rim and tyre </t>
  </si>
  <si>
    <t>Wheel &amp; Tyre</t>
  </si>
  <si>
    <t>SPW_001</t>
  </si>
  <si>
    <t>Rear Rim and tyre</t>
  </si>
  <si>
    <t>SPW_002</t>
  </si>
  <si>
    <t xml:space="preserve">Front left knuckle </t>
  </si>
  <si>
    <t>Suspension</t>
  </si>
  <si>
    <t>External manufactured</t>
  </si>
  <si>
    <t>Lathe,CNC,Boring,welding  and milling</t>
  </si>
  <si>
    <t>SPW_006</t>
  </si>
  <si>
    <t>Front right knuckle</t>
  </si>
  <si>
    <t>SPW_007</t>
  </si>
  <si>
    <t xml:space="preserve">Rear left knuckle </t>
  </si>
  <si>
    <t>SPW_010</t>
  </si>
  <si>
    <t xml:space="preserve">Rear right knuckle </t>
  </si>
  <si>
    <t>SPW_003</t>
  </si>
  <si>
    <t>SKF Ball bearing 61907</t>
  </si>
  <si>
    <t>SPW_013</t>
  </si>
  <si>
    <t xml:space="preserve">Front lower A arm </t>
  </si>
  <si>
    <t>Inhouse manufactured</t>
  </si>
  <si>
    <t xml:space="preserve">Cutting,drilling and TIG welding </t>
  </si>
  <si>
    <t>SPW_014</t>
  </si>
  <si>
    <t xml:space="preserve">Front upper A arm </t>
  </si>
  <si>
    <t>SPW_016</t>
  </si>
  <si>
    <t>Rear upper A arm</t>
  </si>
  <si>
    <t>SPW_019</t>
  </si>
  <si>
    <t xml:space="preserve">Rear Lower A arm </t>
  </si>
  <si>
    <t>SPW_017</t>
  </si>
  <si>
    <t xml:space="preserve">Ball joint </t>
  </si>
  <si>
    <t>SPW_018</t>
  </si>
  <si>
    <t>SPW_005_A</t>
  </si>
  <si>
    <t xml:space="preserve">Front Damper </t>
  </si>
  <si>
    <t>SPW_006_A</t>
  </si>
  <si>
    <t xml:space="preserve">Rear Dampers </t>
  </si>
  <si>
    <t>CHS_001</t>
  </si>
  <si>
    <t>Primary member(31.75*1.6mm) 24m</t>
  </si>
  <si>
    <t>Frame</t>
  </si>
  <si>
    <t>Procured and Processed</t>
  </si>
  <si>
    <t xml:space="preserve">Cutting and welding </t>
  </si>
  <si>
    <t>Secondary member (2.54mm*2mm) 12m</t>
  </si>
  <si>
    <t>Door member (50mm*2mmm) 3m</t>
  </si>
  <si>
    <t>ACC_002</t>
  </si>
  <si>
    <t>Seat</t>
  </si>
  <si>
    <t>Seats</t>
  </si>
  <si>
    <t xml:space="preserve">Labour </t>
  </si>
  <si>
    <t>ACC_003</t>
  </si>
  <si>
    <t xml:space="preserve">Left Door </t>
  </si>
  <si>
    <t>ACC_004</t>
  </si>
  <si>
    <t>Right Door</t>
  </si>
  <si>
    <t>ACC_005</t>
  </si>
  <si>
    <t>Utility box</t>
  </si>
  <si>
    <t>Others</t>
  </si>
  <si>
    <t>ACC_006</t>
  </si>
  <si>
    <t xml:space="preserve">Wheel cover </t>
  </si>
  <si>
    <t>ACC_007</t>
  </si>
  <si>
    <t>Fire extinguisher</t>
  </si>
  <si>
    <t>Safety Equipment</t>
  </si>
  <si>
    <t>ACC_008</t>
  </si>
  <si>
    <t>Rear view mirror</t>
  </si>
  <si>
    <t>ACC_009</t>
  </si>
  <si>
    <t xml:space="preserve">Smart phone holder </t>
  </si>
  <si>
    <t>ACC_010</t>
  </si>
  <si>
    <t xml:space="preserve">Side view mirrors </t>
  </si>
  <si>
    <t>ACC_011</t>
  </si>
  <si>
    <t xml:space="preserve">Seat belt </t>
  </si>
  <si>
    <t>ACC_012</t>
  </si>
  <si>
    <t xml:space="preserve">Door lock </t>
  </si>
  <si>
    <t>ACC_013</t>
  </si>
  <si>
    <t xml:space="preserve">Door hinge </t>
  </si>
  <si>
    <t>ACC_014</t>
  </si>
  <si>
    <t>Wipers</t>
  </si>
  <si>
    <t>ACC_015</t>
  </si>
  <si>
    <t xml:space="preserve">Wheel mud guard </t>
  </si>
  <si>
    <t>ACC_016</t>
  </si>
  <si>
    <t>Body Panel (20*4feet)</t>
  </si>
  <si>
    <t>ACC_017</t>
  </si>
  <si>
    <t>Acrylic sheet(8*4 trasnparent,4*3 color)</t>
  </si>
  <si>
    <t>STR_001</t>
  </si>
  <si>
    <t>Steering Handle</t>
  </si>
  <si>
    <t>Steering</t>
  </si>
  <si>
    <t xml:space="preserve">Cutting,bending and TIG welding </t>
  </si>
  <si>
    <t>STR_002</t>
  </si>
  <si>
    <t xml:space="preserve">Shaft </t>
  </si>
  <si>
    <t>STR_003</t>
  </si>
  <si>
    <t xml:space="preserve">Shaft covering </t>
  </si>
  <si>
    <t>STR_004</t>
  </si>
  <si>
    <t>Universal coupling joint</t>
  </si>
  <si>
    <t>STR_005</t>
  </si>
  <si>
    <t>STR_006</t>
  </si>
  <si>
    <t>STR_007</t>
  </si>
  <si>
    <t xml:space="preserve">Pinion </t>
  </si>
  <si>
    <t>STR_008</t>
  </si>
  <si>
    <t xml:space="preserve">Rack </t>
  </si>
  <si>
    <t>STR_009</t>
  </si>
  <si>
    <t xml:space="preserve">Rack housing </t>
  </si>
  <si>
    <t>STR_010</t>
  </si>
  <si>
    <t>STR_011</t>
  </si>
  <si>
    <t xml:space="preserve">Extension rod </t>
  </si>
  <si>
    <t>STR_012</t>
  </si>
  <si>
    <t>STR_013</t>
  </si>
  <si>
    <t xml:space="preserve">Tie rod </t>
  </si>
  <si>
    <t>STR_014</t>
  </si>
  <si>
    <t xml:space="preserve">Hinge </t>
  </si>
  <si>
    <t>STR_015</t>
  </si>
  <si>
    <t>STR_016</t>
  </si>
  <si>
    <t>SKF Ball Bearing 61801</t>
  </si>
  <si>
    <t>DRT_001</t>
  </si>
  <si>
    <t xml:space="preserve">Crank cylinder </t>
  </si>
  <si>
    <t>Drivetrain</t>
  </si>
  <si>
    <t>DRT_002</t>
  </si>
  <si>
    <t>SKF Ball bearing 61804</t>
  </si>
  <si>
    <t>DRT_003</t>
  </si>
  <si>
    <t>Crank sprocket(32t)</t>
  </si>
  <si>
    <t>DRT_004</t>
  </si>
  <si>
    <t xml:space="preserve">Pedals </t>
  </si>
  <si>
    <t>DRT_005</t>
  </si>
  <si>
    <t xml:space="preserve">14 teeth Sprocket </t>
  </si>
  <si>
    <t>DRT_006</t>
  </si>
  <si>
    <t>Chain(3m-packet)</t>
  </si>
  <si>
    <t>DRT_007</t>
  </si>
  <si>
    <t>DRT_008</t>
  </si>
  <si>
    <t>16 teeth Sprocket</t>
  </si>
  <si>
    <t>DRT_001_A</t>
  </si>
  <si>
    <t xml:space="preserve">Reverse Gearbox </t>
  </si>
  <si>
    <t>DRT_025</t>
  </si>
  <si>
    <t>Front transmission shaft (15mm)</t>
  </si>
  <si>
    <t>DRT_026</t>
  </si>
  <si>
    <t xml:space="preserve">SKF_SY_15_FM Pillow stock bearing </t>
  </si>
  <si>
    <t>DRT_027</t>
  </si>
  <si>
    <t>Intermediate shaft(19mm)</t>
  </si>
  <si>
    <t>DRT_028</t>
  </si>
  <si>
    <t xml:space="preserve">SKF_SY_20_FM Pillow stock bearing </t>
  </si>
  <si>
    <t>DRT_002_A</t>
  </si>
  <si>
    <t>Motor kit</t>
  </si>
  <si>
    <t>DRT_003_A</t>
  </si>
  <si>
    <t xml:space="preserve">Gearbox </t>
  </si>
  <si>
    <t>DRT_040</t>
  </si>
  <si>
    <t xml:space="preserve">Bearing mountigs </t>
  </si>
  <si>
    <t>DRT_041</t>
  </si>
  <si>
    <t>Rubber block</t>
  </si>
  <si>
    <t xml:space="preserve">Cutting  </t>
  </si>
  <si>
    <t>DRT_042</t>
  </si>
  <si>
    <t xml:space="preserve">Battery  </t>
  </si>
  <si>
    <t>DRT_043</t>
  </si>
  <si>
    <t xml:space="preserve">Chain cover </t>
  </si>
  <si>
    <t>DRT_044</t>
  </si>
  <si>
    <t xml:space="preserve">18 teeth Sprocket </t>
  </si>
  <si>
    <t>DRT_045</t>
  </si>
  <si>
    <t>Chain cover 2</t>
  </si>
  <si>
    <t>FS_001</t>
  </si>
  <si>
    <t>Fastners</t>
  </si>
  <si>
    <t xml:space="preserve">Misc </t>
  </si>
  <si>
    <t xml:space="preserve">Paint and primer </t>
  </si>
  <si>
    <t xml:space="preserve">Total Price </t>
  </si>
  <si>
    <t>Quotation or invoice</t>
  </si>
  <si>
    <t xml:space="preserve">Brake lever </t>
  </si>
  <si>
    <t>Master cylinder</t>
  </si>
  <si>
    <t>BRK_006</t>
  </si>
  <si>
    <t xml:space="preserve">Fluid cables </t>
  </si>
  <si>
    <t>Operation</t>
  </si>
  <si>
    <t>Unit</t>
  </si>
  <si>
    <t>Rate (INR)</t>
  </si>
  <si>
    <t>Lathe</t>
  </si>
  <si>
    <t>per hour</t>
  </si>
  <si>
    <t>CNC</t>
  </si>
  <si>
    <t>TIG Welding</t>
  </si>
  <si>
    <t>per mm</t>
  </si>
  <si>
    <t>SMAW Welding</t>
  </si>
  <si>
    <t>Gas Welding/Gas Cutting</t>
  </si>
  <si>
    <t>Drill per hole</t>
  </si>
  <si>
    <t>upto 5mm depth</t>
  </si>
  <si>
    <t>more than 5mm depth</t>
  </si>
  <si>
    <t>Reaming</t>
  </si>
  <si>
    <t>Boring</t>
  </si>
  <si>
    <t>per mm depth</t>
  </si>
  <si>
    <t>Grinding</t>
  </si>
  <si>
    <t>Profiling</t>
  </si>
  <si>
    <t>per cut</t>
  </si>
  <si>
    <t>Riveting</t>
  </si>
  <si>
    <t>per rivet</t>
  </si>
  <si>
    <t>Shaper</t>
  </si>
  <si>
    <t>Milling</t>
  </si>
  <si>
    <t>Shearing</t>
  </si>
  <si>
    <t>Cutting</t>
  </si>
  <si>
    <t>Gear Hobbing</t>
  </si>
  <si>
    <t>per 10mm width per teeth</t>
  </si>
  <si>
    <t>Rack Cutting</t>
  </si>
  <si>
    <t>per 10mm depth per teeth</t>
  </si>
  <si>
    <t>Labour</t>
  </si>
  <si>
    <t>Reuse from last year</t>
  </si>
  <si>
    <t>Battery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</si>
</sst>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5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theme="1"/>
      <name val="Book Antiqua"/>
      <charset val="134"/>
    </font>
    <font>
      <sz val="12"/>
      <color theme="1"/>
      <name val="Book Antiqua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ajor"/>
    </font>
    <font>
      <sz val="12"/>
      <color theme="1"/>
      <name val="Calibri"/>
      <charset val="134"/>
      <scheme val="major"/>
    </font>
    <font>
      <sz val="12"/>
      <color rgb="FF002060"/>
      <name val="Calibri"/>
      <charset val="134"/>
      <scheme val="major"/>
    </font>
    <font>
      <sz val="12"/>
      <color rgb="FF002060"/>
      <name val="Book Antiqua"/>
      <charset val="134"/>
    </font>
    <font>
      <sz val="12"/>
      <color rgb="FF000000"/>
      <name val="Book Antiqua"/>
      <charset val="134"/>
    </font>
    <font>
      <sz val="12"/>
      <color theme="1"/>
      <name val="&quot;Gentium Basic&quot;"/>
      <charset val="134"/>
    </font>
    <font>
      <sz val="12"/>
      <color rgb="FF000000"/>
      <name val="&quot;Times New Roman&quot;"/>
      <charset val="134"/>
    </font>
    <font>
      <u/>
      <sz val="12"/>
      <color rgb="FF000000"/>
      <name val="Arial"/>
      <charset val="134"/>
    </font>
    <font>
      <sz val="11"/>
      <color theme="1"/>
      <name val="Calibri"/>
      <charset val="134"/>
      <scheme val="major"/>
    </font>
    <font>
      <b/>
      <u/>
      <sz val="36"/>
      <color theme="1"/>
      <name val="Book Antiqua"/>
      <charset val="134"/>
    </font>
    <font>
      <sz val="36"/>
      <color theme="1"/>
      <name val="Book Antiqua"/>
      <charset val="134"/>
    </font>
    <font>
      <b/>
      <sz val="24"/>
      <color theme="1"/>
      <name val="Book Antiqua"/>
      <charset val="134"/>
    </font>
    <font>
      <sz val="24"/>
      <color theme="1"/>
      <name val="Book Antiqua"/>
      <charset val="134"/>
    </font>
    <font>
      <b/>
      <sz val="16"/>
      <color theme="1"/>
      <name val="Book Antiqua"/>
      <charset val="134"/>
    </font>
    <font>
      <sz val="14"/>
      <color theme="1"/>
      <name val="Book Antiqua"/>
      <charset val="134"/>
    </font>
    <font>
      <b/>
      <sz val="14"/>
      <color theme="1"/>
      <name val="Calibri"/>
      <charset val="134"/>
      <scheme val="major"/>
    </font>
    <font>
      <b/>
      <sz val="12"/>
      <color theme="1"/>
      <name val="Calibri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theme="2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16" fillId="0" borderId="0" xfId="0" applyFont="1"/>
    <xf numFmtId="0" fontId="21" fillId="3" borderId="28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1" fillId="3" borderId="46" xfId="0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6" fontId="22" fillId="0" borderId="48" xfId="0" applyNumberFormat="1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6" fontId="22" fillId="0" borderId="51" xfId="0" applyNumberFormat="1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166" fontId="3" fillId="4" borderId="56" xfId="0" applyNumberFormat="1" applyFont="1" applyFill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166" fontId="22" fillId="0" borderId="58" xfId="0" applyNumberFormat="1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166" fontId="22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1" fontId="22" fillId="0" borderId="47" xfId="0" applyNumberFormat="1" applyFont="1" applyBorder="1" applyAlignment="1">
      <alignment horizontal="center" vertical="center"/>
    </xf>
    <xf numFmtId="166" fontId="22" fillId="0" borderId="62" xfId="0" applyNumberFormat="1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6" fontId="22" fillId="0" borderId="64" xfId="0" applyNumberFormat="1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166" fontId="22" fillId="0" borderId="69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166" fontId="22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22" fillId="0" borderId="78" xfId="0" applyNumberFormat="1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6" fontId="22" fillId="0" borderId="5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22" fillId="0" borderId="82" xfId="0" applyNumberFormat="1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8" fillId="0" borderId="84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85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 wrapText="1"/>
    </xf>
    <xf numFmtId="0" fontId="8" fillId="0" borderId="87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72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90" xfId="0" applyFont="1" applyFill="1" applyBorder="1" applyAlignment="1">
      <alignment horizontal="center" vertical="center"/>
    </xf>
    <xf numFmtId="0" fontId="3" fillId="4" borderId="91" xfId="0" applyFont="1" applyFill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6" fontId="8" fillId="0" borderId="64" xfId="0" applyNumberFormat="1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7" borderId="93" xfId="0" applyFont="1" applyFill="1" applyBorder="1" applyAlignment="1">
      <alignment horizontal="center" vertical="center"/>
    </xf>
    <xf numFmtId="166" fontId="23" fillId="7" borderId="94" xfId="0" applyNumberFormat="1" applyFont="1" applyFill="1" applyBorder="1" applyAlignment="1">
      <alignment horizontal="center" vertical="center"/>
    </xf>
    <xf numFmtId="166" fontId="23" fillId="7" borderId="95" xfId="0" applyNumberFormat="1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6" fontId="9" fillId="8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4" fillId="9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5" borderId="28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/>
    </xf>
    <xf numFmtId="0" fontId="20" fillId="0" borderId="28" xfId="0" applyFont="1" applyBorder="1" applyAlignment="1">
      <alignment wrapText="1"/>
    </xf>
    <xf numFmtId="0" fontId="19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top" wrapText="1"/>
    </xf>
    <xf numFmtId="0" fontId="22" fillId="0" borderId="29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66" fontId="22" fillId="0" borderId="64" xfId="0" applyNumberFormat="1" applyFont="1" applyBorder="1" applyAlignment="1">
      <alignment horizontal="center" vertical="center"/>
    </xf>
    <xf numFmtId="166" fontId="22" fillId="0" borderId="62" xfId="0" applyNumberFormat="1" applyFont="1" applyBorder="1" applyAlignment="1">
      <alignment horizontal="center" vertical="center"/>
    </xf>
    <xf numFmtId="166" fontId="22" fillId="0" borderId="78" xfId="0" applyNumberFormat="1" applyFont="1" applyBorder="1" applyAlignment="1">
      <alignment horizontal="center" vertical="center"/>
    </xf>
    <xf numFmtId="166" fontId="22" fillId="4" borderId="64" xfId="0" applyNumberFormat="1" applyFont="1" applyFill="1" applyBorder="1" applyAlignment="1">
      <alignment horizontal="center" vertical="center"/>
    </xf>
    <xf numFmtId="166" fontId="22" fillId="4" borderId="78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8" fillId="0" borderId="0" xfId="0" applyFont="1" applyAlignment="1"/>
    <xf numFmtId="0" fontId="20" fillId="0" borderId="28" xfId="0" applyFont="1" applyBorder="1" applyAlignment="1"/>
    <xf numFmtId="0" fontId="16" fillId="0" borderId="0" xfId="0" applyFont="1" applyAlignment="1"/>
    <xf numFmtId="0" fontId="16" fillId="0" borderId="1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130</xdr:row>
      <xdr:rowOff>0</xdr:rowOff>
    </xdr:from>
    <xdr:ext cx="6886575" cy="3867150"/>
    <xdr:pic>
      <xdr:nvPicPr>
        <xdr:cNvPr id="7" name="image1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57900" y="123602750"/>
          <a:ext cx="6886575" cy="3867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131</xdr:row>
      <xdr:rowOff>0</xdr:rowOff>
    </xdr:from>
    <xdr:ext cx="6886575" cy="38671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57900" y="127889000"/>
          <a:ext cx="6886575" cy="3867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132</xdr:row>
      <xdr:rowOff>0</xdr:rowOff>
    </xdr:from>
    <xdr:ext cx="6886575" cy="3867150"/>
    <xdr:pic>
      <xdr:nvPicPr>
        <xdr:cNvPr id="9" name="image15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57900" y="132213350"/>
          <a:ext cx="6886575" cy="3867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133</xdr:row>
      <xdr:rowOff>0</xdr:rowOff>
    </xdr:from>
    <xdr:ext cx="6886575" cy="38671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57900" y="136509125"/>
          <a:ext cx="6886575" cy="3867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134</xdr:row>
      <xdr:rowOff>0</xdr:rowOff>
    </xdr:from>
    <xdr:ext cx="6886575" cy="3867150"/>
    <xdr:pic>
      <xdr:nvPicPr>
        <xdr:cNvPr id="11" name="image1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57900" y="140785850"/>
          <a:ext cx="6886575" cy="38671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145</xdr:row>
      <xdr:rowOff>0</xdr:rowOff>
    </xdr:from>
    <xdr:ext cx="304800" cy="171450"/>
    <xdr:pic>
      <xdr:nvPicPr>
        <xdr:cNvPr id="18" name="image9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57900" y="169875200"/>
          <a:ext cx="304800" cy="1714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416560</xdr:colOff>
      <xdr:row>9</xdr:row>
      <xdr:rowOff>82550</xdr:rowOff>
    </xdr:from>
    <xdr:to>
      <xdr:col>4</xdr:col>
      <xdr:colOff>5824220</xdr:colOff>
      <xdr:row>17</xdr:row>
      <xdr:rowOff>109855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4460" y="4781550"/>
          <a:ext cx="5407660" cy="398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596900</xdr:colOff>
      <xdr:row>18</xdr:row>
      <xdr:rowOff>172085</xdr:rowOff>
    </xdr:from>
    <xdr:to>
      <xdr:col>4</xdr:col>
      <xdr:colOff>5867400</xdr:colOff>
      <xdr:row>23</xdr:row>
      <xdr:rowOff>399415</xdr:rowOff>
    </xdr:to>
    <xdr:pic>
      <xdr:nvPicPr>
        <xdr:cNvPr id="3" name="Picture 2" descr="Screenshot (135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l="36501" t="16154" r="34171" b="13148"/>
        <a:stretch>
          <a:fillRect/>
        </a:stretch>
      </xdr:blipFill>
      <xdr:spPr>
        <a:xfrm>
          <a:off x="6654800" y="9328785"/>
          <a:ext cx="5270500" cy="3465830"/>
        </a:xfrm>
        <a:prstGeom prst="rect">
          <a:avLst/>
        </a:prstGeom>
      </xdr:spPr>
    </xdr:pic>
    <xdr:clientData/>
  </xdr:twoCellAnchor>
  <xdr:twoCellAnchor editAs="oneCell">
    <xdr:from>
      <xdr:col>4</xdr:col>
      <xdr:colOff>1051560</xdr:colOff>
      <xdr:row>36</xdr:row>
      <xdr:rowOff>65405</xdr:rowOff>
    </xdr:from>
    <xdr:to>
      <xdr:col>4</xdr:col>
      <xdr:colOff>5079365</xdr:colOff>
      <xdr:row>37</xdr:row>
      <xdr:rowOff>1344930</xdr:rowOff>
    </xdr:to>
    <xdr:pic>
      <xdr:nvPicPr>
        <xdr:cNvPr id="2" name="Picture 1" descr="Screenshot (139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35805" t="14130" r="33702" b="8855"/>
        <a:stretch>
          <a:fillRect/>
        </a:stretch>
      </xdr:blipFill>
      <xdr:spPr>
        <a:xfrm>
          <a:off x="7109460" y="24487505"/>
          <a:ext cx="4027805" cy="2701925"/>
        </a:xfrm>
        <a:prstGeom prst="rect">
          <a:avLst/>
        </a:prstGeom>
      </xdr:spPr>
    </xdr:pic>
    <xdr:clientData/>
  </xdr:twoCellAnchor>
  <xdr:twoCellAnchor editAs="oneCell">
    <xdr:from>
      <xdr:col>4</xdr:col>
      <xdr:colOff>938530</xdr:colOff>
      <xdr:row>30</xdr:row>
      <xdr:rowOff>49530</xdr:rowOff>
    </xdr:from>
    <xdr:to>
      <xdr:col>4</xdr:col>
      <xdr:colOff>5366385</xdr:colOff>
      <xdr:row>33</xdr:row>
      <xdr:rowOff>889635</xdr:rowOff>
    </xdr:to>
    <xdr:pic>
      <xdr:nvPicPr>
        <xdr:cNvPr id="32" name="Picture 31" descr="Screenshot (138)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l="36159" t="14287" r="34055" b="13591"/>
        <a:stretch>
          <a:fillRect/>
        </a:stretch>
      </xdr:blipFill>
      <xdr:spPr>
        <a:xfrm>
          <a:off x="6996430" y="18045430"/>
          <a:ext cx="4427855" cy="4116705"/>
        </a:xfrm>
        <a:prstGeom prst="rect">
          <a:avLst/>
        </a:prstGeom>
      </xdr:spPr>
    </xdr:pic>
    <xdr:clientData/>
  </xdr:twoCellAnchor>
  <xdr:twoCellAnchor editAs="oneCell">
    <xdr:from>
      <xdr:col>4</xdr:col>
      <xdr:colOff>1227455</xdr:colOff>
      <xdr:row>38</xdr:row>
      <xdr:rowOff>24765</xdr:rowOff>
    </xdr:from>
    <xdr:to>
      <xdr:col>4</xdr:col>
      <xdr:colOff>5023485</xdr:colOff>
      <xdr:row>40</xdr:row>
      <xdr:rowOff>1145540</xdr:rowOff>
    </xdr:to>
    <xdr:pic>
      <xdr:nvPicPr>
        <xdr:cNvPr id="33" name="Picture 32" descr="Screenshot (140)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 l="43207" t="15084" r="24247" b="9799"/>
        <a:stretch>
          <a:fillRect/>
        </a:stretch>
      </xdr:blipFill>
      <xdr:spPr>
        <a:xfrm>
          <a:off x="7285355" y="27291665"/>
          <a:ext cx="3796030" cy="3635375"/>
        </a:xfrm>
        <a:prstGeom prst="rect">
          <a:avLst/>
        </a:prstGeom>
      </xdr:spPr>
    </xdr:pic>
    <xdr:clientData/>
  </xdr:twoCellAnchor>
  <xdr:twoCellAnchor editAs="oneCell">
    <xdr:from>
      <xdr:col>4</xdr:col>
      <xdr:colOff>1270635</xdr:colOff>
      <xdr:row>89</xdr:row>
      <xdr:rowOff>81915</xdr:rowOff>
    </xdr:from>
    <xdr:to>
      <xdr:col>4</xdr:col>
      <xdr:colOff>4581525</xdr:colOff>
      <xdr:row>89</xdr:row>
      <xdr:rowOff>2556510</xdr:rowOff>
    </xdr:to>
    <xdr:pic>
      <xdr:nvPicPr>
        <xdr:cNvPr id="35" name="Picture 34" descr="Screenshot (143)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 l="35805" t="19840" r="32900" b="16776"/>
        <a:stretch>
          <a:fillRect/>
        </a:stretch>
      </xdr:blipFill>
      <xdr:spPr>
        <a:xfrm>
          <a:off x="7328535" y="81336515"/>
          <a:ext cx="3310890" cy="2474595"/>
        </a:xfrm>
        <a:prstGeom prst="rect">
          <a:avLst/>
        </a:prstGeom>
      </xdr:spPr>
    </xdr:pic>
    <xdr:clientData/>
  </xdr:twoCellAnchor>
  <xdr:twoCellAnchor editAs="oneCell">
    <xdr:from>
      <xdr:col>4</xdr:col>
      <xdr:colOff>1270635</xdr:colOff>
      <xdr:row>86</xdr:row>
      <xdr:rowOff>53975</xdr:rowOff>
    </xdr:from>
    <xdr:to>
      <xdr:col>4</xdr:col>
      <xdr:colOff>4994275</xdr:colOff>
      <xdr:row>86</xdr:row>
      <xdr:rowOff>2505075</xdr:rowOff>
    </xdr:to>
    <xdr:pic>
      <xdr:nvPicPr>
        <xdr:cNvPr id="36" name="Picture 35" descr="Screenshot (145)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36607" t="15376" r="34144" b="10314"/>
        <a:stretch>
          <a:fillRect/>
        </a:stretch>
      </xdr:blipFill>
      <xdr:spPr>
        <a:xfrm>
          <a:off x="7328535" y="77333475"/>
          <a:ext cx="3723640" cy="245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1468120</xdr:colOff>
      <xdr:row>46</xdr:row>
      <xdr:rowOff>78740</xdr:rowOff>
    </xdr:from>
    <xdr:to>
      <xdr:col>4</xdr:col>
      <xdr:colOff>4638040</xdr:colOff>
      <xdr:row>46</xdr:row>
      <xdr:rowOff>1776730</xdr:rowOff>
    </xdr:to>
    <xdr:pic>
      <xdr:nvPicPr>
        <xdr:cNvPr id="37" name="Picture 36" descr="Screenshot (146)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 l="36696" t="15081" r="34504" b="9996"/>
        <a:stretch>
          <a:fillRect/>
        </a:stretch>
      </xdr:blipFill>
      <xdr:spPr>
        <a:xfrm>
          <a:off x="7526020" y="35829240"/>
          <a:ext cx="3169920" cy="1697990"/>
        </a:xfrm>
        <a:prstGeom prst="rect">
          <a:avLst/>
        </a:prstGeom>
      </xdr:spPr>
    </xdr:pic>
    <xdr:clientData/>
  </xdr:twoCellAnchor>
  <xdr:oneCellAnchor>
    <xdr:from>
      <xdr:col>4</xdr:col>
      <xdr:colOff>795020</xdr:colOff>
      <xdr:row>58</xdr:row>
      <xdr:rowOff>117475</xdr:rowOff>
    </xdr:from>
    <xdr:ext cx="4266565" cy="2125980"/>
    <xdr:pic>
      <xdr:nvPicPr>
        <xdr:cNvPr id="38" name="image20.jp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852920" y="55908575"/>
          <a:ext cx="4266565" cy="212598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755650</xdr:colOff>
      <xdr:row>63</xdr:row>
      <xdr:rowOff>93980</xdr:rowOff>
    </xdr:from>
    <xdr:ext cx="4377690" cy="2741295"/>
    <xdr:pic>
      <xdr:nvPicPr>
        <xdr:cNvPr id="39" name="image14.jp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813550" y="63124080"/>
          <a:ext cx="4377690" cy="274129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1530985</xdr:colOff>
      <xdr:row>47</xdr:row>
      <xdr:rowOff>64770</xdr:rowOff>
    </xdr:from>
    <xdr:to>
      <xdr:col>4</xdr:col>
      <xdr:colOff>4618355</xdr:colOff>
      <xdr:row>49</xdr:row>
      <xdr:rowOff>775970</xdr:rowOff>
    </xdr:to>
    <xdr:pic>
      <xdr:nvPicPr>
        <xdr:cNvPr id="40" name="Picture 39" descr="Screenshot (147)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 l="36542" t="14928" r="34378" b="8976"/>
        <a:stretch>
          <a:fillRect/>
        </a:stretch>
      </xdr:blipFill>
      <xdr:spPr>
        <a:xfrm>
          <a:off x="7588885" y="37707570"/>
          <a:ext cx="3087370" cy="2717800"/>
        </a:xfrm>
        <a:prstGeom prst="rect">
          <a:avLst/>
        </a:prstGeom>
      </xdr:spPr>
    </xdr:pic>
    <xdr:clientData/>
  </xdr:twoCellAnchor>
  <xdr:twoCellAnchor editAs="oneCell">
    <xdr:from>
      <xdr:col>4</xdr:col>
      <xdr:colOff>1607820</xdr:colOff>
      <xdr:row>50</xdr:row>
      <xdr:rowOff>123190</xdr:rowOff>
    </xdr:from>
    <xdr:to>
      <xdr:col>4</xdr:col>
      <xdr:colOff>4589780</xdr:colOff>
      <xdr:row>50</xdr:row>
      <xdr:rowOff>2867025</xdr:rowOff>
    </xdr:to>
    <xdr:pic>
      <xdr:nvPicPr>
        <xdr:cNvPr id="41" name="Picture 40" descr="Screenshot (148)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37257" t="16399" r="34449" b="12022"/>
        <a:stretch>
          <a:fillRect/>
        </a:stretch>
      </xdr:blipFill>
      <xdr:spPr>
        <a:xfrm>
          <a:off x="7665720" y="40775890"/>
          <a:ext cx="2981960" cy="2743835"/>
        </a:xfrm>
        <a:prstGeom prst="rect">
          <a:avLst/>
        </a:prstGeom>
      </xdr:spPr>
    </xdr:pic>
    <xdr:clientData/>
  </xdr:twoCellAnchor>
  <xdr:oneCellAnchor>
    <xdr:from>
      <xdr:col>4</xdr:col>
      <xdr:colOff>729615</xdr:colOff>
      <xdr:row>72</xdr:row>
      <xdr:rowOff>232410</xdr:rowOff>
    </xdr:from>
    <xdr:ext cx="4527550" cy="4628515"/>
    <xdr:pic>
      <xdr:nvPicPr>
        <xdr:cNvPr id="42" name="image22.jp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787515" y="67148710"/>
          <a:ext cx="4527550" cy="462851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1115060</xdr:colOff>
      <xdr:row>81</xdr:row>
      <xdr:rowOff>110490</xdr:rowOff>
    </xdr:from>
    <xdr:ext cx="3963035" cy="3444875"/>
    <xdr:pic>
      <xdr:nvPicPr>
        <xdr:cNvPr id="43" name="image23.jp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rcRect l="10177" r="1876"/>
        <a:stretch>
          <a:fillRect/>
        </a:stretch>
      </xdr:blipFill>
      <xdr:spPr>
        <a:xfrm>
          <a:off x="7172960" y="72170290"/>
          <a:ext cx="3963035" cy="34448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848360</xdr:colOff>
      <xdr:row>60</xdr:row>
      <xdr:rowOff>61595</xdr:rowOff>
    </xdr:from>
    <xdr:ext cx="4248785" cy="2378075"/>
    <xdr:pic>
      <xdr:nvPicPr>
        <xdr:cNvPr id="44" name="image8.jp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906260" y="58189495"/>
          <a:ext cx="4248785" cy="2378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782320</xdr:colOff>
      <xdr:row>62</xdr:row>
      <xdr:rowOff>94615</xdr:rowOff>
    </xdr:from>
    <xdr:ext cx="4395470" cy="2133600"/>
    <xdr:pic>
      <xdr:nvPicPr>
        <xdr:cNvPr id="45" name="image20.jp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840220" y="60762515"/>
          <a:ext cx="4395470" cy="2133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1172845</xdr:colOff>
      <xdr:row>24</xdr:row>
      <xdr:rowOff>51435</xdr:rowOff>
    </xdr:from>
    <xdr:to>
      <xdr:col>4</xdr:col>
      <xdr:colOff>4697730</xdr:colOff>
      <xdr:row>25</xdr:row>
      <xdr:rowOff>1522730</xdr:rowOff>
    </xdr:to>
    <xdr:pic>
      <xdr:nvPicPr>
        <xdr:cNvPr id="46" name="Picture 45" descr="Screenshot (149)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 l="36477" t="16192" r="34306" b="9560"/>
        <a:stretch>
          <a:fillRect/>
        </a:stretch>
      </xdr:blipFill>
      <xdr:spPr>
        <a:xfrm>
          <a:off x="7230745" y="13094335"/>
          <a:ext cx="3524885" cy="3109595"/>
        </a:xfrm>
        <a:prstGeom prst="rect">
          <a:avLst/>
        </a:prstGeom>
      </xdr:spPr>
    </xdr:pic>
    <xdr:clientData/>
  </xdr:twoCellAnchor>
  <xdr:twoCellAnchor editAs="oneCell">
    <xdr:from>
      <xdr:col>4</xdr:col>
      <xdr:colOff>1422400</xdr:colOff>
      <xdr:row>41</xdr:row>
      <xdr:rowOff>117475</xdr:rowOff>
    </xdr:from>
    <xdr:to>
      <xdr:col>4</xdr:col>
      <xdr:colOff>4360545</xdr:colOff>
      <xdr:row>41</xdr:row>
      <xdr:rowOff>2409825</xdr:rowOff>
    </xdr:to>
    <xdr:pic>
      <xdr:nvPicPr>
        <xdr:cNvPr id="47" name="Picture 46" descr="Screenshot (150)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 l="36585" t="15230" r="34198" b="9912"/>
        <a:stretch>
          <a:fillRect/>
        </a:stretch>
      </xdr:blipFill>
      <xdr:spPr>
        <a:xfrm>
          <a:off x="7480300" y="31156275"/>
          <a:ext cx="2938145" cy="2292350"/>
        </a:xfrm>
        <a:prstGeom prst="rect">
          <a:avLst/>
        </a:prstGeom>
      </xdr:spPr>
    </xdr:pic>
    <xdr:clientData/>
  </xdr:twoCellAnchor>
  <xdr:twoCellAnchor editAs="oneCell">
    <xdr:from>
      <xdr:col>4</xdr:col>
      <xdr:colOff>1130300</xdr:colOff>
      <xdr:row>56</xdr:row>
      <xdr:rowOff>130810</xdr:rowOff>
    </xdr:from>
    <xdr:to>
      <xdr:col>4</xdr:col>
      <xdr:colOff>4703445</xdr:colOff>
      <xdr:row>56</xdr:row>
      <xdr:rowOff>3009265</xdr:rowOff>
    </xdr:to>
    <xdr:pic>
      <xdr:nvPicPr>
        <xdr:cNvPr id="4" name="Picture 3" descr="Screenshot (151)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36935" t="17632" r="34419" b="8169"/>
        <a:stretch>
          <a:fillRect/>
        </a:stretch>
      </xdr:blipFill>
      <xdr:spPr>
        <a:xfrm>
          <a:off x="7188200" y="52175410"/>
          <a:ext cx="3573145" cy="2878455"/>
        </a:xfrm>
        <a:prstGeom prst="rect">
          <a:avLst/>
        </a:prstGeom>
      </xdr:spPr>
    </xdr:pic>
    <xdr:clientData/>
  </xdr:twoCellAnchor>
  <xdr:oneCellAnchor>
    <xdr:from>
      <xdr:col>4</xdr:col>
      <xdr:colOff>1110615</xdr:colOff>
      <xdr:row>34</xdr:row>
      <xdr:rowOff>93345</xdr:rowOff>
    </xdr:from>
    <xdr:ext cx="3963035" cy="1892935"/>
    <xdr:pic>
      <xdr:nvPicPr>
        <xdr:cNvPr id="22" name="image1.jp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168515" y="22458045"/>
          <a:ext cx="3963035" cy="189293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852805</xdr:colOff>
      <xdr:row>1</xdr:row>
      <xdr:rowOff>16510</xdr:rowOff>
    </xdr:from>
    <xdr:to>
      <xdr:col>4</xdr:col>
      <xdr:colOff>5408930</xdr:colOff>
      <xdr:row>7</xdr:row>
      <xdr:rowOff>210185</xdr:rowOff>
    </xdr:to>
    <xdr:pic>
      <xdr:nvPicPr>
        <xdr:cNvPr id="27" name="Picture 26" descr="Screenshot (152)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 l="30875" t="17632" r="30152" b="20139"/>
        <a:stretch>
          <a:fillRect/>
        </a:stretch>
      </xdr:blipFill>
      <xdr:spPr>
        <a:xfrm>
          <a:off x="6910705" y="524510"/>
          <a:ext cx="4556125" cy="3394075"/>
        </a:xfrm>
        <a:prstGeom prst="rect">
          <a:avLst/>
        </a:prstGeom>
      </xdr:spPr>
    </xdr:pic>
    <xdr:clientData/>
  </xdr:twoCellAnchor>
  <xdr:twoCellAnchor editAs="oneCell">
    <xdr:from>
      <xdr:col>4</xdr:col>
      <xdr:colOff>1002030</xdr:colOff>
      <xdr:row>93</xdr:row>
      <xdr:rowOff>142240</xdr:rowOff>
    </xdr:from>
    <xdr:to>
      <xdr:col>4</xdr:col>
      <xdr:colOff>5403215</xdr:colOff>
      <xdr:row>94</xdr:row>
      <xdr:rowOff>2658745</xdr:rowOff>
    </xdr:to>
    <xdr:pic>
      <xdr:nvPicPr>
        <xdr:cNvPr id="6" name="Picture 5" descr="Screenshot (154)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059930" y="85359240"/>
          <a:ext cx="4401185" cy="5539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02"/>
  <sheetViews>
    <sheetView topLeftCell="A121" zoomScale="55" zoomScaleNormal="55" workbookViewId="0">
      <selection activeCell="L99" sqref="L99"/>
    </sheetView>
  </sheetViews>
  <sheetFormatPr defaultColWidth="12.625" defaultRowHeight="15" customHeight="1"/>
  <cols>
    <col min="1" max="1" width="11.625" style="64" customWidth="1"/>
    <col min="2" max="2" width="18.5" style="64" customWidth="1"/>
    <col min="3" max="3" width="19.625" style="64" customWidth="1"/>
    <col min="4" max="4" width="39.75" style="64" customWidth="1"/>
    <col min="5" max="5" width="21.75" style="64" customWidth="1"/>
    <col min="6" max="6" width="18.5" style="64" customWidth="1"/>
    <col min="7" max="7" width="28" style="64" customWidth="1"/>
    <col min="8" max="8" width="26.875" style="64" customWidth="1"/>
    <col min="9" max="9" width="17.875" style="64" customWidth="1"/>
    <col min="10" max="10" width="18.625" style="64" customWidth="1"/>
    <col min="11" max="11" width="20.25" style="64" customWidth="1"/>
    <col min="12" max="12" width="17.25" style="64" customWidth="1"/>
    <col min="13" max="13" width="16.875" style="64" customWidth="1"/>
    <col min="14" max="14" width="19.5" style="64" customWidth="1"/>
    <col min="15" max="15" width="15.875" style="64" customWidth="1"/>
    <col min="16" max="16" width="17.75" style="64" customWidth="1"/>
    <col min="17" max="16384" width="12.625" style="64"/>
  </cols>
  <sheetData>
    <row r="1" spans="1:16" ht="75" customHeight="1">
      <c r="A1" s="192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16" s="63" customFormat="1" ht="69" customHeight="1">
      <c r="A2" s="193" t="s">
        <v>1</v>
      </c>
      <c r="B2" s="252"/>
      <c r="C2" s="252"/>
      <c r="D2" s="252"/>
      <c r="E2" s="193" t="s">
        <v>2</v>
      </c>
      <c r="F2" s="252"/>
      <c r="G2" s="252"/>
      <c r="H2" s="252"/>
      <c r="I2" s="252"/>
      <c r="J2" s="194" t="s">
        <v>3</v>
      </c>
      <c r="K2" s="252"/>
      <c r="L2" s="252"/>
      <c r="M2" s="252"/>
      <c r="N2" s="193" t="s">
        <v>4</v>
      </c>
      <c r="O2" s="195"/>
      <c r="P2" s="195"/>
    </row>
    <row r="3" spans="1:16" ht="45" customHeight="1">
      <c r="A3" s="196">
        <v>21032</v>
      </c>
      <c r="B3" s="252"/>
      <c r="C3" s="252"/>
      <c r="D3" s="252"/>
      <c r="E3" s="196" t="s">
        <v>5</v>
      </c>
      <c r="F3" s="252"/>
      <c r="G3" s="252"/>
      <c r="H3" s="252"/>
      <c r="I3" s="252"/>
      <c r="J3" s="197" t="s">
        <v>6</v>
      </c>
      <c r="K3" s="252"/>
      <c r="L3" s="252"/>
      <c r="M3" s="252"/>
      <c r="N3" s="197" t="s">
        <v>7</v>
      </c>
      <c r="O3" s="252"/>
      <c r="P3" s="252"/>
    </row>
    <row r="4" spans="1:16" ht="27.75" customHeight="1">
      <c r="A4" s="198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4"/>
    </row>
    <row r="5" spans="1:16" ht="90" customHeight="1">
      <c r="A5" s="65" t="s">
        <v>8</v>
      </c>
      <c r="B5" s="66" t="s">
        <v>9</v>
      </c>
      <c r="C5" s="65" t="s">
        <v>10</v>
      </c>
      <c r="D5" s="65" t="s">
        <v>11</v>
      </c>
      <c r="E5" s="65" t="s">
        <v>12</v>
      </c>
      <c r="F5" s="65" t="s">
        <v>13</v>
      </c>
      <c r="G5" s="65" t="s">
        <v>14</v>
      </c>
      <c r="H5" s="65" t="s">
        <v>15</v>
      </c>
      <c r="I5" s="65" t="s">
        <v>16</v>
      </c>
      <c r="J5" s="65" t="s">
        <v>17</v>
      </c>
      <c r="K5" s="65" t="s">
        <v>18</v>
      </c>
      <c r="L5" s="65" t="s">
        <v>19</v>
      </c>
      <c r="M5" s="65" t="s">
        <v>20</v>
      </c>
      <c r="N5" s="104" t="s">
        <v>21</v>
      </c>
      <c r="O5" s="104" t="s">
        <v>22</v>
      </c>
      <c r="P5" s="104" t="s">
        <v>23</v>
      </c>
    </row>
    <row r="6" spans="1:16" ht="32.1" customHeight="1">
      <c r="A6" s="67">
        <v>1</v>
      </c>
      <c r="B6" s="68" t="s">
        <v>24</v>
      </c>
      <c r="C6" s="69" t="s">
        <v>25</v>
      </c>
      <c r="D6" s="69" t="s">
        <v>26</v>
      </c>
      <c r="E6" s="69" t="s">
        <v>27</v>
      </c>
      <c r="F6" s="70">
        <v>1</v>
      </c>
      <c r="G6" s="70" t="s">
        <v>28</v>
      </c>
      <c r="H6" s="70" t="s">
        <v>29</v>
      </c>
      <c r="I6" s="70">
        <v>100</v>
      </c>
      <c r="J6" s="70">
        <v>100</v>
      </c>
      <c r="K6" s="70">
        <v>0</v>
      </c>
      <c r="L6" s="105">
        <v>0</v>
      </c>
      <c r="M6" s="106">
        <f t="shared" ref="M6:M32" si="0">J6+L6</f>
        <v>100</v>
      </c>
      <c r="N6" s="107">
        <v>0.05</v>
      </c>
      <c r="O6" s="107">
        <v>0.05</v>
      </c>
      <c r="P6" s="108"/>
    </row>
    <row r="7" spans="1:16" ht="32.1" customHeight="1">
      <c r="A7" s="71">
        <v>2</v>
      </c>
      <c r="B7" s="72" t="s">
        <v>30</v>
      </c>
      <c r="C7" s="73" t="s">
        <v>25</v>
      </c>
      <c r="D7" s="74" t="s">
        <v>31</v>
      </c>
      <c r="E7" s="73" t="s">
        <v>27</v>
      </c>
      <c r="F7" s="74">
        <v>2</v>
      </c>
      <c r="G7" s="74" t="s">
        <v>28</v>
      </c>
      <c r="H7" s="74" t="s">
        <v>29</v>
      </c>
      <c r="I7" s="74">
        <v>75</v>
      </c>
      <c r="J7" s="70">
        <f t="shared" ref="J7:J38" si="1">I7*F7</f>
        <v>150</v>
      </c>
      <c r="K7" s="74">
        <v>0</v>
      </c>
      <c r="L7" s="109">
        <v>0</v>
      </c>
      <c r="M7" s="110">
        <f t="shared" si="0"/>
        <v>150</v>
      </c>
      <c r="N7" s="111">
        <v>0.03</v>
      </c>
      <c r="O7" s="111">
        <v>2.5000000000000001E-2</v>
      </c>
      <c r="P7" s="112"/>
    </row>
    <row r="8" spans="1:16" ht="32.1" customHeight="1">
      <c r="A8" s="71">
        <v>3</v>
      </c>
      <c r="B8" s="72" t="s">
        <v>32</v>
      </c>
      <c r="C8" s="73" t="s">
        <v>25</v>
      </c>
      <c r="D8" s="73" t="s">
        <v>33</v>
      </c>
      <c r="E8" s="73" t="s">
        <v>27</v>
      </c>
      <c r="F8" s="74">
        <v>1</v>
      </c>
      <c r="G8" s="74" t="s">
        <v>28</v>
      </c>
      <c r="H8" s="74" t="s">
        <v>29</v>
      </c>
      <c r="I8" s="74">
        <v>20</v>
      </c>
      <c r="J8" s="70">
        <f t="shared" si="1"/>
        <v>20</v>
      </c>
      <c r="K8" s="74">
        <v>0</v>
      </c>
      <c r="L8" s="109">
        <v>0</v>
      </c>
      <c r="M8" s="110">
        <f t="shared" si="0"/>
        <v>20</v>
      </c>
      <c r="N8" s="111">
        <v>2E-3</v>
      </c>
      <c r="O8" s="111">
        <v>2E-3</v>
      </c>
      <c r="P8" s="112"/>
    </row>
    <row r="9" spans="1:16" ht="62.1" customHeight="1">
      <c r="A9" s="71">
        <v>4</v>
      </c>
      <c r="B9" s="72" t="s">
        <v>34</v>
      </c>
      <c r="C9" s="73" t="s">
        <v>25</v>
      </c>
      <c r="D9" s="73" t="s">
        <v>35</v>
      </c>
      <c r="E9" s="73" t="s">
        <v>36</v>
      </c>
      <c r="F9" s="74">
        <v>1</v>
      </c>
      <c r="G9" s="74" t="s">
        <v>28</v>
      </c>
      <c r="H9" s="74" t="s">
        <v>29</v>
      </c>
      <c r="I9" s="74">
        <v>750</v>
      </c>
      <c r="J9" s="70">
        <f t="shared" si="1"/>
        <v>750</v>
      </c>
      <c r="K9" s="74">
        <v>0</v>
      </c>
      <c r="L9" s="109">
        <v>0</v>
      </c>
      <c r="M9" s="110">
        <f t="shared" si="0"/>
        <v>750</v>
      </c>
      <c r="N9" s="111">
        <v>0.05</v>
      </c>
      <c r="O9" s="111">
        <v>0.05</v>
      </c>
      <c r="P9" s="112"/>
    </row>
    <row r="10" spans="1:16" ht="32.1" customHeight="1">
      <c r="A10" s="71">
        <v>5</v>
      </c>
      <c r="B10" s="72" t="s">
        <v>37</v>
      </c>
      <c r="C10" s="73" t="s">
        <v>25</v>
      </c>
      <c r="D10" s="74" t="s">
        <v>38</v>
      </c>
      <c r="E10" s="73" t="s">
        <v>36</v>
      </c>
      <c r="F10" s="74">
        <v>1</v>
      </c>
      <c r="G10" s="74" t="s">
        <v>28</v>
      </c>
      <c r="H10" s="74" t="s">
        <v>29</v>
      </c>
      <c r="I10" s="74">
        <v>60</v>
      </c>
      <c r="J10" s="70">
        <f t="shared" si="1"/>
        <v>60</v>
      </c>
      <c r="K10" s="74">
        <v>0</v>
      </c>
      <c r="L10" s="109">
        <v>0</v>
      </c>
      <c r="M10" s="110">
        <f t="shared" si="0"/>
        <v>60</v>
      </c>
      <c r="N10" s="111">
        <v>0.02</v>
      </c>
      <c r="O10" s="111">
        <v>0.02</v>
      </c>
      <c r="P10" s="112"/>
    </row>
    <row r="11" spans="1:16" ht="32.1" customHeight="1">
      <c r="A11" s="71">
        <v>6</v>
      </c>
      <c r="B11" s="72" t="s">
        <v>39</v>
      </c>
      <c r="C11" s="73" t="s">
        <v>25</v>
      </c>
      <c r="D11" s="74" t="s">
        <v>40</v>
      </c>
      <c r="E11" s="73" t="s">
        <v>27</v>
      </c>
      <c r="F11" s="74">
        <v>1</v>
      </c>
      <c r="G11" s="74" t="s">
        <v>28</v>
      </c>
      <c r="H11" s="74" t="s">
        <v>29</v>
      </c>
      <c r="I11" s="74">
        <v>1500</v>
      </c>
      <c r="J11" s="70">
        <v>1500</v>
      </c>
      <c r="K11" s="74">
        <v>0</v>
      </c>
      <c r="L11" s="109">
        <v>0</v>
      </c>
      <c r="M11" s="110">
        <f t="shared" si="0"/>
        <v>1500</v>
      </c>
      <c r="N11" s="111">
        <v>0.1</v>
      </c>
      <c r="O11" s="111">
        <v>0.1</v>
      </c>
      <c r="P11" s="112"/>
    </row>
    <row r="12" spans="1:16" ht="32.1" customHeight="1">
      <c r="A12" s="71">
        <v>7</v>
      </c>
      <c r="B12" s="72" t="s">
        <v>41</v>
      </c>
      <c r="C12" s="73" t="s">
        <v>25</v>
      </c>
      <c r="D12" s="74" t="s">
        <v>42</v>
      </c>
      <c r="E12" s="73" t="s">
        <v>27</v>
      </c>
      <c r="F12" s="74">
        <v>1</v>
      </c>
      <c r="G12" s="74" t="s">
        <v>28</v>
      </c>
      <c r="H12" s="74" t="s">
        <v>29</v>
      </c>
      <c r="I12" s="74">
        <v>465</v>
      </c>
      <c r="J12" s="70">
        <f t="shared" si="1"/>
        <v>465</v>
      </c>
      <c r="K12" s="74">
        <v>0</v>
      </c>
      <c r="L12" s="109">
        <v>0</v>
      </c>
      <c r="M12" s="110">
        <f t="shared" si="0"/>
        <v>465</v>
      </c>
      <c r="N12" s="111">
        <v>0.01</v>
      </c>
      <c r="O12" s="111">
        <v>0.02</v>
      </c>
      <c r="P12" s="112"/>
    </row>
    <row r="13" spans="1:16" ht="32.1" customHeight="1">
      <c r="A13" s="71">
        <v>8</v>
      </c>
      <c r="B13" s="72" t="s">
        <v>43</v>
      </c>
      <c r="C13" s="73" t="s">
        <v>25</v>
      </c>
      <c r="D13" s="74" t="s">
        <v>44</v>
      </c>
      <c r="E13" s="73" t="s">
        <v>36</v>
      </c>
      <c r="F13" s="74">
        <v>2</v>
      </c>
      <c r="G13" s="74" t="s">
        <v>28</v>
      </c>
      <c r="H13" s="74" t="s">
        <v>29</v>
      </c>
      <c r="I13" s="74">
        <v>400</v>
      </c>
      <c r="J13" s="70">
        <f t="shared" si="1"/>
        <v>800</v>
      </c>
      <c r="K13" s="74">
        <v>0</v>
      </c>
      <c r="L13" s="109">
        <v>0</v>
      </c>
      <c r="M13" s="110">
        <f t="shared" si="0"/>
        <v>800</v>
      </c>
      <c r="N13" s="111">
        <v>0.4</v>
      </c>
      <c r="O13" s="111">
        <v>0.3</v>
      </c>
      <c r="P13" s="112"/>
    </row>
    <row r="14" spans="1:16" ht="32.1" customHeight="1">
      <c r="A14" s="71">
        <v>9</v>
      </c>
      <c r="B14" s="72" t="s">
        <v>45</v>
      </c>
      <c r="C14" s="73" t="s">
        <v>25</v>
      </c>
      <c r="D14" s="74" t="s">
        <v>46</v>
      </c>
      <c r="E14" s="73" t="s">
        <v>36</v>
      </c>
      <c r="F14" s="74">
        <v>2</v>
      </c>
      <c r="G14" s="74" t="s">
        <v>28</v>
      </c>
      <c r="H14" s="74" t="s">
        <v>29</v>
      </c>
      <c r="I14" s="74">
        <v>250</v>
      </c>
      <c r="J14" s="70">
        <f t="shared" si="1"/>
        <v>500</v>
      </c>
      <c r="K14" s="74">
        <v>0</v>
      </c>
      <c r="L14" s="109">
        <v>0</v>
      </c>
      <c r="M14" s="110">
        <f t="shared" si="0"/>
        <v>500</v>
      </c>
      <c r="N14" s="111">
        <v>8.1600000000000006E-2</v>
      </c>
      <c r="O14" s="111">
        <v>0.15</v>
      </c>
      <c r="P14" s="112"/>
    </row>
    <row r="15" spans="1:16" ht="32.1" customHeight="1">
      <c r="A15" s="71">
        <v>10</v>
      </c>
      <c r="B15" s="72" t="s">
        <v>47</v>
      </c>
      <c r="C15" s="73" t="s">
        <v>25</v>
      </c>
      <c r="D15" s="74" t="s">
        <v>48</v>
      </c>
      <c r="E15" s="73" t="s">
        <v>36</v>
      </c>
      <c r="F15" s="74">
        <v>4</v>
      </c>
      <c r="G15" s="74" t="s">
        <v>28</v>
      </c>
      <c r="H15" s="74" t="s">
        <v>29</v>
      </c>
      <c r="I15" s="74">
        <v>150</v>
      </c>
      <c r="J15" s="70">
        <f t="shared" si="1"/>
        <v>600</v>
      </c>
      <c r="K15" s="74">
        <v>0</v>
      </c>
      <c r="L15" s="109">
        <v>0</v>
      </c>
      <c r="M15" s="110">
        <f t="shared" si="0"/>
        <v>600</v>
      </c>
      <c r="N15" s="111">
        <v>3.1E-2</v>
      </c>
      <c r="O15" s="111">
        <v>3.1E-2</v>
      </c>
      <c r="P15" s="112"/>
    </row>
    <row r="16" spans="1:16" ht="32.1" customHeight="1">
      <c r="A16" s="71">
        <v>11</v>
      </c>
      <c r="B16" s="72" t="s">
        <v>49</v>
      </c>
      <c r="C16" s="73" t="s">
        <v>25</v>
      </c>
      <c r="D16" s="74" t="s">
        <v>50</v>
      </c>
      <c r="E16" s="73" t="s">
        <v>27</v>
      </c>
      <c r="F16" s="74">
        <v>1</v>
      </c>
      <c r="G16" s="74" t="s">
        <v>28</v>
      </c>
      <c r="H16" s="74" t="s">
        <v>29</v>
      </c>
      <c r="I16" s="74">
        <v>500</v>
      </c>
      <c r="J16" s="70">
        <f t="shared" si="1"/>
        <v>500</v>
      </c>
      <c r="K16" s="74">
        <v>0</v>
      </c>
      <c r="L16" s="109">
        <v>0</v>
      </c>
      <c r="M16" s="110">
        <f t="shared" si="0"/>
        <v>500</v>
      </c>
      <c r="N16" s="111">
        <v>0.02</v>
      </c>
      <c r="O16" s="111">
        <v>0.03</v>
      </c>
      <c r="P16" s="112"/>
    </row>
    <row r="17" spans="1:16" ht="32.1" customHeight="1">
      <c r="A17" s="71">
        <v>12</v>
      </c>
      <c r="B17" s="72" t="s">
        <v>51</v>
      </c>
      <c r="C17" s="73" t="s">
        <v>25</v>
      </c>
      <c r="D17" s="74" t="s">
        <v>52</v>
      </c>
      <c r="E17" s="73" t="s">
        <v>27</v>
      </c>
      <c r="F17" s="74">
        <v>1</v>
      </c>
      <c r="G17" s="74" t="s">
        <v>28</v>
      </c>
      <c r="H17" s="74" t="s">
        <v>29</v>
      </c>
      <c r="I17" s="74">
        <v>250</v>
      </c>
      <c r="J17" s="70">
        <f t="shared" si="1"/>
        <v>250</v>
      </c>
      <c r="K17" s="74">
        <v>0</v>
      </c>
      <c r="L17" s="109">
        <v>0</v>
      </c>
      <c r="M17" s="110">
        <f t="shared" si="0"/>
        <v>250</v>
      </c>
      <c r="N17" s="111">
        <v>0.09</v>
      </c>
      <c r="O17" s="111">
        <v>0.09</v>
      </c>
      <c r="P17" s="112"/>
    </row>
    <row r="18" spans="1:16" ht="32.1" customHeight="1">
      <c r="A18" s="71">
        <v>13</v>
      </c>
      <c r="B18" s="72" t="s">
        <v>53</v>
      </c>
      <c r="C18" s="73" t="s">
        <v>25</v>
      </c>
      <c r="D18" s="74" t="s">
        <v>54</v>
      </c>
      <c r="E18" s="73" t="s">
        <v>55</v>
      </c>
      <c r="F18" s="74">
        <v>1</v>
      </c>
      <c r="G18" s="74" t="s">
        <v>28</v>
      </c>
      <c r="H18" s="74" t="s">
        <v>29</v>
      </c>
      <c r="I18" s="74">
        <v>700</v>
      </c>
      <c r="J18" s="70">
        <f t="shared" si="1"/>
        <v>700</v>
      </c>
      <c r="K18" s="74">
        <v>0</v>
      </c>
      <c r="L18" s="109">
        <v>0</v>
      </c>
      <c r="M18" s="110">
        <f t="shared" si="0"/>
        <v>700</v>
      </c>
      <c r="N18" s="111">
        <v>0.54900000000000004</v>
      </c>
      <c r="O18" s="111">
        <v>0.55000000000000004</v>
      </c>
      <c r="P18" s="112"/>
    </row>
    <row r="19" spans="1:16" ht="32.1" customHeight="1">
      <c r="A19" s="71">
        <v>14</v>
      </c>
      <c r="B19" s="72" t="s">
        <v>56</v>
      </c>
      <c r="C19" s="73" t="s">
        <v>25</v>
      </c>
      <c r="D19" s="74" t="s">
        <v>57</v>
      </c>
      <c r="E19" s="73" t="s">
        <v>36</v>
      </c>
      <c r="F19" s="74">
        <v>1</v>
      </c>
      <c r="G19" s="74" t="s">
        <v>28</v>
      </c>
      <c r="H19" s="74" t="s">
        <v>29</v>
      </c>
      <c r="I19" s="74">
        <v>400</v>
      </c>
      <c r="J19" s="70">
        <f t="shared" si="1"/>
        <v>400</v>
      </c>
      <c r="K19" s="74">
        <v>0</v>
      </c>
      <c r="L19" s="109">
        <v>0</v>
      </c>
      <c r="M19" s="110">
        <f t="shared" si="0"/>
        <v>400</v>
      </c>
      <c r="N19" s="111">
        <v>5.3800000000000001E-2</v>
      </c>
      <c r="O19" s="111">
        <v>0.3</v>
      </c>
      <c r="P19" s="112"/>
    </row>
    <row r="20" spans="1:16" ht="32.1" customHeight="1">
      <c r="A20" s="71">
        <v>15</v>
      </c>
      <c r="B20" s="72" t="s">
        <v>58</v>
      </c>
      <c r="C20" s="73" t="s">
        <v>25</v>
      </c>
      <c r="D20" s="74" t="s">
        <v>59</v>
      </c>
      <c r="E20" s="73" t="s">
        <v>36</v>
      </c>
      <c r="F20" s="74">
        <v>1</v>
      </c>
      <c r="G20" s="74" t="s">
        <v>28</v>
      </c>
      <c r="H20" s="74" t="s">
        <v>29</v>
      </c>
      <c r="I20" s="74">
        <v>200</v>
      </c>
      <c r="J20" s="70">
        <f t="shared" si="1"/>
        <v>200</v>
      </c>
      <c r="K20" s="74">
        <v>0</v>
      </c>
      <c r="L20" s="109">
        <v>0</v>
      </c>
      <c r="M20" s="110">
        <f t="shared" si="0"/>
        <v>200</v>
      </c>
      <c r="N20" s="111">
        <v>0.3</v>
      </c>
      <c r="O20" s="111">
        <v>0.3</v>
      </c>
      <c r="P20" s="112"/>
    </row>
    <row r="21" spans="1:16" ht="32.1" customHeight="1">
      <c r="A21" s="71">
        <v>16</v>
      </c>
      <c r="B21" s="72" t="s">
        <v>60</v>
      </c>
      <c r="C21" s="73" t="s">
        <v>25</v>
      </c>
      <c r="D21" s="74" t="s">
        <v>61</v>
      </c>
      <c r="E21" s="73" t="s">
        <v>27</v>
      </c>
      <c r="F21" s="74">
        <v>1</v>
      </c>
      <c r="G21" s="74" t="s">
        <v>28</v>
      </c>
      <c r="H21" s="74" t="s">
        <v>29</v>
      </c>
      <c r="I21" s="74">
        <v>500</v>
      </c>
      <c r="J21" s="70">
        <f t="shared" si="1"/>
        <v>500</v>
      </c>
      <c r="K21" s="74">
        <v>0</v>
      </c>
      <c r="L21" s="109">
        <v>0</v>
      </c>
      <c r="M21" s="110">
        <f t="shared" si="0"/>
        <v>500</v>
      </c>
      <c r="N21" s="111">
        <v>0.02</v>
      </c>
      <c r="O21" s="111">
        <v>0.15</v>
      </c>
      <c r="P21" s="112"/>
    </row>
    <row r="22" spans="1:16" ht="32.1" customHeight="1">
      <c r="A22" s="71">
        <v>17</v>
      </c>
      <c r="B22" s="72" t="s">
        <v>62</v>
      </c>
      <c r="C22" s="73" t="s">
        <v>25</v>
      </c>
      <c r="D22" s="74" t="s">
        <v>63</v>
      </c>
      <c r="E22" s="73" t="s">
        <v>27</v>
      </c>
      <c r="F22" s="74">
        <v>1</v>
      </c>
      <c r="G22" s="74" t="s">
        <v>28</v>
      </c>
      <c r="H22" s="74" t="s">
        <v>29</v>
      </c>
      <c r="I22" s="74">
        <v>120</v>
      </c>
      <c r="J22" s="70">
        <f t="shared" si="1"/>
        <v>120</v>
      </c>
      <c r="K22" s="74">
        <v>0</v>
      </c>
      <c r="L22" s="109">
        <v>0</v>
      </c>
      <c r="M22" s="113">
        <f t="shared" si="0"/>
        <v>120</v>
      </c>
      <c r="N22" s="111">
        <v>0.01</v>
      </c>
      <c r="O22" s="111">
        <v>0.01</v>
      </c>
      <c r="P22" s="112"/>
    </row>
    <row r="23" spans="1:16" ht="32.1" customHeight="1">
      <c r="A23" s="75"/>
      <c r="B23" s="76"/>
      <c r="C23" s="77"/>
      <c r="D23" s="78"/>
      <c r="E23" s="77"/>
      <c r="F23" s="78"/>
      <c r="G23" s="78"/>
      <c r="H23" s="78"/>
      <c r="I23" s="78"/>
      <c r="J23" s="90">
        <f t="shared" si="1"/>
        <v>0</v>
      </c>
      <c r="K23" s="78"/>
      <c r="L23" s="114"/>
      <c r="M23" s="115"/>
      <c r="N23" s="116"/>
      <c r="O23" s="116"/>
      <c r="P23" s="117"/>
    </row>
    <row r="24" spans="1:16" ht="39" customHeight="1">
      <c r="A24" s="79">
        <v>18</v>
      </c>
      <c r="B24" s="80" t="s">
        <v>64</v>
      </c>
      <c r="C24" s="69" t="s">
        <v>65</v>
      </c>
      <c r="D24" s="70" t="s">
        <v>66</v>
      </c>
      <c r="E24" s="69" t="s">
        <v>67</v>
      </c>
      <c r="F24" s="70">
        <v>1</v>
      </c>
      <c r="G24" s="70" t="s">
        <v>28</v>
      </c>
      <c r="H24" s="70" t="s">
        <v>29</v>
      </c>
      <c r="I24" s="70">
        <f>100+600+50</f>
        <v>750</v>
      </c>
      <c r="J24" s="70">
        <f t="shared" ref="J24:J36" si="2">I24*F24</f>
        <v>750</v>
      </c>
      <c r="K24" s="70">
        <v>0</v>
      </c>
      <c r="L24" s="105">
        <v>0</v>
      </c>
      <c r="M24" s="106">
        <f>J24+L24</f>
        <v>750</v>
      </c>
      <c r="N24" s="118">
        <v>0.3</v>
      </c>
      <c r="O24" s="118">
        <v>0.3</v>
      </c>
      <c r="P24" s="119"/>
    </row>
    <row r="25" spans="1:16" ht="39" customHeight="1">
      <c r="A25" s="79">
        <v>19</v>
      </c>
      <c r="B25" s="80" t="s">
        <v>68</v>
      </c>
      <c r="C25" s="69" t="s">
        <v>65</v>
      </c>
      <c r="D25" s="74" t="s">
        <v>69</v>
      </c>
      <c r="E25" s="73" t="s">
        <v>67</v>
      </c>
      <c r="F25" s="74">
        <v>1</v>
      </c>
      <c r="G25" s="74" t="s">
        <v>28</v>
      </c>
      <c r="H25" s="74" t="s">
        <v>29</v>
      </c>
      <c r="I25" s="74">
        <f>100+600+50</f>
        <v>750</v>
      </c>
      <c r="J25" s="70">
        <f t="shared" si="2"/>
        <v>750</v>
      </c>
      <c r="K25" s="74">
        <v>0</v>
      </c>
      <c r="L25" s="109">
        <v>0</v>
      </c>
      <c r="M25" s="110">
        <f>J25+L25</f>
        <v>750</v>
      </c>
      <c r="N25" s="120">
        <v>0.3</v>
      </c>
      <c r="O25" s="120">
        <v>0.3</v>
      </c>
      <c r="P25" s="121"/>
    </row>
    <row r="26" spans="1:16" ht="39" customHeight="1">
      <c r="A26" s="79">
        <v>20</v>
      </c>
      <c r="B26" s="80" t="s">
        <v>70</v>
      </c>
      <c r="C26" s="69" t="s">
        <v>25</v>
      </c>
      <c r="D26" s="70" t="s">
        <v>71</v>
      </c>
      <c r="E26" s="69" t="s">
        <v>67</v>
      </c>
      <c r="F26" s="70">
        <v>2</v>
      </c>
      <c r="G26" s="70" t="s">
        <v>28</v>
      </c>
      <c r="H26" s="70" t="s">
        <v>29</v>
      </c>
      <c r="I26" s="70">
        <v>350</v>
      </c>
      <c r="J26" s="70">
        <f t="shared" si="2"/>
        <v>700</v>
      </c>
      <c r="K26" s="70">
        <v>0</v>
      </c>
      <c r="L26" s="122">
        <v>0</v>
      </c>
      <c r="M26" s="110">
        <f>J26+L26</f>
        <v>700</v>
      </c>
      <c r="N26" s="123">
        <v>0.13400000000000001</v>
      </c>
      <c r="O26" s="123">
        <v>0.18</v>
      </c>
      <c r="P26" s="124"/>
    </row>
    <row r="27" spans="1:16" ht="39" customHeight="1">
      <c r="A27" s="79">
        <v>21</v>
      </c>
      <c r="B27" s="81" t="s">
        <v>72</v>
      </c>
      <c r="C27" s="82" t="s">
        <v>25</v>
      </c>
      <c r="D27" s="83" t="s">
        <v>73</v>
      </c>
      <c r="E27" s="82" t="s">
        <v>67</v>
      </c>
      <c r="F27" s="83">
        <v>4</v>
      </c>
      <c r="G27" s="83" t="s">
        <v>28</v>
      </c>
      <c r="H27" s="83" t="s">
        <v>29</v>
      </c>
      <c r="I27" s="83">
        <v>800</v>
      </c>
      <c r="J27" s="83">
        <f t="shared" si="2"/>
        <v>3200</v>
      </c>
      <c r="K27" s="83">
        <v>0</v>
      </c>
      <c r="L27" s="125">
        <v>0</v>
      </c>
      <c r="M27" s="113">
        <f>J27+L27</f>
        <v>3200</v>
      </c>
      <c r="N27" s="126">
        <v>0.35</v>
      </c>
      <c r="O27" s="126">
        <v>0.4</v>
      </c>
      <c r="P27" s="127"/>
    </row>
    <row r="28" spans="1:16" ht="39" customHeight="1">
      <c r="A28" s="79">
        <v>22</v>
      </c>
      <c r="B28" s="84" t="s">
        <v>74</v>
      </c>
      <c r="C28" s="85" t="s">
        <v>25</v>
      </c>
      <c r="D28" s="84" t="s">
        <v>75</v>
      </c>
      <c r="E28" s="85" t="s">
        <v>67</v>
      </c>
      <c r="F28" s="84">
        <v>2</v>
      </c>
      <c r="G28" s="86" t="s">
        <v>28</v>
      </c>
      <c r="H28" s="84" t="s">
        <v>29</v>
      </c>
      <c r="I28" s="86">
        <v>300</v>
      </c>
      <c r="J28" s="84">
        <f t="shared" si="2"/>
        <v>600</v>
      </c>
      <c r="K28" s="86">
        <v>0</v>
      </c>
      <c r="L28" s="84">
        <v>0</v>
      </c>
      <c r="M28" s="128">
        <f>J28+L28</f>
        <v>600</v>
      </c>
      <c r="N28" s="129">
        <v>9.5000000000000001E-2</v>
      </c>
      <c r="O28" s="120">
        <v>0.16</v>
      </c>
      <c r="P28" s="121"/>
    </row>
    <row r="29" spans="1:16" ht="32.1" customHeight="1">
      <c r="A29" s="87"/>
      <c r="B29" s="88"/>
      <c r="C29" s="89"/>
      <c r="D29" s="90"/>
      <c r="E29" s="89"/>
      <c r="F29" s="90"/>
      <c r="G29" s="90"/>
      <c r="H29" s="90"/>
      <c r="I29" s="90"/>
      <c r="J29" s="90"/>
      <c r="K29" s="90"/>
      <c r="L29" s="130"/>
      <c r="M29" s="131"/>
      <c r="N29" s="132"/>
      <c r="O29" s="132"/>
      <c r="P29" s="133"/>
    </row>
    <row r="30" spans="1:16" ht="54.95" customHeight="1">
      <c r="A30" s="79">
        <v>23</v>
      </c>
      <c r="B30" s="91" t="s">
        <v>76</v>
      </c>
      <c r="C30" s="92" t="s">
        <v>65</v>
      </c>
      <c r="D30" s="93" t="s">
        <v>77</v>
      </c>
      <c r="E30" s="92" t="s">
        <v>78</v>
      </c>
      <c r="F30" s="93">
        <v>2</v>
      </c>
      <c r="G30" s="70" t="s">
        <v>28</v>
      </c>
      <c r="H30" s="93" t="s">
        <v>29</v>
      </c>
      <c r="I30" s="93">
        <v>1600</v>
      </c>
      <c r="J30" s="70">
        <f t="shared" si="2"/>
        <v>3200</v>
      </c>
      <c r="K30" s="93">
        <v>0</v>
      </c>
      <c r="L30" s="134">
        <v>0</v>
      </c>
      <c r="M30" s="106">
        <f t="shared" ref="M30:M35" si="3">J30+L30</f>
        <v>3200</v>
      </c>
      <c r="N30" s="118">
        <v>3.4</v>
      </c>
      <c r="O30" s="123">
        <v>3.4</v>
      </c>
      <c r="P30" s="124"/>
    </row>
    <row r="31" spans="1:16" ht="54.95" customHeight="1">
      <c r="A31" s="79">
        <v>24</v>
      </c>
      <c r="B31" s="80" t="s">
        <v>79</v>
      </c>
      <c r="C31" s="69" t="s">
        <v>65</v>
      </c>
      <c r="D31" s="70" t="s">
        <v>80</v>
      </c>
      <c r="E31" s="94" t="s">
        <v>78</v>
      </c>
      <c r="F31" s="70">
        <v>2</v>
      </c>
      <c r="G31" s="70" t="s">
        <v>28</v>
      </c>
      <c r="H31" s="95" t="s">
        <v>29</v>
      </c>
      <c r="I31" s="93">
        <v>1600</v>
      </c>
      <c r="J31" s="70">
        <f t="shared" si="2"/>
        <v>3200</v>
      </c>
      <c r="K31" s="70">
        <v>0</v>
      </c>
      <c r="L31" s="105">
        <v>0</v>
      </c>
      <c r="M31" s="110">
        <f t="shared" si="3"/>
        <v>3200</v>
      </c>
      <c r="N31" s="123">
        <v>3.4</v>
      </c>
      <c r="O31" s="111">
        <v>3.4</v>
      </c>
      <c r="P31" s="112"/>
    </row>
    <row r="32" spans="1:16" ht="54.95" customHeight="1">
      <c r="A32" s="79">
        <v>25</v>
      </c>
      <c r="B32" s="80" t="s">
        <v>81</v>
      </c>
      <c r="C32" s="69" t="s">
        <v>25</v>
      </c>
      <c r="D32" s="74" t="s">
        <v>82</v>
      </c>
      <c r="E32" s="94" t="s">
        <v>83</v>
      </c>
      <c r="F32" s="74">
        <v>1</v>
      </c>
      <c r="G32" s="74" t="s">
        <v>84</v>
      </c>
      <c r="H32" s="94" t="s">
        <v>85</v>
      </c>
      <c r="I32" s="74">
        <v>300</v>
      </c>
      <c r="J32" s="70">
        <f t="shared" si="2"/>
        <v>300</v>
      </c>
      <c r="K32" s="74">
        <v>450</v>
      </c>
      <c r="L32" s="109">
        <v>450</v>
      </c>
      <c r="M32" s="110">
        <f t="shared" si="3"/>
        <v>750</v>
      </c>
      <c r="N32" s="111">
        <v>0.66500000000000004</v>
      </c>
      <c r="O32" s="111">
        <v>0.7</v>
      </c>
      <c r="P32" s="112"/>
    </row>
    <row r="33" spans="1:16" ht="54.95" customHeight="1">
      <c r="A33" s="79">
        <v>26</v>
      </c>
      <c r="B33" s="80" t="s">
        <v>86</v>
      </c>
      <c r="C33" s="69" t="s">
        <v>25</v>
      </c>
      <c r="D33" s="74" t="s">
        <v>87</v>
      </c>
      <c r="E33" s="94" t="s">
        <v>83</v>
      </c>
      <c r="F33" s="74">
        <v>1</v>
      </c>
      <c r="G33" s="74" t="s">
        <v>84</v>
      </c>
      <c r="H33" s="94" t="s">
        <v>85</v>
      </c>
      <c r="I33" s="74">
        <v>300</v>
      </c>
      <c r="J33" s="70">
        <f t="shared" si="2"/>
        <v>300</v>
      </c>
      <c r="K33" s="74">
        <v>450</v>
      </c>
      <c r="L33" s="109">
        <v>450</v>
      </c>
      <c r="M33" s="110">
        <f t="shared" si="3"/>
        <v>750</v>
      </c>
      <c r="N33" s="111">
        <v>0.66500000000000004</v>
      </c>
      <c r="O33" s="111">
        <v>0.7</v>
      </c>
      <c r="P33" s="112"/>
    </row>
    <row r="34" spans="1:16" ht="54.95" customHeight="1">
      <c r="A34" s="79">
        <v>27</v>
      </c>
      <c r="B34" s="80" t="s">
        <v>88</v>
      </c>
      <c r="C34" s="69" t="s">
        <v>25</v>
      </c>
      <c r="D34" s="74" t="s">
        <v>89</v>
      </c>
      <c r="E34" s="94" t="s">
        <v>83</v>
      </c>
      <c r="F34" s="74">
        <v>1</v>
      </c>
      <c r="G34" s="74" t="s">
        <v>84</v>
      </c>
      <c r="H34" s="94" t="s">
        <v>85</v>
      </c>
      <c r="I34" s="74">
        <v>300</v>
      </c>
      <c r="J34" s="70">
        <f t="shared" si="2"/>
        <v>300</v>
      </c>
      <c r="K34" s="74">
        <v>450</v>
      </c>
      <c r="L34" s="109">
        <v>450</v>
      </c>
      <c r="M34" s="110">
        <f t="shared" si="3"/>
        <v>750</v>
      </c>
      <c r="N34" s="111">
        <v>0.5</v>
      </c>
      <c r="O34" s="111">
        <v>0.55000000000000004</v>
      </c>
      <c r="P34" s="112"/>
    </row>
    <row r="35" spans="1:16" ht="54.95" customHeight="1">
      <c r="A35" s="79">
        <v>28</v>
      </c>
      <c r="B35" s="80" t="s">
        <v>90</v>
      </c>
      <c r="C35" s="69" t="s">
        <v>25</v>
      </c>
      <c r="D35" s="74" t="s">
        <v>91</v>
      </c>
      <c r="E35" s="94" t="s">
        <v>83</v>
      </c>
      <c r="F35" s="74">
        <v>1</v>
      </c>
      <c r="G35" s="74" t="s">
        <v>84</v>
      </c>
      <c r="H35" s="94" t="s">
        <v>85</v>
      </c>
      <c r="I35" s="74">
        <v>300</v>
      </c>
      <c r="J35" s="70">
        <f t="shared" si="2"/>
        <v>300</v>
      </c>
      <c r="K35" s="74">
        <v>450</v>
      </c>
      <c r="L35" s="109">
        <v>450</v>
      </c>
      <c r="M35" s="110">
        <f t="shared" si="3"/>
        <v>750</v>
      </c>
      <c r="N35" s="111">
        <v>0.5</v>
      </c>
      <c r="O35" s="111">
        <v>0.55000000000000004</v>
      </c>
      <c r="P35" s="112"/>
    </row>
    <row r="36" spans="1:16" ht="54.95" customHeight="1">
      <c r="A36" s="79">
        <v>29</v>
      </c>
      <c r="B36" s="80" t="s">
        <v>92</v>
      </c>
      <c r="C36" s="69" t="s">
        <v>25</v>
      </c>
      <c r="D36" s="74" t="s">
        <v>93</v>
      </c>
      <c r="E36" s="94" t="s">
        <v>83</v>
      </c>
      <c r="F36" s="74">
        <v>2</v>
      </c>
      <c r="G36" s="74" t="s">
        <v>28</v>
      </c>
      <c r="H36" s="95" t="s">
        <v>29</v>
      </c>
      <c r="I36" s="74">
        <v>700</v>
      </c>
      <c r="J36" s="70">
        <f t="shared" si="2"/>
        <v>1400</v>
      </c>
      <c r="K36" s="74">
        <v>0</v>
      </c>
      <c r="L36" s="109">
        <v>0</v>
      </c>
      <c r="M36" s="110">
        <f t="shared" ref="M36:M44" si="4">J36+L36</f>
        <v>1400</v>
      </c>
      <c r="N36" s="111">
        <v>0.2</v>
      </c>
      <c r="O36" s="111">
        <v>0.21</v>
      </c>
      <c r="P36" s="112"/>
    </row>
    <row r="37" spans="1:16" ht="54.95" customHeight="1">
      <c r="A37" s="79">
        <v>30</v>
      </c>
      <c r="B37" s="80" t="s">
        <v>94</v>
      </c>
      <c r="C37" s="69" t="s">
        <v>25</v>
      </c>
      <c r="D37" s="74" t="s">
        <v>95</v>
      </c>
      <c r="E37" s="94" t="s">
        <v>83</v>
      </c>
      <c r="F37" s="74">
        <v>2</v>
      </c>
      <c r="G37" s="74" t="s">
        <v>96</v>
      </c>
      <c r="H37" s="73" t="s">
        <v>97</v>
      </c>
      <c r="I37" s="74">
        <f t="shared" ref="I37:I40" si="5">900+162</f>
        <v>1062</v>
      </c>
      <c r="J37" s="70">
        <f t="shared" ref="J37:J63" si="6">I37*F37</f>
        <v>2124</v>
      </c>
      <c r="K37" s="74">
        <v>0</v>
      </c>
      <c r="L37" s="109">
        <v>0</v>
      </c>
      <c r="M37" s="110">
        <f t="shared" si="4"/>
        <v>2124</v>
      </c>
      <c r="N37" s="111">
        <f>1.5*F37</f>
        <v>3</v>
      </c>
      <c r="O37" s="111">
        <v>3</v>
      </c>
      <c r="P37" s="112"/>
    </row>
    <row r="38" spans="1:16" ht="54.95" customHeight="1">
      <c r="A38" s="79">
        <v>31</v>
      </c>
      <c r="B38" s="80" t="s">
        <v>98</v>
      </c>
      <c r="C38" s="69" t="s">
        <v>25</v>
      </c>
      <c r="D38" s="74" t="s">
        <v>99</v>
      </c>
      <c r="E38" s="94" t="s">
        <v>83</v>
      </c>
      <c r="F38" s="74">
        <v>2</v>
      </c>
      <c r="G38" s="74" t="s">
        <v>96</v>
      </c>
      <c r="H38" s="73" t="s">
        <v>97</v>
      </c>
      <c r="I38" s="74">
        <f t="shared" si="5"/>
        <v>1062</v>
      </c>
      <c r="J38" s="70">
        <f t="shared" si="6"/>
        <v>2124</v>
      </c>
      <c r="K38" s="74">
        <v>0</v>
      </c>
      <c r="L38" s="109">
        <v>0</v>
      </c>
      <c r="M38" s="110">
        <f t="shared" si="4"/>
        <v>2124</v>
      </c>
      <c r="N38" s="111">
        <f>1.3*2</f>
        <v>2.6</v>
      </c>
      <c r="O38" s="111">
        <f>1.3*2</f>
        <v>2.6</v>
      </c>
      <c r="P38" s="112"/>
    </row>
    <row r="39" spans="1:16" ht="42.95" customHeight="1">
      <c r="A39" s="79">
        <v>32</v>
      </c>
      <c r="B39" s="80" t="s">
        <v>100</v>
      </c>
      <c r="C39" s="69" t="s">
        <v>25</v>
      </c>
      <c r="D39" s="74" t="s">
        <v>101</v>
      </c>
      <c r="E39" s="94" t="s">
        <v>83</v>
      </c>
      <c r="F39" s="74">
        <v>2</v>
      </c>
      <c r="G39" s="74" t="s">
        <v>96</v>
      </c>
      <c r="H39" s="73" t="s">
        <v>97</v>
      </c>
      <c r="I39" s="74">
        <f t="shared" si="5"/>
        <v>1062</v>
      </c>
      <c r="J39" s="70">
        <f t="shared" si="6"/>
        <v>2124</v>
      </c>
      <c r="K39" s="74">
        <v>0</v>
      </c>
      <c r="L39" s="109">
        <v>0</v>
      </c>
      <c r="M39" s="110">
        <f t="shared" si="4"/>
        <v>2124</v>
      </c>
      <c r="N39" s="111">
        <f>1.6*2</f>
        <v>3.2</v>
      </c>
      <c r="O39" s="111">
        <f>1.6*2</f>
        <v>3.2</v>
      </c>
      <c r="P39" s="112"/>
    </row>
    <row r="40" spans="1:16" ht="42.95" customHeight="1">
      <c r="A40" s="79">
        <v>33</v>
      </c>
      <c r="B40" s="80" t="s">
        <v>102</v>
      </c>
      <c r="C40" s="69" t="s">
        <v>25</v>
      </c>
      <c r="D40" s="74" t="s">
        <v>103</v>
      </c>
      <c r="E40" s="94" t="s">
        <v>83</v>
      </c>
      <c r="F40" s="74">
        <v>2</v>
      </c>
      <c r="G40" s="74" t="s">
        <v>96</v>
      </c>
      <c r="H40" s="73" t="s">
        <v>97</v>
      </c>
      <c r="I40" s="74">
        <f t="shared" si="5"/>
        <v>1062</v>
      </c>
      <c r="J40" s="70">
        <f t="shared" si="6"/>
        <v>2124</v>
      </c>
      <c r="K40" s="74">
        <v>0</v>
      </c>
      <c r="L40" s="109">
        <v>0</v>
      </c>
      <c r="M40" s="110">
        <f t="shared" si="4"/>
        <v>2124</v>
      </c>
      <c r="N40" s="111">
        <f>1.4*2</f>
        <v>2.8</v>
      </c>
      <c r="O40" s="111">
        <f>1.4*2</f>
        <v>2.8</v>
      </c>
      <c r="P40" s="112"/>
    </row>
    <row r="41" spans="1:16" ht="42.95" customHeight="1">
      <c r="A41" s="79">
        <v>34</v>
      </c>
      <c r="B41" s="80" t="s">
        <v>104</v>
      </c>
      <c r="C41" s="203" t="s">
        <v>25</v>
      </c>
      <c r="D41" s="205" t="s">
        <v>105</v>
      </c>
      <c r="E41" s="208" t="s">
        <v>83</v>
      </c>
      <c r="F41" s="205">
        <v>4</v>
      </c>
      <c r="G41" s="205" t="s">
        <v>28</v>
      </c>
      <c r="H41" s="205" t="s">
        <v>29</v>
      </c>
      <c r="I41" s="205">
        <v>500</v>
      </c>
      <c r="J41" s="207">
        <f t="shared" si="6"/>
        <v>2000</v>
      </c>
      <c r="K41" s="205">
        <v>0</v>
      </c>
      <c r="L41" s="212">
        <v>0</v>
      </c>
      <c r="M41" s="215">
        <f t="shared" si="4"/>
        <v>2000</v>
      </c>
      <c r="N41" s="220">
        <f>0.2*4</f>
        <v>0.8</v>
      </c>
      <c r="O41" s="220">
        <v>0.8</v>
      </c>
      <c r="P41" s="112"/>
    </row>
    <row r="42" spans="1:16" ht="42.95" customHeight="1">
      <c r="A42" s="79">
        <v>35</v>
      </c>
      <c r="B42" s="80" t="s">
        <v>106</v>
      </c>
      <c r="C42" s="204"/>
      <c r="D42" s="206"/>
      <c r="E42" s="209"/>
      <c r="F42" s="206"/>
      <c r="G42" s="206"/>
      <c r="H42" s="206"/>
      <c r="I42" s="206"/>
      <c r="J42" s="206"/>
      <c r="K42" s="206"/>
      <c r="L42" s="213"/>
      <c r="M42" s="216"/>
      <c r="N42" s="221"/>
      <c r="O42" s="221"/>
      <c r="P42" s="112"/>
    </row>
    <row r="43" spans="1:16" ht="42.95" customHeight="1">
      <c r="A43" s="79">
        <v>36</v>
      </c>
      <c r="B43" s="81" t="s">
        <v>107</v>
      </c>
      <c r="C43" s="82" t="s">
        <v>65</v>
      </c>
      <c r="D43" s="74" t="s">
        <v>108</v>
      </c>
      <c r="E43" s="94" t="s">
        <v>83</v>
      </c>
      <c r="F43" s="74">
        <v>2</v>
      </c>
      <c r="G43" s="205" t="s">
        <v>28</v>
      </c>
      <c r="H43" s="205" t="s">
        <v>29</v>
      </c>
      <c r="I43" s="74">
        <v>1003</v>
      </c>
      <c r="J43" s="70">
        <v>2006</v>
      </c>
      <c r="K43" s="74">
        <v>0</v>
      </c>
      <c r="L43" s="109">
        <v>0</v>
      </c>
      <c r="M43" s="110">
        <f t="shared" si="4"/>
        <v>2006</v>
      </c>
      <c r="N43" s="111">
        <f>1.5*F43</f>
        <v>3</v>
      </c>
      <c r="O43" s="111">
        <v>3</v>
      </c>
      <c r="P43" s="112"/>
    </row>
    <row r="44" spans="1:16" ht="42.95" customHeight="1">
      <c r="A44" s="79">
        <v>37</v>
      </c>
      <c r="B44" s="98" t="s">
        <v>109</v>
      </c>
      <c r="C44" s="94" t="s">
        <v>65</v>
      </c>
      <c r="D44" s="96" t="s">
        <v>110</v>
      </c>
      <c r="E44" s="82" t="s">
        <v>83</v>
      </c>
      <c r="F44" s="96">
        <v>2</v>
      </c>
      <c r="G44" s="207"/>
      <c r="H44" s="207"/>
      <c r="I44" s="96">
        <v>1062</v>
      </c>
      <c r="J44" s="70">
        <f t="shared" si="6"/>
        <v>2124</v>
      </c>
      <c r="K44" s="96">
        <v>0</v>
      </c>
      <c r="L44" s="135">
        <v>0</v>
      </c>
      <c r="M44" s="113">
        <f t="shared" si="4"/>
        <v>2124</v>
      </c>
      <c r="N44" s="126">
        <f>1.5*F44</f>
        <v>3</v>
      </c>
      <c r="O44" s="111">
        <v>3</v>
      </c>
      <c r="P44" s="127"/>
    </row>
    <row r="45" spans="1:16" ht="35.1" customHeight="1">
      <c r="A45" s="99"/>
      <c r="B45" s="100"/>
      <c r="C45" s="89"/>
      <c r="D45" s="101"/>
      <c r="E45" s="102"/>
      <c r="F45" s="101"/>
      <c r="G45" s="101"/>
      <c r="H45" s="101"/>
      <c r="I45" s="101"/>
      <c r="J45" s="83"/>
      <c r="K45" s="101"/>
      <c r="L45" s="136"/>
      <c r="M45" s="131"/>
      <c r="N45" s="137"/>
      <c r="O45" s="137"/>
      <c r="P45" s="138"/>
    </row>
    <row r="46" spans="1:16" ht="44.1" customHeight="1">
      <c r="A46" s="199">
        <v>38</v>
      </c>
      <c r="B46" s="201" t="s">
        <v>111</v>
      </c>
      <c r="C46" s="203" t="s">
        <v>25</v>
      </c>
      <c r="D46" s="83" t="s">
        <v>112</v>
      </c>
      <c r="E46" s="92" t="s">
        <v>113</v>
      </c>
      <c r="F46" s="83">
        <v>23</v>
      </c>
      <c r="G46" s="83" t="s">
        <v>114</v>
      </c>
      <c r="H46" s="83" t="s">
        <v>115</v>
      </c>
      <c r="I46" s="83">
        <v>750</v>
      </c>
      <c r="J46" s="139">
        <f t="shared" si="6"/>
        <v>17250</v>
      </c>
      <c r="K46" s="83">
        <v>0</v>
      </c>
      <c r="L46" s="140">
        <v>0</v>
      </c>
      <c r="M46" s="141">
        <f>J46+L46</f>
        <v>17250</v>
      </c>
      <c r="N46" s="222">
        <v>38</v>
      </c>
      <c r="O46" s="222">
        <v>38</v>
      </c>
      <c r="P46" s="143"/>
    </row>
    <row r="47" spans="1:16" ht="44.1" customHeight="1">
      <c r="A47" s="199"/>
      <c r="B47" s="201"/>
      <c r="C47" s="203"/>
      <c r="D47" s="103" t="s">
        <v>116</v>
      </c>
      <c r="E47" s="94" t="s">
        <v>113</v>
      </c>
      <c r="F47" s="96">
        <v>12</v>
      </c>
      <c r="G47" s="96" t="s">
        <v>114</v>
      </c>
      <c r="H47" s="83" t="s">
        <v>115</v>
      </c>
      <c r="I47" s="96">
        <v>866</v>
      </c>
      <c r="J47" s="70">
        <f t="shared" si="6"/>
        <v>10392</v>
      </c>
      <c r="K47" s="96">
        <v>0</v>
      </c>
      <c r="L47" s="144">
        <v>0</v>
      </c>
      <c r="M47" s="141">
        <f>J47+L47</f>
        <v>10392</v>
      </c>
      <c r="N47" s="222"/>
      <c r="O47" s="222"/>
      <c r="P47" s="127"/>
    </row>
    <row r="48" spans="1:16" ht="44.1" customHeight="1">
      <c r="A48" s="200"/>
      <c r="B48" s="202"/>
      <c r="C48" s="204"/>
      <c r="D48" s="96" t="s">
        <v>117</v>
      </c>
      <c r="E48" s="94" t="s">
        <v>113</v>
      </c>
      <c r="F48" s="96">
        <v>3</v>
      </c>
      <c r="G48" s="96" t="s">
        <v>114</v>
      </c>
      <c r="H48" s="83" t="s">
        <v>115</v>
      </c>
      <c r="I48" s="96">
        <v>1094</v>
      </c>
      <c r="J48" s="70">
        <f t="shared" si="6"/>
        <v>3282</v>
      </c>
      <c r="K48" s="96">
        <v>0</v>
      </c>
      <c r="L48" s="144">
        <v>0</v>
      </c>
      <c r="M48" s="145">
        <f>J48+L48</f>
        <v>3282</v>
      </c>
      <c r="N48" s="222"/>
      <c r="O48" s="222"/>
      <c r="P48" s="127"/>
    </row>
    <row r="49" spans="1:16" ht="39" customHeight="1">
      <c r="A49" s="75"/>
      <c r="B49" s="100"/>
      <c r="C49" s="89"/>
      <c r="D49" s="78"/>
      <c r="E49" s="102"/>
      <c r="F49" s="78"/>
      <c r="G49" s="78"/>
      <c r="H49" s="78"/>
      <c r="I49" s="78"/>
      <c r="J49" s="90">
        <f t="shared" si="6"/>
        <v>0</v>
      </c>
      <c r="K49" s="78"/>
      <c r="L49" s="114"/>
      <c r="M49" s="131"/>
      <c r="N49" s="146"/>
      <c r="O49" s="146"/>
      <c r="P49" s="117"/>
    </row>
    <row r="50" spans="1:16" ht="39.950000000000003" customHeight="1">
      <c r="A50" s="67">
        <v>39</v>
      </c>
      <c r="B50" s="80" t="s">
        <v>118</v>
      </c>
      <c r="C50" s="82" t="s">
        <v>25</v>
      </c>
      <c r="D50" s="83" t="s">
        <v>119</v>
      </c>
      <c r="E50" s="82" t="s">
        <v>120</v>
      </c>
      <c r="F50" s="83">
        <v>1</v>
      </c>
      <c r="G50" s="83" t="s">
        <v>114</v>
      </c>
      <c r="H50" s="83" t="s">
        <v>121</v>
      </c>
      <c r="I50" s="83">
        <v>1500</v>
      </c>
      <c r="J50" s="70">
        <f t="shared" si="6"/>
        <v>1500</v>
      </c>
      <c r="K50" s="83">
        <v>400</v>
      </c>
      <c r="L50" s="125">
        <v>400</v>
      </c>
      <c r="M50" s="147">
        <f>J50+L50</f>
        <v>1900</v>
      </c>
      <c r="N50" s="118">
        <v>3</v>
      </c>
      <c r="O50" s="118">
        <v>3</v>
      </c>
      <c r="P50" s="143"/>
    </row>
    <row r="51" spans="1:16" ht="35.1" customHeight="1">
      <c r="A51" s="67">
        <v>40</v>
      </c>
      <c r="B51" s="80" t="s">
        <v>122</v>
      </c>
      <c r="C51" s="94" t="s">
        <v>25</v>
      </c>
      <c r="D51" s="95" t="s">
        <v>123</v>
      </c>
      <c r="E51" s="94" t="s">
        <v>113</v>
      </c>
      <c r="F51" s="95">
        <v>1</v>
      </c>
      <c r="G51" s="95" t="s">
        <v>96</v>
      </c>
      <c r="H51" s="94" t="s">
        <v>97</v>
      </c>
      <c r="I51" s="95">
        <v>900</v>
      </c>
      <c r="J51" s="70">
        <f t="shared" si="6"/>
        <v>900</v>
      </c>
      <c r="K51" s="95">
        <v>0</v>
      </c>
      <c r="L51" s="148">
        <v>0</v>
      </c>
      <c r="M51" s="149">
        <f>J51+L51</f>
        <v>900</v>
      </c>
      <c r="N51" s="142">
        <v>4</v>
      </c>
      <c r="O51" s="142">
        <v>4</v>
      </c>
      <c r="P51" s="143"/>
    </row>
    <row r="52" spans="1:16" ht="35.1" customHeight="1">
      <c r="A52" s="67">
        <v>41</v>
      </c>
      <c r="B52" s="80" t="s">
        <v>124</v>
      </c>
      <c r="C52" s="94" t="s">
        <v>25</v>
      </c>
      <c r="D52" s="95" t="s">
        <v>125</v>
      </c>
      <c r="E52" s="94" t="s">
        <v>113</v>
      </c>
      <c r="F52" s="95">
        <v>1</v>
      </c>
      <c r="G52" s="95" t="s">
        <v>96</v>
      </c>
      <c r="H52" s="94" t="s">
        <v>97</v>
      </c>
      <c r="I52" s="95">
        <v>900</v>
      </c>
      <c r="J52" s="70">
        <f t="shared" si="6"/>
        <v>900</v>
      </c>
      <c r="K52" s="95">
        <v>0</v>
      </c>
      <c r="L52" s="148">
        <v>0</v>
      </c>
      <c r="M52" s="149">
        <f>J52+L52</f>
        <v>900</v>
      </c>
      <c r="N52" s="126">
        <v>4</v>
      </c>
      <c r="O52" s="126">
        <v>4</v>
      </c>
      <c r="P52" s="127"/>
    </row>
    <row r="53" spans="1:16" ht="35.1" customHeight="1">
      <c r="A53" s="67">
        <v>42</v>
      </c>
      <c r="B53" s="91" t="s">
        <v>126</v>
      </c>
      <c r="C53" s="92" t="s">
        <v>25</v>
      </c>
      <c r="D53" s="93" t="s">
        <v>127</v>
      </c>
      <c r="E53" s="92" t="s">
        <v>128</v>
      </c>
      <c r="F53" s="93">
        <v>1</v>
      </c>
      <c r="G53" s="93" t="s">
        <v>96</v>
      </c>
      <c r="H53" s="94" t="s">
        <v>97</v>
      </c>
      <c r="I53" s="93">
        <v>300</v>
      </c>
      <c r="J53" s="70">
        <f t="shared" si="6"/>
        <v>300</v>
      </c>
      <c r="K53" s="83">
        <v>0</v>
      </c>
      <c r="L53" s="125">
        <v>0</v>
      </c>
      <c r="M53" s="141">
        <f>J53+L53</f>
        <v>300</v>
      </c>
      <c r="N53" s="150">
        <v>1.5</v>
      </c>
      <c r="O53" s="150">
        <v>1.5</v>
      </c>
      <c r="P53" s="151"/>
    </row>
    <row r="54" spans="1:16" ht="35.1" customHeight="1">
      <c r="A54" s="67">
        <v>43</v>
      </c>
      <c r="B54" s="80" t="s">
        <v>129</v>
      </c>
      <c r="C54" s="69" t="s">
        <v>25</v>
      </c>
      <c r="D54" s="83" t="s">
        <v>130</v>
      </c>
      <c r="E54" s="92" t="s">
        <v>78</v>
      </c>
      <c r="F54" s="83">
        <v>4</v>
      </c>
      <c r="G54" s="83" t="s">
        <v>28</v>
      </c>
      <c r="H54" s="83" t="s">
        <v>29</v>
      </c>
      <c r="I54" s="83">
        <v>60</v>
      </c>
      <c r="J54" s="70">
        <f t="shared" si="6"/>
        <v>240</v>
      </c>
      <c r="K54" s="74">
        <v>0</v>
      </c>
      <c r="L54" s="74">
        <v>0</v>
      </c>
      <c r="M54" s="106">
        <f>J54+L54</f>
        <v>240</v>
      </c>
      <c r="N54" s="142">
        <v>0.4</v>
      </c>
      <c r="O54" s="142">
        <v>0.4</v>
      </c>
      <c r="P54" s="143"/>
    </row>
    <row r="55" spans="1:16" ht="39.950000000000003" customHeight="1">
      <c r="A55" s="67">
        <v>44</v>
      </c>
      <c r="B55" s="80" t="s">
        <v>131</v>
      </c>
      <c r="C55" s="69" t="s">
        <v>25</v>
      </c>
      <c r="D55" s="96" t="s">
        <v>132</v>
      </c>
      <c r="E55" s="94" t="s">
        <v>133</v>
      </c>
      <c r="F55" s="96">
        <v>1</v>
      </c>
      <c r="G55" s="96" t="s">
        <v>28</v>
      </c>
      <c r="H55" s="96" t="s">
        <v>29</v>
      </c>
      <c r="I55" s="96">
        <v>1050</v>
      </c>
      <c r="J55" s="70">
        <f t="shared" si="6"/>
        <v>1050</v>
      </c>
      <c r="K55" s="74">
        <v>0</v>
      </c>
      <c r="L55" s="74">
        <v>0</v>
      </c>
      <c r="M55" s="110">
        <f t="shared" ref="M55:M65" si="7">J55+L55</f>
        <v>1050</v>
      </c>
      <c r="N55" s="126">
        <v>2.2999999999999998</v>
      </c>
      <c r="O55" s="126">
        <v>2.2999999999999998</v>
      </c>
      <c r="P55" s="127"/>
    </row>
    <row r="56" spans="1:16" ht="39.950000000000003" customHeight="1">
      <c r="A56" s="67">
        <v>45</v>
      </c>
      <c r="B56" s="80" t="s">
        <v>134</v>
      </c>
      <c r="C56" s="69" t="s">
        <v>25</v>
      </c>
      <c r="D56" s="96" t="s">
        <v>135</v>
      </c>
      <c r="E56" s="94" t="s">
        <v>133</v>
      </c>
      <c r="F56" s="96">
        <v>1</v>
      </c>
      <c r="G56" s="96" t="s">
        <v>28</v>
      </c>
      <c r="H56" s="96" t="s">
        <v>29</v>
      </c>
      <c r="I56" s="96">
        <v>135</v>
      </c>
      <c r="J56" s="70">
        <f t="shared" si="6"/>
        <v>135</v>
      </c>
      <c r="K56" s="74">
        <v>0</v>
      </c>
      <c r="L56" s="74">
        <v>0</v>
      </c>
      <c r="M56" s="110">
        <f t="shared" si="7"/>
        <v>135</v>
      </c>
      <c r="N56" s="126">
        <v>0.1</v>
      </c>
      <c r="O56" s="126">
        <v>0.1</v>
      </c>
      <c r="P56" s="127"/>
    </row>
    <row r="57" spans="1:16" ht="39.950000000000003" customHeight="1">
      <c r="A57" s="67">
        <v>46</v>
      </c>
      <c r="B57" s="80" t="s">
        <v>136</v>
      </c>
      <c r="C57" s="69" t="s">
        <v>25</v>
      </c>
      <c r="D57" s="96" t="s">
        <v>137</v>
      </c>
      <c r="E57" s="94" t="s">
        <v>55</v>
      </c>
      <c r="F57" s="96">
        <v>1</v>
      </c>
      <c r="G57" s="96" t="s">
        <v>28</v>
      </c>
      <c r="H57" s="96" t="s">
        <v>29</v>
      </c>
      <c r="I57" s="96">
        <v>100</v>
      </c>
      <c r="J57" s="70">
        <f t="shared" si="6"/>
        <v>100</v>
      </c>
      <c r="K57" s="74">
        <v>0</v>
      </c>
      <c r="L57" s="74">
        <v>0</v>
      </c>
      <c r="M57" s="110">
        <f t="shared" si="7"/>
        <v>100</v>
      </c>
      <c r="N57" s="126">
        <v>0.05</v>
      </c>
      <c r="O57" s="126">
        <v>0.05</v>
      </c>
      <c r="P57" s="127"/>
    </row>
    <row r="58" spans="1:16" ht="39.950000000000003" customHeight="1">
      <c r="A58" s="67">
        <v>47</v>
      </c>
      <c r="B58" s="81" t="s">
        <v>138</v>
      </c>
      <c r="C58" s="69" t="s">
        <v>25</v>
      </c>
      <c r="D58" s="96" t="s">
        <v>139</v>
      </c>
      <c r="E58" s="94" t="s">
        <v>133</v>
      </c>
      <c r="F58" s="96">
        <v>2</v>
      </c>
      <c r="G58" s="96" t="s">
        <v>28</v>
      </c>
      <c r="H58" s="96" t="s">
        <v>29</v>
      </c>
      <c r="I58" s="96">
        <v>250</v>
      </c>
      <c r="J58" s="70">
        <f t="shared" si="6"/>
        <v>500</v>
      </c>
      <c r="K58" s="96">
        <v>0</v>
      </c>
      <c r="L58" s="96">
        <v>0</v>
      </c>
      <c r="M58" s="110">
        <f t="shared" si="7"/>
        <v>500</v>
      </c>
      <c r="N58" s="126">
        <v>0.4</v>
      </c>
      <c r="O58" s="126">
        <v>0.4</v>
      </c>
      <c r="P58" s="127"/>
    </row>
    <row r="59" spans="1:16" ht="39.950000000000003" customHeight="1">
      <c r="A59" s="67">
        <v>48</v>
      </c>
      <c r="B59" s="98" t="s">
        <v>140</v>
      </c>
      <c r="C59" s="82" t="s">
        <v>25</v>
      </c>
      <c r="D59" s="96" t="s">
        <v>141</v>
      </c>
      <c r="E59" s="97" t="s">
        <v>120</v>
      </c>
      <c r="F59" s="96">
        <v>1</v>
      </c>
      <c r="G59" s="96" t="s">
        <v>28</v>
      </c>
      <c r="H59" s="96" t="s">
        <v>29</v>
      </c>
      <c r="I59" s="96">
        <v>1097</v>
      </c>
      <c r="J59" s="70">
        <f t="shared" si="6"/>
        <v>1097</v>
      </c>
      <c r="K59" s="96">
        <v>0</v>
      </c>
      <c r="L59" s="135">
        <v>0</v>
      </c>
      <c r="M59" s="110">
        <f t="shared" si="7"/>
        <v>1097</v>
      </c>
      <c r="N59" s="126">
        <v>2</v>
      </c>
      <c r="O59" s="126">
        <v>2</v>
      </c>
      <c r="P59" s="127"/>
    </row>
    <row r="60" spans="1:16" ht="38.1" customHeight="1">
      <c r="A60" s="67">
        <v>49</v>
      </c>
      <c r="B60" s="98" t="s">
        <v>142</v>
      </c>
      <c r="C60" s="94" t="s">
        <v>25</v>
      </c>
      <c r="D60" s="95" t="s">
        <v>143</v>
      </c>
      <c r="E60" s="94" t="s">
        <v>113</v>
      </c>
      <c r="F60" s="95">
        <v>1</v>
      </c>
      <c r="G60" s="96" t="s">
        <v>28</v>
      </c>
      <c r="H60" s="96" t="s">
        <v>29</v>
      </c>
      <c r="I60" s="95">
        <v>250</v>
      </c>
      <c r="J60" s="70">
        <f t="shared" si="6"/>
        <v>250</v>
      </c>
      <c r="K60" s="96">
        <v>0</v>
      </c>
      <c r="L60" s="135">
        <v>0</v>
      </c>
      <c r="M60" s="110">
        <f t="shared" si="7"/>
        <v>250</v>
      </c>
      <c r="N60" s="120">
        <v>0.3</v>
      </c>
      <c r="O60" s="120">
        <v>0.3</v>
      </c>
      <c r="P60" s="121"/>
    </row>
    <row r="61" spans="1:16" ht="38.1" customHeight="1">
      <c r="A61" s="67">
        <v>50</v>
      </c>
      <c r="B61" s="98" t="s">
        <v>144</v>
      </c>
      <c r="C61" s="94" t="s">
        <v>25</v>
      </c>
      <c r="D61" s="83" t="s">
        <v>145</v>
      </c>
      <c r="E61" s="92" t="s">
        <v>113</v>
      </c>
      <c r="F61" s="83">
        <v>2</v>
      </c>
      <c r="G61" s="96" t="s">
        <v>28</v>
      </c>
      <c r="H61" s="96" t="s">
        <v>29</v>
      </c>
      <c r="I61" s="83">
        <v>20</v>
      </c>
      <c r="J61" s="70">
        <f t="shared" si="6"/>
        <v>40</v>
      </c>
      <c r="K61" s="96">
        <v>0</v>
      </c>
      <c r="L61" s="135">
        <v>0</v>
      </c>
      <c r="M61" s="110">
        <f t="shared" si="7"/>
        <v>40</v>
      </c>
      <c r="N61" s="142">
        <v>0.12</v>
      </c>
      <c r="O61" s="142">
        <v>0.12</v>
      </c>
      <c r="P61" s="143"/>
    </row>
    <row r="62" spans="1:16" ht="38.1" customHeight="1">
      <c r="A62" s="67">
        <v>51</v>
      </c>
      <c r="B62" s="98" t="s">
        <v>146</v>
      </c>
      <c r="C62" s="94" t="s">
        <v>25</v>
      </c>
      <c r="D62" s="96" t="s">
        <v>147</v>
      </c>
      <c r="E62" s="94" t="s">
        <v>113</v>
      </c>
      <c r="F62" s="96">
        <v>1</v>
      </c>
      <c r="G62" s="96" t="s">
        <v>28</v>
      </c>
      <c r="H62" s="96" t="s">
        <v>29</v>
      </c>
      <c r="I62" s="96">
        <v>238</v>
      </c>
      <c r="J62" s="83">
        <f t="shared" si="6"/>
        <v>238</v>
      </c>
      <c r="K62" s="96">
        <v>0</v>
      </c>
      <c r="L62" s="135">
        <v>0</v>
      </c>
      <c r="M62" s="113">
        <f t="shared" si="7"/>
        <v>238</v>
      </c>
      <c r="N62" s="126">
        <v>0.15</v>
      </c>
      <c r="O62" s="126">
        <v>0.15</v>
      </c>
      <c r="P62" s="127"/>
    </row>
    <row r="63" spans="1:16" ht="38.1" customHeight="1">
      <c r="A63" s="67">
        <v>52</v>
      </c>
      <c r="B63" s="98" t="s">
        <v>148</v>
      </c>
      <c r="C63" s="69" t="s">
        <v>25</v>
      </c>
      <c r="D63" s="96" t="s">
        <v>149</v>
      </c>
      <c r="E63" s="94" t="s">
        <v>78</v>
      </c>
      <c r="F63" s="96">
        <v>4</v>
      </c>
      <c r="G63" s="96" t="s">
        <v>28</v>
      </c>
      <c r="H63" s="96" t="s">
        <v>29</v>
      </c>
      <c r="I63" s="96">
        <v>100</v>
      </c>
      <c r="J63" s="95">
        <f t="shared" si="6"/>
        <v>400</v>
      </c>
      <c r="K63" s="96">
        <v>0</v>
      </c>
      <c r="L63" s="135">
        <v>0</v>
      </c>
      <c r="M63" s="113">
        <f t="shared" si="7"/>
        <v>400</v>
      </c>
      <c r="N63" s="126">
        <v>1.2</v>
      </c>
      <c r="O63" s="126">
        <v>1.2</v>
      </c>
      <c r="P63" s="127"/>
    </row>
    <row r="64" spans="1:16" ht="38.1" customHeight="1">
      <c r="A64" s="67">
        <v>53</v>
      </c>
      <c r="B64" s="98" t="s">
        <v>150</v>
      </c>
      <c r="C64" s="69" t="s">
        <v>25</v>
      </c>
      <c r="D64" s="96" t="s">
        <v>151</v>
      </c>
      <c r="E64" s="94" t="s">
        <v>113</v>
      </c>
      <c r="F64" s="96">
        <v>1</v>
      </c>
      <c r="G64" s="96" t="s">
        <v>28</v>
      </c>
      <c r="H64" s="96" t="s">
        <v>29</v>
      </c>
      <c r="I64" s="96">
        <v>1400</v>
      </c>
      <c r="J64" s="95">
        <v>1400</v>
      </c>
      <c r="K64" s="96">
        <v>0</v>
      </c>
      <c r="L64" s="135">
        <v>0</v>
      </c>
      <c r="M64" s="113">
        <f t="shared" si="7"/>
        <v>1400</v>
      </c>
      <c r="N64" s="126">
        <v>3</v>
      </c>
      <c r="O64" s="126">
        <v>3</v>
      </c>
      <c r="P64" s="127"/>
    </row>
    <row r="65" spans="1:16" ht="56.1" customHeight="1">
      <c r="A65" s="67">
        <v>54</v>
      </c>
      <c r="B65" s="98" t="s">
        <v>152</v>
      </c>
      <c r="C65" s="69" t="s">
        <v>25</v>
      </c>
      <c r="D65" s="103" t="s">
        <v>153</v>
      </c>
      <c r="E65" s="94" t="s">
        <v>113</v>
      </c>
      <c r="F65" s="96">
        <v>1</v>
      </c>
      <c r="G65" s="96" t="s">
        <v>28</v>
      </c>
      <c r="H65" s="96" t="s">
        <v>29</v>
      </c>
      <c r="I65" s="96">
        <v>1840</v>
      </c>
      <c r="J65" s="95">
        <v>1840</v>
      </c>
      <c r="K65" s="96">
        <v>0</v>
      </c>
      <c r="L65" s="135">
        <v>0</v>
      </c>
      <c r="M65" s="113">
        <f t="shared" si="7"/>
        <v>1840</v>
      </c>
      <c r="N65" s="126">
        <v>3</v>
      </c>
      <c r="O65" s="126">
        <v>3</v>
      </c>
      <c r="P65" s="127"/>
    </row>
    <row r="66" spans="1:16" ht="44.1" customHeight="1">
      <c r="A66" s="75"/>
      <c r="B66" s="100"/>
      <c r="C66" s="89"/>
      <c r="D66" s="78"/>
      <c r="E66" s="102"/>
      <c r="F66" s="78"/>
      <c r="G66" s="78"/>
      <c r="H66" s="78"/>
      <c r="I66" s="78"/>
      <c r="J66" s="101"/>
      <c r="K66" s="78"/>
      <c r="L66" s="114"/>
      <c r="M66" s="131"/>
      <c r="N66" s="146"/>
      <c r="O66" s="146"/>
      <c r="P66" s="117"/>
    </row>
    <row r="67" spans="1:16" ht="51" customHeight="1">
      <c r="A67" s="67">
        <v>53</v>
      </c>
      <c r="B67" s="91" t="s">
        <v>154</v>
      </c>
      <c r="C67" s="69" t="s">
        <v>25</v>
      </c>
      <c r="D67" s="83" t="s">
        <v>155</v>
      </c>
      <c r="E67" s="92" t="s">
        <v>156</v>
      </c>
      <c r="F67" s="83">
        <v>1</v>
      </c>
      <c r="G67" s="83" t="s">
        <v>96</v>
      </c>
      <c r="H67" s="82" t="s">
        <v>157</v>
      </c>
      <c r="I67" s="83">
        <v>750</v>
      </c>
      <c r="J67" s="93">
        <f t="shared" ref="J66:J99" si="8">I67*F67</f>
        <v>750</v>
      </c>
      <c r="K67" s="83">
        <v>0</v>
      </c>
      <c r="L67" s="125">
        <v>0</v>
      </c>
      <c r="M67" s="145">
        <f t="shared" ref="M66:M104" si="9">J67+L67</f>
        <v>750</v>
      </c>
      <c r="N67" s="142">
        <v>0.35</v>
      </c>
      <c r="O67" s="142">
        <v>0.35</v>
      </c>
      <c r="P67" s="143"/>
    </row>
    <row r="68" spans="1:16" ht="39.950000000000003" customHeight="1">
      <c r="A68" s="71">
        <v>54</v>
      </c>
      <c r="B68" s="91" t="s">
        <v>158</v>
      </c>
      <c r="C68" s="69" t="s">
        <v>25</v>
      </c>
      <c r="D68" s="96" t="s">
        <v>159</v>
      </c>
      <c r="E68" s="94" t="s">
        <v>156</v>
      </c>
      <c r="F68" s="96">
        <v>1</v>
      </c>
      <c r="G68" s="96" t="s">
        <v>28</v>
      </c>
      <c r="H68" s="96" t="s">
        <v>29</v>
      </c>
      <c r="I68" s="205">
        <v>458</v>
      </c>
      <c r="J68" s="210">
        <f t="shared" si="8"/>
        <v>458</v>
      </c>
      <c r="K68" s="205">
        <v>0</v>
      </c>
      <c r="L68" s="212">
        <v>0</v>
      </c>
      <c r="M68" s="217">
        <f t="shared" si="9"/>
        <v>458</v>
      </c>
      <c r="N68" s="220">
        <v>1</v>
      </c>
      <c r="O68" s="220">
        <v>1</v>
      </c>
      <c r="P68" s="127"/>
    </row>
    <row r="69" spans="1:16" ht="39.950000000000003" customHeight="1">
      <c r="A69" s="71">
        <v>55</v>
      </c>
      <c r="B69" s="91" t="s">
        <v>160</v>
      </c>
      <c r="C69" s="69" t="s">
        <v>25</v>
      </c>
      <c r="D69" s="96" t="s">
        <v>161</v>
      </c>
      <c r="E69" s="94" t="s">
        <v>156</v>
      </c>
      <c r="F69" s="96">
        <v>1</v>
      </c>
      <c r="G69" s="96" t="s">
        <v>28</v>
      </c>
      <c r="H69" s="96" t="s">
        <v>29</v>
      </c>
      <c r="I69" s="207"/>
      <c r="J69" s="211"/>
      <c r="K69" s="207"/>
      <c r="L69" s="214"/>
      <c r="M69" s="218"/>
      <c r="N69" s="222"/>
      <c r="O69" s="222"/>
      <c r="P69" s="127"/>
    </row>
    <row r="70" spans="1:16" ht="39.950000000000003" customHeight="1">
      <c r="A70" s="71">
        <v>56</v>
      </c>
      <c r="B70" s="91" t="s">
        <v>162</v>
      </c>
      <c r="C70" s="69" t="s">
        <v>25</v>
      </c>
      <c r="D70" s="205" t="s">
        <v>163</v>
      </c>
      <c r="E70" s="94" t="s">
        <v>156</v>
      </c>
      <c r="F70" s="205">
        <v>1</v>
      </c>
      <c r="G70" s="205" t="s">
        <v>28</v>
      </c>
      <c r="H70" s="205" t="s">
        <v>29</v>
      </c>
      <c r="I70" s="205">
        <v>879</v>
      </c>
      <c r="J70" s="210">
        <f t="shared" si="8"/>
        <v>879</v>
      </c>
      <c r="K70" s="205">
        <v>0</v>
      </c>
      <c r="L70" s="212">
        <v>0</v>
      </c>
      <c r="M70" s="215">
        <f t="shared" si="9"/>
        <v>879</v>
      </c>
      <c r="N70" s="220">
        <v>0.5</v>
      </c>
      <c r="O70" s="220">
        <v>0.5</v>
      </c>
      <c r="P70" s="127"/>
    </row>
    <row r="71" spans="1:16" ht="39.950000000000003" customHeight="1">
      <c r="A71" s="71">
        <v>57</v>
      </c>
      <c r="B71" s="91" t="s">
        <v>164</v>
      </c>
      <c r="C71" s="69" t="s">
        <v>25</v>
      </c>
      <c r="D71" s="207"/>
      <c r="E71" s="94" t="s">
        <v>156</v>
      </c>
      <c r="F71" s="207"/>
      <c r="G71" s="207"/>
      <c r="H71" s="207"/>
      <c r="I71" s="207"/>
      <c r="J71" s="207"/>
      <c r="K71" s="207"/>
      <c r="L71" s="214"/>
      <c r="M71" s="219"/>
      <c r="N71" s="222"/>
      <c r="O71" s="222"/>
      <c r="P71" s="127"/>
    </row>
    <row r="72" spans="1:16" ht="39.950000000000003" customHeight="1">
      <c r="A72" s="71">
        <v>58</v>
      </c>
      <c r="B72" s="91" t="s">
        <v>165</v>
      </c>
      <c r="C72" s="69" t="s">
        <v>25</v>
      </c>
      <c r="D72" s="96" t="s">
        <v>159</v>
      </c>
      <c r="E72" s="94" t="s">
        <v>156</v>
      </c>
      <c r="F72" s="96">
        <v>1</v>
      </c>
      <c r="G72" s="96" t="s">
        <v>28</v>
      </c>
      <c r="H72" s="96" t="s">
        <v>29</v>
      </c>
      <c r="I72" s="207"/>
      <c r="J72" s="211"/>
      <c r="K72" s="207"/>
      <c r="L72" s="214"/>
      <c r="M72" s="219"/>
      <c r="N72" s="126">
        <v>0.1</v>
      </c>
      <c r="O72" s="126">
        <v>0.1</v>
      </c>
      <c r="P72" s="127"/>
    </row>
    <row r="73" spans="1:16" ht="39.950000000000003" customHeight="1">
      <c r="A73" s="71">
        <v>59</v>
      </c>
      <c r="B73" s="91" t="s">
        <v>166</v>
      </c>
      <c r="C73" s="69" t="s">
        <v>25</v>
      </c>
      <c r="D73" s="96" t="s">
        <v>167</v>
      </c>
      <c r="E73" s="94" t="s">
        <v>156</v>
      </c>
      <c r="F73" s="96">
        <v>1</v>
      </c>
      <c r="G73" s="96" t="s">
        <v>28</v>
      </c>
      <c r="H73" s="96" t="s">
        <v>29</v>
      </c>
      <c r="I73" s="205">
        <v>3310</v>
      </c>
      <c r="J73" s="210">
        <f t="shared" si="8"/>
        <v>3310</v>
      </c>
      <c r="K73" s="205">
        <v>0</v>
      </c>
      <c r="L73" s="212">
        <v>0</v>
      </c>
      <c r="M73" s="215">
        <f t="shared" si="9"/>
        <v>3310</v>
      </c>
      <c r="N73" s="220">
        <v>2.5</v>
      </c>
      <c r="O73" s="220">
        <v>2.5</v>
      </c>
      <c r="P73" s="127"/>
    </row>
    <row r="74" spans="1:16" ht="39.950000000000003" customHeight="1">
      <c r="A74" s="71">
        <v>60</v>
      </c>
      <c r="B74" s="91" t="s">
        <v>168</v>
      </c>
      <c r="C74" s="69" t="s">
        <v>25</v>
      </c>
      <c r="D74" s="96" t="s">
        <v>169</v>
      </c>
      <c r="E74" s="94" t="s">
        <v>156</v>
      </c>
      <c r="F74" s="96">
        <v>1</v>
      </c>
      <c r="G74" s="96" t="s">
        <v>28</v>
      </c>
      <c r="H74" s="96" t="s">
        <v>29</v>
      </c>
      <c r="I74" s="207"/>
      <c r="J74" s="207"/>
      <c r="K74" s="207"/>
      <c r="L74" s="214"/>
      <c r="M74" s="219"/>
      <c r="N74" s="222"/>
      <c r="O74" s="222"/>
      <c r="P74" s="127"/>
    </row>
    <row r="75" spans="1:16" ht="39.950000000000003" customHeight="1">
      <c r="A75" s="71">
        <v>61</v>
      </c>
      <c r="B75" s="91" t="s">
        <v>170</v>
      </c>
      <c r="C75" s="203" t="s">
        <v>25</v>
      </c>
      <c r="D75" s="205" t="s">
        <v>171</v>
      </c>
      <c r="E75" s="208" t="s">
        <v>156</v>
      </c>
      <c r="F75" s="205">
        <v>1</v>
      </c>
      <c r="G75" s="205" t="s">
        <v>28</v>
      </c>
      <c r="H75" s="205" t="s">
        <v>29</v>
      </c>
      <c r="I75" s="207"/>
      <c r="J75" s="207"/>
      <c r="K75" s="207"/>
      <c r="L75" s="214"/>
      <c r="M75" s="219"/>
      <c r="N75" s="222"/>
      <c r="O75" s="222"/>
      <c r="P75" s="127"/>
    </row>
    <row r="76" spans="1:16" ht="39.950000000000003" customHeight="1">
      <c r="A76" s="71">
        <v>62</v>
      </c>
      <c r="B76" s="91" t="s">
        <v>172</v>
      </c>
      <c r="C76" s="204"/>
      <c r="D76" s="207"/>
      <c r="E76" s="209"/>
      <c r="F76" s="207"/>
      <c r="G76" s="207"/>
      <c r="H76" s="207"/>
      <c r="I76" s="207"/>
      <c r="J76" s="211"/>
      <c r="K76" s="207"/>
      <c r="L76" s="214"/>
      <c r="M76" s="219"/>
      <c r="N76" s="222"/>
      <c r="O76" s="222"/>
      <c r="P76" s="127"/>
    </row>
    <row r="77" spans="1:16" ht="39.950000000000003" customHeight="1">
      <c r="A77" s="71">
        <v>63</v>
      </c>
      <c r="B77" s="91" t="s">
        <v>173</v>
      </c>
      <c r="C77" s="69" t="s">
        <v>25</v>
      </c>
      <c r="D77" s="205" t="s">
        <v>174</v>
      </c>
      <c r="E77" s="208" t="s">
        <v>156</v>
      </c>
      <c r="F77" s="205">
        <v>2</v>
      </c>
      <c r="G77" s="205" t="s">
        <v>28</v>
      </c>
      <c r="H77" s="205" t="s">
        <v>29</v>
      </c>
      <c r="I77" s="205">
        <v>1764</v>
      </c>
      <c r="J77" s="210">
        <f t="shared" si="8"/>
        <v>3528</v>
      </c>
      <c r="K77" s="205">
        <v>0</v>
      </c>
      <c r="L77" s="212">
        <v>0</v>
      </c>
      <c r="M77" s="215">
        <f t="shared" si="9"/>
        <v>3528</v>
      </c>
      <c r="N77" s="220">
        <v>4</v>
      </c>
      <c r="O77" s="220">
        <v>4</v>
      </c>
      <c r="P77" s="127"/>
    </row>
    <row r="78" spans="1:16" ht="39.950000000000003" customHeight="1">
      <c r="A78" s="71">
        <v>64</v>
      </c>
      <c r="B78" s="91" t="s">
        <v>175</v>
      </c>
      <c r="C78" s="69" t="s">
        <v>25</v>
      </c>
      <c r="D78" s="207"/>
      <c r="E78" s="209"/>
      <c r="F78" s="207"/>
      <c r="G78" s="207"/>
      <c r="H78" s="207"/>
      <c r="I78" s="207"/>
      <c r="J78" s="207"/>
      <c r="K78" s="207"/>
      <c r="L78" s="214"/>
      <c r="M78" s="219"/>
      <c r="N78" s="222"/>
      <c r="O78" s="222"/>
      <c r="P78" s="127"/>
    </row>
    <row r="79" spans="1:16" ht="39.950000000000003" customHeight="1">
      <c r="A79" s="71">
        <v>65</v>
      </c>
      <c r="B79" s="91" t="s">
        <v>176</v>
      </c>
      <c r="C79" s="69" t="s">
        <v>25</v>
      </c>
      <c r="D79" s="96" t="s">
        <v>177</v>
      </c>
      <c r="E79" s="94" t="s">
        <v>156</v>
      </c>
      <c r="F79" s="96">
        <v>2</v>
      </c>
      <c r="G79" s="96" t="s">
        <v>28</v>
      </c>
      <c r="H79" s="96" t="s">
        <v>29</v>
      </c>
      <c r="I79" s="207"/>
      <c r="J79" s="211"/>
      <c r="K79" s="207"/>
      <c r="L79" s="214"/>
      <c r="M79" s="219"/>
      <c r="N79" s="222"/>
      <c r="O79" s="222"/>
      <c r="P79" s="127"/>
    </row>
    <row r="80" spans="1:16" ht="39.950000000000003" customHeight="1">
      <c r="A80" s="71">
        <v>66</v>
      </c>
      <c r="B80" s="91" t="s">
        <v>178</v>
      </c>
      <c r="C80" s="69" t="s">
        <v>25</v>
      </c>
      <c r="D80" s="205" t="s">
        <v>179</v>
      </c>
      <c r="E80" s="208" t="s">
        <v>156</v>
      </c>
      <c r="F80" s="205">
        <v>2</v>
      </c>
      <c r="G80" s="205" t="s">
        <v>28</v>
      </c>
      <c r="H80" s="205" t="s">
        <v>29</v>
      </c>
      <c r="I80" s="205">
        <v>80</v>
      </c>
      <c r="J80" s="210">
        <f t="shared" si="8"/>
        <v>160</v>
      </c>
      <c r="K80" s="205">
        <v>0</v>
      </c>
      <c r="L80" s="212">
        <v>0</v>
      </c>
      <c r="M80" s="215">
        <f t="shared" si="9"/>
        <v>160</v>
      </c>
      <c r="N80" s="220">
        <v>0.2</v>
      </c>
      <c r="O80" s="220">
        <v>0.2</v>
      </c>
      <c r="P80" s="127"/>
    </row>
    <row r="81" spans="1:16" ht="39.950000000000003" customHeight="1">
      <c r="A81" s="71">
        <v>67</v>
      </c>
      <c r="B81" s="91" t="s">
        <v>180</v>
      </c>
      <c r="C81" s="69" t="s">
        <v>25</v>
      </c>
      <c r="D81" s="207"/>
      <c r="E81" s="209"/>
      <c r="F81" s="207"/>
      <c r="G81" s="207"/>
      <c r="H81" s="207"/>
      <c r="I81" s="207"/>
      <c r="J81" s="211"/>
      <c r="K81" s="207"/>
      <c r="L81" s="214"/>
      <c r="M81" s="219"/>
      <c r="N81" s="222"/>
      <c r="O81" s="222"/>
      <c r="P81" s="127"/>
    </row>
    <row r="82" spans="1:16" ht="48.95" customHeight="1">
      <c r="A82" s="152">
        <v>68</v>
      </c>
      <c r="B82" s="91" t="s">
        <v>181</v>
      </c>
      <c r="C82" s="69" t="s">
        <v>25</v>
      </c>
      <c r="D82" s="96" t="s">
        <v>182</v>
      </c>
      <c r="E82" s="94" t="s">
        <v>156</v>
      </c>
      <c r="F82" s="96">
        <v>2</v>
      </c>
      <c r="G82" s="96" t="s">
        <v>28</v>
      </c>
      <c r="H82" s="96" t="s">
        <v>29</v>
      </c>
      <c r="I82" s="96">
        <v>400</v>
      </c>
      <c r="J82" s="95">
        <f t="shared" si="8"/>
        <v>800</v>
      </c>
      <c r="K82" s="96">
        <v>0</v>
      </c>
      <c r="L82" s="135">
        <v>0</v>
      </c>
      <c r="M82" s="113">
        <f t="shared" si="9"/>
        <v>800</v>
      </c>
      <c r="N82" s="126">
        <v>0.1</v>
      </c>
      <c r="O82" s="126">
        <v>0.1</v>
      </c>
      <c r="P82" s="127"/>
    </row>
    <row r="83" spans="1:16" ht="42" customHeight="1">
      <c r="A83" s="75"/>
      <c r="B83" s="100"/>
      <c r="C83" s="89"/>
      <c r="D83" s="78"/>
      <c r="E83" s="102"/>
      <c r="F83" s="78"/>
      <c r="G83" s="78"/>
      <c r="H83" s="78"/>
      <c r="I83" s="78"/>
      <c r="J83" s="101">
        <f t="shared" si="8"/>
        <v>0</v>
      </c>
      <c r="K83" s="78"/>
      <c r="L83" s="114"/>
      <c r="M83" s="131"/>
      <c r="N83" s="146"/>
      <c r="O83" s="146"/>
      <c r="P83" s="117"/>
    </row>
    <row r="84" spans="1:16" ht="35.1" customHeight="1">
      <c r="A84" s="67">
        <v>69</v>
      </c>
      <c r="B84" s="91" t="s">
        <v>183</v>
      </c>
      <c r="C84" s="69" t="s">
        <v>25</v>
      </c>
      <c r="D84" s="83" t="s">
        <v>184</v>
      </c>
      <c r="E84" s="92" t="s">
        <v>185</v>
      </c>
      <c r="F84" s="83">
        <v>1</v>
      </c>
      <c r="G84" s="83" t="s">
        <v>114</v>
      </c>
      <c r="H84" s="83" t="s">
        <v>115</v>
      </c>
      <c r="I84" s="83">
        <v>200</v>
      </c>
      <c r="J84" s="93">
        <f t="shared" si="8"/>
        <v>200</v>
      </c>
      <c r="K84" s="83">
        <v>0</v>
      </c>
      <c r="L84" s="125">
        <v>0</v>
      </c>
      <c r="M84" s="145">
        <f t="shared" si="9"/>
        <v>200</v>
      </c>
      <c r="N84" s="142">
        <v>0.2</v>
      </c>
      <c r="O84" s="142">
        <v>0.21</v>
      </c>
      <c r="P84" s="143"/>
    </row>
    <row r="85" spans="1:16" ht="35.1" customHeight="1">
      <c r="A85" s="71">
        <v>70</v>
      </c>
      <c r="B85" s="91" t="s">
        <v>186</v>
      </c>
      <c r="C85" s="69" t="s">
        <v>25</v>
      </c>
      <c r="D85" s="96" t="s">
        <v>187</v>
      </c>
      <c r="E85" s="92" t="s">
        <v>185</v>
      </c>
      <c r="F85" s="96">
        <v>2</v>
      </c>
      <c r="G85" s="96" t="s">
        <v>28</v>
      </c>
      <c r="H85" s="96" t="s">
        <v>29</v>
      </c>
      <c r="I85" s="96">
        <v>700</v>
      </c>
      <c r="J85" s="95">
        <f t="shared" si="8"/>
        <v>1400</v>
      </c>
      <c r="K85" s="96">
        <v>0</v>
      </c>
      <c r="L85" s="135">
        <v>0</v>
      </c>
      <c r="M85" s="113">
        <f t="shared" si="9"/>
        <v>1400</v>
      </c>
      <c r="N85" s="126">
        <v>0.15</v>
      </c>
      <c r="O85" s="126">
        <v>0.15</v>
      </c>
      <c r="P85" s="127"/>
    </row>
    <row r="86" spans="1:16" ht="35.1" customHeight="1">
      <c r="A86" s="71">
        <v>71</v>
      </c>
      <c r="B86" s="91" t="s">
        <v>188</v>
      </c>
      <c r="C86" s="69" t="s">
        <v>25</v>
      </c>
      <c r="D86" s="96" t="s">
        <v>189</v>
      </c>
      <c r="E86" s="92" t="s">
        <v>185</v>
      </c>
      <c r="F86" s="96">
        <v>1</v>
      </c>
      <c r="G86" s="96" t="s">
        <v>114</v>
      </c>
      <c r="H86" s="96" t="s">
        <v>29</v>
      </c>
      <c r="I86" s="96">
        <v>800</v>
      </c>
      <c r="J86" s="95">
        <f t="shared" si="8"/>
        <v>800</v>
      </c>
      <c r="K86" s="96">
        <v>0</v>
      </c>
      <c r="L86" s="135">
        <v>0</v>
      </c>
      <c r="M86" s="113">
        <f t="shared" si="9"/>
        <v>800</v>
      </c>
      <c r="N86" s="126">
        <v>0.6</v>
      </c>
      <c r="O86" s="126">
        <v>0.66</v>
      </c>
      <c r="P86" s="127"/>
    </row>
    <row r="87" spans="1:16" ht="35.1" customHeight="1">
      <c r="A87" s="71">
        <v>72</v>
      </c>
      <c r="B87" s="91" t="s">
        <v>190</v>
      </c>
      <c r="C87" s="69" t="s">
        <v>25</v>
      </c>
      <c r="D87" s="96" t="s">
        <v>191</v>
      </c>
      <c r="E87" s="92" t="s">
        <v>185</v>
      </c>
      <c r="F87" s="96">
        <v>2</v>
      </c>
      <c r="G87" s="96" t="s">
        <v>28</v>
      </c>
      <c r="H87" s="96" t="s">
        <v>29</v>
      </c>
      <c r="I87" s="96">
        <v>200</v>
      </c>
      <c r="J87" s="95">
        <f t="shared" si="8"/>
        <v>400</v>
      </c>
      <c r="K87" s="96">
        <v>0</v>
      </c>
      <c r="L87" s="135">
        <v>0</v>
      </c>
      <c r="M87" s="113">
        <f t="shared" si="9"/>
        <v>400</v>
      </c>
      <c r="N87" s="126">
        <v>0.24</v>
      </c>
      <c r="O87" s="126">
        <v>0.3</v>
      </c>
      <c r="P87" s="127"/>
    </row>
    <row r="88" spans="1:16" ht="35.1" customHeight="1">
      <c r="A88" s="71">
        <v>73</v>
      </c>
      <c r="B88" s="91" t="s">
        <v>192</v>
      </c>
      <c r="C88" s="69" t="s">
        <v>25</v>
      </c>
      <c r="D88" s="96" t="s">
        <v>193</v>
      </c>
      <c r="E88" s="92" t="s">
        <v>185</v>
      </c>
      <c r="F88" s="96">
        <v>2</v>
      </c>
      <c r="G88" s="96" t="s">
        <v>28</v>
      </c>
      <c r="H88" s="96" t="s">
        <v>29</v>
      </c>
      <c r="I88" s="96">
        <v>160</v>
      </c>
      <c r="J88" s="95">
        <f t="shared" si="8"/>
        <v>320</v>
      </c>
      <c r="K88" s="96">
        <v>0</v>
      </c>
      <c r="L88" s="135">
        <v>0</v>
      </c>
      <c r="M88" s="113">
        <f t="shared" si="9"/>
        <v>320</v>
      </c>
      <c r="N88" s="126">
        <v>0.20100000000000001</v>
      </c>
      <c r="O88" s="126">
        <v>0.21</v>
      </c>
      <c r="P88" s="127"/>
    </row>
    <row r="89" spans="1:16" ht="35.1" customHeight="1">
      <c r="A89" s="71">
        <v>74</v>
      </c>
      <c r="B89" s="91" t="s">
        <v>194</v>
      </c>
      <c r="C89" s="69" t="s">
        <v>25</v>
      </c>
      <c r="D89" s="205" t="s">
        <v>195</v>
      </c>
      <c r="E89" s="92" t="s">
        <v>185</v>
      </c>
      <c r="F89" s="205">
        <v>2</v>
      </c>
      <c r="G89" s="205" t="s">
        <v>28</v>
      </c>
      <c r="H89" s="205" t="s">
        <v>29</v>
      </c>
      <c r="I89" s="205">
        <v>1030</v>
      </c>
      <c r="J89" s="210">
        <f t="shared" si="8"/>
        <v>2060</v>
      </c>
      <c r="K89" s="205">
        <v>0</v>
      </c>
      <c r="L89" s="212">
        <v>0</v>
      </c>
      <c r="M89" s="215">
        <f t="shared" si="9"/>
        <v>2060</v>
      </c>
      <c r="N89" s="223">
        <v>4.5</v>
      </c>
      <c r="O89" s="220">
        <v>4.5</v>
      </c>
      <c r="P89" s="225"/>
    </row>
    <row r="90" spans="1:16" ht="35.1" customHeight="1">
      <c r="A90" s="71">
        <v>75</v>
      </c>
      <c r="B90" s="91" t="s">
        <v>196</v>
      </c>
      <c r="C90" s="69" t="s">
        <v>25</v>
      </c>
      <c r="D90" s="207"/>
      <c r="E90" s="92" t="s">
        <v>185</v>
      </c>
      <c r="F90" s="207"/>
      <c r="G90" s="207"/>
      <c r="H90" s="207"/>
      <c r="I90" s="207"/>
      <c r="J90" s="211"/>
      <c r="K90" s="207"/>
      <c r="L90" s="214"/>
      <c r="M90" s="219"/>
      <c r="N90" s="224"/>
      <c r="O90" s="222"/>
      <c r="P90" s="226"/>
    </row>
    <row r="91" spans="1:16" ht="35.1" customHeight="1">
      <c r="A91" s="71">
        <v>76</v>
      </c>
      <c r="B91" s="91" t="s">
        <v>197</v>
      </c>
      <c r="C91" s="69" t="s">
        <v>25</v>
      </c>
      <c r="D91" s="96" t="s">
        <v>198</v>
      </c>
      <c r="E91" s="92" t="s">
        <v>185</v>
      </c>
      <c r="F91" s="96">
        <v>5</v>
      </c>
      <c r="G91" s="96" t="s">
        <v>28</v>
      </c>
      <c r="H91" s="96" t="s">
        <v>29</v>
      </c>
      <c r="I91" s="96">
        <v>250</v>
      </c>
      <c r="J91" s="95">
        <f t="shared" si="8"/>
        <v>1250</v>
      </c>
      <c r="K91" s="96">
        <v>0</v>
      </c>
      <c r="L91" s="135">
        <v>0</v>
      </c>
      <c r="M91" s="113">
        <f t="shared" si="9"/>
        <v>1250</v>
      </c>
      <c r="N91" s="126">
        <v>1.2</v>
      </c>
      <c r="O91" s="126">
        <v>1.2</v>
      </c>
      <c r="P91" s="127"/>
    </row>
    <row r="92" spans="1:16" ht="35.1" customHeight="1">
      <c r="A92" s="71">
        <v>77</v>
      </c>
      <c r="B92" s="91" t="s">
        <v>199</v>
      </c>
      <c r="C92" s="69" t="s">
        <v>65</v>
      </c>
      <c r="D92" s="96" t="s">
        <v>200</v>
      </c>
      <c r="E92" s="92" t="s">
        <v>185</v>
      </c>
      <c r="F92" s="96">
        <v>1</v>
      </c>
      <c r="G92" s="96" t="s">
        <v>114</v>
      </c>
      <c r="H92" s="96" t="s">
        <v>29</v>
      </c>
      <c r="I92" s="96">
        <v>2800</v>
      </c>
      <c r="J92" s="95">
        <v>2800</v>
      </c>
      <c r="K92" s="96">
        <v>0</v>
      </c>
      <c r="L92" s="135">
        <v>0</v>
      </c>
      <c r="M92" s="113">
        <f t="shared" si="9"/>
        <v>2800</v>
      </c>
      <c r="N92" s="126">
        <v>2.2000000000000002</v>
      </c>
      <c r="O92" s="126">
        <v>2.2000000000000002</v>
      </c>
      <c r="P92" s="127"/>
    </row>
    <row r="93" spans="1:16" ht="35.1" customHeight="1">
      <c r="A93" s="71">
        <v>78</v>
      </c>
      <c r="B93" s="91" t="s">
        <v>201</v>
      </c>
      <c r="C93" s="69" t="s">
        <v>25</v>
      </c>
      <c r="D93" s="96" t="s">
        <v>202</v>
      </c>
      <c r="E93" s="92" t="s">
        <v>185</v>
      </c>
      <c r="F93" s="96">
        <v>1</v>
      </c>
      <c r="G93" s="96" t="s">
        <v>28</v>
      </c>
      <c r="H93" s="96" t="s">
        <v>29</v>
      </c>
      <c r="I93" s="96">
        <v>150</v>
      </c>
      <c r="J93" s="95">
        <f t="shared" si="8"/>
        <v>150</v>
      </c>
      <c r="K93" s="96">
        <v>0</v>
      </c>
      <c r="L93" s="135">
        <v>0</v>
      </c>
      <c r="M93" s="113">
        <f t="shared" si="9"/>
        <v>150</v>
      </c>
      <c r="N93" s="126">
        <v>0.34</v>
      </c>
      <c r="O93" s="126">
        <v>0.35</v>
      </c>
      <c r="P93" s="127"/>
    </row>
    <row r="94" spans="1:16" ht="44.1" customHeight="1">
      <c r="A94" s="71">
        <v>79</v>
      </c>
      <c r="B94" s="91" t="s">
        <v>203</v>
      </c>
      <c r="C94" s="69" t="s">
        <v>25</v>
      </c>
      <c r="D94" s="103" t="s">
        <v>204</v>
      </c>
      <c r="E94" s="92" t="s">
        <v>185</v>
      </c>
      <c r="F94" s="96">
        <v>2</v>
      </c>
      <c r="G94" s="96" t="s">
        <v>28</v>
      </c>
      <c r="H94" s="96" t="s">
        <v>29</v>
      </c>
      <c r="I94" s="96">
        <v>655</v>
      </c>
      <c r="J94" s="95">
        <f t="shared" si="8"/>
        <v>1310</v>
      </c>
      <c r="K94" s="96">
        <v>0</v>
      </c>
      <c r="L94" s="135">
        <v>0</v>
      </c>
      <c r="M94" s="113">
        <f t="shared" si="9"/>
        <v>1310</v>
      </c>
      <c r="N94" s="126">
        <v>0.8</v>
      </c>
      <c r="O94" s="126">
        <v>0.8</v>
      </c>
      <c r="P94" s="127"/>
    </row>
    <row r="95" spans="1:16" ht="35.1" customHeight="1">
      <c r="A95" s="71">
        <v>80</v>
      </c>
      <c r="B95" s="91" t="s">
        <v>205</v>
      </c>
      <c r="C95" s="69" t="s">
        <v>25</v>
      </c>
      <c r="D95" s="96" t="s">
        <v>206</v>
      </c>
      <c r="E95" s="92" t="s">
        <v>185</v>
      </c>
      <c r="F95" s="96">
        <v>1</v>
      </c>
      <c r="G95" s="96" t="s">
        <v>28</v>
      </c>
      <c r="H95" s="96" t="s">
        <v>29</v>
      </c>
      <c r="I95" s="96">
        <v>650</v>
      </c>
      <c r="J95" s="95">
        <f t="shared" si="8"/>
        <v>650</v>
      </c>
      <c r="K95" s="96">
        <v>0</v>
      </c>
      <c r="L95" s="135">
        <v>0</v>
      </c>
      <c r="M95" s="113">
        <f t="shared" si="9"/>
        <v>650</v>
      </c>
      <c r="N95" s="126">
        <v>2.4</v>
      </c>
      <c r="O95" s="126">
        <v>2.4</v>
      </c>
      <c r="P95" s="127"/>
    </row>
    <row r="96" spans="1:16" ht="45" customHeight="1">
      <c r="A96" s="71">
        <v>81</v>
      </c>
      <c r="B96" s="91" t="s">
        <v>207</v>
      </c>
      <c r="C96" s="69" t="s">
        <v>25</v>
      </c>
      <c r="D96" s="103" t="s">
        <v>208</v>
      </c>
      <c r="E96" s="92" t="s">
        <v>185</v>
      </c>
      <c r="F96" s="96">
        <v>2</v>
      </c>
      <c r="G96" s="96" t="s">
        <v>28</v>
      </c>
      <c r="H96" s="96" t="s">
        <v>29</v>
      </c>
      <c r="I96" s="96">
        <v>744</v>
      </c>
      <c r="J96" s="95">
        <f t="shared" si="8"/>
        <v>1488</v>
      </c>
      <c r="K96" s="96">
        <v>0</v>
      </c>
      <c r="L96" s="135">
        <v>0</v>
      </c>
      <c r="M96" s="113">
        <f t="shared" si="9"/>
        <v>1488</v>
      </c>
      <c r="N96" s="126">
        <v>1</v>
      </c>
      <c r="O96" s="126">
        <v>1</v>
      </c>
      <c r="P96" s="127"/>
    </row>
    <row r="97" spans="1:16" ht="35.1" customHeight="1">
      <c r="A97" s="71">
        <v>82</v>
      </c>
      <c r="B97" s="91" t="s">
        <v>209</v>
      </c>
      <c r="C97" s="69" t="s">
        <v>65</v>
      </c>
      <c r="D97" s="96" t="s">
        <v>210</v>
      </c>
      <c r="E97" s="92" t="s">
        <v>185</v>
      </c>
      <c r="F97" s="96">
        <v>1</v>
      </c>
      <c r="G97" s="96" t="s">
        <v>28</v>
      </c>
      <c r="H97" s="96" t="s">
        <v>29</v>
      </c>
      <c r="I97" s="96">
        <v>3500</v>
      </c>
      <c r="J97" s="95">
        <f t="shared" si="8"/>
        <v>3500</v>
      </c>
      <c r="K97" s="96">
        <v>0</v>
      </c>
      <c r="L97" s="135">
        <v>0</v>
      </c>
      <c r="M97" s="113">
        <f t="shared" si="9"/>
        <v>3500</v>
      </c>
      <c r="N97" s="126">
        <v>4.0999999999999996</v>
      </c>
      <c r="O97" s="126">
        <v>4</v>
      </c>
      <c r="P97" s="127"/>
    </row>
    <row r="98" spans="1:16" ht="35.1" customHeight="1">
      <c r="A98" s="71">
        <v>83</v>
      </c>
      <c r="B98" s="91" t="s">
        <v>211</v>
      </c>
      <c r="C98" s="69" t="s">
        <v>65</v>
      </c>
      <c r="D98" s="96" t="s">
        <v>212</v>
      </c>
      <c r="E98" s="92" t="s">
        <v>185</v>
      </c>
      <c r="F98" s="96">
        <v>1</v>
      </c>
      <c r="G98" s="96" t="s">
        <v>28</v>
      </c>
      <c r="H98" s="96" t="s">
        <v>29</v>
      </c>
      <c r="I98" s="96">
        <v>4000</v>
      </c>
      <c r="J98" s="95">
        <f t="shared" si="8"/>
        <v>4000</v>
      </c>
      <c r="K98" s="96">
        <v>0</v>
      </c>
      <c r="L98" s="135">
        <v>0</v>
      </c>
      <c r="M98" s="113">
        <f t="shared" si="9"/>
        <v>4000</v>
      </c>
      <c r="N98" s="126">
        <v>3</v>
      </c>
      <c r="O98" s="126">
        <v>3</v>
      </c>
      <c r="P98" s="127"/>
    </row>
    <row r="99" spans="1:16" ht="33.950000000000003" customHeight="1">
      <c r="A99" s="71">
        <v>84</v>
      </c>
      <c r="B99" s="91" t="s">
        <v>213</v>
      </c>
      <c r="C99" s="69" t="s">
        <v>25</v>
      </c>
      <c r="D99" s="96" t="s">
        <v>214</v>
      </c>
      <c r="E99" s="94" t="s">
        <v>185</v>
      </c>
      <c r="F99" s="96">
        <v>2</v>
      </c>
      <c r="G99" s="96" t="s">
        <v>114</v>
      </c>
      <c r="H99" s="96" t="s">
        <v>29</v>
      </c>
      <c r="I99" s="96">
        <v>200</v>
      </c>
      <c r="J99" s="95">
        <f t="shared" si="8"/>
        <v>400</v>
      </c>
      <c r="K99" s="96">
        <v>0</v>
      </c>
      <c r="L99" s="135">
        <v>0</v>
      </c>
      <c r="M99" s="113">
        <f t="shared" si="9"/>
        <v>400</v>
      </c>
      <c r="N99" s="126">
        <v>0.8</v>
      </c>
      <c r="O99" s="126">
        <v>0.8</v>
      </c>
      <c r="P99" s="127"/>
    </row>
    <row r="100" spans="1:16" ht="41.1" customHeight="1">
      <c r="A100" s="71">
        <v>85</v>
      </c>
      <c r="B100" s="153" t="s">
        <v>215</v>
      </c>
      <c r="C100" s="154" t="s">
        <v>25</v>
      </c>
      <c r="D100" s="155" t="s">
        <v>216</v>
      </c>
      <c r="E100" s="156" t="s">
        <v>185</v>
      </c>
      <c r="F100" s="155">
        <v>1</v>
      </c>
      <c r="G100" s="155" t="s">
        <v>114</v>
      </c>
      <c r="H100" s="155" t="s">
        <v>217</v>
      </c>
      <c r="I100" s="155">
        <v>100</v>
      </c>
      <c r="J100" s="168">
        <v>100</v>
      </c>
      <c r="K100" s="155">
        <v>0</v>
      </c>
      <c r="L100" s="169">
        <v>0</v>
      </c>
      <c r="M100" s="113">
        <f t="shared" si="9"/>
        <v>100</v>
      </c>
      <c r="N100" s="126">
        <v>0.1</v>
      </c>
      <c r="O100" s="126">
        <v>0.1</v>
      </c>
      <c r="P100" s="127"/>
    </row>
    <row r="101" spans="1:16" ht="29.1" customHeight="1">
      <c r="A101" s="71">
        <v>86</v>
      </c>
      <c r="B101" s="91" t="s">
        <v>218</v>
      </c>
      <c r="C101" s="69" t="s">
        <v>25</v>
      </c>
      <c r="D101" s="155" t="s">
        <v>219</v>
      </c>
      <c r="E101" s="156" t="s">
        <v>185</v>
      </c>
      <c r="F101" s="155">
        <v>1</v>
      </c>
      <c r="G101" s="155" t="s">
        <v>28</v>
      </c>
      <c r="H101" s="155" t="s">
        <v>29</v>
      </c>
      <c r="I101" s="155">
        <v>35000</v>
      </c>
      <c r="J101" s="168">
        <f>I101*F101</f>
        <v>35000</v>
      </c>
      <c r="K101" s="155">
        <v>0</v>
      </c>
      <c r="L101" s="169">
        <v>0</v>
      </c>
      <c r="M101" s="170">
        <f t="shared" si="9"/>
        <v>35000</v>
      </c>
      <c r="N101" s="126">
        <v>9.8000000000000007</v>
      </c>
      <c r="O101" s="126">
        <v>10</v>
      </c>
      <c r="P101" s="127"/>
    </row>
    <row r="102" spans="1:16" ht="36.950000000000003" customHeight="1">
      <c r="A102" s="71">
        <v>87</v>
      </c>
      <c r="B102" s="91" t="s">
        <v>220</v>
      </c>
      <c r="C102" s="69" t="s">
        <v>25</v>
      </c>
      <c r="D102" s="96" t="s">
        <v>221</v>
      </c>
      <c r="E102" s="94" t="s">
        <v>185</v>
      </c>
      <c r="F102" s="96">
        <v>1</v>
      </c>
      <c r="G102" s="96" t="s">
        <v>114</v>
      </c>
      <c r="H102" s="96" t="s">
        <v>29</v>
      </c>
      <c r="I102" s="96">
        <v>100</v>
      </c>
      <c r="J102" s="95">
        <f>I102*F102</f>
        <v>100</v>
      </c>
      <c r="K102" s="96">
        <v>0</v>
      </c>
      <c r="L102" s="135">
        <v>0</v>
      </c>
      <c r="M102" s="113">
        <f t="shared" si="9"/>
        <v>100</v>
      </c>
      <c r="N102" s="126">
        <v>0.106</v>
      </c>
      <c r="O102" s="126">
        <v>0.11</v>
      </c>
      <c r="P102" s="127"/>
    </row>
    <row r="103" spans="1:16" ht="33.950000000000003" customHeight="1">
      <c r="A103" s="71">
        <v>88</v>
      </c>
      <c r="B103" s="91" t="s">
        <v>222</v>
      </c>
      <c r="C103" s="69" t="s">
        <v>25</v>
      </c>
      <c r="D103" s="96" t="s">
        <v>223</v>
      </c>
      <c r="E103" s="94" t="s">
        <v>185</v>
      </c>
      <c r="F103" s="96">
        <v>2</v>
      </c>
      <c r="G103" s="96" t="s">
        <v>28</v>
      </c>
      <c r="H103" s="96" t="s">
        <v>29</v>
      </c>
      <c r="I103" s="96">
        <v>160</v>
      </c>
      <c r="J103" s="95">
        <f>I103*F103</f>
        <v>320</v>
      </c>
      <c r="K103" s="96">
        <v>0</v>
      </c>
      <c r="L103" s="135">
        <v>0</v>
      </c>
      <c r="M103" s="113">
        <f t="shared" si="9"/>
        <v>320</v>
      </c>
      <c r="N103" s="126">
        <v>0.78</v>
      </c>
      <c r="O103" s="126">
        <v>0.8</v>
      </c>
      <c r="P103" s="127"/>
    </row>
    <row r="104" spans="1:16" ht="36.950000000000003" customHeight="1">
      <c r="A104" s="71">
        <v>89</v>
      </c>
      <c r="B104" s="91" t="s">
        <v>224</v>
      </c>
      <c r="C104" s="69" t="s">
        <v>25</v>
      </c>
      <c r="D104" s="96" t="s">
        <v>225</v>
      </c>
      <c r="E104" s="94" t="s">
        <v>185</v>
      </c>
      <c r="F104" s="96">
        <v>1</v>
      </c>
      <c r="G104" s="96" t="s">
        <v>28</v>
      </c>
      <c r="H104" s="96" t="s">
        <v>29</v>
      </c>
      <c r="I104" s="96">
        <v>120</v>
      </c>
      <c r="J104" s="95">
        <f>I104*F104</f>
        <v>120</v>
      </c>
      <c r="K104" s="96">
        <v>0</v>
      </c>
      <c r="L104" s="135">
        <v>0</v>
      </c>
      <c r="M104" s="113">
        <f t="shared" si="9"/>
        <v>120</v>
      </c>
      <c r="N104" s="126">
        <v>0.11</v>
      </c>
      <c r="O104" s="126">
        <v>0.11</v>
      </c>
      <c r="P104" s="127"/>
    </row>
    <row r="105" spans="1:16" ht="36.950000000000003" customHeight="1">
      <c r="A105" s="75"/>
      <c r="B105" s="100"/>
      <c r="C105" s="89"/>
      <c r="D105" s="78"/>
      <c r="E105" s="102"/>
      <c r="F105" s="78"/>
      <c r="G105" s="78"/>
      <c r="H105" s="78"/>
      <c r="I105" s="78"/>
      <c r="J105" s="101"/>
      <c r="K105" s="78"/>
      <c r="L105" s="114"/>
      <c r="M105" s="171"/>
      <c r="N105" s="146"/>
      <c r="O105" s="146"/>
      <c r="P105" s="117"/>
    </row>
    <row r="106" spans="1:16" ht="36.950000000000003" customHeight="1">
      <c r="A106" s="67">
        <v>90</v>
      </c>
      <c r="B106" s="91" t="s">
        <v>226</v>
      </c>
      <c r="C106" s="69" t="s">
        <v>25</v>
      </c>
      <c r="D106" s="83" t="s">
        <v>227</v>
      </c>
      <c r="E106" s="92" t="s">
        <v>128</v>
      </c>
      <c r="F106" s="83">
        <v>50</v>
      </c>
      <c r="G106" s="83" t="s">
        <v>28</v>
      </c>
      <c r="H106" s="83" t="s">
        <v>29</v>
      </c>
      <c r="I106" s="83">
        <v>350</v>
      </c>
      <c r="J106" s="93">
        <v>350</v>
      </c>
      <c r="K106" s="83">
        <v>0</v>
      </c>
      <c r="L106" s="125">
        <v>0</v>
      </c>
      <c r="M106" s="131">
        <f>J106+L106</f>
        <v>350</v>
      </c>
      <c r="N106" s="142">
        <v>0.5</v>
      </c>
      <c r="O106" s="142">
        <v>0.5</v>
      </c>
      <c r="P106" s="143"/>
    </row>
    <row r="107" spans="1:16" ht="36.950000000000003" customHeight="1">
      <c r="A107" s="67">
        <v>91</v>
      </c>
      <c r="B107" s="91" t="s">
        <v>228</v>
      </c>
      <c r="C107" s="69" t="s">
        <v>25</v>
      </c>
      <c r="D107" s="96" t="s">
        <v>229</v>
      </c>
      <c r="E107" s="94" t="s">
        <v>128</v>
      </c>
      <c r="F107" s="96">
        <v>1</v>
      </c>
      <c r="G107" s="96" t="s">
        <v>28</v>
      </c>
      <c r="H107" s="96" t="s">
        <v>29</v>
      </c>
      <c r="I107" s="96">
        <v>3000</v>
      </c>
      <c r="J107" s="95">
        <v>3000</v>
      </c>
      <c r="K107" s="96">
        <v>0</v>
      </c>
      <c r="L107" s="135">
        <v>0</v>
      </c>
      <c r="M107" s="172">
        <f>J107</f>
        <v>3000</v>
      </c>
      <c r="N107" s="126">
        <v>0.3</v>
      </c>
      <c r="O107" s="126">
        <v>0.3</v>
      </c>
      <c r="P107" s="127"/>
    </row>
    <row r="108" spans="1:16" ht="24.95" customHeight="1">
      <c r="A108" s="157"/>
      <c r="B108" s="36"/>
      <c r="C108" s="37"/>
      <c r="D108" s="44"/>
      <c r="E108" s="158"/>
      <c r="F108" s="44"/>
      <c r="G108" s="44"/>
      <c r="H108" s="44"/>
      <c r="I108" s="44"/>
      <c r="J108" s="44"/>
      <c r="K108" s="44"/>
      <c r="L108" s="173"/>
      <c r="M108" s="174"/>
      <c r="N108" s="175"/>
      <c r="O108" s="175"/>
      <c r="P108" s="176"/>
    </row>
    <row r="109" spans="1:16" ht="33" customHeight="1">
      <c r="A109" s="159"/>
      <c r="B109" s="160"/>
      <c r="C109" s="161"/>
      <c r="D109" s="162"/>
      <c r="E109" s="163"/>
      <c r="F109" s="164"/>
      <c r="G109" s="160"/>
      <c r="H109" s="160"/>
      <c r="I109" s="160"/>
      <c r="J109" s="160"/>
      <c r="K109" s="177"/>
      <c r="L109" s="178" t="s">
        <v>230</v>
      </c>
      <c r="M109" s="179">
        <f>SUM(M6:M108)</f>
        <v>150858</v>
      </c>
      <c r="N109" s="180">
        <f>SUM(N6:N108)</f>
        <v>136.42340000000002</v>
      </c>
      <c r="O109" s="181">
        <f>SUM(O6:O108)</f>
        <v>137.39800000000002</v>
      </c>
      <c r="P109" s="182"/>
    </row>
    <row r="110" spans="1:16" ht="14.25" customHeight="1">
      <c r="A110" s="165"/>
      <c r="B110" s="165"/>
      <c r="C110" s="166"/>
      <c r="D110" s="166"/>
      <c r="E110" s="166"/>
      <c r="F110" s="167"/>
      <c r="G110" s="167"/>
      <c r="H110" s="167"/>
      <c r="I110" s="167"/>
      <c r="J110" s="167"/>
      <c r="K110" s="167"/>
      <c r="L110" s="167"/>
      <c r="M110" s="183"/>
      <c r="N110" s="184"/>
      <c r="O110" s="184"/>
      <c r="P110" s="167"/>
    </row>
    <row r="111" spans="1:16" ht="14.25" customHeight="1">
      <c r="A111" s="165"/>
      <c r="B111" s="165"/>
      <c r="C111" s="166"/>
      <c r="D111" s="166"/>
      <c r="E111" s="166"/>
      <c r="F111" s="167"/>
      <c r="G111" s="167"/>
      <c r="H111" s="167"/>
      <c r="I111" s="167"/>
      <c r="J111" s="167"/>
      <c r="K111" s="167"/>
      <c r="L111" s="167"/>
      <c r="M111" s="183"/>
      <c r="N111" s="184"/>
      <c r="O111" s="184"/>
      <c r="P111" s="166"/>
    </row>
    <row r="112" spans="1:16" ht="14.25" customHeight="1">
      <c r="A112" s="165"/>
      <c r="B112" s="165"/>
      <c r="C112" s="166"/>
      <c r="D112" s="166"/>
      <c r="E112" s="166"/>
      <c r="F112" s="167"/>
      <c r="G112" s="167"/>
      <c r="H112" s="167"/>
      <c r="I112" s="167"/>
      <c r="J112" s="167"/>
      <c r="K112" s="167"/>
      <c r="L112" s="167"/>
      <c r="M112" s="183"/>
      <c r="N112" s="184"/>
      <c r="O112" s="184"/>
      <c r="P112" s="166"/>
    </row>
    <row r="113" spans="1:16" ht="14.25" customHeight="1">
      <c r="A113" s="165"/>
      <c r="B113" s="165"/>
      <c r="C113" s="166"/>
      <c r="D113" s="166"/>
      <c r="E113" s="166"/>
      <c r="F113" s="167"/>
      <c r="G113" s="167"/>
      <c r="H113" s="167"/>
      <c r="I113" s="167"/>
      <c r="J113" s="167"/>
      <c r="K113" s="167"/>
      <c r="L113" s="167"/>
      <c r="M113" s="183"/>
      <c r="N113" s="184"/>
      <c r="O113" s="184"/>
      <c r="P113" s="166"/>
    </row>
    <row r="114" spans="1:16" ht="14.25" customHeight="1">
      <c r="A114" s="165"/>
      <c r="B114" s="165"/>
      <c r="C114" s="166"/>
      <c r="D114" s="166"/>
      <c r="E114" s="166"/>
      <c r="F114" s="167"/>
      <c r="G114" s="167"/>
      <c r="H114" s="167"/>
      <c r="I114" s="167"/>
      <c r="J114" s="167"/>
      <c r="K114" s="167"/>
      <c r="L114" s="167"/>
      <c r="M114" s="183"/>
      <c r="N114" s="184"/>
      <c r="O114" s="184"/>
      <c r="P114" s="166"/>
    </row>
    <row r="115" spans="1:16" ht="14.25" customHeight="1">
      <c r="A115" s="165"/>
      <c r="B115" s="165"/>
      <c r="C115" s="166"/>
      <c r="D115" s="166"/>
      <c r="E115" s="166"/>
      <c r="F115" s="167"/>
      <c r="G115" s="167"/>
      <c r="H115" s="167"/>
      <c r="I115" s="167"/>
      <c r="J115" s="167"/>
      <c r="K115" s="167"/>
      <c r="L115" s="167"/>
      <c r="M115" s="183"/>
      <c r="N115" s="184"/>
      <c r="O115" s="184"/>
      <c r="P115" s="166"/>
    </row>
    <row r="116" spans="1:16" ht="14.25" customHeight="1">
      <c r="A116" s="165"/>
      <c r="B116" s="165"/>
      <c r="C116" s="166"/>
      <c r="D116" s="166"/>
      <c r="E116" s="166"/>
      <c r="F116" s="167"/>
      <c r="G116" s="167"/>
      <c r="H116" s="167"/>
      <c r="I116" s="167"/>
      <c r="J116" s="167"/>
      <c r="K116" s="167"/>
      <c r="L116" s="167"/>
      <c r="M116" s="183"/>
      <c r="N116" s="184"/>
      <c r="O116" s="184"/>
      <c r="P116" s="166"/>
    </row>
    <row r="117" spans="1:16" ht="14.25" customHeight="1">
      <c r="A117" s="165"/>
      <c r="B117" s="165"/>
      <c r="C117" s="166"/>
      <c r="D117" s="166"/>
      <c r="E117" s="166"/>
      <c r="F117" s="167"/>
      <c r="G117" s="167"/>
      <c r="H117" s="167"/>
      <c r="I117" s="167"/>
      <c r="J117" s="167"/>
      <c r="K117" s="167"/>
      <c r="L117" s="167"/>
      <c r="M117" s="183"/>
      <c r="N117" s="184"/>
      <c r="O117" s="184"/>
      <c r="P117" s="166"/>
    </row>
    <row r="118" spans="1:16" ht="14.25" customHeight="1">
      <c r="A118" s="165"/>
      <c r="B118" s="165"/>
      <c r="C118" s="166"/>
      <c r="D118" s="166"/>
      <c r="E118" s="166"/>
      <c r="F118" s="167"/>
      <c r="G118" s="167"/>
      <c r="H118" s="167"/>
      <c r="I118" s="167"/>
      <c r="J118" s="167"/>
      <c r="K118" s="167"/>
      <c r="L118" s="167"/>
      <c r="M118" s="183"/>
      <c r="N118" s="184"/>
      <c r="O118" s="184"/>
      <c r="P118" s="166"/>
    </row>
    <row r="119" spans="1:16" ht="14.25" customHeight="1">
      <c r="A119" s="165"/>
      <c r="B119" s="165"/>
      <c r="C119" s="166"/>
      <c r="D119" s="167"/>
      <c r="E119" s="166"/>
      <c r="F119" s="167"/>
      <c r="G119" s="167"/>
      <c r="H119" s="167"/>
      <c r="I119" s="167"/>
      <c r="J119" s="167"/>
      <c r="K119" s="167"/>
      <c r="L119" s="167"/>
      <c r="M119" s="183"/>
      <c r="N119" s="184"/>
      <c r="O119" s="184"/>
      <c r="P119" s="167"/>
    </row>
    <row r="120" spans="1:16" ht="14.25" customHeight="1">
      <c r="A120" s="165"/>
      <c r="B120" s="165"/>
      <c r="C120" s="166"/>
      <c r="D120" s="167"/>
      <c r="E120" s="166"/>
      <c r="F120" s="167"/>
      <c r="G120" s="167"/>
      <c r="H120" s="167"/>
      <c r="I120" s="167"/>
      <c r="J120" s="167"/>
      <c r="K120" s="167"/>
      <c r="L120" s="167"/>
      <c r="M120" s="183"/>
      <c r="N120" s="184"/>
      <c r="O120" s="184"/>
      <c r="P120" s="167"/>
    </row>
    <row r="121" spans="1:16" ht="14.25" customHeight="1">
      <c r="A121" s="165"/>
      <c r="B121" s="165"/>
      <c r="C121" s="166"/>
      <c r="D121" s="166"/>
      <c r="E121" s="166"/>
      <c r="F121" s="167"/>
      <c r="G121" s="167"/>
      <c r="H121" s="167"/>
      <c r="I121" s="167"/>
      <c r="J121" s="167"/>
      <c r="K121" s="167"/>
      <c r="L121" s="167"/>
      <c r="M121" s="183"/>
      <c r="N121" s="184"/>
      <c r="O121" s="184"/>
      <c r="P121" s="167"/>
    </row>
    <row r="122" spans="1:16" ht="14.25" customHeight="1">
      <c r="A122" s="165"/>
      <c r="B122" s="165"/>
      <c r="C122" s="166"/>
      <c r="D122" s="166"/>
      <c r="E122" s="166"/>
      <c r="F122" s="167"/>
      <c r="G122" s="167"/>
      <c r="H122" s="167"/>
      <c r="I122" s="167"/>
      <c r="J122" s="167"/>
      <c r="K122" s="167"/>
      <c r="L122" s="167"/>
      <c r="M122" s="183"/>
      <c r="N122" s="184"/>
      <c r="O122" s="184"/>
      <c r="P122" s="167"/>
    </row>
    <row r="123" spans="1:16" ht="14.25" customHeight="1">
      <c r="A123" s="165"/>
      <c r="B123" s="165"/>
      <c r="C123" s="166"/>
      <c r="D123" s="166"/>
      <c r="E123" s="166"/>
      <c r="F123" s="167"/>
      <c r="G123" s="167"/>
      <c r="H123" s="167"/>
      <c r="I123" s="167"/>
      <c r="J123" s="167"/>
      <c r="K123" s="167"/>
      <c r="L123" s="167"/>
      <c r="M123" s="183"/>
      <c r="N123" s="184"/>
      <c r="O123" s="184"/>
      <c r="P123" s="167"/>
    </row>
    <row r="124" spans="1:16" ht="14.25" customHeight="1">
      <c r="A124" s="165"/>
      <c r="B124" s="165"/>
      <c r="C124" s="166"/>
      <c r="D124" s="166"/>
      <c r="E124" s="166"/>
      <c r="F124" s="167"/>
      <c r="G124" s="167"/>
      <c r="H124" s="167"/>
      <c r="I124" s="167"/>
      <c r="J124" s="167"/>
      <c r="K124" s="167"/>
      <c r="L124" s="167"/>
      <c r="M124" s="183"/>
      <c r="N124" s="184"/>
      <c r="O124" s="184"/>
      <c r="P124" s="167"/>
    </row>
    <row r="125" spans="1:16" ht="14.25" customHeight="1">
      <c r="A125" s="165"/>
      <c r="B125" s="165"/>
      <c r="C125" s="166"/>
      <c r="D125" s="166"/>
      <c r="E125" s="166"/>
      <c r="F125" s="167"/>
      <c r="G125" s="167"/>
      <c r="H125" s="167"/>
      <c r="I125" s="167"/>
      <c r="J125" s="167"/>
      <c r="K125" s="167"/>
      <c r="L125" s="167"/>
      <c r="M125" s="183"/>
      <c r="N125" s="184"/>
      <c r="O125" s="184"/>
      <c r="P125" s="167"/>
    </row>
    <row r="126" spans="1:16" ht="14.25" customHeight="1">
      <c r="A126" s="165"/>
      <c r="B126" s="165"/>
      <c r="C126" s="166"/>
      <c r="D126" s="166"/>
      <c r="E126" s="166"/>
      <c r="F126" s="167"/>
      <c r="G126" s="167"/>
      <c r="H126" s="167"/>
      <c r="I126" s="167"/>
      <c r="J126" s="167"/>
      <c r="K126" s="167"/>
      <c r="L126" s="167"/>
      <c r="M126" s="183"/>
      <c r="N126" s="184"/>
      <c r="O126" s="184"/>
      <c r="P126" s="167"/>
    </row>
    <row r="127" spans="1:16" ht="14.25" customHeight="1">
      <c r="A127" s="165"/>
      <c r="B127" s="165"/>
      <c r="C127" s="166"/>
      <c r="D127" s="167"/>
      <c r="E127" s="166"/>
      <c r="F127" s="167"/>
      <c r="G127" s="167"/>
      <c r="H127" s="167"/>
      <c r="I127" s="167"/>
      <c r="J127" s="167"/>
      <c r="K127" s="167"/>
      <c r="L127" s="167"/>
      <c r="M127" s="183"/>
      <c r="N127" s="184"/>
      <c r="O127" s="184"/>
      <c r="P127" s="167"/>
    </row>
    <row r="128" spans="1:16" ht="14.25" customHeight="1">
      <c r="A128" s="165"/>
      <c r="B128" s="165"/>
      <c r="C128" s="166"/>
      <c r="D128" s="167"/>
      <c r="E128" s="166"/>
      <c r="F128" s="167"/>
      <c r="G128" s="167"/>
      <c r="H128" s="167"/>
      <c r="I128" s="167"/>
      <c r="J128" s="167"/>
      <c r="K128" s="167"/>
      <c r="L128" s="167"/>
      <c r="M128" s="183"/>
      <c r="N128" s="184"/>
      <c r="O128" s="184"/>
      <c r="P128" s="167"/>
    </row>
    <row r="129" spans="1:16" ht="14.25" customHeight="1">
      <c r="A129" s="165"/>
      <c r="B129" s="165"/>
      <c r="C129" s="166"/>
      <c r="D129" s="167"/>
      <c r="E129" s="166"/>
      <c r="F129" s="167"/>
      <c r="G129" s="167"/>
      <c r="H129" s="167"/>
      <c r="I129" s="167"/>
      <c r="J129" s="167"/>
      <c r="K129" s="167"/>
      <c r="L129" s="167"/>
      <c r="M129" s="183"/>
      <c r="N129" s="184"/>
      <c r="O129" s="184"/>
      <c r="P129" s="167"/>
    </row>
    <row r="130" spans="1:16" ht="14.25" customHeight="1">
      <c r="A130" s="165"/>
      <c r="B130" s="165"/>
      <c r="C130" s="166"/>
      <c r="D130" s="167"/>
      <c r="E130" s="166"/>
      <c r="F130" s="167"/>
      <c r="G130" s="167"/>
      <c r="H130" s="167"/>
      <c r="I130" s="167"/>
      <c r="J130" s="167"/>
      <c r="K130" s="167"/>
      <c r="L130" s="167"/>
      <c r="M130" s="183"/>
      <c r="N130" s="184"/>
      <c r="O130" s="184"/>
      <c r="P130" s="167"/>
    </row>
    <row r="131" spans="1:16" ht="14.25" customHeight="1">
      <c r="A131" s="165"/>
      <c r="B131" s="165"/>
      <c r="C131" s="166"/>
      <c r="D131" s="167"/>
      <c r="E131" s="166"/>
      <c r="F131" s="167"/>
      <c r="G131" s="167"/>
      <c r="H131" s="167"/>
      <c r="I131" s="167"/>
      <c r="J131" s="167"/>
      <c r="K131" s="167"/>
      <c r="L131" s="167"/>
      <c r="M131" s="183"/>
      <c r="N131" s="184"/>
      <c r="O131" s="184"/>
      <c r="P131" s="167"/>
    </row>
    <row r="132" spans="1:16" ht="14.25" customHeight="1">
      <c r="A132" s="165"/>
      <c r="B132" s="165"/>
      <c r="C132" s="166"/>
      <c r="D132" s="167"/>
      <c r="E132" s="166"/>
      <c r="F132" s="167"/>
      <c r="G132" s="167"/>
      <c r="H132" s="167"/>
      <c r="I132" s="167"/>
      <c r="J132" s="167"/>
      <c r="K132" s="167"/>
      <c r="L132" s="167"/>
      <c r="M132" s="183"/>
      <c r="N132" s="184"/>
      <c r="O132" s="184"/>
      <c r="P132" s="167"/>
    </row>
    <row r="133" spans="1:16" ht="14.25" customHeight="1">
      <c r="A133" s="165"/>
      <c r="B133" s="165"/>
      <c r="C133" s="166"/>
      <c r="D133" s="167"/>
      <c r="E133" s="166"/>
      <c r="F133" s="167"/>
      <c r="G133" s="167"/>
      <c r="H133" s="167"/>
      <c r="I133" s="167"/>
      <c r="J133" s="167"/>
      <c r="K133" s="167"/>
      <c r="L133" s="167"/>
      <c r="M133" s="183"/>
      <c r="N133" s="184"/>
      <c r="O133" s="184"/>
      <c r="P133" s="167"/>
    </row>
    <row r="134" spans="1:16" ht="14.25" customHeight="1">
      <c r="A134" s="165"/>
      <c r="B134" s="165"/>
      <c r="C134" s="166"/>
      <c r="D134" s="167"/>
      <c r="E134" s="166"/>
      <c r="F134" s="167"/>
      <c r="G134" s="167"/>
      <c r="H134" s="167"/>
      <c r="I134" s="167"/>
      <c r="J134" s="167"/>
      <c r="K134" s="167"/>
      <c r="L134" s="167"/>
      <c r="M134" s="183"/>
      <c r="N134" s="184"/>
      <c r="O134" s="184"/>
      <c r="P134" s="167"/>
    </row>
    <row r="135" spans="1:16" ht="14.25" customHeight="1">
      <c r="A135" s="165"/>
      <c r="B135" s="165"/>
      <c r="C135" s="166"/>
      <c r="D135" s="167"/>
      <c r="E135" s="166"/>
      <c r="F135" s="167"/>
      <c r="G135" s="167"/>
      <c r="H135" s="167"/>
      <c r="I135" s="167"/>
      <c r="J135" s="167"/>
      <c r="K135" s="167"/>
      <c r="L135" s="167"/>
      <c r="M135" s="183"/>
      <c r="N135" s="184"/>
      <c r="O135" s="184"/>
      <c r="P135" s="167"/>
    </row>
    <row r="136" spans="1:16" ht="14.25" customHeight="1">
      <c r="A136" s="165"/>
      <c r="B136" s="165"/>
      <c r="C136" s="166"/>
      <c r="D136" s="167"/>
      <c r="E136" s="166"/>
      <c r="F136" s="167"/>
      <c r="G136" s="167"/>
      <c r="H136" s="167"/>
      <c r="I136" s="167"/>
      <c r="J136" s="167"/>
      <c r="K136" s="167"/>
      <c r="L136" s="167"/>
      <c r="M136" s="183"/>
      <c r="N136" s="184"/>
      <c r="O136" s="184"/>
      <c r="P136" s="167"/>
    </row>
    <row r="137" spans="1:16" ht="14.25" customHeight="1">
      <c r="A137" s="165"/>
      <c r="B137" s="165"/>
      <c r="C137" s="166"/>
      <c r="D137" s="167"/>
      <c r="E137" s="166"/>
      <c r="F137" s="167"/>
      <c r="G137" s="167"/>
      <c r="H137" s="167"/>
      <c r="I137" s="167"/>
      <c r="J137" s="167"/>
      <c r="K137" s="167"/>
      <c r="L137" s="167"/>
      <c r="M137" s="183"/>
      <c r="N137" s="184"/>
      <c r="O137" s="184"/>
      <c r="P137" s="167"/>
    </row>
    <row r="138" spans="1:16" ht="14.25" customHeight="1">
      <c r="A138" s="165"/>
      <c r="B138" s="165"/>
      <c r="C138" s="166"/>
      <c r="D138" s="167"/>
      <c r="E138" s="166"/>
      <c r="F138" s="167"/>
      <c r="G138" s="167"/>
      <c r="H138" s="167"/>
      <c r="I138" s="167"/>
      <c r="J138" s="167"/>
      <c r="K138" s="167"/>
      <c r="L138" s="167"/>
      <c r="M138" s="183"/>
      <c r="N138" s="184"/>
      <c r="O138" s="184"/>
      <c r="P138" s="167"/>
    </row>
    <row r="139" spans="1:16" ht="14.25" customHeight="1">
      <c r="A139" s="165"/>
      <c r="B139" s="165"/>
      <c r="C139" s="166"/>
      <c r="D139" s="167"/>
      <c r="E139" s="166"/>
      <c r="F139" s="167"/>
      <c r="G139" s="167"/>
      <c r="H139" s="167"/>
      <c r="I139" s="167"/>
      <c r="J139" s="167"/>
      <c r="K139" s="167"/>
      <c r="L139" s="167"/>
      <c r="M139" s="183"/>
      <c r="N139" s="184"/>
      <c r="O139" s="184"/>
      <c r="P139" s="167"/>
    </row>
    <row r="140" spans="1:16" ht="14.25" customHeight="1">
      <c r="A140" s="165"/>
      <c r="B140" s="165"/>
      <c r="C140" s="166"/>
      <c r="D140" s="167"/>
      <c r="E140" s="166"/>
      <c r="F140" s="167"/>
      <c r="G140" s="167"/>
      <c r="H140" s="167"/>
      <c r="I140" s="167"/>
      <c r="J140" s="167"/>
      <c r="K140" s="167"/>
      <c r="L140" s="167"/>
      <c r="M140" s="183"/>
      <c r="N140" s="184"/>
      <c r="O140" s="184"/>
      <c r="P140" s="167"/>
    </row>
    <row r="141" spans="1:16" ht="14.25" customHeight="1">
      <c r="A141" s="165"/>
      <c r="B141" s="165"/>
      <c r="C141" s="166"/>
      <c r="D141" s="167"/>
      <c r="E141" s="166"/>
      <c r="F141" s="167"/>
      <c r="G141" s="167"/>
      <c r="H141" s="167"/>
      <c r="I141" s="167"/>
      <c r="J141" s="167"/>
      <c r="K141" s="167"/>
      <c r="L141" s="167"/>
      <c r="M141" s="183"/>
      <c r="N141" s="184"/>
      <c r="O141" s="184"/>
      <c r="P141" s="167"/>
    </row>
    <row r="142" spans="1:16" ht="14.25" customHeight="1">
      <c r="A142" s="165"/>
      <c r="B142" s="165"/>
      <c r="C142" s="166"/>
      <c r="D142" s="167"/>
      <c r="E142" s="166"/>
      <c r="F142" s="167"/>
      <c r="G142" s="167"/>
      <c r="H142" s="167"/>
      <c r="I142" s="167"/>
      <c r="J142" s="167"/>
      <c r="K142" s="167"/>
      <c r="L142" s="167"/>
      <c r="M142" s="183"/>
      <c r="N142" s="184"/>
      <c r="O142" s="184"/>
      <c r="P142" s="167"/>
    </row>
    <row r="143" spans="1:16" ht="14.25" customHeight="1">
      <c r="A143" s="165"/>
      <c r="B143" s="165"/>
      <c r="C143" s="166"/>
      <c r="D143" s="167"/>
      <c r="E143" s="166"/>
      <c r="F143" s="167"/>
      <c r="G143" s="167"/>
      <c r="H143" s="167"/>
      <c r="I143" s="167"/>
      <c r="J143" s="167"/>
      <c r="K143" s="167"/>
      <c r="L143" s="167"/>
      <c r="M143" s="183"/>
      <c r="N143" s="184"/>
      <c r="O143" s="184"/>
      <c r="P143" s="167"/>
    </row>
    <row r="144" spans="1:16" ht="14.25" customHeight="1">
      <c r="A144" s="165"/>
      <c r="B144" s="165"/>
      <c r="C144" s="166"/>
      <c r="D144" s="167"/>
      <c r="E144" s="166"/>
      <c r="F144" s="167"/>
      <c r="G144" s="167"/>
      <c r="H144" s="167"/>
      <c r="I144" s="167"/>
      <c r="J144" s="167"/>
      <c r="K144" s="167"/>
      <c r="L144" s="167"/>
      <c r="M144" s="183"/>
      <c r="N144" s="184"/>
      <c r="O144" s="184"/>
      <c r="P144" s="167"/>
    </row>
    <row r="145" spans="1:16" ht="14.25" customHeight="1">
      <c r="A145" s="165"/>
      <c r="B145" s="165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83"/>
      <c r="N145" s="184"/>
      <c r="O145" s="184"/>
      <c r="P145" s="167"/>
    </row>
    <row r="146" spans="1:16" ht="14.25" customHeight="1">
      <c r="A146" s="165"/>
      <c r="B146" s="165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83"/>
      <c r="N146" s="184"/>
      <c r="O146" s="184"/>
      <c r="P146" s="167"/>
    </row>
    <row r="147" spans="1:16" ht="14.25" customHeight="1">
      <c r="A147" s="165"/>
      <c r="B147" s="165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83"/>
      <c r="N147" s="184"/>
      <c r="O147" s="184"/>
      <c r="P147" s="167"/>
    </row>
    <row r="148" spans="1:16" ht="14.25" customHeight="1">
      <c r="A148" s="165"/>
      <c r="B148" s="165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83"/>
      <c r="N148" s="184"/>
      <c r="O148" s="184"/>
      <c r="P148" s="167"/>
    </row>
    <row r="149" spans="1:16" ht="14.25" customHeight="1">
      <c r="A149" s="165"/>
      <c r="B149" s="165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83"/>
      <c r="N149" s="184"/>
      <c r="O149" s="184"/>
      <c r="P149" s="167"/>
    </row>
    <row r="150" spans="1:16" ht="14.25" customHeight="1">
      <c r="A150" s="165"/>
      <c r="B150" s="165"/>
      <c r="C150" s="166"/>
      <c r="D150" s="166"/>
      <c r="E150" s="166"/>
      <c r="F150" s="167"/>
      <c r="G150" s="167"/>
      <c r="H150" s="167"/>
      <c r="I150" s="167"/>
      <c r="J150" s="167"/>
      <c r="K150" s="167"/>
      <c r="L150" s="167"/>
      <c r="M150" s="183"/>
      <c r="N150" s="184"/>
      <c r="O150" s="184"/>
      <c r="P150" s="167"/>
    </row>
    <row r="151" spans="1:16" ht="14.25" customHeight="1">
      <c r="A151" s="165"/>
      <c r="B151" s="165"/>
      <c r="C151" s="166"/>
      <c r="D151" s="167"/>
      <c r="E151" s="166"/>
      <c r="F151" s="167"/>
      <c r="G151" s="167"/>
      <c r="H151" s="167"/>
      <c r="I151" s="167"/>
      <c r="J151" s="167"/>
      <c r="K151" s="167"/>
      <c r="L151" s="167"/>
      <c r="M151" s="183"/>
      <c r="N151" s="184"/>
      <c r="O151" s="184"/>
      <c r="P151" s="167"/>
    </row>
    <row r="152" spans="1:16" ht="14.25" customHeight="1">
      <c r="A152" s="165"/>
      <c r="B152" s="165"/>
      <c r="C152" s="166"/>
      <c r="D152" s="166"/>
      <c r="E152" s="166"/>
      <c r="F152" s="167"/>
      <c r="G152" s="167"/>
      <c r="H152" s="167"/>
      <c r="I152" s="167"/>
      <c r="J152" s="167"/>
      <c r="K152" s="167"/>
      <c r="L152" s="167"/>
      <c r="M152" s="183"/>
      <c r="N152" s="184"/>
      <c r="O152" s="184"/>
      <c r="P152" s="167"/>
    </row>
    <row r="153" spans="1:16" ht="14.25" customHeight="1">
      <c r="A153" s="165"/>
      <c r="B153" s="165"/>
      <c r="C153" s="166"/>
      <c r="D153" s="166"/>
      <c r="E153" s="166"/>
      <c r="F153" s="167"/>
      <c r="G153" s="167"/>
      <c r="H153" s="167"/>
      <c r="I153" s="167"/>
      <c r="J153" s="167"/>
      <c r="K153" s="167"/>
      <c r="L153" s="167"/>
      <c r="M153" s="183"/>
      <c r="N153" s="184"/>
      <c r="O153" s="184"/>
      <c r="P153" s="167"/>
    </row>
    <row r="154" spans="1:16" ht="14.25" customHeight="1">
      <c r="A154" s="165"/>
      <c r="B154" s="165"/>
      <c r="C154" s="166"/>
      <c r="D154" s="166"/>
      <c r="E154" s="166"/>
      <c r="F154" s="167"/>
      <c r="G154" s="167"/>
      <c r="H154" s="167"/>
      <c r="I154" s="167"/>
      <c r="J154" s="167"/>
      <c r="K154" s="167"/>
      <c r="L154" s="167"/>
      <c r="M154" s="183"/>
      <c r="N154" s="184"/>
      <c r="O154" s="184"/>
      <c r="P154" s="167"/>
    </row>
    <row r="155" spans="1:16" ht="14.25" customHeight="1">
      <c r="A155" s="165"/>
      <c r="B155" s="165"/>
      <c r="C155" s="166"/>
      <c r="D155" s="166"/>
      <c r="E155" s="166"/>
      <c r="F155" s="167"/>
      <c r="G155" s="167"/>
      <c r="H155" s="167"/>
      <c r="I155" s="167"/>
      <c r="J155" s="167"/>
      <c r="K155" s="167"/>
      <c r="L155" s="167"/>
      <c r="M155" s="183"/>
      <c r="N155" s="184"/>
      <c r="O155" s="184"/>
      <c r="P155" s="167"/>
    </row>
    <row r="156" spans="1:16" ht="14.25" customHeight="1">
      <c r="A156" s="165"/>
      <c r="B156" s="165"/>
      <c r="C156" s="166"/>
      <c r="D156" s="166"/>
      <c r="E156" s="166"/>
      <c r="F156" s="167"/>
      <c r="G156" s="167"/>
      <c r="H156" s="167"/>
      <c r="I156" s="167"/>
      <c r="J156" s="167"/>
      <c r="K156" s="167"/>
      <c r="L156" s="167"/>
      <c r="M156" s="183"/>
      <c r="N156" s="184"/>
      <c r="O156" s="184"/>
      <c r="P156" s="167"/>
    </row>
    <row r="157" spans="1:16" ht="14.25" customHeight="1">
      <c r="A157" s="165"/>
      <c r="B157" s="165"/>
      <c r="C157" s="166"/>
      <c r="D157" s="166"/>
      <c r="E157" s="166"/>
      <c r="F157" s="167"/>
      <c r="G157" s="167"/>
      <c r="H157" s="167"/>
      <c r="I157" s="167"/>
      <c r="J157" s="167"/>
      <c r="K157" s="167"/>
      <c r="L157" s="167"/>
      <c r="M157" s="183"/>
      <c r="N157" s="184"/>
      <c r="O157" s="184"/>
      <c r="P157" s="167"/>
    </row>
    <row r="158" spans="1:16" ht="14.25" customHeight="1">
      <c r="A158" s="165"/>
      <c r="B158" s="165"/>
      <c r="C158" s="166"/>
      <c r="D158" s="166"/>
      <c r="E158" s="166"/>
      <c r="F158" s="167"/>
      <c r="G158" s="167"/>
      <c r="H158" s="167"/>
      <c r="I158" s="167"/>
      <c r="J158" s="167"/>
      <c r="K158" s="167"/>
      <c r="L158" s="167"/>
      <c r="M158" s="183"/>
      <c r="N158" s="184"/>
      <c r="O158" s="184"/>
      <c r="P158" s="167"/>
    </row>
    <row r="159" spans="1:16" ht="14.25" customHeight="1">
      <c r="A159" s="165"/>
      <c r="B159" s="165"/>
      <c r="C159" s="166"/>
      <c r="D159" s="166"/>
      <c r="E159" s="166"/>
      <c r="F159" s="167"/>
      <c r="G159" s="167"/>
      <c r="H159" s="167"/>
      <c r="I159" s="167"/>
      <c r="J159" s="167"/>
      <c r="K159" s="167"/>
      <c r="L159" s="167"/>
      <c r="M159" s="183"/>
      <c r="N159" s="184"/>
      <c r="O159" s="184"/>
      <c r="P159" s="167"/>
    </row>
    <row r="160" spans="1:16" ht="14.25" customHeight="1">
      <c r="A160" s="165"/>
      <c r="B160" s="165"/>
      <c r="C160" s="166"/>
      <c r="D160" s="167"/>
      <c r="E160" s="166"/>
      <c r="F160" s="167"/>
      <c r="G160" s="167"/>
      <c r="H160" s="167"/>
      <c r="I160" s="167"/>
      <c r="J160" s="167"/>
      <c r="K160" s="167"/>
      <c r="L160" s="167"/>
      <c r="M160" s="183"/>
      <c r="N160" s="184"/>
      <c r="O160" s="184"/>
      <c r="P160" s="167"/>
    </row>
    <row r="161" spans="1:16" ht="14.25" customHeight="1">
      <c r="A161" s="165"/>
      <c r="B161" s="165"/>
      <c r="C161" s="166"/>
      <c r="D161" s="167"/>
      <c r="E161" s="166"/>
      <c r="F161" s="167"/>
      <c r="G161" s="167"/>
      <c r="H161" s="167"/>
      <c r="I161" s="167"/>
      <c r="J161" s="167"/>
      <c r="K161" s="167"/>
      <c r="L161" s="167"/>
      <c r="M161" s="183"/>
      <c r="N161" s="184"/>
      <c r="O161" s="184"/>
      <c r="P161" s="167"/>
    </row>
    <row r="162" spans="1:16" ht="14.25" customHeight="1">
      <c r="A162" s="165"/>
      <c r="B162" s="165"/>
      <c r="C162" s="166"/>
      <c r="D162" s="167"/>
      <c r="E162" s="166"/>
      <c r="F162" s="167"/>
      <c r="G162" s="167"/>
      <c r="H162" s="167"/>
      <c r="I162" s="167"/>
      <c r="J162" s="167"/>
      <c r="K162" s="167"/>
      <c r="L162" s="167"/>
      <c r="M162" s="183"/>
      <c r="N162" s="184"/>
      <c r="O162" s="184"/>
      <c r="P162" s="167"/>
    </row>
    <row r="163" spans="1:16" ht="14.25" customHeight="1">
      <c r="A163" s="165"/>
      <c r="B163" s="165"/>
      <c r="C163" s="166"/>
      <c r="D163" s="167"/>
      <c r="E163" s="166"/>
      <c r="F163" s="167"/>
      <c r="G163" s="167"/>
      <c r="H163" s="167"/>
      <c r="I163" s="167"/>
      <c r="J163" s="167"/>
      <c r="K163" s="167"/>
      <c r="L163" s="167"/>
      <c r="M163" s="183"/>
      <c r="N163" s="184"/>
      <c r="O163" s="184"/>
      <c r="P163" s="167"/>
    </row>
    <row r="164" spans="1:16" ht="14.25" customHeight="1">
      <c r="A164" s="165"/>
      <c r="B164" s="165"/>
      <c r="C164" s="166"/>
      <c r="D164" s="166"/>
      <c r="E164" s="166"/>
      <c r="F164" s="167"/>
      <c r="G164" s="167"/>
      <c r="H164" s="167"/>
      <c r="I164" s="167"/>
      <c r="J164" s="167"/>
      <c r="K164" s="167"/>
      <c r="L164" s="167"/>
      <c r="M164" s="183"/>
      <c r="N164" s="184"/>
      <c r="O164" s="184"/>
      <c r="P164" s="167"/>
    </row>
    <row r="165" spans="1:16" ht="14.25" customHeight="1">
      <c r="A165" s="165"/>
      <c r="B165" s="165"/>
      <c r="C165" s="166"/>
      <c r="D165" s="166"/>
      <c r="E165" s="166"/>
      <c r="F165" s="167"/>
      <c r="G165" s="167"/>
      <c r="H165" s="167"/>
      <c r="I165" s="167"/>
      <c r="J165" s="167"/>
      <c r="K165" s="167"/>
      <c r="L165" s="167"/>
      <c r="M165" s="183"/>
      <c r="N165" s="184"/>
      <c r="O165" s="184"/>
      <c r="P165" s="167"/>
    </row>
    <row r="166" spans="1:16" ht="14.25" customHeight="1">
      <c r="A166" s="165"/>
      <c r="B166" s="165"/>
      <c r="C166" s="166"/>
      <c r="D166" s="166"/>
      <c r="E166" s="166"/>
      <c r="F166" s="167"/>
      <c r="G166" s="167"/>
      <c r="H166" s="167"/>
      <c r="I166" s="167"/>
      <c r="J166" s="167"/>
      <c r="K166" s="167"/>
      <c r="L166" s="167"/>
      <c r="M166" s="183"/>
      <c r="N166" s="184"/>
      <c r="O166" s="184"/>
      <c r="P166" s="167"/>
    </row>
    <row r="167" spans="1:16" ht="14.25" customHeight="1">
      <c r="A167" s="165"/>
      <c r="B167" s="165"/>
      <c r="C167" s="166"/>
      <c r="D167" s="166"/>
      <c r="E167" s="166"/>
      <c r="F167" s="167"/>
      <c r="G167" s="167"/>
      <c r="H167" s="167"/>
      <c r="I167" s="167"/>
      <c r="J167" s="167"/>
      <c r="K167" s="167"/>
      <c r="L167" s="167"/>
      <c r="M167" s="183"/>
      <c r="N167" s="184"/>
      <c r="O167" s="186"/>
      <c r="P167" s="167"/>
    </row>
    <row r="168" spans="1:16" ht="14.25" customHeight="1">
      <c r="A168" s="165"/>
      <c r="B168" s="165"/>
      <c r="C168" s="166"/>
      <c r="D168" s="166"/>
      <c r="E168" s="166"/>
      <c r="F168" s="167"/>
      <c r="G168" s="167"/>
      <c r="H168" s="167"/>
      <c r="I168" s="167"/>
      <c r="J168" s="167"/>
      <c r="K168" s="167"/>
      <c r="L168" s="167"/>
      <c r="M168" s="183"/>
      <c r="N168" s="184"/>
      <c r="O168" s="184"/>
      <c r="P168" s="167"/>
    </row>
    <row r="169" spans="1:16" ht="14.25" customHeight="1">
      <c r="A169" s="165"/>
      <c r="B169" s="165"/>
      <c r="C169" s="166"/>
      <c r="D169" s="166"/>
      <c r="E169" s="166"/>
      <c r="F169" s="167"/>
      <c r="G169" s="167"/>
      <c r="H169" s="167"/>
      <c r="I169" s="167"/>
      <c r="J169" s="167"/>
      <c r="K169" s="167"/>
      <c r="L169" s="167"/>
      <c r="M169" s="183"/>
      <c r="N169" s="184"/>
      <c r="O169" s="184"/>
      <c r="P169" s="167"/>
    </row>
    <row r="170" spans="1:16" ht="14.25" customHeight="1">
      <c r="A170" s="165"/>
      <c r="B170" s="165"/>
      <c r="C170" s="166"/>
      <c r="D170" s="166"/>
      <c r="E170" s="166"/>
      <c r="F170" s="167"/>
      <c r="G170" s="167"/>
      <c r="H170" s="167"/>
      <c r="I170" s="166"/>
      <c r="J170" s="167"/>
      <c r="K170" s="167"/>
      <c r="L170" s="167"/>
      <c r="M170" s="183"/>
      <c r="N170" s="184"/>
      <c r="O170" s="184"/>
      <c r="P170" s="167"/>
    </row>
    <row r="171" spans="1:16" ht="14.25" customHeight="1">
      <c r="A171" s="165"/>
      <c r="B171" s="165"/>
      <c r="C171" s="166"/>
      <c r="D171" s="166"/>
      <c r="E171" s="166"/>
      <c r="F171" s="167"/>
      <c r="G171" s="167"/>
      <c r="H171" s="185"/>
      <c r="I171" s="166"/>
      <c r="J171" s="167"/>
      <c r="K171" s="167"/>
      <c r="L171" s="167"/>
      <c r="M171" s="183"/>
      <c r="N171" s="184"/>
      <c r="O171" s="184"/>
      <c r="P171" s="167"/>
    </row>
    <row r="172" spans="1:16" ht="14.25" customHeight="1">
      <c r="A172" s="165"/>
      <c r="B172" s="165"/>
      <c r="C172" s="166"/>
      <c r="D172" s="166"/>
      <c r="E172" s="166"/>
      <c r="F172" s="167"/>
      <c r="G172" s="167"/>
      <c r="H172" s="167"/>
      <c r="I172" s="166"/>
      <c r="J172" s="167"/>
      <c r="K172" s="167"/>
      <c r="L172" s="167"/>
      <c r="M172" s="183"/>
      <c r="N172" s="184"/>
      <c r="O172" s="184"/>
      <c r="P172" s="167"/>
    </row>
    <row r="173" spans="1:16" ht="14.25" customHeight="1">
      <c r="A173" s="165"/>
      <c r="B173" s="165"/>
      <c r="C173" s="166"/>
      <c r="D173" s="166"/>
      <c r="E173" s="166"/>
      <c r="F173" s="167"/>
      <c r="G173" s="167"/>
      <c r="H173" s="185"/>
      <c r="I173" s="166"/>
      <c r="J173" s="167"/>
      <c r="K173" s="167"/>
      <c r="L173" s="167"/>
      <c r="M173" s="183"/>
      <c r="N173" s="184"/>
      <c r="O173" s="184"/>
      <c r="P173" s="167"/>
    </row>
    <row r="174" spans="1:16" ht="14.25" customHeight="1">
      <c r="A174" s="165"/>
      <c r="B174" s="165"/>
      <c r="C174" s="166"/>
      <c r="D174" s="166"/>
      <c r="E174" s="166"/>
      <c r="F174" s="167"/>
      <c r="G174" s="167"/>
      <c r="H174" s="185"/>
      <c r="I174" s="166"/>
      <c r="J174" s="167"/>
      <c r="K174" s="167"/>
      <c r="L174" s="167"/>
      <c r="M174" s="183"/>
      <c r="N174" s="184"/>
      <c r="O174" s="184"/>
      <c r="P174" s="167"/>
    </row>
    <row r="175" spans="1:16" ht="14.25" customHeight="1">
      <c r="A175" s="165"/>
      <c r="B175" s="165"/>
      <c r="C175" s="166"/>
      <c r="D175" s="166"/>
      <c r="E175" s="166"/>
      <c r="F175" s="167"/>
      <c r="G175" s="167"/>
      <c r="H175" s="185"/>
      <c r="I175" s="166"/>
      <c r="J175" s="167"/>
      <c r="K175" s="167"/>
      <c r="L175" s="167"/>
      <c r="M175" s="183"/>
      <c r="N175" s="184"/>
      <c r="O175" s="184"/>
      <c r="P175" s="167"/>
    </row>
    <row r="176" spans="1:16" ht="14.25" customHeight="1">
      <c r="A176" s="165"/>
      <c r="B176" s="165"/>
      <c r="C176" s="166"/>
      <c r="D176" s="166"/>
      <c r="E176" s="166"/>
      <c r="F176" s="167"/>
      <c r="G176" s="167"/>
      <c r="H176" s="167"/>
      <c r="I176" s="166"/>
      <c r="J176" s="167"/>
      <c r="K176" s="167"/>
      <c r="L176" s="167"/>
      <c r="M176" s="183"/>
      <c r="N176" s="184"/>
      <c r="O176" s="184"/>
      <c r="P176" s="167"/>
    </row>
    <row r="177" spans="1:31" ht="14.25" customHeight="1">
      <c r="A177" s="165"/>
      <c r="B177" s="165"/>
      <c r="C177" s="166"/>
      <c r="D177" s="166"/>
      <c r="E177" s="166"/>
      <c r="F177" s="167"/>
      <c r="G177" s="167"/>
      <c r="H177" s="167"/>
      <c r="I177" s="166"/>
      <c r="J177" s="167"/>
      <c r="K177" s="167"/>
      <c r="L177" s="167"/>
      <c r="M177" s="183"/>
      <c r="N177" s="184"/>
      <c r="O177" s="184"/>
      <c r="P177" s="167"/>
    </row>
    <row r="178" spans="1:31" ht="14.25" customHeight="1">
      <c r="A178" s="165"/>
      <c r="B178" s="165"/>
      <c r="C178" s="166"/>
      <c r="D178" s="167"/>
      <c r="E178" s="166"/>
      <c r="F178" s="167"/>
      <c r="G178" s="167"/>
      <c r="H178" s="167"/>
      <c r="I178" s="166"/>
      <c r="J178" s="167"/>
      <c r="K178" s="167"/>
      <c r="L178" s="167"/>
      <c r="M178" s="183"/>
      <c r="N178" s="184"/>
      <c r="O178" s="184"/>
      <c r="P178" s="167"/>
    </row>
    <row r="179" spans="1:31" ht="14.25" customHeight="1">
      <c r="A179" s="165"/>
      <c r="B179" s="165"/>
      <c r="C179" s="166"/>
      <c r="D179" s="167"/>
      <c r="E179" s="166"/>
      <c r="F179" s="167"/>
      <c r="G179" s="167"/>
      <c r="H179" s="167"/>
      <c r="I179" s="166"/>
      <c r="J179" s="167"/>
      <c r="K179" s="167"/>
      <c r="L179" s="167"/>
      <c r="M179" s="183"/>
      <c r="N179" s="184"/>
      <c r="O179" s="184"/>
      <c r="P179" s="167"/>
    </row>
    <row r="180" spans="1:31" ht="15.6">
      <c r="A180" s="165"/>
      <c r="B180" s="165"/>
      <c r="C180" s="166"/>
      <c r="D180" s="167"/>
      <c r="E180" s="166"/>
      <c r="F180" s="167"/>
      <c r="G180" s="167"/>
      <c r="H180" s="167"/>
      <c r="I180" s="167"/>
      <c r="J180" s="167"/>
      <c r="K180" s="167"/>
      <c r="L180" s="167"/>
      <c r="M180" s="183"/>
      <c r="N180" s="184"/>
      <c r="O180" s="184"/>
      <c r="P180" s="16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</row>
    <row r="181" spans="1:31" ht="14.25" customHeight="1">
      <c r="A181" s="165"/>
      <c r="B181" s="165"/>
      <c r="C181" s="166"/>
      <c r="D181" s="167"/>
      <c r="E181" s="166"/>
      <c r="F181" s="167"/>
      <c r="G181" s="167"/>
      <c r="H181" s="167"/>
      <c r="I181" s="166"/>
      <c r="J181" s="167"/>
      <c r="K181" s="167"/>
      <c r="L181" s="167"/>
      <c r="M181" s="183"/>
      <c r="N181" s="184"/>
      <c r="O181" s="184"/>
      <c r="P181" s="167"/>
    </row>
    <row r="182" spans="1:31" ht="14.25" customHeight="1">
      <c r="A182" s="165"/>
      <c r="B182" s="165"/>
      <c r="C182" s="166"/>
      <c r="D182" s="167"/>
      <c r="E182" s="166"/>
      <c r="F182" s="167"/>
      <c r="G182" s="167"/>
      <c r="H182" s="167"/>
      <c r="I182" s="166"/>
      <c r="J182" s="167"/>
      <c r="K182" s="167"/>
      <c r="L182" s="167"/>
      <c r="M182" s="183"/>
      <c r="N182" s="184"/>
      <c r="O182" s="184"/>
      <c r="P182" s="167"/>
    </row>
    <row r="183" spans="1:31" ht="14.25" customHeight="1">
      <c r="A183" s="165"/>
      <c r="B183" s="165"/>
      <c r="C183" s="166"/>
      <c r="D183" s="167"/>
      <c r="E183" s="166"/>
      <c r="F183" s="167"/>
      <c r="G183" s="167"/>
      <c r="H183" s="167"/>
      <c r="I183" s="167"/>
      <c r="J183" s="167"/>
      <c r="K183" s="167"/>
      <c r="L183" s="167"/>
      <c r="M183" s="183"/>
      <c r="N183" s="184"/>
      <c r="O183" s="184"/>
      <c r="P183" s="167"/>
    </row>
    <row r="184" spans="1:31" ht="14.25" customHeight="1">
      <c r="A184" s="165"/>
      <c r="B184" s="165"/>
      <c r="C184" s="166"/>
      <c r="D184" s="167"/>
      <c r="E184" s="166"/>
      <c r="F184" s="167"/>
      <c r="G184" s="167"/>
      <c r="H184" s="167"/>
      <c r="I184" s="167"/>
      <c r="J184" s="167"/>
      <c r="K184" s="167"/>
      <c r="L184" s="167"/>
      <c r="M184" s="183"/>
      <c r="N184" s="184"/>
      <c r="O184" s="184"/>
      <c r="P184" s="167"/>
    </row>
    <row r="185" spans="1:31" ht="14.25" customHeight="1">
      <c r="A185" s="165"/>
      <c r="B185" s="165"/>
      <c r="C185" s="166"/>
      <c r="D185" s="167"/>
      <c r="E185" s="166"/>
      <c r="F185" s="167"/>
      <c r="G185" s="167"/>
      <c r="H185" s="167"/>
      <c r="I185" s="167"/>
      <c r="J185" s="167"/>
      <c r="K185" s="167"/>
      <c r="L185" s="167"/>
      <c r="M185" s="183"/>
      <c r="N185" s="184"/>
      <c r="O185" s="184"/>
      <c r="P185" s="167"/>
    </row>
    <row r="186" spans="1:31" ht="14.25" customHeight="1">
      <c r="A186" s="165"/>
      <c r="B186" s="165"/>
      <c r="C186" s="166"/>
      <c r="D186" s="167"/>
      <c r="E186" s="166"/>
      <c r="F186" s="167"/>
      <c r="G186" s="167"/>
      <c r="H186" s="167"/>
      <c r="I186" s="167"/>
      <c r="J186" s="167"/>
      <c r="K186" s="167"/>
      <c r="L186" s="167"/>
      <c r="M186" s="183"/>
      <c r="N186" s="184"/>
      <c r="O186" s="184"/>
      <c r="P186" s="167"/>
    </row>
    <row r="187" spans="1:31" ht="14.25" customHeight="1">
      <c r="A187" s="165"/>
      <c r="B187" s="165"/>
      <c r="C187" s="166"/>
      <c r="D187" s="167"/>
      <c r="E187" s="166"/>
      <c r="F187" s="167"/>
      <c r="G187" s="167"/>
      <c r="H187" s="167"/>
      <c r="I187" s="167"/>
      <c r="J187" s="167"/>
      <c r="K187" s="167"/>
      <c r="L187" s="167"/>
      <c r="M187" s="183"/>
      <c r="N187" s="184"/>
      <c r="O187" s="184"/>
      <c r="P187" s="167"/>
    </row>
    <row r="188" spans="1:31" ht="14.25" customHeight="1">
      <c r="A188" s="165"/>
      <c r="B188" s="165"/>
      <c r="C188" s="166"/>
      <c r="D188" s="167"/>
      <c r="E188" s="166"/>
      <c r="F188" s="167"/>
      <c r="G188" s="167"/>
      <c r="H188" s="167"/>
      <c r="I188" s="167"/>
      <c r="J188" s="167"/>
      <c r="K188" s="167"/>
      <c r="L188" s="167"/>
      <c r="M188" s="183"/>
      <c r="N188" s="184"/>
      <c r="O188" s="184"/>
      <c r="P188" s="167"/>
    </row>
    <row r="189" spans="1:31" ht="14.25" customHeight="1">
      <c r="A189" s="165"/>
      <c r="B189" s="165"/>
      <c r="C189" s="166"/>
      <c r="D189" s="167"/>
      <c r="E189" s="166"/>
      <c r="F189" s="167"/>
      <c r="G189" s="167"/>
      <c r="H189" s="167"/>
      <c r="I189" s="167"/>
      <c r="J189" s="167"/>
      <c r="K189" s="167"/>
      <c r="L189" s="167"/>
      <c r="M189" s="183"/>
      <c r="N189" s="184"/>
      <c r="O189" s="184"/>
      <c r="P189" s="167"/>
    </row>
    <row r="190" spans="1:31" ht="14.25" customHeight="1">
      <c r="A190" s="165"/>
      <c r="B190" s="165"/>
      <c r="C190" s="166"/>
      <c r="D190" s="167"/>
      <c r="E190" s="166"/>
      <c r="F190" s="167"/>
      <c r="G190" s="167"/>
      <c r="H190" s="167"/>
      <c r="I190" s="167"/>
      <c r="J190" s="167"/>
      <c r="K190" s="167"/>
      <c r="L190" s="167"/>
      <c r="M190" s="183"/>
      <c r="N190" s="184"/>
      <c r="O190" s="184"/>
      <c r="P190" s="167"/>
    </row>
    <row r="191" spans="1:31" ht="14.25" customHeight="1">
      <c r="A191" s="165"/>
      <c r="B191" s="165"/>
      <c r="C191" s="166"/>
      <c r="D191" s="167"/>
      <c r="E191" s="166"/>
      <c r="F191" s="167"/>
      <c r="G191" s="167"/>
      <c r="H191" s="167"/>
      <c r="I191" s="167"/>
      <c r="J191" s="167"/>
      <c r="K191" s="167"/>
      <c r="L191" s="167"/>
      <c r="M191" s="183"/>
      <c r="N191" s="184"/>
      <c r="O191" s="184"/>
      <c r="P191" s="167"/>
    </row>
    <row r="192" spans="1:31" ht="14.25" customHeight="1">
      <c r="A192" s="165"/>
      <c r="B192" s="165"/>
      <c r="C192" s="166"/>
      <c r="D192" s="167"/>
      <c r="E192" s="166"/>
      <c r="F192" s="167"/>
      <c r="G192" s="167"/>
      <c r="H192" s="167"/>
      <c r="I192" s="167"/>
      <c r="J192" s="167"/>
      <c r="K192" s="167"/>
      <c r="L192" s="167"/>
      <c r="M192" s="183"/>
      <c r="N192" s="184"/>
      <c r="O192" s="184"/>
      <c r="P192" s="167"/>
    </row>
    <row r="193" spans="1:16" ht="14.25" customHeight="1">
      <c r="A193" s="165"/>
      <c r="B193" s="165"/>
      <c r="C193" s="166"/>
      <c r="D193" s="167"/>
      <c r="E193" s="166"/>
      <c r="F193" s="167"/>
      <c r="G193" s="167"/>
      <c r="H193" s="167"/>
      <c r="I193" s="167"/>
      <c r="J193" s="167"/>
      <c r="K193" s="167"/>
      <c r="L193" s="167"/>
      <c r="M193" s="183"/>
      <c r="N193" s="184"/>
      <c r="O193" s="184"/>
      <c r="P193" s="167"/>
    </row>
    <row r="194" spans="1:16" ht="14.25" customHeight="1">
      <c r="A194" s="165"/>
      <c r="B194" s="165"/>
      <c r="C194" s="166"/>
      <c r="D194" s="167"/>
      <c r="E194" s="166"/>
      <c r="F194" s="167"/>
      <c r="G194" s="167"/>
      <c r="H194" s="167"/>
      <c r="I194" s="167"/>
      <c r="J194" s="167"/>
      <c r="K194" s="167"/>
      <c r="L194" s="167"/>
      <c r="M194" s="183"/>
      <c r="N194" s="184"/>
      <c r="O194" s="184"/>
      <c r="P194" s="167"/>
    </row>
    <row r="195" spans="1:16" ht="14.25" customHeight="1">
      <c r="A195" s="165"/>
      <c r="B195" s="165"/>
      <c r="C195" s="166"/>
      <c r="D195" s="167"/>
      <c r="E195" s="166"/>
      <c r="F195" s="167"/>
      <c r="G195" s="167"/>
      <c r="H195" s="167"/>
      <c r="I195" s="167"/>
      <c r="J195" s="167"/>
      <c r="K195" s="167"/>
      <c r="L195" s="167"/>
      <c r="M195" s="183"/>
      <c r="N195" s="184"/>
      <c r="O195" s="184"/>
      <c r="P195" s="167"/>
    </row>
    <row r="196" spans="1:16" ht="14.25" customHeight="1">
      <c r="A196" s="165"/>
      <c r="B196" s="165"/>
      <c r="C196" s="166"/>
      <c r="D196" s="167"/>
      <c r="E196" s="166"/>
      <c r="F196" s="167"/>
      <c r="G196" s="167"/>
      <c r="H196" s="167"/>
      <c r="I196" s="167"/>
      <c r="J196" s="167"/>
      <c r="K196" s="167"/>
      <c r="L196" s="167"/>
      <c r="M196" s="183"/>
      <c r="N196" s="184"/>
      <c r="O196" s="184"/>
      <c r="P196" s="167"/>
    </row>
    <row r="197" spans="1:16" ht="14.25" customHeight="1">
      <c r="A197" s="165"/>
      <c r="B197" s="165"/>
      <c r="C197" s="166"/>
      <c r="D197" s="167"/>
      <c r="E197" s="166"/>
      <c r="F197" s="167"/>
      <c r="G197" s="167"/>
      <c r="H197" s="167"/>
      <c r="I197" s="167"/>
      <c r="J197" s="167"/>
      <c r="K197" s="167"/>
      <c r="L197" s="167"/>
      <c r="M197" s="183"/>
      <c r="N197" s="184"/>
      <c r="O197" s="184"/>
      <c r="P197" s="167"/>
    </row>
    <row r="198" spans="1:16" ht="14.25" customHeight="1">
      <c r="A198" s="165"/>
      <c r="B198" s="165"/>
      <c r="C198" s="166"/>
      <c r="D198" s="167"/>
      <c r="E198" s="166"/>
      <c r="F198" s="167"/>
      <c r="G198" s="167"/>
      <c r="H198" s="167"/>
      <c r="I198" s="167"/>
      <c r="J198" s="167"/>
      <c r="K198" s="167"/>
      <c r="L198" s="167"/>
      <c r="M198" s="183"/>
      <c r="N198" s="184"/>
      <c r="O198" s="184"/>
      <c r="P198" s="167"/>
    </row>
    <row r="199" spans="1:16" ht="14.25" customHeight="1">
      <c r="A199" s="165"/>
      <c r="B199" s="165"/>
      <c r="C199" s="166"/>
      <c r="D199" s="167"/>
      <c r="E199" s="166"/>
      <c r="F199" s="167"/>
      <c r="G199" s="167"/>
      <c r="H199" s="167"/>
      <c r="I199" s="167"/>
      <c r="J199" s="167"/>
      <c r="K199" s="167"/>
      <c r="L199" s="167"/>
      <c r="M199" s="183"/>
      <c r="N199" s="184"/>
      <c r="O199" s="184"/>
      <c r="P199" s="167"/>
    </row>
    <row r="200" spans="1:16" ht="14.25" customHeight="1">
      <c r="A200" s="165"/>
      <c r="B200" s="165"/>
      <c r="C200" s="166"/>
      <c r="D200" s="167"/>
      <c r="E200" s="166"/>
      <c r="F200" s="167"/>
      <c r="G200" s="167"/>
      <c r="H200" s="167"/>
      <c r="I200" s="167"/>
      <c r="J200" s="167"/>
      <c r="K200" s="167"/>
      <c r="L200" s="167"/>
      <c r="M200" s="183"/>
      <c r="N200" s="184"/>
      <c r="O200" s="184"/>
      <c r="P200" s="167"/>
    </row>
    <row r="201" spans="1:16" ht="14.25" customHeight="1">
      <c r="A201" s="165"/>
      <c r="B201" s="165"/>
      <c r="C201" s="166"/>
      <c r="D201" s="167"/>
      <c r="E201" s="166"/>
      <c r="F201" s="167"/>
      <c r="G201" s="167"/>
      <c r="H201" s="167"/>
      <c r="I201" s="167"/>
      <c r="J201" s="167"/>
      <c r="K201" s="167"/>
      <c r="L201" s="167"/>
      <c r="M201" s="183"/>
      <c r="N201" s="184"/>
      <c r="O201" s="184"/>
      <c r="P201" s="167"/>
    </row>
    <row r="202" spans="1:16" ht="14.25" customHeight="1">
      <c r="A202" s="165"/>
      <c r="B202" s="165"/>
      <c r="C202" s="166"/>
      <c r="D202" s="167"/>
      <c r="E202" s="166"/>
      <c r="F202" s="167"/>
      <c r="G202" s="167"/>
      <c r="H202" s="167"/>
      <c r="I202" s="167"/>
      <c r="J202" s="167"/>
      <c r="K202" s="167"/>
      <c r="L202" s="167"/>
      <c r="M202" s="183"/>
      <c r="N202" s="184"/>
      <c r="O202" s="184"/>
      <c r="P202" s="167"/>
    </row>
    <row r="203" spans="1:16" ht="14.25" customHeight="1">
      <c r="A203" s="165"/>
      <c r="B203" s="165"/>
      <c r="C203" s="166"/>
      <c r="D203" s="167"/>
      <c r="E203" s="166"/>
      <c r="F203" s="167"/>
      <c r="G203" s="167"/>
      <c r="H203" s="167"/>
      <c r="I203" s="167"/>
      <c r="J203" s="167"/>
      <c r="K203" s="167"/>
      <c r="L203" s="167"/>
      <c r="M203" s="183"/>
      <c r="N203" s="184"/>
      <c r="O203" s="184"/>
      <c r="P203" s="167"/>
    </row>
    <row r="204" spans="1:16" ht="14.25" customHeight="1">
      <c r="A204" s="165"/>
      <c r="B204" s="165"/>
      <c r="C204" s="166"/>
      <c r="D204" s="167"/>
      <c r="E204" s="166"/>
      <c r="F204" s="167"/>
      <c r="G204" s="167"/>
      <c r="H204" s="167"/>
      <c r="I204" s="167"/>
      <c r="J204" s="167"/>
      <c r="K204" s="167"/>
      <c r="L204" s="167"/>
      <c r="M204" s="183"/>
      <c r="N204" s="184"/>
      <c r="O204" s="184"/>
      <c r="P204" s="167"/>
    </row>
    <row r="205" spans="1:16" ht="14.25" customHeight="1">
      <c r="A205" s="165"/>
      <c r="B205" s="165"/>
      <c r="C205" s="166"/>
      <c r="D205" s="167"/>
      <c r="E205" s="166"/>
      <c r="F205" s="167"/>
      <c r="G205" s="167"/>
      <c r="H205" s="167"/>
      <c r="I205" s="167"/>
      <c r="J205" s="167"/>
      <c r="K205" s="167"/>
      <c r="L205" s="167"/>
      <c r="M205" s="183"/>
      <c r="N205" s="184"/>
      <c r="O205" s="184"/>
      <c r="P205" s="167"/>
    </row>
    <row r="206" spans="1:16" ht="14.25" customHeight="1">
      <c r="A206" s="165"/>
      <c r="B206" s="165"/>
      <c r="C206" s="166"/>
      <c r="D206" s="167"/>
      <c r="E206" s="166"/>
      <c r="F206" s="167"/>
      <c r="G206" s="167"/>
      <c r="H206" s="167"/>
      <c r="I206" s="167"/>
      <c r="J206" s="167"/>
      <c r="K206" s="167"/>
      <c r="L206" s="167"/>
      <c r="M206" s="183"/>
      <c r="N206" s="184"/>
      <c r="O206" s="184"/>
      <c r="P206" s="167"/>
    </row>
    <row r="207" spans="1:16" ht="14.25" customHeight="1">
      <c r="A207" s="165"/>
      <c r="B207" s="165"/>
      <c r="C207" s="166"/>
      <c r="D207" s="167"/>
      <c r="E207" s="166"/>
      <c r="F207" s="167"/>
      <c r="G207" s="167"/>
      <c r="H207" s="167"/>
      <c r="I207" s="167"/>
      <c r="J207" s="167"/>
      <c r="K207" s="167"/>
      <c r="L207" s="167"/>
      <c r="M207" s="183"/>
      <c r="N207" s="184"/>
      <c r="O207" s="184"/>
      <c r="P207" s="167"/>
    </row>
    <row r="208" spans="1:16" ht="14.25" customHeight="1">
      <c r="A208" s="165"/>
      <c r="B208" s="165"/>
      <c r="C208" s="166"/>
      <c r="D208" s="167"/>
      <c r="E208" s="166"/>
      <c r="F208" s="167"/>
      <c r="G208" s="167"/>
      <c r="H208" s="167"/>
      <c r="I208" s="167"/>
      <c r="J208" s="167"/>
      <c r="K208" s="167"/>
      <c r="L208" s="167"/>
      <c r="M208" s="183"/>
      <c r="N208" s="184"/>
      <c r="O208" s="184"/>
      <c r="P208" s="167"/>
    </row>
    <row r="209" spans="1:16" ht="14.25" customHeight="1">
      <c r="A209" s="165"/>
      <c r="B209" s="165"/>
      <c r="C209" s="166"/>
      <c r="D209" s="167"/>
      <c r="E209" s="166"/>
      <c r="F209" s="167"/>
      <c r="G209" s="167"/>
      <c r="H209" s="167"/>
      <c r="I209" s="167"/>
      <c r="J209" s="167"/>
      <c r="K209" s="167"/>
      <c r="L209" s="167"/>
      <c r="M209" s="183"/>
      <c r="N209" s="184"/>
      <c r="O209" s="184"/>
      <c r="P209" s="167"/>
    </row>
    <row r="210" spans="1:16" ht="14.25" customHeight="1">
      <c r="A210" s="165"/>
      <c r="B210" s="165"/>
      <c r="C210" s="166"/>
      <c r="D210" s="167"/>
      <c r="E210" s="166"/>
      <c r="F210" s="167"/>
      <c r="G210" s="167"/>
      <c r="H210" s="167"/>
      <c r="I210" s="167"/>
      <c r="J210" s="167"/>
      <c r="K210" s="167"/>
      <c r="L210" s="167"/>
      <c r="M210" s="183"/>
      <c r="N210" s="184"/>
      <c r="O210" s="184"/>
      <c r="P210" s="167"/>
    </row>
    <row r="211" spans="1:16" ht="14.25" customHeight="1">
      <c r="A211" s="165"/>
      <c r="B211" s="165"/>
      <c r="C211" s="166"/>
      <c r="D211" s="167"/>
      <c r="E211" s="166"/>
      <c r="F211" s="167"/>
      <c r="G211" s="167"/>
      <c r="H211" s="167"/>
      <c r="I211" s="167"/>
      <c r="J211" s="167"/>
      <c r="K211" s="167"/>
      <c r="L211" s="167"/>
      <c r="M211" s="183"/>
      <c r="N211" s="184"/>
      <c r="O211" s="184"/>
      <c r="P211" s="167"/>
    </row>
    <row r="212" spans="1:16" ht="14.25" customHeight="1">
      <c r="A212" s="165"/>
      <c r="B212" s="165"/>
      <c r="C212" s="166"/>
      <c r="D212" s="167"/>
      <c r="E212" s="166"/>
      <c r="F212" s="167"/>
      <c r="G212" s="167"/>
      <c r="H212" s="167"/>
      <c r="I212" s="167"/>
      <c r="J212" s="167"/>
      <c r="K212" s="167"/>
      <c r="L212" s="167"/>
      <c r="M212" s="183"/>
      <c r="N212" s="184"/>
      <c r="O212" s="184"/>
      <c r="P212" s="167"/>
    </row>
    <row r="213" spans="1:16" ht="14.25" customHeight="1">
      <c r="A213" s="165"/>
      <c r="B213" s="165"/>
      <c r="C213" s="166"/>
      <c r="D213" s="167"/>
      <c r="E213" s="166"/>
      <c r="F213" s="167"/>
      <c r="G213" s="167"/>
      <c r="H213" s="167"/>
      <c r="I213" s="167"/>
      <c r="J213" s="167"/>
      <c r="K213" s="167"/>
      <c r="L213" s="167"/>
      <c r="M213" s="183"/>
      <c r="N213" s="184"/>
      <c r="O213" s="184"/>
      <c r="P213" s="167"/>
    </row>
    <row r="214" spans="1:16" ht="14.25" customHeight="1">
      <c r="A214" s="165"/>
      <c r="B214" s="165"/>
      <c r="C214" s="166"/>
      <c r="D214" s="167"/>
      <c r="E214" s="166"/>
      <c r="F214" s="167"/>
      <c r="G214" s="167"/>
      <c r="H214" s="167"/>
      <c r="I214" s="167"/>
      <c r="J214" s="167"/>
      <c r="K214" s="167"/>
      <c r="L214" s="167"/>
      <c r="M214" s="183"/>
      <c r="N214" s="184"/>
      <c r="O214" s="184"/>
      <c r="P214" s="167"/>
    </row>
    <row r="215" spans="1:16" ht="14.25" customHeight="1">
      <c r="A215" s="165"/>
      <c r="B215" s="165"/>
      <c r="C215" s="166"/>
      <c r="D215" s="167"/>
      <c r="E215" s="166"/>
      <c r="F215" s="167"/>
      <c r="G215" s="167"/>
      <c r="H215" s="167"/>
      <c r="I215" s="167"/>
      <c r="J215" s="167"/>
      <c r="K215" s="167"/>
      <c r="L215" s="167"/>
      <c r="M215" s="183"/>
      <c r="N215" s="184"/>
      <c r="O215" s="184"/>
      <c r="P215" s="167"/>
    </row>
    <row r="216" spans="1:16" ht="14.25" customHeight="1">
      <c r="A216" s="165"/>
      <c r="B216" s="165"/>
      <c r="C216" s="166"/>
      <c r="D216" s="167"/>
      <c r="E216" s="166"/>
      <c r="F216" s="167"/>
      <c r="G216" s="167"/>
      <c r="H216" s="167"/>
      <c r="I216" s="167"/>
      <c r="J216" s="167"/>
      <c r="K216" s="167"/>
      <c r="L216" s="167"/>
      <c r="M216" s="183"/>
      <c r="N216" s="184"/>
      <c r="O216" s="184"/>
      <c r="P216" s="167"/>
    </row>
    <row r="217" spans="1:16" ht="14.25" customHeight="1">
      <c r="A217" s="165"/>
      <c r="B217" s="165"/>
      <c r="C217" s="166"/>
      <c r="D217" s="167"/>
      <c r="E217" s="166"/>
      <c r="F217" s="167"/>
      <c r="G217" s="167"/>
      <c r="H217" s="167"/>
      <c r="I217" s="167"/>
      <c r="J217" s="167"/>
      <c r="K217" s="167"/>
      <c r="L217" s="167"/>
      <c r="M217" s="183"/>
      <c r="N217" s="184"/>
      <c r="O217" s="184"/>
      <c r="P217" s="167"/>
    </row>
    <row r="218" spans="1:16" ht="14.25" customHeight="1">
      <c r="A218" s="165"/>
      <c r="B218" s="165"/>
      <c r="C218" s="166"/>
      <c r="D218" s="167"/>
      <c r="E218" s="166"/>
      <c r="F218" s="167"/>
      <c r="G218" s="167"/>
      <c r="H218" s="167"/>
      <c r="I218" s="167"/>
      <c r="J218" s="167"/>
      <c r="K218" s="167"/>
      <c r="L218" s="167"/>
      <c r="M218" s="183"/>
      <c r="N218" s="184"/>
      <c r="O218" s="184"/>
      <c r="P218" s="167"/>
    </row>
    <row r="219" spans="1:16" ht="14.25" customHeight="1">
      <c r="A219" s="165"/>
      <c r="B219" s="165"/>
      <c r="C219" s="166"/>
      <c r="D219" s="167"/>
      <c r="E219" s="166"/>
      <c r="F219" s="167"/>
      <c r="G219" s="167"/>
      <c r="H219" s="167"/>
      <c r="I219" s="167"/>
      <c r="J219" s="167"/>
      <c r="K219" s="167"/>
      <c r="L219" s="167"/>
      <c r="M219" s="183"/>
      <c r="N219" s="184"/>
      <c r="O219" s="184"/>
      <c r="P219" s="167"/>
    </row>
    <row r="220" spans="1:16" ht="14.25" customHeight="1">
      <c r="A220" s="165"/>
      <c r="B220" s="165"/>
      <c r="C220" s="166"/>
      <c r="D220" s="167"/>
      <c r="E220" s="166"/>
      <c r="F220" s="167"/>
      <c r="G220" s="167"/>
      <c r="H220" s="167"/>
      <c r="I220" s="167"/>
      <c r="J220" s="167"/>
      <c r="K220" s="167"/>
      <c r="L220" s="167"/>
      <c r="M220" s="183"/>
      <c r="N220" s="184"/>
      <c r="O220" s="184"/>
      <c r="P220" s="167"/>
    </row>
    <row r="221" spans="1:16" ht="14.25" customHeight="1">
      <c r="A221" s="165"/>
      <c r="B221" s="165"/>
      <c r="C221" s="166"/>
      <c r="D221" s="167"/>
      <c r="E221" s="166"/>
      <c r="F221" s="167"/>
      <c r="G221" s="167"/>
      <c r="H221" s="167"/>
      <c r="I221" s="167"/>
      <c r="J221" s="167"/>
      <c r="K221" s="167"/>
      <c r="L221" s="167"/>
      <c r="M221" s="183"/>
      <c r="N221" s="184"/>
      <c r="O221" s="184"/>
      <c r="P221" s="167"/>
    </row>
    <row r="222" spans="1:16" ht="14.25" customHeight="1">
      <c r="A222" s="165"/>
      <c r="B222" s="165"/>
      <c r="C222" s="166"/>
      <c r="D222" s="167"/>
      <c r="E222" s="166"/>
      <c r="F222" s="167"/>
      <c r="G222" s="167"/>
      <c r="H222" s="167"/>
      <c r="I222" s="167"/>
      <c r="J222" s="167"/>
      <c r="K222" s="167"/>
      <c r="L222" s="167"/>
      <c r="M222" s="183"/>
      <c r="N222" s="184"/>
      <c r="O222" s="184"/>
      <c r="P222" s="167"/>
    </row>
    <row r="223" spans="1:16" ht="14.25" customHeight="1">
      <c r="A223" s="165"/>
      <c r="B223" s="165"/>
      <c r="C223" s="166"/>
      <c r="D223" s="167"/>
      <c r="E223" s="166"/>
      <c r="F223" s="167"/>
      <c r="G223" s="167"/>
      <c r="H223" s="167"/>
      <c r="I223" s="167"/>
      <c r="J223" s="167"/>
      <c r="K223" s="167"/>
      <c r="L223" s="167"/>
      <c r="M223" s="183"/>
      <c r="N223" s="184"/>
      <c r="O223" s="184"/>
      <c r="P223" s="167"/>
    </row>
    <row r="224" spans="1:16" ht="14.25" customHeight="1">
      <c r="A224" s="165"/>
      <c r="B224" s="165"/>
      <c r="C224" s="166"/>
      <c r="D224" s="167"/>
      <c r="E224" s="166"/>
      <c r="F224" s="167"/>
      <c r="G224" s="167"/>
      <c r="H224" s="167"/>
      <c r="I224" s="167"/>
      <c r="J224" s="167"/>
      <c r="K224" s="167"/>
      <c r="L224" s="167"/>
      <c r="M224" s="183"/>
      <c r="N224" s="184"/>
      <c r="O224" s="184"/>
      <c r="P224" s="167"/>
    </row>
    <row r="225" spans="1:16" ht="14.25" customHeight="1">
      <c r="A225" s="165"/>
      <c r="B225" s="165"/>
      <c r="C225" s="166"/>
      <c r="D225" s="167"/>
      <c r="E225" s="166"/>
      <c r="F225" s="167"/>
      <c r="G225" s="167"/>
      <c r="H225" s="167"/>
      <c r="I225" s="167"/>
      <c r="J225" s="167"/>
      <c r="K225" s="167"/>
      <c r="L225" s="167"/>
      <c r="M225" s="183"/>
      <c r="N225" s="184"/>
      <c r="O225" s="184"/>
      <c r="P225" s="167"/>
    </row>
    <row r="226" spans="1:16" ht="14.25" customHeight="1">
      <c r="A226" s="165"/>
      <c r="B226" s="165"/>
      <c r="C226" s="166"/>
      <c r="D226" s="167"/>
      <c r="E226" s="166"/>
      <c r="F226" s="167"/>
      <c r="G226" s="167"/>
      <c r="H226" s="167"/>
      <c r="I226" s="167"/>
      <c r="J226" s="167"/>
      <c r="K226" s="167"/>
      <c r="L226" s="167"/>
      <c r="M226" s="183"/>
      <c r="N226" s="184"/>
      <c r="O226" s="184"/>
      <c r="P226" s="167"/>
    </row>
    <row r="227" spans="1:16" ht="14.25" customHeight="1">
      <c r="A227" s="165"/>
      <c r="B227" s="165"/>
      <c r="C227" s="166"/>
      <c r="D227" s="167"/>
      <c r="E227" s="166"/>
      <c r="F227" s="167"/>
      <c r="G227" s="167"/>
      <c r="H227" s="167"/>
      <c r="I227" s="167"/>
      <c r="J227" s="167"/>
      <c r="K227" s="167"/>
      <c r="L227" s="167"/>
      <c r="M227" s="190"/>
      <c r="N227" s="184"/>
      <c r="O227" s="184"/>
      <c r="P227" s="167"/>
    </row>
    <row r="228" spans="1:16" ht="14.25" customHeight="1">
      <c r="A228" s="165"/>
      <c r="B228" s="165"/>
      <c r="C228" s="188"/>
      <c r="D228" s="165"/>
      <c r="E228" s="188"/>
      <c r="F228" s="165"/>
      <c r="G228" s="165"/>
      <c r="H228" s="165"/>
      <c r="I228" s="165"/>
      <c r="J228" s="165"/>
      <c r="K228" s="165"/>
      <c r="L228" s="165"/>
      <c r="M228" s="165"/>
      <c r="N228" s="191"/>
      <c r="O228" s="191"/>
      <c r="P228" s="165"/>
    </row>
    <row r="229" spans="1:16" ht="14.25" customHeight="1">
      <c r="A229" s="165"/>
      <c r="B229" s="165"/>
      <c r="C229" s="188"/>
      <c r="D229" s="165"/>
      <c r="E229" s="188"/>
      <c r="F229" s="165"/>
      <c r="G229" s="165"/>
      <c r="H229" s="165"/>
      <c r="I229" s="165"/>
      <c r="J229" s="165"/>
      <c r="K229" s="165"/>
      <c r="L229" s="165"/>
      <c r="M229" s="165"/>
      <c r="N229" s="191"/>
      <c r="O229" s="191"/>
      <c r="P229" s="165"/>
    </row>
    <row r="230" spans="1:16" ht="14.25" customHeight="1">
      <c r="E230" s="189"/>
      <c r="F230" s="187"/>
      <c r="G230" s="189"/>
      <c r="H230" s="189"/>
    </row>
    <row r="231" spans="1:16" ht="14.25" customHeight="1">
      <c r="E231" s="189"/>
      <c r="F231" s="187"/>
      <c r="G231" s="189"/>
      <c r="H231" s="189"/>
    </row>
    <row r="232" spans="1:16" ht="14.25" customHeight="1">
      <c r="E232" s="189"/>
      <c r="F232" s="187"/>
      <c r="G232" s="189"/>
      <c r="H232" s="189"/>
    </row>
    <row r="233" spans="1:16" ht="14.25" customHeight="1">
      <c r="E233" s="189"/>
      <c r="F233" s="187"/>
      <c r="G233" s="189"/>
      <c r="H233" s="189"/>
    </row>
    <row r="234" spans="1:16" ht="14.25" customHeight="1">
      <c r="E234" s="189"/>
      <c r="F234" s="187"/>
      <c r="G234" s="189"/>
      <c r="H234" s="189"/>
    </row>
    <row r="235" spans="1:16" ht="14.25" customHeight="1">
      <c r="E235" s="189"/>
      <c r="F235" s="187"/>
      <c r="G235" s="189"/>
      <c r="H235" s="189"/>
    </row>
    <row r="236" spans="1:16" ht="14.25" customHeight="1">
      <c r="E236" s="189"/>
      <c r="F236" s="187"/>
      <c r="G236" s="189"/>
      <c r="H236" s="189"/>
    </row>
    <row r="237" spans="1:16" ht="14.25" customHeight="1">
      <c r="E237" s="189"/>
      <c r="F237" s="187"/>
      <c r="G237" s="189"/>
      <c r="H237" s="189"/>
    </row>
    <row r="238" spans="1:16" ht="14.25" customHeight="1">
      <c r="E238" s="189"/>
      <c r="F238" s="187"/>
      <c r="G238" s="189"/>
      <c r="H238" s="189"/>
    </row>
    <row r="239" spans="1:16" ht="14.25" customHeight="1">
      <c r="E239" s="189"/>
      <c r="F239" s="187"/>
      <c r="G239" s="189"/>
      <c r="H239" s="189"/>
    </row>
    <row r="240" spans="1:16" ht="14.25" customHeight="1">
      <c r="E240" s="189"/>
      <c r="F240" s="187"/>
      <c r="G240" s="189"/>
      <c r="H240" s="189"/>
    </row>
    <row r="241" spans="5:8" ht="14.25" customHeight="1">
      <c r="E241" s="189"/>
      <c r="F241" s="187"/>
      <c r="G241" s="189"/>
      <c r="H241" s="189"/>
    </row>
    <row r="242" spans="5:8" ht="14.25" customHeight="1">
      <c r="E242" s="189"/>
      <c r="F242" s="187"/>
      <c r="G242" s="189"/>
      <c r="H242" s="189"/>
    </row>
    <row r="243" spans="5:8" ht="14.25" customHeight="1">
      <c r="E243" s="189"/>
      <c r="F243" s="187"/>
      <c r="G243" s="189"/>
      <c r="H243" s="189"/>
    </row>
    <row r="244" spans="5:8" ht="14.25" customHeight="1">
      <c r="E244" s="189"/>
      <c r="F244" s="187"/>
      <c r="G244" s="189"/>
      <c r="H244" s="189"/>
    </row>
    <row r="245" spans="5:8" ht="14.25" customHeight="1">
      <c r="E245" s="189"/>
      <c r="F245" s="187"/>
      <c r="G245" s="189"/>
      <c r="H245" s="189"/>
    </row>
    <row r="246" spans="5:8" ht="14.25" customHeight="1">
      <c r="E246" s="189"/>
      <c r="F246" s="187"/>
      <c r="G246" s="189"/>
      <c r="H246" s="189"/>
    </row>
    <row r="247" spans="5:8" ht="14.25" customHeight="1">
      <c r="E247" s="189"/>
      <c r="F247" s="187"/>
      <c r="G247" s="189"/>
      <c r="H247" s="189"/>
    </row>
    <row r="248" spans="5:8" ht="14.25" customHeight="1">
      <c r="E248" s="189"/>
      <c r="F248" s="187"/>
      <c r="G248" s="189"/>
      <c r="H248" s="189"/>
    </row>
    <row r="249" spans="5:8" ht="14.25" customHeight="1">
      <c r="E249" s="189"/>
      <c r="F249" s="187"/>
      <c r="G249" s="189"/>
      <c r="H249" s="189"/>
    </row>
    <row r="250" spans="5:8" ht="14.25" customHeight="1">
      <c r="E250" s="189"/>
      <c r="F250" s="187"/>
      <c r="G250" s="189"/>
      <c r="H250" s="189"/>
    </row>
    <row r="251" spans="5:8" ht="14.25" customHeight="1">
      <c r="E251" s="189"/>
      <c r="F251" s="187"/>
      <c r="G251" s="189"/>
      <c r="H251" s="189"/>
    </row>
    <row r="252" spans="5:8" ht="14.25" customHeight="1">
      <c r="E252" s="189"/>
      <c r="F252" s="187"/>
      <c r="G252" s="189"/>
      <c r="H252" s="189"/>
    </row>
    <row r="253" spans="5:8" ht="14.25" customHeight="1">
      <c r="E253" s="189"/>
      <c r="F253" s="187"/>
      <c r="G253" s="189"/>
      <c r="H253" s="189"/>
    </row>
    <row r="254" spans="5:8" ht="14.25" customHeight="1">
      <c r="E254" s="189"/>
      <c r="F254" s="187"/>
      <c r="G254" s="189"/>
      <c r="H254" s="189"/>
    </row>
    <row r="255" spans="5:8" ht="14.25" customHeight="1">
      <c r="E255" s="189"/>
      <c r="F255" s="187"/>
      <c r="G255" s="189"/>
      <c r="H255" s="189"/>
    </row>
    <row r="256" spans="5:8" ht="14.25" customHeight="1">
      <c r="E256" s="189"/>
      <c r="F256" s="187"/>
      <c r="G256" s="189"/>
      <c r="H256" s="189"/>
    </row>
    <row r="257" spans="5:8" ht="14.25" customHeight="1">
      <c r="E257" s="189"/>
      <c r="F257" s="187"/>
      <c r="G257" s="189"/>
      <c r="H257" s="189"/>
    </row>
    <row r="258" spans="5:8" ht="14.25" customHeight="1">
      <c r="E258" s="189"/>
      <c r="F258" s="187"/>
      <c r="G258" s="189"/>
      <c r="H258" s="189"/>
    </row>
    <row r="259" spans="5:8" ht="14.25" customHeight="1">
      <c r="E259" s="189"/>
      <c r="F259" s="187"/>
      <c r="G259" s="189"/>
      <c r="H259" s="189"/>
    </row>
    <row r="260" spans="5:8" ht="14.25" customHeight="1">
      <c r="E260" s="189"/>
      <c r="F260" s="187"/>
      <c r="G260" s="189"/>
      <c r="H260" s="189"/>
    </row>
    <row r="261" spans="5:8" ht="14.25" customHeight="1">
      <c r="E261" s="189"/>
      <c r="F261" s="187"/>
      <c r="G261" s="189"/>
      <c r="H261" s="189"/>
    </row>
    <row r="262" spans="5:8" ht="14.25" customHeight="1">
      <c r="E262" s="189"/>
      <c r="F262" s="187"/>
      <c r="G262" s="189"/>
      <c r="H262" s="189"/>
    </row>
    <row r="263" spans="5:8" ht="14.25" customHeight="1">
      <c r="E263" s="189"/>
      <c r="F263" s="187"/>
      <c r="G263" s="189"/>
      <c r="H263" s="189"/>
    </row>
    <row r="264" spans="5:8" ht="14.25" customHeight="1">
      <c r="E264" s="189"/>
      <c r="F264" s="187"/>
      <c r="G264" s="189"/>
      <c r="H264" s="189"/>
    </row>
    <row r="265" spans="5:8" ht="14.25" customHeight="1">
      <c r="E265" s="189"/>
      <c r="F265" s="187"/>
      <c r="G265" s="189"/>
      <c r="H265" s="189"/>
    </row>
    <row r="266" spans="5:8" ht="14.25" customHeight="1">
      <c r="E266" s="189"/>
      <c r="F266" s="187"/>
      <c r="G266" s="189"/>
      <c r="H266" s="189"/>
    </row>
    <row r="267" spans="5:8" ht="14.25" customHeight="1">
      <c r="E267" s="189"/>
      <c r="F267" s="187"/>
      <c r="G267" s="189"/>
      <c r="H267" s="189"/>
    </row>
    <row r="268" spans="5:8" ht="14.25" customHeight="1">
      <c r="E268" s="189"/>
      <c r="F268" s="187"/>
      <c r="G268" s="189"/>
      <c r="H268" s="189"/>
    </row>
    <row r="269" spans="5:8" ht="14.25" customHeight="1">
      <c r="E269" s="189"/>
      <c r="F269" s="187"/>
      <c r="G269" s="189"/>
      <c r="H269" s="189"/>
    </row>
    <row r="270" spans="5:8" ht="14.25" customHeight="1">
      <c r="E270" s="189"/>
      <c r="F270" s="187"/>
      <c r="G270" s="189"/>
      <c r="H270" s="189"/>
    </row>
    <row r="271" spans="5:8" ht="14.25" customHeight="1">
      <c r="E271" s="189"/>
      <c r="F271" s="187"/>
      <c r="G271" s="189"/>
      <c r="H271" s="189"/>
    </row>
    <row r="272" spans="5:8" ht="14.25" customHeight="1">
      <c r="E272" s="189"/>
      <c r="F272" s="187"/>
      <c r="G272" s="189"/>
      <c r="H272" s="189"/>
    </row>
    <row r="273" spans="5:8" ht="14.25" customHeight="1">
      <c r="E273" s="189"/>
      <c r="F273" s="187"/>
      <c r="G273" s="189"/>
      <c r="H273" s="189"/>
    </row>
    <row r="274" spans="5:8" ht="14.25" customHeight="1">
      <c r="E274" s="189"/>
      <c r="F274" s="187"/>
      <c r="G274" s="189"/>
      <c r="H274" s="189"/>
    </row>
    <row r="275" spans="5:8" ht="14.25" customHeight="1">
      <c r="E275" s="189"/>
      <c r="F275" s="187"/>
      <c r="G275" s="189"/>
      <c r="H275" s="189"/>
    </row>
    <row r="276" spans="5:8" ht="14.25" customHeight="1">
      <c r="E276" s="189"/>
      <c r="F276" s="187"/>
      <c r="G276" s="189"/>
      <c r="H276" s="189"/>
    </row>
    <row r="277" spans="5:8" ht="14.25" customHeight="1">
      <c r="E277" s="189"/>
      <c r="F277" s="187"/>
      <c r="G277" s="189"/>
      <c r="H277" s="189"/>
    </row>
    <row r="278" spans="5:8" ht="14.25" customHeight="1">
      <c r="E278" s="189"/>
      <c r="F278" s="187"/>
      <c r="G278" s="189"/>
      <c r="H278" s="189"/>
    </row>
    <row r="279" spans="5:8" ht="14.25" customHeight="1">
      <c r="E279" s="189"/>
      <c r="F279" s="187"/>
      <c r="G279" s="189"/>
      <c r="H279" s="189"/>
    </row>
    <row r="280" spans="5:8" ht="14.25" customHeight="1">
      <c r="E280" s="189"/>
      <c r="F280" s="187"/>
      <c r="G280" s="189"/>
      <c r="H280" s="189"/>
    </row>
    <row r="281" spans="5:8" ht="14.25" customHeight="1">
      <c r="E281" s="189"/>
      <c r="F281" s="187"/>
      <c r="G281" s="189"/>
      <c r="H281" s="189"/>
    </row>
    <row r="282" spans="5:8" ht="14.25" customHeight="1">
      <c r="E282" s="189"/>
      <c r="F282" s="187"/>
      <c r="G282" s="189"/>
      <c r="H282" s="189"/>
    </row>
    <row r="283" spans="5:8" ht="14.25" customHeight="1">
      <c r="E283" s="189"/>
      <c r="F283" s="187"/>
      <c r="G283" s="189"/>
      <c r="H283" s="189"/>
    </row>
    <row r="284" spans="5:8" ht="14.25" customHeight="1">
      <c r="E284" s="189"/>
      <c r="F284" s="187"/>
      <c r="G284" s="189"/>
      <c r="H284" s="189"/>
    </row>
    <row r="285" spans="5:8" ht="14.25" customHeight="1">
      <c r="E285" s="189"/>
      <c r="F285" s="187"/>
      <c r="G285" s="189"/>
      <c r="H285" s="189"/>
    </row>
    <row r="286" spans="5:8" ht="14.25" customHeight="1">
      <c r="E286" s="189"/>
      <c r="F286" s="187"/>
      <c r="G286" s="189"/>
      <c r="H286" s="189"/>
    </row>
    <row r="287" spans="5:8" ht="14.25" customHeight="1">
      <c r="E287" s="189"/>
      <c r="F287" s="187"/>
      <c r="G287" s="189"/>
      <c r="H287" s="189"/>
    </row>
    <row r="288" spans="5:8" ht="14.25" customHeight="1">
      <c r="E288" s="189"/>
      <c r="F288" s="187"/>
      <c r="G288" s="189"/>
      <c r="H288" s="189"/>
    </row>
    <row r="289" spans="5:8" ht="14.25" customHeight="1">
      <c r="E289" s="189"/>
      <c r="F289" s="187"/>
      <c r="G289" s="189"/>
      <c r="H289" s="189"/>
    </row>
    <row r="290" spans="5:8" ht="14.25" customHeight="1">
      <c r="E290" s="189"/>
      <c r="F290" s="187"/>
      <c r="G290" s="189"/>
      <c r="H290" s="189"/>
    </row>
    <row r="291" spans="5:8" ht="14.25" customHeight="1">
      <c r="E291" s="189"/>
      <c r="F291" s="187"/>
      <c r="G291" s="189"/>
      <c r="H291" s="189"/>
    </row>
    <row r="292" spans="5:8" ht="14.25" customHeight="1">
      <c r="E292" s="189"/>
      <c r="F292" s="187"/>
      <c r="G292" s="189"/>
      <c r="H292" s="189"/>
    </row>
    <row r="293" spans="5:8" ht="14.25" customHeight="1">
      <c r="E293" s="189"/>
      <c r="F293" s="187"/>
      <c r="G293" s="189"/>
      <c r="H293" s="189"/>
    </row>
    <row r="294" spans="5:8" ht="14.25" customHeight="1">
      <c r="E294" s="189"/>
      <c r="F294" s="187"/>
      <c r="G294" s="189"/>
      <c r="H294" s="189"/>
    </row>
    <row r="295" spans="5:8" ht="14.25" customHeight="1">
      <c r="E295" s="189"/>
      <c r="F295" s="187"/>
      <c r="G295" s="189"/>
      <c r="H295" s="189"/>
    </row>
    <row r="296" spans="5:8" ht="14.25" customHeight="1">
      <c r="E296" s="189"/>
      <c r="F296" s="187"/>
      <c r="G296" s="189"/>
      <c r="H296" s="189"/>
    </row>
    <row r="297" spans="5:8" ht="14.25" customHeight="1">
      <c r="E297" s="189"/>
      <c r="F297" s="187"/>
      <c r="G297" s="189"/>
      <c r="H297" s="189"/>
    </row>
    <row r="298" spans="5:8" ht="14.25" customHeight="1">
      <c r="E298" s="189"/>
      <c r="F298" s="187"/>
      <c r="G298" s="189"/>
      <c r="H298" s="189"/>
    </row>
    <row r="299" spans="5:8" ht="14.25" customHeight="1">
      <c r="E299" s="189"/>
      <c r="F299" s="187"/>
      <c r="G299" s="189"/>
      <c r="H299" s="189"/>
    </row>
    <row r="300" spans="5:8" ht="14.25" customHeight="1">
      <c r="E300" s="189"/>
      <c r="F300" s="187"/>
      <c r="G300" s="189"/>
      <c r="H300" s="189"/>
    </row>
    <row r="301" spans="5:8" ht="14.25" customHeight="1">
      <c r="E301" s="189"/>
      <c r="F301" s="187"/>
      <c r="G301" s="189"/>
      <c r="H301" s="189"/>
    </row>
    <row r="302" spans="5:8" ht="14.25" customHeight="1">
      <c r="E302" s="189"/>
      <c r="F302" s="187"/>
      <c r="G302" s="189"/>
      <c r="H302" s="189"/>
    </row>
    <row r="303" spans="5:8" ht="14.25" customHeight="1">
      <c r="E303" s="189"/>
      <c r="F303" s="187"/>
      <c r="G303" s="189"/>
      <c r="H303" s="189"/>
    </row>
    <row r="304" spans="5:8" ht="14.25" customHeight="1">
      <c r="E304" s="189"/>
      <c r="F304" s="187"/>
      <c r="G304" s="189"/>
      <c r="H304" s="189"/>
    </row>
    <row r="305" spans="5:8" ht="14.25" customHeight="1">
      <c r="E305" s="189"/>
      <c r="F305" s="187"/>
      <c r="G305" s="189"/>
      <c r="H305" s="189"/>
    </row>
    <row r="306" spans="5:8" ht="14.25" customHeight="1">
      <c r="E306" s="189"/>
      <c r="F306" s="187"/>
      <c r="G306" s="189"/>
      <c r="H306" s="189"/>
    </row>
    <row r="307" spans="5:8" ht="14.25" customHeight="1">
      <c r="E307" s="189"/>
      <c r="F307" s="187"/>
      <c r="G307" s="189"/>
      <c r="H307" s="189"/>
    </row>
    <row r="308" spans="5:8" ht="14.25" customHeight="1">
      <c r="E308" s="189"/>
      <c r="F308" s="187"/>
      <c r="G308" s="189"/>
      <c r="H308" s="189"/>
    </row>
    <row r="309" spans="5:8" ht="14.25" customHeight="1">
      <c r="E309" s="189"/>
      <c r="F309" s="187"/>
      <c r="G309" s="189"/>
      <c r="H309" s="189"/>
    </row>
    <row r="310" spans="5:8" ht="14.25" customHeight="1">
      <c r="E310" s="189"/>
      <c r="F310" s="187"/>
      <c r="G310" s="189"/>
      <c r="H310" s="189"/>
    </row>
    <row r="311" spans="5:8" ht="14.25" customHeight="1">
      <c r="E311" s="189"/>
      <c r="F311" s="187"/>
      <c r="G311" s="189"/>
      <c r="H311" s="189"/>
    </row>
    <row r="312" spans="5:8" ht="14.25" customHeight="1">
      <c r="E312" s="189"/>
      <c r="F312" s="187"/>
      <c r="G312" s="189"/>
      <c r="H312" s="189"/>
    </row>
    <row r="313" spans="5:8" ht="14.25" customHeight="1">
      <c r="E313" s="189"/>
      <c r="F313" s="187"/>
      <c r="G313" s="189"/>
      <c r="H313" s="189"/>
    </row>
    <row r="314" spans="5:8" ht="14.25" customHeight="1">
      <c r="E314" s="189"/>
      <c r="F314" s="187"/>
      <c r="G314" s="189"/>
      <c r="H314" s="189"/>
    </row>
    <row r="315" spans="5:8" ht="14.25" customHeight="1">
      <c r="E315" s="189"/>
      <c r="F315" s="187"/>
      <c r="G315" s="189"/>
      <c r="H315" s="189"/>
    </row>
    <row r="316" spans="5:8" ht="14.25" customHeight="1">
      <c r="E316" s="189"/>
      <c r="F316" s="187"/>
      <c r="G316" s="189"/>
      <c r="H316" s="189"/>
    </row>
    <row r="317" spans="5:8" ht="14.25" customHeight="1">
      <c r="E317" s="189"/>
      <c r="F317" s="187"/>
      <c r="G317" s="189"/>
      <c r="H317" s="189"/>
    </row>
    <row r="318" spans="5:8" ht="14.25" customHeight="1">
      <c r="E318" s="189"/>
      <c r="F318" s="187"/>
      <c r="G318" s="189"/>
      <c r="H318" s="189"/>
    </row>
    <row r="319" spans="5:8" ht="14.25" customHeight="1">
      <c r="E319" s="189"/>
      <c r="F319" s="187"/>
      <c r="G319" s="189"/>
      <c r="H319" s="189"/>
    </row>
    <row r="320" spans="5:8" ht="14.25" customHeight="1">
      <c r="E320" s="189"/>
      <c r="F320" s="187"/>
      <c r="G320" s="189"/>
      <c r="H320" s="189"/>
    </row>
    <row r="321" spans="5:8" ht="14.25" customHeight="1">
      <c r="E321" s="189"/>
      <c r="F321" s="187"/>
      <c r="G321" s="189"/>
      <c r="H321" s="189"/>
    </row>
    <row r="322" spans="5:8" ht="14.25" customHeight="1">
      <c r="E322" s="189"/>
      <c r="F322" s="187"/>
      <c r="G322" s="189"/>
      <c r="H322" s="189"/>
    </row>
    <row r="323" spans="5:8" ht="15.75" customHeight="1">
      <c r="E323" s="189"/>
      <c r="F323" s="187"/>
      <c r="G323" s="189"/>
      <c r="H323" s="189"/>
    </row>
    <row r="324" spans="5:8" ht="15.75" customHeight="1">
      <c r="E324" s="189"/>
      <c r="F324" s="187"/>
      <c r="G324" s="189"/>
      <c r="H324" s="189"/>
    </row>
    <row r="325" spans="5:8" ht="15.75" customHeight="1">
      <c r="E325" s="189"/>
      <c r="F325" s="187"/>
      <c r="G325" s="189"/>
      <c r="H325" s="189"/>
    </row>
    <row r="326" spans="5:8" ht="15.75" customHeight="1">
      <c r="E326" s="189"/>
      <c r="F326" s="187"/>
      <c r="G326" s="189"/>
      <c r="H326" s="189"/>
    </row>
    <row r="327" spans="5:8" ht="15.75" customHeight="1">
      <c r="E327" s="189"/>
      <c r="F327" s="187"/>
      <c r="G327" s="189"/>
      <c r="H327" s="189"/>
    </row>
    <row r="328" spans="5:8" ht="15.75" customHeight="1">
      <c r="E328" s="189"/>
      <c r="F328" s="187"/>
      <c r="G328" s="189"/>
      <c r="H328" s="189"/>
    </row>
    <row r="329" spans="5:8" ht="15.75" customHeight="1">
      <c r="E329" s="189"/>
      <c r="F329" s="187"/>
      <c r="G329" s="189"/>
      <c r="H329" s="189"/>
    </row>
    <row r="330" spans="5:8" ht="15.75" customHeight="1">
      <c r="E330" s="189"/>
      <c r="F330" s="187"/>
      <c r="G330" s="189"/>
      <c r="H330" s="189"/>
    </row>
    <row r="331" spans="5:8" ht="15.75" customHeight="1">
      <c r="E331" s="189"/>
      <c r="F331" s="187"/>
      <c r="G331" s="189"/>
      <c r="H331" s="189"/>
    </row>
    <row r="332" spans="5:8" ht="15.75" customHeight="1">
      <c r="E332" s="189"/>
      <c r="F332" s="187"/>
      <c r="G332" s="189"/>
      <c r="H332" s="189"/>
    </row>
    <row r="333" spans="5:8" ht="15.75" customHeight="1">
      <c r="E333" s="189"/>
      <c r="F333" s="187"/>
      <c r="G333" s="189"/>
      <c r="H333" s="189"/>
    </row>
    <row r="334" spans="5:8" ht="15.75" customHeight="1">
      <c r="E334" s="189"/>
      <c r="F334" s="187"/>
      <c r="G334" s="189"/>
      <c r="H334" s="189"/>
    </row>
    <row r="335" spans="5:8" ht="15.75" customHeight="1">
      <c r="E335" s="189"/>
      <c r="F335" s="187"/>
      <c r="G335" s="189"/>
      <c r="H335" s="189"/>
    </row>
    <row r="336" spans="5:8" ht="15.75" customHeight="1">
      <c r="E336" s="189"/>
      <c r="F336" s="187"/>
      <c r="G336" s="189"/>
      <c r="H336" s="189"/>
    </row>
    <row r="337" spans="5:8" ht="15.75" customHeight="1">
      <c r="E337" s="189"/>
      <c r="F337" s="187"/>
      <c r="G337" s="189"/>
      <c r="H337" s="189"/>
    </row>
    <row r="338" spans="5:8" ht="15.75" customHeight="1">
      <c r="E338" s="189"/>
      <c r="F338" s="187"/>
      <c r="G338" s="189"/>
      <c r="H338" s="189"/>
    </row>
    <row r="339" spans="5:8" ht="15.75" customHeight="1">
      <c r="E339" s="189"/>
      <c r="F339" s="187"/>
      <c r="G339" s="189"/>
      <c r="H339" s="189"/>
    </row>
    <row r="340" spans="5:8" ht="15.75" customHeight="1">
      <c r="E340" s="189"/>
      <c r="F340" s="187"/>
      <c r="G340" s="189"/>
      <c r="H340" s="189"/>
    </row>
    <row r="341" spans="5:8" ht="15.75" customHeight="1">
      <c r="E341" s="189"/>
      <c r="F341" s="187"/>
      <c r="G341" s="189"/>
      <c r="H341" s="189"/>
    </row>
    <row r="342" spans="5:8" ht="15.75" customHeight="1">
      <c r="E342" s="189"/>
      <c r="F342" s="187"/>
      <c r="G342" s="189"/>
      <c r="H342" s="189"/>
    </row>
    <row r="343" spans="5:8" ht="15.75" customHeight="1">
      <c r="E343" s="189"/>
      <c r="F343" s="187"/>
      <c r="G343" s="189"/>
      <c r="H343" s="189"/>
    </row>
    <row r="344" spans="5:8" ht="15.75" customHeight="1">
      <c r="E344" s="189"/>
      <c r="F344" s="187"/>
      <c r="G344" s="189"/>
      <c r="H344" s="189"/>
    </row>
    <row r="345" spans="5:8" ht="15.75" customHeight="1">
      <c r="E345" s="189"/>
      <c r="F345" s="187"/>
      <c r="G345" s="189"/>
      <c r="H345" s="189"/>
    </row>
    <row r="346" spans="5:8" ht="15.75" customHeight="1">
      <c r="E346" s="189"/>
      <c r="F346" s="187"/>
      <c r="G346" s="189"/>
      <c r="H346" s="189"/>
    </row>
    <row r="347" spans="5:8" ht="15.75" customHeight="1">
      <c r="E347" s="189"/>
      <c r="F347" s="187"/>
      <c r="G347" s="189"/>
      <c r="H347" s="189"/>
    </row>
    <row r="348" spans="5:8" ht="15.75" customHeight="1">
      <c r="E348" s="189"/>
      <c r="F348" s="187"/>
      <c r="G348" s="189"/>
      <c r="H348" s="189"/>
    </row>
    <row r="349" spans="5:8" ht="15.75" customHeight="1">
      <c r="E349" s="189"/>
      <c r="F349" s="187"/>
      <c r="G349" s="189"/>
      <c r="H349" s="189"/>
    </row>
    <row r="350" spans="5:8" ht="15.75" customHeight="1">
      <c r="E350" s="189"/>
      <c r="F350" s="187"/>
      <c r="G350" s="189"/>
      <c r="H350" s="189"/>
    </row>
    <row r="351" spans="5:8" ht="15.75" customHeight="1">
      <c r="E351" s="189"/>
      <c r="F351" s="187"/>
      <c r="G351" s="189"/>
      <c r="H351" s="189"/>
    </row>
    <row r="352" spans="5:8" ht="15.75" customHeight="1">
      <c r="E352" s="189"/>
      <c r="F352" s="187"/>
      <c r="G352" s="189"/>
      <c r="H352" s="189"/>
    </row>
    <row r="353" spans="5:8" ht="15.75" customHeight="1">
      <c r="E353" s="189"/>
      <c r="F353" s="187"/>
      <c r="G353" s="189"/>
      <c r="H353" s="189"/>
    </row>
    <row r="354" spans="5:8" ht="15.75" customHeight="1">
      <c r="E354" s="189"/>
      <c r="F354" s="187"/>
      <c r="G354" s="189"/>
      <c r="H354" s="189"/>
    </row>
    <row r="355" spans="5:8" ht="15.75" customHeight="1">
      <c r="E355" s="189"/>
      <c r="F355" s="187"/>
      <c r="G355" s="189"/>
      <c r="H355" s="189"/>
    </row>
    <row r="356" spans="5:8" ht="15.75" customHeight="1">
      <c r="E356" s="189"/>
      <c r="F356" s="187"/>
      <c r="G356" s="189"/>
      <c r="H356" s="189"/>
    </row>
    <row r="357" spans="5:8" ht="15.75" customHeight="1">
      <c r="E357" s="189"/>
      <c r="F357" s="187"/>
      <c r="G357" s="189"/>
      <c r="H357" s="189"/>
    </row>
    <row r="358" spans="5:8" ht="15.75" customHeight="1">
      <c r="E358" s="189"/>
      <c r="F358" s="187"/>
      <c r="G358" s="189"/>
      <c r="H358" s="189"/>
    </row>
    <row r="359" spans="5:8" ht="15.75" customHeight="1">
      <c r="E359" s="189"/>
      <c r="F359" s="187"/>
      <c r="G359" s="189"/>
      <c r="H359" s="189"/>
    </row>
    <row r="360" spans="5:8" ht="15.75" customHeight="1">
      <c r="E360" s="189"/>
      <c r="F360" s="187"/>
      <c r="G360" s="189"/>
      <c r="H360" s="189"/>
    </row>
    <row r="361" spans="5:8" ht="15.75" customHeight="1">
      <c r="E361" s="189"/>
      <c r="F361" s="187"/>
      <c r="G361" s="189"/>
      <c r="H361" s="189"/>
    </row>
    <row r="362" spans="5:8" ht="15.75" customHeight="1">
      <c r="E362" s="189"/>
      <c r="F362" s="187"/>
      <c r="G362" s="189"/>
      <c r="H362" s="189"/>
    </row>
    <row r="363" spans="5:8" ht="15.75" customHeight="1">
      <c r="E363" s="189"/>
      <c r="F363" s="187"/>
      <c r="G363" s="189"/>
      <c r="H363" s="189"/>
    </row>
    <row r="364" spans="5:8" ht="15.75" customHeight="1">
      <c r="E364" s="189"/>
      <c r="F364" s="187"/>
      <c r="G364" s="189"/>
      <c r="H364" s="189"/>
    </row>
    <row r="365" spans="5:8" ht="15.75" customHeight="1">
      <c r="E365" s="189"/>
      <c r="F365" s="187"/>
      <c r="G365" s="189"/>
      <c r="H365" s="189"/>
    </row>
    <row r="366" spans="5:8" ht="15.75" customHeight="1">
      <c r="E366" s="189"/>
      <c r="F366" s="187"/>
      <c r="G366" s="189"/>
      <c r="H366" s="189"/>
    </row>
    <row r="367" spans="5:8" ht="15.75" customHeight="1">
      <c r="E367" s="189"/>
      <c r="F367" s="187"/>
      <c r="G367" s="189"/>
      <c r="H367" s="189"/>
    </row>
    <row r="368" spans="5:8" ht="15.75" customHeight="1">
      <c r="E368" s="189"/>
      <c r="F368" s="187"/>
      <c r="G368" s="189"/>
      <c r="H368" s="189"/>
    </row>
    <row r="369" spans="5:8" ht="15.75" customHeight="1">
      <c r="E369" s="189"/>
      <c r="F369" s="187"/>
      <c r="G369" s="189"/>
      <c r="H369" s="189"/>
    </row>
    <row r="370" spans="5:8" ht="15.75" customHeight="1">
      <c r="E370" s="189"/>
      <c r="F370" s="187"/>
      <c r="G370" s="189"/>
      <c r="H370" s="189"/>
    </row>
    <row r="371" spans="5:8" ht="15.75" customHeight="1">
      <c r="E371" s="189"/>
      <c r="F371" s="187"/>
      <c r="G371" s="189"/>
      <c r="H371" s="189"/>
    </row>
    <row r="372" spans="5:8" ht="15.75" customHeight="1">
      <c r="E372" s="189"/>
      <c r="F372" s="187"/>
      <c r="G372" s="189"/>
      <c r="H372" s="189"/>
    </row>
    <row r="373" spans="5:8" ht="15.75" customHeight="1">
      <c r="E373" s="189"/>
      <c r="F373" s="187"/>
      <c r="G373" s="189"/>
      <c r="H373" s="189"/>
    </row>
    <row r="374" spans="5:8" ht="15.75" customHeight="1">
      <c r="E374" s="189"/>
      <c r="F374" s="187"/>
      <c r="G374" s="189"/>
      <c r="H374" s="189"/>
    </row>
    <row r="375" spans="5:8" ht="15.75" customHeight="1">
      <c r="E375" s="189"/>
      <c r="F375" s="187"/>
      <c r="G375" s="189"/>
      <c r="H375" s="189"/>
    </row>
    <row r="376" spans="5:8" ht="15.75" customHeight="1">
      <c r="E376" s="189"/>
      <c r="F376" s="187"/>
      <c r="G376" s="189"/>
      <c r="H376" s="189"/>
    </row>
    <row r="377" spans="5:8" ht="15.75" customHeight="1">
      <c r="E377" s="189"/>
      <c r="F377" s="187"/>
      <c r="G377" s="189"/>
      <c r="H377" s="189"/>
    </row>
    <row r="378" spans="5:8" ht="15.75" customHeight="1">
      <c r="E378" s="189"/>
      <c r="F378" s="187"/>
      <c r="G378" s="189"/>
      <c r="H378" s="189"/>
    </row>
    <row r="379" spans="5:8" ht="15.75" customHeight="1">
      <c r="E379" s="189"/>
      <c r="F379" s="187"/>
      <c r="G379" s="189"/>
      <c r="H379" s="189"/>
    </row>
    <row r="380" spans="5:8" ht="15.75" customHeight="1">
      <c r="E380" s="189"/>
      <c r="F380" s="187"/>
      <c r="G380" s="189"/>
      <c r="H380" s="189"/>
    </row>
    <row r="381" spans="5:8" ht="15.75" customHeight="1">
      <c r="E381" s="189"/>
      <c r="F381" s="187"/>
      <c r="G381" s="189"/>
      <c r="H381" s="189"/>
    </row>
    <row r="382" spans="5:8" ht="15.75" customHeight="1">
      <c r="E382" s="189"/>
      <c r="F382" s="187"/>
      <c r="G382" s="189"/>
      <c r="H382" s="189"/>
    </row>
    <row r="383" spans="5:8" ht="15.75" customHeight="1">
      <c r="E383" s="189"/>
      <c r="F383" s="187"/>
      <c r="G383" s="189"/>
      <c r="H383" s="189"/>
    </row>
    <row r="384" spans="5:8" ht="15.75" customHeight="1">
      <c r="E384" s="189"/>
      <c r="F384" s="187"/>
      <c r="G384" s="189"/>
      <c r="H384" s="189"/>
    </row>
    <row r="385" spans="5:8" ht="15.75" customHeight="1">
      <c r="E385" s="189"/>
      <c r="F385" s="187"/>
      <c r="G385" s="189"/>
      <c r="H385" s="189"/>
    </row>
    <row r="386" spans="5:8" ht="15.75" customHeight="1">
      <c r="E386" s="189"/>
      <c r="F386" s="187"/>
      <c r="G386" s="189"/>
      <c r="H386" s="189"/>
    </row>
    <row r="387" spans="5:8" ht="15.75" customHeight="1">
      <c r="E387" s="189"/>
      <c r="F387" s="187"/>
      <c r="G387" s="189"/>
      <c r="H387" s="189"/>
    </row>
    <row r="388" spans="5:8" ht="15.75" customHeight="1">
      <c r="E388" s="189"/>
      <c r="F388" s="187"/>
      <c r="G388" s="189"/>
      <c r="H388" s="189"/>
    </row>
    <row r="389" spans="5:8" ht="15.75" customHeight="1">
      <c r="E389" s="189"/>
      <c r="F389" s="187"/>
      <c r="G389" s="189"/>
      <c r="H389" s="189"/>
    </row>
    <row r="390" spans="5:8" ht="15.75" customHeight="1">
      <c r="E390" s="189"/>
      <c r="F390" s="187"/>
      <c r="G390" s="189"/>
      <c r="H390" s="189"/>
    </row>
    <row r="391" spans="5:8" ht="15.75" customHeight="1">
      <c r="E391" s="189"/>
      <c r="F391" s="187"/>
      <c r="G391" s="189"/>
      <c r="H391" s="189"/>
    </row>
    <row r="392" spans="5:8" ht="15.75" customHeight="1">
      <c r="E392" s="189"/>
      <c r="F392" s="187"/>
      <c r="G392" s="189"/>
      <c r="H392" s="189"/>
    </row>
    <row r="393" spans="5:8" ht="15.75" customHeight="1">
      <c r="E393" s="189"/>
      <c r="F393" s="187"/>
      <c r="G393" s="189"/>
      <c r="H393" s="189"/>
    </row>
    <row r="394" spans="5:8" ht="15.75" customHeight="1">
      <c r="E394" s="189"/>
      <c r="F394" s="187"/>
      <c r="G394" s="189"/>
      <c r="H394" s="189"/>
    </row>
    <row r="395" spans="5:8" ht="15.75" customHeight="1">
      <c r="E395" s="189"/>
      <c r="F395" s="187"/>
      <c r="G395" s="189"/>
      <c r="H395" s="189"/>
    </row>
    <row r="396" spans="5:8" ht="15.75" customHeight="1">
      <c r="E396" s="189"/>
      <c r="F396" s="187"/>
      <c r="G396" s="189"/>
      <c r="H396" s="189"/>
    </row>
    <row r="397" spans="5:8" ht="15.75" customHeight="1">
      <c r="E397" s="189"/>
      <c r="F397" s="187"/>
      <c r="G397" s="189"/>
      <c r="H397" s="189"/>
    </row>
    <row r="398" spans="5:8" ht="15.75" customHeight="1">
      <c r="E398" s="189"/>
      <c r="F398" s="187"/>
      <c r="G398" s="189"/>
      <c r="H398" s="189"/>
    </row>
    <row r="399" spans="5:8" ht="15.75" customHeight="1">
      <c r="E399" s="189"/>
      <c r="F399" s="187"/>
      <c r="G399" s="189"/>
      <c r="H399" s="189"/>
    </row>
    <row r="400" spans="5:8" ht="15.75" customHeight="1">
      <c r="E400" s="189"/>
      <c r="F400" s="187"/>
      <c r="G400" s="189"/>
      <c r="H400" s="189"/>
    </row>
    <row r="401" spans="5:8" ht="15.75" customHeight="1">
      <c r="E401" s="189"/>
      <c r="F401" s="187"/>
      <c r="G401" s="189"/>
      <c r="H401" s="189"/>
    </row>
    <row r="402" spans="5:8" ht="15.75" customHeight="1">
      <c r="E402" s="189"/>
      <c r="F402" s="187"/>
      <c r="G402" s="189"/>
      <c r="H402" s="189"/>
    </row>
    <row r="403" spans="5:8" ht="15.75" customHeight="1">
      <c r="E403" s="189"/>
      <c r="F403" s="187"/>
      <c r="G403" s="189"/>
      <c r="H403" s="189"/>
    </row>
    <row r="404" spans="5:8" ht="15.75" customHeight="1">
      <c r="E404" s="189"/>
      <c r="F404" s="187"/>
      <c r="G404" s="189"/>
      <c r="H404" s="189"/>
    </row>
    <row r="405" spans="5:8" ht="15.75" customHeight="1">
      <c r="E405" s="189"/>
      <c r="F405" s="187"/>
      <c r="G405" s="189"/>
      <c r="H405" s="189"/>
    </row>
    <row r="406" spans="5:8" ht="15.75" customHeight="1">
      <c r="E406" s="189"/>
      <c r="F406" s="187"/>
      <c r="G406" s="189"/>
      <c r="H406" s="189"/>
    </row>
    <row r="407" spans="5:8" ht="15.75" customHeight="1">
      <c r="E407" s="189"/>
      <c r="F407" s="187"/>
      <c r="G407" s="189"/>
      <c r="H407" s="189"/>
    </row>
    <row r="408" spans="5:8" ht="15.75" customHeight="1">
      <c r="E408" s="189"/>
      <c r="F408" s="187"/>
      <c r="G408" s="189"/>
      <c r="H408" s="189"/>
    </row>
    <row r="409" spans="5:8" ht="15.75" customHeight="1">
      <c r="E409" s="189"/>
      <c r="F409" s="187"/>
      <c r="G409" s="189"/>
      <c r="H409" s="189"/>
    </row>
    <row r="410" spans="5:8" ht="15.75" customHeight="1">
      <c r="E410" s="189"/>
      <c r="F410" s="187"/>
      <c r="G410" s="189"/>
      <c r="H410" s="189"/>
    </row>
    <row r="411" spans="5:8" ht="15.75" customHeight="1">
      <c r="E411" s="189"/>
      <c r="F411" s="187"/>
      <c r="G411" s="189"/>
      <c r="H411" s="189"/>
    </row>
    <row r="412" spans="5:8" ht="15.75" customHeight="1">
      <c r="E412" s="189"/>
      <c r="F412" s="187"/>
      <c r="G412" s="189"/>
      <c r="H412" s="189"/>
    </row>
    <row r="413" spans="5:8" ht="15.75" customHeight="1">
      <c r="E413" s="189"/>
      <c r="F413" s="187"/>
      <c r="G413" s="189"/>
      <c r="H413" s="189"/>
    </row>
    <row r="414" spans="5:8" ht="15.75" customHeight="1">
      <c r="E414" s="189"/>
      <c r="F414" s="187"/>
      <c r="G414" s="189"/>
      <c r="H414" s="189"/>
    </row>
    <row r="415" spans="5:8" ht="15.75" customHeight="1">
      <c r="E415" s="189"/>
      <c r="F415" s="187"/>
      <c r="G415" s="189"/>
      <c r="H415" s="189"/>
    </row>
    <row r="416" spans="5:8" ht="15.75" customHeight="1">
      <c r="E416" s="189"/>
      <c r="F416" s="187"/>
      <c r="G416" s="189"/>
      <c r="H416" s="189"/>
    </row>
    <row r="417" spans="5:8" ht="15.75" customHeight="1">
      <c r="E417" s="189"/>
      <c r="F417" s="187"/>
      <c r="G417" s="189"/>
      <c r="H417" s="189"/>
    </row>
    <row r="418" spans="5:8" ht="15.75" customHeight="1">
      <c r="E418" s="189"/>
      <c r="F418" s="187"/>
      <c r="G418" s="189"/>
      <c r="H418" s="189"/>
    </row>
    <row r="419" spans="5:8" ht="15.75" customHeight="1">
      <c r="E419" s="189"/>
      <c r="F419" s="187"/>
      <c r="G419" s="189"/>
      <c r="H419" s="189"/>
    </row>
    <row r="420" spans="5:8" ht="15.75" customHeight="1">
      <c r="E420" s="189"/>
      <c r="F420" s="187"/>
      <c r="G420" s="189"/>
      <c r="H420" s="189"/>
    </row>
    <row r="421" spans="5:8" ht="15.75" customHeight="1">
      <c r="E421" s="189"/>
      <c r="F421" s="187"/>
      <c r="G421" s="189"/>
      <c r="H421" s="189"/>
    </row>
    <row r="422" spans="5:8" ht="15.75" customHeight="1">
      <c r="E422" s="189"/>
      <c r="F422" s="187"/>
      <c r="G422" s="189"/>
      <c r="H422" s="189"/>
    </row>
    <row r="423" spans="5:8" ht="15.75" customHeight="1">
      <c r="E423" s="189"/>
      <c r="F423" s="187"/>
      <c r="G423" s="189"/>
      <c r="H423" s="189"/>
    </row>
    <row r="424" spans="5:8" ht="15.75" customHeight="1">
      <c r="E424" s="189"/>
      <c r="F424" s="187"/>
      <c r="G424" s="189"/>
      <c r="H424" s="189"/>
    </row>
    <row r="425" spans="5:8" ht="15.75" customHeight="1">
      <c r="E425" s="189"/>
      <c r="F425" s="187"/>
      <c r="G425" s="189"/>
      <c r="H425" s="189"/>
    </row>
    <row r="426" spans="5:8" ht="15.75" customHeight="1">
      <c r="E426" s="189"/>
      <c r="F426" s="187"/>
      <c r="G426" s="189"/>
      <c r="H426" s="189"/>
    </row>
    <row r="427" spans="5:8" ht="15.75" customHeight="1">
      <c r="E427" s="189"/>
      <c r="F427" s="187"/>
      <c r="G427" s="189"/>
      <c r="H427" s="189"/>
    </row>
    <row r="428" spans="5:8" ht="15.75" customHeight="1">
      <c r="E428" s="189"/>
      <c r="F428" s="187"/>
      <c r="G428" s="189"/>
      <c r="H428" s="189"/>
    </row>
    <row r="429" spans="5:8" ht="15.75" customHeight="1">
      <c r="E429" s="189"/>
      <c r="F429" s="187"/>
      <c r="G429" s="189"/>
      <c r="H429" s="189"/>
    </row>
    <row r="430" spans="5:8" ht="15.75" customHeight="1">
      <c r="E430" s="189"/>
      <c r="F430" s="187"/>
      <c r="G430" s="189"/>
      <c r="H430" s="189"/>
    </row>
    <row r="431" spans="5:8" ht="15.75" customHeight="1">
      <c r="E431" s="189"/>
      <c r="F431" s="187"/>
      <c r="G431" s="189"/>
      <c r="H431" s="189"/>
    </row>
    <row r="432" spans="5:8" ht="15.75" customHeight="1">
      <c r="E432" s="189"/>
      <c r="F432" s="187"/>
      <c r="G432" s="189"/>
      <c r="H432" s="189"/>
    </row>
    <row r="433" spans="5:8" ht="15.75" customHeight="1">
      <c r="E433" s="189"/>
      <c r="F433" s="187"/>
      <c r="G433" s="189"/>
      <c r="H433" s="189"/>
    </row>
    <row r="434" spans="5:8" ht="15.75" customHeight="1">
      <c r="E434" s="189"/>
      <c r="F434" s="187"/>
      <c r="G434" s="189"/>
      <c r="H434" s="189"/>
    </row>
    <row r="435" spans="5:8" ht="15.75" customHeight="1">
      <c r="E435" s="189"/>
      <c r="F435" s="187"/>
      <c r="G435" s="189"/>
      <c r="H435" s="189"/>
    </row>
    <row r="436" spans="5:8" ht="15.75" customHeight="1">
      <c r="E436" s="189"/>
      <c r="F436" s="187"/>
      <c r="G436" s="189"/>
      <c r="H436" s="189"/>
    </row>
    <row r="437" spans="5:8" ht="15.75" customHeight="1">
      <c r="E437" s="189"/>
      <c r="F437" s="187"/>
      <c r="G437" s="189"/>
      <c r="H437" s="189"/>
    </row>
    <row r="438" spans="5:8" ht="15.75" customHeight="1">
      <c r="E438" s="189"/>
      <c r="F438" s="187"/>
      <c r="G438" s="189"/>
      <c r="H438" s="189"/>
    </row>
    <row r="439" spans="5:8" ht="15.75" customHeight="1">
      <c r="E439" s="189"/>
      <c r="F439" s="187"/>
      <c r="G439" s="189"/>
      <c r="H439" s="189"/>
    </row>
    <row r="440" spans="5:8" ht="15.75" customHeight="1">
      <c r="E440" s="189"/>
      <c r="F440" s="187"/>
      <c r="G440" s="189"/>
      <c r="H440" s="189"/>
    </row>
    <row r="441" spans="5:8" ht="15.75" customHeight="1">
      <c r="E441" s="189"/>
      <c r="F441" s="187"/>
      <c r="G441" s="189"/>
      <c r="H441" s="189"/>
    </row>
    <row r="442" spans="5:8" ht="15.75" customHeight="1">
      <c r="E442" s="189"/>
      <c r="F442" s="187"/>
      <c r="G442" s="189"/>
      <c r="H442" s="189"/>
    </row>
    <row r="443" spans="5:8" ht="15.75" customHeight="1">
      <c r="E443" s="189"/>
      <c r="F443" s="187"/>
      <c r="G443" s="189"/>
      <c r="H443" s="189"/>
    </row>
    <row r="444" spans="5:8" ht="15.75" customHeight="1">
      <c r="E444" s="189"/>
      <c r="F444" s="187"/>
      <c r="G444" s="189"/>
      <c r="H444" s="189"/>
    </row>
    <row r="445" spans="5:8" ht="15.75" customHeight="1">
      <c r="E445" s="189"/>
      <c r="F445" s="187"/>
      <c r="G445" s="189"/>
      <c r="H445" s="189"/>
    </row>
    <row r="446" spans="5:8" ht="15.75" customHeight="1">
      <c r="E446" s="189"/>
      <c r="F446" s="187"/>
      <c r="G446" s="189"/>
      <c r="H446" s="189"/>
    </row>
    <row r="447" spans="5:8" ht="15.75" customHeight="1">
      <c r="E447" s="189"/>
      <c r="F447" s="187"/>
      <c r="G447" s="189"/>
      <c r="H447" s="189"/>
    </row>
    <row r="448" spans="5:8" ht="15.75" customHeight="1">
      <c r="E448" s="189"/>
      <c r="F448" s="187"/>
      <c r="G448" s="189"/>
      <c r="H448" s="189"/>
    </row>
    <row r="449" spans="5:8" ht="15.75" customHeight="1">
      <c r="E449" s="189"/>
      <c r="F449" s="187"/>
      <c r="G449" s="189"/>
      <c r="H449" s="189"/>
    </row>
    <row r="450" spans="5:8" ht="15.75" customHeight="1">
      <c r="E450" s="189"/>
      <c r="F450" s="187"/>
      <c r="G450" s="189"/>
      <c r="H450" s="189"/>
    </row>
    <row r="451" spans="5:8" ht="15.75" customHeight="1">
      <c r="E451" s="189"/>
      <c r="F451" s="187"/>
      <c r="G451" s="189"/>
      <c r="H451" s="189"/>
    </row>
    <row r="452" spans="5:8" ht="15.75" customHeight="1">
      <c r="E452" s="189"/>
      <c r="F452" s="187"/>
      <c r="G452" s="189"/>
      <c r="H452" s="189"/>
    </row>
    <row r="453" spans="5:8" ht="15.75" customHeight="1">
      <c r="E453" s="189"/>
      <c r="F453" s="187"/>
      <c r="G453" s="189"/>
      <c r="H453" s="189"/>
    </row>
    <row r="454" spans="5:8" ht="15.75" customHeight="1">
      <c r="E454" s="189"/>
      <c r="F454" s="187"/>
      <c r="G454" s="189"/>
      <c r="H454" s="189"/>
    </row>
    <row r="455" spans="5:8" ht="15.75" customHeight="1">
      <c r="E455" s="189"/>
      <c r="F455" s="187"/>
      <c r="G455" s="189"/>
      <c r="H455" s="189"/>
    </row>
    <row r="456" spans="5:8" ht="15.75" customHeight="1">
      <c r="E456" s="189"/>
      <c r="F456" s="187"/>
      <c r="G456" s="189"/>
      <c r="H456" s="189"/>
    </row>
    <row r="457" spans="5:8" ht="15.75" customHeight="1">
      <c r="E457" s="189"/>
      <c r="F457" s="187"/>
      <c r="G457" s="189"/>
      <c r="H457" s="189"/>
    </row>
    <row r="458" spans="5:8" ht="15.75" customHeight="1">
      <c r="E458" s="189"/>
      <c r="F458" s="187"/>
      <c r="G458" s="189"/>
      <c r="H458" s="189"/>
    </row>
    <row r="459" spans="5:8" ht="15.75" customHeight="1">
      <c r="E459" s="189"/>
      <c r="F459" s="187"/>
      <c r="G459" s="189"/>
      <c r="H459" s="189"/>
    </row>
    <row r="460" spans="5:8" ht="15.75" customHeight="1">
      <c r="E460" s="189"/>
      <c r="F460" s="187"/>
      <c r="G460" s="189"/>
      <c r="H460" s="189"/>
    </row>
    <row r="461" spans="5:8" ht="15.75" customHeight="1">
      <c r="E461" s="189"/>
      <c r="F461" s="187"/>
      <c r="G461" s="189"/>
      <c r="H461" s="189"/>
    </row>
    <row r="462" spans="5:8" ht="15.75" customHeight="1">
      <c r="E462" s="189"/>
      <c r="F462" s="187"/>
      <c r="G462" s="189"/>
      <c r="H462" s="189"/>
    </row>
    <row r="463" spans="5:8" ht="15.75" customHeight="1">
      <c r="E463" s="189"/>
      <c r="F463" s="187"/>
      <c r="G463" s="189"/>
      <c r="H463" s="189"/>
    </row>
    <row r="464" spans="5:8" ht="15.75" customHeight="1">
      <c r="E464" s="189"/>
      <c r="F464" s="187"/>
      <c r="G464" s="189"/>
      <c r="H464" s="189"/>
    </row>
    <row r="465" spans="5:8" ht="15.75" customHeight="1">
      <c r="E465" s="189"/>
      <c r="F465" s="187"/>
      <c r="G465" s="189"/>
      <c r="H465" s="189"/>
    </row>
    <row r="466" spans="5:8" ht="15.75" customHeight="1">
      <c r="E466" s="189"/>
      <c r="F466" s="187"/>
      <c r="G466" s="189"/>
      <c r="H466" s="189"/>
    </row>
    <row r="467" spans="5:8" ht="15.75" customHeight="1">
      <c r="E467" s="189"/>
      <c r="F467" s="187"/>
      <c r="G467" s="189"/>
      <c r="H467" s="189"/>
    </row>
    <row r="468" spans="5:8" ht="15.75" customHeight="1">
      <c r="E468" s="189"/>
      <c r="F468" s="187"/>
      <c r="G468" s="189"/>
      <c r="H468" s="189"/>
    </row>
    <row r="469" spans="5:8" ht="15.75" customHeight="1">
      <c r="E469" s="189"/>
      <c r="F469" s="187"/>
      <c r="G469" s="189"/>
      <c r="H469" s="189"/>
    </row>
    <row r="470" spans="5:8" ht="15.75" customHeight="1">
      <c r="E470" s="189"/>
      <c r="F470" s="187"/>
      <c r="G470" s="189"/>
      <c r="H470" s="189"/>
    </row>
    <row r="471" spans="5:8" ht="15.75" customHeight="1">
      <c r="E471" s="189"/>
      <c r="F471" s="187"/>
      <c r="G471" s="189"/>
      <c r="H471" s="189"/>
    </row>
    <row r="472" spans="5:8" ht="15.75" customHeight="1">
      <c r="E472" s="189"/>
      <c r="F472" s="187"/>
      <c r="G472" s="189"/>
      <c r="H472" s="189"/>
    </row>
    <row r="473" spans="5:8" ht="15.75" customHeight="1">
      <c r="E473" s="189"/>
      <c r="F473" s="187"/>
      <c r="G473" s="189"/>
      <c r="H473" s="189"/>
    </row>
    <row r="474" spans="5:8" ht="15.75" customHeight="1">
      <c r="E474" s="189"/>
      <c r="F474" s="187"/>
      <c r="G474" s="189"/>
      <c r="H474" s="189"/>
    </row>
    <row r="475" spans="5:8" ht="15.75" customHeight="1">
      <c r="E475" s="189"/>
      <c r="F475" s="187"/>
      <c r="G475" s="189"/>
      <c r="H475" s="189"/>
    </row>
    <row r="476" spans="5:8" ht="15.75" customHeight="1">
      <c r="E476" s="189"/>
      <c r="F476" s="187"/>
      <c r="G476" s="189"/>
      <c r="H476" s="189"/>
    </row>
    <row r="477" spans="5:8" ht="15.75" customHeight="1">
      <c r="E477" s="189"/>
      <c r="F477" s="187"/>
      <c r="G477" s="189"/>
      <c r="H477" s="189"/>
    </row>
    <row r="478" spans="5:8" ht="15.75" customHeight="1">
      <c r="E478" s="189"/>
      <c r="F478" s="187"/>
      <c r="G478" s="189"/>
      <c r="H478" s="189"/>
    </row>
    <row r="479" spans="5:8" ht="15.75" customHeight="1">
      <c r="E479" s="189"/>
      <c r="F479" s="187"/>
      <c r="G479" s="189"/>
      <c r="H479" s="189"/>
    </row>
    <row r="480" spans="5:8" ht="15.75" customHeight="1">
      <c r="E480" s="189"/>
      <c r="F480" s="187"/>
      <c r="G480" s="189"/>
      <c r="H480" s="189"/>
    </row>
    <row r="481" spans="5:8" ht="15.75" customHeight="1">
      <c r="E481" s="189"/>
      <c r="F481" s="187"/>
      <c r="G481" s="189"/>
      <c r="H481" s="189"/>
    </row>
    <row r="482" spans="5:8" ht="15.75" customHeight="1">
      <c r="E482" s="189"/>
      <c r="F482" s="187"/>
      <c r="G482" s="189"/>
      <c r="H482" s="189"/>
    </row>
    <row r="483" spans="5:8" ht="15.75" customHeight="1">
      <c r="E483" s="189"/>
      <c r="F483" s="187"/>
      <c r="G483" s="189"/>
      <c r="H483" s="189"/>
    </row>
    <row r="484" spans="5:8" ht="15.75" customHeight="1">
      <c r="E484" s="189"/>
      <c r="F484" s="187"/>
      <c r="G484" s="189"/>
      <c r="H484" s="189"/>
    </row>
    <row r="485" spans="5:8" ht="15.75" customHeight="1">
      <c r="E485" s="189"/>
      <c r="F485" s="187"/>
      <c r="G485" s="189"/>
      <c r="H485" s="189"/>
    </row>
    <row r="486" spans="5:8" ht="15.75" customHeight="1">
      <c r="E486" s="189"/>
      <c r="F486" s="187"/>
      <c r="G486" s="189"/>
      <c r="H486" s="189"/>
    </row>
    <row r="487" spans="5:8" ht="15.75" customHeight="1">
      <c r="E487" s="189"/>
      <c r="F487" s="187"/>
      <c r="G487" s="189"/>
      <c r="H487" s="189"/>
    </row>
    <row r="488" spans="5:8" ht="15.75" customHeight="1">
      <c r="E488" s="189"/>
      <c r="F488" s="187"/>
      <c r="G488" s="189"/>
      <c r="H488" s="189"/>
    </row>
    <row r="489" spans="5:8" ht="15.75" customHeight="1">
      <c r="E489" s="189"/>
      <c r="F489" s="187"/>
      <c r="G489" s="189"/>
      <c r="H489" s="189"/>
    </row>
    <row r="490" spans="5:8" ht="15.75" customHeight="1">
      <c r="E490" s="189"/>
      <c r="F490" s="187"/>
      <c r="G490" s="189"/>
      <c r="H490" s="189"/>
    </row>
    <row r="491" spans="5:8" ht="15.75" customHeight="1">
      <c r="E491" s="189"/>
      <c r="F491" s="187"/>
      <c r="G491" s="189"/>
      <c r="H491" s="189"/>
    </row>
    <row r="492" spans="5:8" ht="15.75" customHeight="1">
      <c r="E492" s="189"/>
      <c r="F492" s="187"/>
      <c r="G492" s="189"/>
      <c r="H492" s="189"/>
    </row>
    <row r="493" spans="5:8" ht="15.75" customHeight="1">
      <c r="E493" s="189"/>
      <c r="F493" s="187"/>
      <c r="G493" s="189"/>
      <c r="H493" s="189"/>
    </row>
    <row r="494" spans="5:8" ht="15.75" customHeight="1">
      <c r="E494" s="189"/>
      <c r="F494" s="187"/>
      <c r="G494" s="189"/>
      <c r="H494" s="189"/>
    </row>
    <row r="495" spans="5:8" ht="15.75" customHeight="1">
      <c r="E495" s="189"/>
      <c r="F495" s="187"/>
      <c r="G495" s="189"/>
      <c r="H495" s="189"/>
    </row>
    <row r="496" spans="5:8" ht="15.75" customHeight="1">
      <c r="E496" s="189"/>
      <c r="F496" s="187"/>
      <c r="G496" s="189"/>
      <c r="H496" s="189"/>
    </row>
    <row r="497" spans="5:8" ht="15.75" customHeight="1">
      <c r="E497" s="189"/>
      <c r="F497" s="187"/>
      <c r="G497" s="189"/>
      <c r="H497" s="189"/>
    </row>
    <row r="498" spans="5:8" ht="15.75" customHeight="1">
      <c r="E498" s="189"/>
      <c r="F498" s="187"/>
      <c r="G498" s="189"/>
      <c r="H498" s="189"/>
    </row>
    <row r="499" spans="5:8" ht="15.75" customHeight="1">
      <c r="E499" s="189"/>
      <c r="F499" s="187"/>
      <c r="G499" s="189"/>
      <c r="H499" s="189"/>
    </row>
    <row r="500" spans="5:8" ht="15.75" customHeight="1">
      <c r="E500" s="189"/>
      <c r="F500" s="187"/>
      <c r="G500" s="189"/>
      <c r="H500" s="189"/>
    </row>
    <row r="501" spans="5:8" ht="15.75" customHeight="1">
      <c r="E501" s="189"/>
      <c r="F501" s="187"/>
      <c r="G501" s="189"/>
      <c r="H501" s="189"/>
    </row>
    <row r="502" spans="5:8" ht="15.75" customHeight="1">
      <c r="E502" s="189"/>
      <c r="F502" s="187"/>
      <c r="G502" s="189"/>
      <c r="H502" s="189"/>
    </row>
    <row r="503" spans="5:8" ht="15.75" customHeight="1">
      <c r="E503" s="189"/>
      <c r="F503" s="187"/>
      <c r="G503" s="189"/>
      <c r="H503" s="189"/>
    </row>
    <row r="504" spans="5:8" ht="15.75" customHeight="1">
      <c r="E504" s="189"/>
      <c r="F504" s="187"/>
      <c r="G504" s="189"/>
      <c r="H504" s="189"/>
    </row>
    <row r="505" spans="5:8" ht="15.75" customHeight="1">
      <c r="E505" s="189"/>
      <c r="F505" s="187"/>
      <c r="G505" s="189"/>
      <c r="H505" s="189"/>
    </row>
    <row r="506" spans="5:8" ht="15.75" customHeight="1">
      <c r="E506" s="189"/>
      <c r="F506" s="187"/>
      <c r="G506" s="189"/>
      <c r="H506" s="189"/>
    </row>
    <row r="507" spans="5:8" ht="15.75" customHeight="1">
      <c r="E507" s="189"/>
      <c r="F507" s="187"/>
      <c r="G507" s="189"/>
      <c r="H507" s="189"/>
    </row>
    <row r="508" spans="5:8" ht="15.75" customHeight="1">
      <c r="E508" s="189"/>
      <c r="F508" s="187"/>
      <c r="G508" s="189"/>
      <c r="H508" s="189"/>
    </row>
    <row r="509" spans="5:8" ht="15.75" customHeight="1">
      <c r="E509" s="189"/>
      <c r="F509" s="187"/>
      <c r="G509" s="189"/>
      <c r="H509" s="189"/>
    </row>
    <row r="510" spans="5:8" ht="15.75" customHeight="1">
      <c r="E510" s="189"/>
      <c r="F510" s="187"/>
      <c r="G510" s="189"/>
      <c r="H510" s="189"/>
    </row>
    <row r="511" spans="5:8" ht="15.75" customHeight="1">
      <c r="E511" s="189"/>
      <c r="F511" s="187"/>
      <c r="G511" s="189"/>
      <c r="H511" s="189"/>
    </row>
    <row r="512" spans="5:8" ht="15.75" customHeight="1">
      <c r="E512" s="189"/>
      <c r="F512" s="187"/>
      <c r="G512" s="189"/>
      <c r="H512" s="189"/>
    </row>
    <row r="513" spans="5:8" ht="15.75" customHeight="1">
      <c r="E513" s="189"/>
      <c r="F513" s="187"/>
      <c r="G513" s="189"/>
      <c r="H513" s="189"/>
    </row>
    <row r="514" spans="5:8" ht="15.75" customHeight="1">
      <c r="E514" s="189"/>
      <c r="F514" s="187"/>
      <c r="G514" s="189"/>
      <c r="H514" s="189"/>
    </row>
    <row r="515" spans="5:8" ht="15.75" customHeight="1">
      <c r="E515" s="189"/>
      <c r="F515" s="187"/>
      <c r="G515" s="189"/>
      <c r="H515" s="189"/>
    </row>
    <row r="516" spans="5:8" ht="15.75" customHeight="1">
      <c r="E516" s="189"/>
      <c r="F516" s="187"/>
      <c r="G516" s="189"/>
      <c r="H516" s="189"/>
    </row>
    <row r="517" spans="5:8" ht="15.75" customHeight="1">
      <c r="E517" s="189"/>
      <c r="F517" s="187"/>
      <c r="G517" s="189"/>
      <c r="H517" s="189"/>
    </row>
    <row r="518" spans="5:8" ht="15.75" customHeight="1">
      <c r="E518" s="189"/>
      <c r="F518" s="187"/>
      <c r="G518" s="189"/>
      <c r="H518" s="189"/>
    </row>
    <row r="519" spans="5:8" ht="15.75" customHeight="1">
      <c r="E519" s="189"/>
      <c r="F519" s="187"/>
      <c r="G519" s="189"/>
      <c r="H519" s="189"/>
    </row>
    <row r="520" spans="5:8" ht="15.75" customHeight="1">
      <c r="E520" s="189"/>
      <c r="F520" s="187"/>
      <c r="G520" s="189"/>
      <c r="H520" s="189"/>
    </row>
    <row r="521" spans="5:8" ht="15.75" customHeight="1">
      <c r="E521" s="189"/>
      <c r="F521" s="187"/>
      <c r="G521" s="189"/>
      <c r="H521" s="189"/>
    </row>
    <row r="522" spans="5:8" ht="15.75" customHeight="1">
      <c r="E522" s="189"/>
      <c r="F522" s="187"/>
      <c r="G522" s="189"/>
      <c r="H522" s="189"/>
    </row>
    <row r="523" spans="5:8" ht="15.75" customHeight="1">
      <c r="E523" s="189"/>
      <c r="F523" s="187"/>
      <c r="G523" s="189"/>
      <c r="H523" s="189"/>
    </row>
    <row r="524" spans="5:8" ht="15.75" customHeight="1">
      <c r="E524" s="189"/>
      <c r="F524" s="187"/>
      <c r="G524" s="189"/>
      <c r="H524" s="189"/>
    </row>
    <row r="525" spans="5:8" ht="15.75" customHeight="1">
      <c r="E525" s="189"/>
      <c r="F525" s="187"/>
      <c r="G525" s="189"/>
      <c r="H525" s="189"/>
    </row>
    <row r="526" spans="5:8" ht="15.75" customHeight="1">
      <c r="E526" s="189"/>
      <c r="F526" s="187"/>
      <c r="G526" s="189"/>
      <c r="H526" s="189"/>
    </row>
    <row r="527" spans="5:8" ht="15.75" customHeight="1">
      <c r="E527" s="189"/>
      <c r="F527" s="187"/>
      <c r="G527" s="189"/>
      <c r="H527" s="189"/>
    </row>
    <row r="528" spans="5:8" ht="15.75" customHeight="1">
      <c r="E528" s="189"/>
      <c r="F528" s="187"/>
      <c r="G528" s="189"/>
      <c r="H528" s="189"/>
    </row>
    <row r="529" spans="5:8" ht="15.75" customHeight="1">
      <c r="E529" s="189"/>
      <c r="F529" s="187"/>
      <c r="G529" s="189"/>
      <c r="H529" s="189"/>
    </row>
    <row r="530" spans="5:8" ht="15.75" customHeight="1">
      <c r="E530" s="189"/>
      <c r="F530" s="187"/>
      <c r="G530" s="189"/>
      <c r="H530" s="189"/>
    </row>
    <row r="531" spans="5:8" ht="15.75" customHeight="1">
      <c r="E531" s="189"/>
      <c r="F531" s="187"/>
      <c r="G531" s="189"/>
      <c r="H531" s="189"/>
    </row>
    <row r="532" spans="5:8" ht="15.75" customHeight="1">
      <c r="E532" s="189"/>
      <c r="F532" s="187"/>
      <c r="G532" s="189"/>
      <c r="H532" s="189"/>
    </row>
    <row r="533" spans="5:8" ht="15.75" customHeight="1">
      <c r="E533" s="189"/>
      <c r="F533" s="187"/>
      <c r="G533" s="189"/>
      <c r="H533" s="189"/>
    </row>
    <row r="534" spans="5:8" ht="15.75" customHeight="1">
      <c r="E534" s="189"/>
      <c r="F534" s="187"/>
      <c r="G534" s="189"/>
      <c r="H534" s="189"/>
    </row>
    <row r="535" spans="5:8" ht="15.75" customHeight="1">
      <c r="E535" s="189"/>
      <c r="F535" s="187"/>
      <c r="G535" s="189"/>
      <c r="H535" s="189"/>
    </row>
    <row r="536" spans="5:8" ht="15.75" customHeight="1">
      <c r="E536" s="189"/>
      <c r="F536" s="187"/>
      <c r="G536" s="189"/>
      <c r="H536" s="189"/>
    </row>
    <row r="537" spans="5:8" ht="15.75" customHeight="1">
      <c r="E537" s="189"/>
      <c r="F537" s="187"/>
      <c r="G537" s="189"/>
      <c r="H537" s="189"/>
    </row>
    <row r="538" spans="5:8" ht="15.75" customHeight="1">
      <c r="E538" s="189"/>
      <c r="F538" s="187"/>
      <c r="G538" s="189"/>
      <c r="H538" s="189"/>
    </row>
    <row r="539" spans="5:8" ht="15.75" customHeight="1">
      <c r="E539" s="189"/>
      <c r="F539" s="187"/>
      <c r="G539" s="189"/>
      <c r="H539" s="189"/>
    </row>
    <row r="540" spans="5:8" ht="15.75" customHeight="1">
      <c r="E540" s="189"/>
      <c r="F540" s="187"/>
      <c r="G540" s="189"/>
      <c r="H540" s="189"/>
    </row>
    <row r="541" spans="5:8" ht="15.75" customHeight="1">
      <c r="E541" s="189"/>
      <c r="F541" s="187"/>
      <c r="G541" s="189"/>
      <c r="H541" s="189"/>
    </row>
    <row r="542" spans="5:8" ht="15.75" customHeight="1">
      <c r="E542" s="189"/>
      <c r="F542" s="187"/>
      <c r="G542" s="189"/>
      <c r="H542" s="189"/>
    </row>
    <row r="543" spans="5:8" ht="15.75" customHeight="1">
      <c r="E543" s="189"/>
      <c r="F543" s="187"/>
      <c r="G543" s="189"/>
      <c r="H543" s="189"/>
    </row>
    <row r="544" spans="5:8" ht="15.75" customHeight="1">
      <c r="E544" s="189"/>
      <c r="F544" s="187"/>
      <c r="G544" s="189"/>
      <c r="H544" s="189"/>
    </row>
    <row r="545" spans="5:8" ht="15.75" customHeight="1">
      <c r="E545" s="189"/>
      <c r="F545" s="187"/>
      <c r="G545" s="189"/>
      <c r="H545" s="189"/>
    </row>
    <row r="546" spans="5:8" ht="15.75" customHeight="1">
      <c r="E546" s="189"/>
      <c r="F546" s="187"/>
      <c r="G546" s="189"/>
      <c r="H546" s="189"/>
    </row>
    <row r="547" spans="5:8" ht="15.75" customHeight="1">
      <c r="E547" s="189"/>
      <c r="F547" s="187"/>
      <c r="G547" s="189"/>
      <c r="H547" s="189"/>
    </row>
    <row r="548" spans="5:8" ht="15.75" customHeight="1">
      <c r="E548" s="189"/>
      <c r="F548" s="187"/>
      <c r="G548" s="189"/>
      <c r="H548" s="189"/>
    </row>
    <row r="549" spans="5:8" ht="15.75" customHeight="1">
      <c r="E549" s="189"/>
      <c r="F549" s="187"/>
      <c r="G549" s="189"/>
      <c r="H549" s="189"/>
    </row>
    <row r="550" spans="5:8" ht="15.75" customHeight="1">
      <c r="E550" s="189"/>
      <c r="F550" s="187"/>
      <c r="G550" s="189"/>
      <c r="H550" s="189"/>
    </row>
    <row r="551" spans="5:8" ht="15.75" customHeight="1">
      <c r="E551" s="189"/>
      <c r="F551" s="187"/>
      <c r="G551" s="189"/>
      <c r="H551" s="189"/>
    </row>
    <row r="552" spans="5:8" ht="15.75" customHeight="1">
      <c r="E552" s="189"/>
      <c r="F552" s="187"/>
      <c r="G552" s="189"/>
      <c r="H552" s="189"/>
    </row>
    <row r="553" spans="5:8" ht="15.75" customHeight="1">
      <c r="E553" s="189"/>
      <c r="F553" s="187"/>
      <c r="G553" s="189"/>
      <c r="H553" s="189"/>
    </row>
    <row r="554" spans="5:8" ht="15.75" customHeight="1">
      <c r="E554" s="189"/>
      <c r="F554" s="187"/>
      <c r="G554" s="189"/>
      <c r="H554" s="189"/>
    </row>
    <row r="555" spans="5:8" ht="15.75" customHeight="1">
      <c r="E555" s="189"/>
      <c r="F555" s="187"/>
      <c r="G555" s="189"/>
      <c r="H555" s="189"/>
    </row>
    <row r="556" spans="5:8" ht="15.75" customHeight="1">
      <c r="E556" s="189"/>
      <c r="F556" s="187"/>
      <c r="G556" s="189"/>
      <c r="H556" s="189"/>
    </row>
    <row r="557" spans="5:8" ht="15.75" customHeight="1">
      <c r="E557" s="189"/>
      <c r="F557" s="187"/>
      <c r="G557" s="189"/>
      <c r="H557" s="189"/>
    </row>
    <row r="558" spans="5:8" ht="15.75" customHeight="1">
      <c r="E558" s="189"/>
      <c r="F558" s="187"/>
      <c r="G558" s="189"/>
      <c r="H558" s="189"/>
    </row>
    <row r="559" spans="5:8" ht="15.75" customHeight="1">
      <c r="E559" s="189"/>
      <c r="F559" s="187"/>
      <c r="G559" s="189"/>
      <c r="H559" s="189"/>
    </row>
    <row r="560" spans="5:8" ht="15.75" customHeight="1">
      <c r="E560" s="189"/>
      <c r="F560" s="187"/>
      <c r="G560" s="189"/>
      <c r="H560" s="189"/>
    </row>
    <row r="561" spans="5:8" ht="15.75" customHeight="1">
      <c r="E561" s="189"/>
      <c r="F561" s="187"/>
      <c r="G561" s="189"/>
      <c r="H561" s="189"/>
    </row>
    <row r="562" spans="5:8" ht="15.75" customHeight="1">
      <c r="E562" s="189"/>
      <c r="F562" s="187"/>
      <c r="G562" s="189"/>
      <c r="H562" s="189"/>
    </row>
    <row r="563" spans="5:8" ht="15.75" customHeight="1">
      <c r="E563" s="189"/>
      <c r="F563" s="187"/>
      <c r="G563" s="189"/>
      <c r="H563" s="189"/>
    </row>
    <row r="564" spans="5:8" ht="15.75" customHeight="1">
      <c r="E564" s="189"/>
      <c r="F564" s="187"/>
      <c r="G564" s="189"/>
      <c r="H564" s="189"/>
    </row>
    <row r="565" spans="5:8" ht="15.75" customHeight="1">
      <c r="E565" s="189"/>
      <c r="F565" s="187"/>
      <c r="G565" s="189"/>
      <c r="H565" s="189"/>
    </row>
    <row r="566" spans="5:8" ht="15.75" customHeight="1">
      <c r="E566" s="189"/>
      <c r="F566" s="187"/>
      <c r="G566" s="189"/>
      <c r="H566" s="189"/>
    </row>
    <row r="567" spans="5:8" ht="15.75" customHeight="1">
      <c r="E567" s="189"/>
      <c r="F567" s="187"/>
      <c r="G567" s="189"/>
      <c r="H567" s="189"/>
    </row>
    <row r="568" spans="5:8" ht="15.75" customHeight="1">
      <c r="E568" s="189"/>
      <c r="F568" s="187"/>
      <c r="G568" s="189"/>
      <c r="H568" s="189"/>
    </row>
    <row r="569" spans="5:8" ht="15.75" customHeight="1">
      <c r="E569" s="189"/>
      <c r="F569" s="187"/>
      <c r="G569" s="189"/>
      <c r="H569" s="189"/>
    </row>
    <row r="570" spans="5:8" ht="15.75" customHeight="1">
      <c r="E570" s="189"/>
      <c r="F570" s="187"/>
      <c r="G570" s="189"/>
      <c r="H570" s="189"/>
    </row>
    <row r="571" spans="5:8" ht="15.75" customHeight="1">
      <c r="E571" s="189"/>
      <c r="F571" s="187"/>
      <c r="G571" s="189"/>
      <c r="H571" s="189"/>
    </row>
    <row r="572" spans="5:8" ht="15.75" customHeight="1">
      <c r="E572" s="189"/>
      <c r="F572" s="187"/>
      <c r="G572" s="189"/>
      <c r="H572" s="189"/>
    </row>
    <row r="573" spans="5:8" ht="15.75" customHeight="1">
      <c r="E573" s="189"/>
      <c r="F573" s="187"/>
      <c r="G573" s="189"/>
      <c r="H573" s="189"/>
    </row>
    <row r="574" spans="5:8" ht="15.75" customHeight="1">
      <c r="E574" s="189"/>
      <c r="F574" s="187"/>
      <c r="G574" s="189"/>
      <c r="H574" s="189"/>
    </row>
    <row r="575" spans="5:8" ht="15.75" customHeight="1">
      <c r="E575" s="189"/>
      <c r="F575" s="187"/>
      <c r="G575" s="189"/>
      <c r="H575" s="189"/>
    </row>
    <row r="576" spans="5:8" ht="15.75" customHeight="1">
      <c r="E576" s="189"/>
      <c r="F576" s="187"/>
      <c r="G576" s="189"/>
      <c r="H576" s="189"/>
    </row>
    <row r="577" spans="5:8" ht="15.75" customHeight="1">
      <c r="E577" s="189"/>
      <c r="F577" s="187"/>
      <c r="G577" s="189"/>
      <c r="H577" s="189"/>
    </row>
    <row r="578" spans="5:8" ht="15.75" customHeight="1">
      <c r="E578" s="189"/>
      <c r="F578" s="187"/>
      <c r="G578" s="189"/>
      <c r="H578" s="189"/>
    </row>
    <row r="579" spans="5:8" ht="15.75" customHeight="1">
      <c r="E579" s="189"/>
      <c r="F579" s="187"/>
      <c r="G579" s="189"/>
      <c r="H579" s="189"/>
    </row>
    <row r="580" spans="5:8" ht="15.75" customHeight="1">
      <c r="E580" s="189"/>
      <c r="F580" s="187"/>
      <c r="G580" s="189"/>
      <c r="H580" s="189"/>
    </row>
    <row r="581" spans="5:8" ht="15.75" customHeight="1">
      <c r="E581" s="189"/>
      <c r="F581" s="187"/>
      <c r="G581" s="189"/>
      <c r="H581" s="189"/>
    </row>
    <row r="582" spans="5:8" ht="15.75" customHeight="1">
      <c r="E582" s="189"/>
      <c r="F582" s="187"/>
      <c r="G582" s="189"/>
      <c r="H582" s="189"/>
    </row>
    <row r="583" spans="5:8" ht="15.75" customHeight="1">
      <c r="E583" s="189"/>
      <c r="F583" s="187"/>
      <c r="G583" s="189"/>
      <c r="H583" s="189"/>
    </row>
    <row r="584" spans="5:8" ht="15.75" customHeight="1">
      <c r="E584" s="189"/>
      <c r="F584" s="187"/>
      <c r="G584" s="189"/>
      <c r="H584" s="189"/>
    </row>
    <row r="585" spans="5:8" ht="15.75" customHeight="1">
      <c r="E585" s="189"/>
      <c r="F585" s="187"/>
      <c r="G585" s="189"/>
      <c r="H585" s="189"/>
    </row>
    <row r="586" spans="5:8" ht="15.75" customHeight="1">
      <c r="E586" s="189"/>
      <c r="F586" s="187"/>
      <c r="G586" s="189"/>
      <c r="H586" s="189"/>
    </row>
    <row r="587" spans="5:8" ht="15.75" customHeight="1">
      <c r="E587" s="189"/>
      <c r="F587" s="187"/>
      <c r="G587" s="189"/>
      <c r="H587" s="189"/>
    </row>
    <row r="588" spans="5:8" ht="15.75" customHeight="1">
      <c r="E588" s="189"/>
      <c r="F588" s="187"/>
      <c r="G588" s="189"/>
      <c r="H588" s="189"/>
    </row>
    <row r="589" spans="5:8" ht="15.75" customHeight="1">
      <c r="E589" s="189"/>
      <c r="F589" s="187"/>
      <c r="G589" s="189"/>
      <c r="H589" s="189"/>
    </row>
    <row r="590" spans="5:8" ht="15.75" customHeight="1">
      <c r="E590" s="189"/>
      <c r="F590" s="187"/>
      <c r="G590" s="189"/>
      <c r="H590" s="189"/>
    </row>
    <row r="591" spans="5:8" ht="15.75" customHeight="1">
      <c r="E591" s="189"/>
      <c r="F591" s="187"/>
      <c r="G591" s="189"/>
      <c r="H591" s="189"/>
    </row>
    <row r="592" spans="5:8" ht="15.75" customHeight="1">
      <c r="E592" s="189"/>
      <c r="F592" s="187"/>
      <c r="G592" s="189"/>
      <c r="H592" s="189"/>
    </row>
    <row r="593" spans="5:8" ht="15.75" customHeight="1">
      <c r="E593" s="189"/>
      <c r="F593" s="187"/>
      <c r="G593" s="189"/>
      <c r="H593" s="189"/>
    </row>
    <row r="594" spans="5:8" ht="15.75" customHeight="1">
      <c r="E594" s="189"/>
      <c r="F594" s="187"/>
      <c r="G594" s="189"/>
      <c r="H594" s="189"/>
    </row>
    <row r="595" spans="5:8" ht="15.75" customHeight="1">
      <c r="E595" s="189"/>
      <c r="F595" s="187"/>
      <c r="G595" s="189"/>
      <c r="H595" s="189"/>
    </row>
    <row r="596" spans="5:8" ht="15.75" customHeight="1">
      <c r="E596" s="189"/>
      <c r="F596" s="187"/>
      <c r="G596" s="189"/>
      <c r="H596" s="189"/>
    </row>
    <row r="597" spans="5:8" ht="15.75" customHeight="1">
      <c r="E597" s="189"/>
      <c r="F597" s="187"/>
      <c r="G597" s="189"/>
      <c r="H597" s="189"/>
    </row>
    <row r="598" spans="5:8" ht="15.75" customHeight="1">
      <c r="E598" s="189"/>
      <c r="F598" s="187"/>
      <c r="G598" s="189"/>
      <c r="H598" s="189"/>
    </row>
    <row r="599" spans="5:8" ht="15.75" customHeight="1">
      <c r="E599" s="189"/>
      <c r="F599" s="187"/>
      <c r="G599" s="189"/>
      <c r="H599" s="189"/>
    </row>
    <row r="600" spans="5:8" ht="15.75" customHeight="1">
      <c r="E600" s="189"/>
      <c r="F600" s="187"/>
      <c r="G600" s="189"/>
      <c r="H600" s="189"/>
    </row>
    <row r="601" spans="5:8" ht="15.75" customHeight="1">
      <c r="E601" s="189"/>
      <c r="F601" s="187"/>
      <c r="G601" s="189"/>
      <c r="H601" s="189"/>
    </row>
    <row r="602" spans="5:8" ht="15.75" customHeight="1">
      <c r="E602" s="189"/>
      <c r="F602" s="187"/>
      <c r="G602" s="189"/>
      <c r="H602" s="189"/>
    </row>
    <row r="603" spans="5:8" ht="15.75" customHeight="1">
      <c r="E603" s="189"/>
      <c r="F603" s="187"/>
      <c r="G603" s="189"/>
      <c r="H603" s="189"/>
    </row>
    <row r="604" spans="5:8" ht="15.75" customHeight="1">
      <c r="E604" s="189"/>
      <c r="F604" s="187"/>
      <c r="G604" s="189"/>
      <c r="H604" s="189"/>
    </row>
    <row r="605" spans="5:8" ht="15.75" customHeight="1">
      <c r="E605" s="189"/>
      <c r="F605" s="187"/>
      <c r="G605" s="189"/>
      <c r="H605" s="189"/>
    </row>
    <row r="606" spans="5:8" ht="15.75" customHeight="1">
      <c r="E606" s="189"/>
      <c r="F606" s="187"/>
      <c r="G606" s="189"/>
      <c r="H606" s="189"/>
    </row>
    <row r="607" spans="5:8" ht="15.75" customHeight="1">
      <c r="E607" s="189"/>
      <c r="F607" s="187"/>
      <c r="G607" s="189"/>
      <c r="H607" s="189"/>
    </row>
    <row r="608" spans="5:8" ht="15.75" customHeight="1">
      <c r="E608" s="189"/>
      <c r="F608" s="187"/>
      <c r="G608" s="189"/>
      <c r="H608" s="189"/>
    </row>
    <row r="609" spans="5:8" ht="15.75" customHeight="1">
      <c r="E609" s="189"/>
      <c r="F609" s="187"/>
      <c r="G609" s="189"/>
      <c r="H609" s="189"/>
    </row>
    <row r="610" spans="5:8" ht="15.75" customHeight="1">
      <c r="E610" s="189"/>
      <c r="F610" s="187"/>
      <c r="G610" s="189"/>
      <c r="H610" s="189"/>
    </row>
    <row r="611" spans="5:8" ht="15.75" customHeight="1">
      <c r="E611" s="189"/>
      <c r="F611" s="187"/>
      <c r="G611" s="189"/>
      <c r="H611" s="189"/>
    </row>
    <row r="612" spans="5:8" ht="15.75" customHeight="1">
      <c r="E612" s="189"/>
      <c r="F612" s="187"/>
      <c r="G612" s="189"/>
      <c r="H612" s="189"/>
    </row>
    <row r="613" spans="5:8" ht="15.75" customHeight="1">
      <c r="E613" s="189"/>
      <c r="F613" s="187"/>
      <c r="G613" s="189"/>
      <c r="H613" s="189"/>
    </row>
    <row r="614" spans="5:8" ht="15.75" customHeight="1">
      <c r="E614" s="189"/>
      <c r="F614" s="187"/>
      <c r="G614" s="189"/>
      <c r="H614" s="189"/>
    </row>
    <row r="615" spans="5:8" ht="15.75" customHeight="1">
      <c r="E615" s="189"/>
      <c r="F615" s="187"/>
      <c r="G615" s="189"/>
      <c r="H615" s="189"/>
    </row>
    <row r="616" spans="5:8" ht="15.75" customHeight="1">
      <c r="E616" s="189"/>
      <c r="F616" s="187"/>
      <c r="G616" s="189"/>
      <c r="H616" s="189"/>
    </row>
    <row r="617" spans="5:8" ht="15.75" customHeight="1">
      <c r="E617" s="189"/>
      <c r="F617" s="187"/>
      <c r="G617" s="189"/>
      <c r="H617" s="189"/>
    </row>
    <row r="618" spans="5:8" ht="15.75" customHeight="1">
      <c r="E618" s="189"/>
      <c r="F618" s="187"/>
      <c r="G618" s="189"/>
      <c r="H618" s="189"/>
    </row>
    <row r="619" spans="5:8" ht="15.75" customHeight="1">
      <c r="E619" s="189"/>
      <c r="F619" s="187"/>
      <c r="G619" s="189"/>
      <c r="H619" s="189"/>
    </row>
    <row r="620" spans="5:8" ht="15.75" customHeight="1">
      <c r="E620" s="189"/>
      <c r="F620" s="187"/>
      <c r="G620" s="189"/>
      <c r="H620" s="189"/>
    </row>
    <row r="621" spans="5:8" ht="15.75" customHeight="1">
      <c r="E621" s="189"/>
      <c r="F621" s="187"/>
      <c r="G621" s="189"/>
      <c r="H621" s="189"/>
    </row>
    <row r="622" spans="5:8" ht="15.75" customHeight="1">
      <c r="E622" s="189"/>
      <c r="F622" s="187"/>
      <c r="G622" s="189"/>
      <c r="H622" s="189"/>
    </row>
    <row r="623" spans="5:8" ht="15.75" customHeight="1">
      <c r="E623" s="189"/>
      <c r="F623" s="187"/>
      <c r="G623" s="189"/>
      <c r="H623" s="189"/>
    </row>
    <row r="624" spans="5:8" ht="15.75" customHeight="1">
      <c r="E624" s="189"/>
      <c r="F624" s="187"/>
      <c r="G624" s="189"/>
      <c r="H624" s="189"/>
    </row>
    <row r="625" spans="5:8" ht="15.75" customHeight="1">
      <c r="E625" s="189"/>
      <c r="F625" s="187"/>
      <c r="G625" s="189"/>
      <c r="H625" s="189"/>
    </row>
    <row r="626" spans="5:8" ht="15.75" customHeight="1">
      <c r="E626" s="189"/>
      <c r="F626" s="187"/>
      <c r="G626" s="189"/>
      <c r="H626" s="189"/>
    </row>
    <row r="627" spans="5:8" ht="15.75" customHeight="1">
      <c r="E627" s="189"/>
      <c r="F627" s="187"/>
      <c r="G627" s="189"/>
      <c r="H627" s="189"/>
    </row>
    <row r="628" spans="5:8" ht="15.75" customHeight="1">
      <c r="E628" s="189"/>
      <c r="F628" s="187"/>
      <c r="G628" s="189"/>
      <c r="H628" s="189"/>
    </row>
    <row r="629" spans="5:8" ht="15.75" customHeight="1">
      <c r="E629" s="189"/>
      <c r="F629" s="187"/>
      <c r="G629" s="189"/>
      <c r="H629" s="189"/>
    </row>
    <row r="630" spans="5:8" ht="15.75" customHeight="1">
      <c r="E630" s="189"/>
      <c r="F630" s="187"/>
      <c r="G630" s="189"/>
      <c r="H630" s="189"/>
    </row>
    <row r="631" spans="5:8" ht="15.75" customHeight="1">
      <c r="E631" s="189"/>
      <c r="F631" s="187"/>
      <c r="G631" s="189"/>
      <c r="H631" s="189"/>
    </row>
    <row r="632" spans="5:8" ht="15.75" customHeight="1">
      <c r="E632" s="189"/>
      <c r="F632" s="187"/>
      <c r="G632" s="189"/>
      <c r="H632" s="189"/>
    </row>
    <row r="633" spans="5:8" ht="15.75" customHeight="1">
      <c r="E633" s="189"/>
      <c r="F633" s="187"/>
      <c r="G633" s="189"/>
      <c r="H633" s="189"/>
    </row>
    <row r="634" spans="5:8" ht="15.75" customHeight="1">
      <c r="E634" s="189"/>
      <c r="F634" s="187"/>
      <c r="G634" s="189"/>
      <c r="H634" s="189"/>
    </row>
    <row r="635" spans="5:8" ht="15.75" customHeight="1">
      <c r="E635" s="189"/>
      <c r="F635" s="187"/>
      <c r="G635" s="189"/>
      <c r="H635" s="189"/>
    </row>
    <row r="636" spans="5:8" ht="15.75" customHeight="1">
      <c r="E636" s="189"/>
      <c r="F636" s="187"/>
      <c r="G636" s="189"/>
      <c r="H636" s="189"/>
    </row>
    <row r="637" spans="5:8" ht="15.75" customHeight="1">
      <c r="E637" s="189"/>
      <c r="F637" s="187"/>
      <c r="G637" s="189"/>
      <c r="H637" s="189"/>
    </row>
    <row r="638" spans="5:8" ht="15.75" customHeight="1">
      <c r="E638" s="189"/>
      <c r="F638" s="187"/>
      <c r="G638" s="189"/>
      <c r="H638" s="189"/>
    </row>
    <row r="639" spans="5:8" ht="15.75" customHeight="1">
      <c r="E639" s="189"/>
      <c r="F639" s="187"/>
      <c r="G639" s="189"/>
      <c r="H639" s="189"/>
    </row>
    <row r="640" spans="5:8" ht="15.75" customHeight="1">
      <c r="E640" s="189"/>
      <c r="F640" s="187"/>
      <c r="G640" s="189"/>
      <c r="H640" s="189"/>
    </row>
    <row r="641" spans="5:8" ht="15.75" customHeight="1">
      <c r="E641" s="189"/>
      <c r="F641" s="187"/>
      <c r="G641" s="189"/>
      <c r="H641" s="189"/>
    </row>
    <row r="642" spans="5:8" ht="15.75" customHeight="1">
      <c r="E642" s="189"/>
      <c r="F642" s="187"/>
      <c r="G642" s="189"/>
      <c r="H642" s="189"/>
    </row>
    <row r="643" spans="5:8" ht="15.75" customHeight="1">
      <c r="E643" s="189"/>
      <c r="F643" s="187"/>
      <c r="G643" s="189"/>
      <c r="H643" s="189"/>
    </row>
    <row r="644" spans="5:8" ht="15.75" customHeight="1">
      <c r="E644" s="189"/>
      <c r="F644" s="187"/>
      <c r="G644" s="189"/>
      <c r="H644" s="189"/>
    </row>
    <row r="645" spans="5:8" ht="15.75" customHeight="1">
      <c r="E645" s="189"/>
      <c r="F645" s="187"/>
      <c r="G645" s="189"/>
      <c r="H645" s="189"/>
    </row>
    <row r="646" spans="5:8" ht="15.75" customHeight="1">
      <c r="E646" s="189"/>
      <c r="F646" s="187"/>
      <c r="G646" s="189"/>
      <c r="H646" s="189"/>
    </row>
    <row r="647" spans="5:8" ht="15.75" customHeight="1">
      <c r="E647" s="189"/>
      <c r="F647" s="187"/>
      <c r="G647" s="189"/>
      <c r="H647" s="189"/>
    </row>
    <row r="648" spans="5:8" ht="15.75" customHeight="1">
      <c r="E648" s="189"/>
      <c r="F648" s="187"/>
      <c r="G648" s="189"/>
      <c r="H648" s="189"/>
    </row>
    <row r="649" spans="5:8" ht="15.75" customHeight="1">
      <c r="E649" s="189"/>
      <c r="F649" s="187"/>
      <c r="G649" s="189"/>
      <c r="H649" s="189"/>
    </row>
    <row r="650" spans="5:8" ht="15.75" customHeight="1">
      <c r="E650" s="189"/>
      <c r="F650" s="187"/>
      <c r="G650" s="189"/>
      <c r="H650" s="189"/>
    </row>
    <row r="651" spans="5:8" ht="15.75" customHeight="1">
      <c r="E651" s="189"/>
      <c r="F651" s="187"/>
      <c r="G651" s="189"/>
      <c r="H651" s="189"/>
    </row>
    <row r="652" spans="5:8" ht="15.75" customHeight="1">
      <c r="E652" s="189"/>
      <c r="F652" s="187"/>
      <c r="G652" s="189"/>
      <c r="H652" s="189"/>
    </row>
    <row r="653" spans="5:8" ht="15.75" customHeight="1">
      <c r="E653" s="189"/>
      <c r="F653" s="187"/>
      <c r="G653" s="189"/>
      <c r="H653" s="189"/>
    </row>
    <row r="654" spans="5:8" ht="15.75" customHeight="1">
      <c r="E654" s="189"/>
      <c r="F654" s="187"/>
      <c r="G654" s="189"/>
      <c r="H654" s="189"/>
    </row>
    <row r="655" spans="5:8" ht="15.75" customHeight="1">
      <c r="E655" s="189"/>
      <c r="F655" s="187"/>
      <c r="G655" s="189"/>
      <c r="H655" s="189"/>
    </row>
    <row r="656" spans="5:8" ht="15.75" customHeight="1">
      <c r="E656" s="189"/>
      <c r="F656" s="187"/>
      <c r="G656" s="189"/>
      <c r="H656" s="189"/>
    </row>
    <row r="657" spans="5:8" ht="15.75" customHeight="1">
      <c r="E657" s="189"/>
      <c r="F657" s="187"/>
      <c r="G657" s="189"/>
      <c r="H657" s="189"/>
    </row>
    <row r="658" spans="5:8" ht="15.75" customHeight="1">
      <c r="E658" s="189"/>
      <c r="F658" s="187"/>
      <c r="G658" s="189"/>
      <c r="H658" s="189"/>
    </row>
    <row r="659" spans="5:8" ht="15.75" customHeight="1">
      <c r="E659" s="189"/>
      <c r="F659" s="187"/>
      <c r="G659" s="189"/>
      <c r="H659" s="189"/>
    </row>
    <row r="660" spans="5:8" ht="15.75" customHeight="1">
      <c r="E660" s="189"/>
      <c r="F660" s="187"/>
      <c r="G660" s="189"/>
      <c r="H660" s="189"/>
    </row>
    <row r="661" spans="5:8" ht="15.75" customHeight="1">
      <c r="E661" s="189"/>
      <c r="F661" s="187"/>
      <c r="G661" s="189"/>
      <c r="H661" s="189"/>
    </row>
    <row r="662" spans="5:8" ht="15.75" customHeight="1">
      <c r="E662" s="189"/>
      <c r="F662" s="187"/>
      <c r="G662" s="189"/>
      <c r="H662" s="189"/>
    </row>
    <row r="663" spans="5:8" ht="15.75" customHeight="1">
      <c r="E663" s="189"/>
      <c r="F663" s="187"/>
      <c r="G663" s="189"/>
      <c r="H663" s="189"/>
    </row>
    <row r="664" spans="5:8" ht="15.75" customHeight="1">
      <c r="E664" s="189"/>
      <c r="F664" s="187"/>
      <c r="G664" s="189"/>
      <c r="H664" s="189"/>
    </row>
    <row r="665" spans="5:8" ht="15.75" customHeight="1">
      <c r="E665" s="189"/>
      <c r="F665" s="187"/>
      <c r="G665" s="189"/>
      <c r="H665" s="189"/>
    </row>
    <row r="666" spans="5:8" ht="15.75" customHeight="1">
      <c r="E666" s="189"/>
      <c r="F666" s="187"/>
      <c r="G666" s="189"/>
      <c r="H666" s="189"/>
    </row>
    <row r="667" spans="5:8" ht="15.75" customHeight="1">
      <c r="E667" s="189"/>
      <c r="F667" s="187"/>
      <c r="G667" s="189"/>
      <c r="H667" s="189"/>
    </row>
    <row r="668" spans="5:8" ht="15.75" customHeight="1">
      <c r="E668" s="189"/>
      <c r="F668" s="187"/>
      <c r="G668" s="189"/>
      <c r="H668" s="189"/>
    </row>
    <row r="669" spans="5:8" ht="15.75" customHeight="1">
      <c r="E669" s="189"/>
      <c r="F669" s="187"/>
      <c r="G669" s="189"/>
      <c r="H669" s="189"/>
    </row>
    <row r="670" spans="5:8" ht="15.75" customHeight="1">
      <c r="E670" s="189"/>
      <c r="F670" s="187"/>
      <c r="G670" s="189"/>
      <c r="H670" s="189"/>
    </row>
    <row r="671" spans="5:8" ht="15.75" customHeight="1">
      <c r="E671" s="189"/>
      <c r="F671" s="187"/>
      <c r="G671" s="189"/>
      <c r="H671" s="189"/>
    </row>
    <row r="672" spans="5:8" ht="15.75" customHeight="1">
      <c r="E672" s="189"/>
      <c r="F672" s="187"/>
      <c r="G672" s="189"/>
      <c r="H672" s="189"/>
    </row>
    <row r="673" spans="5:8" ht="15.75" customHeight="1">
      <c r="E673" s="189"/>
      <c r="F673" s="187"/>
      <c r="G673" s="189"/>
      <c r="H673" s="189"/>
    </row>
    <row r="674" spans="5:8" ht="15.75" customHeight="1">
      <c r="E674" s="189"/>
      <c r="F674" s="187"/>
      <c r="G674" s="189"/>
      <c r="H674" s="189"/>
    </row>
    <row r="675" spans="5:8" ht="15.75" customHeight="1">
      <c r="E675" s="189"/>
      <c r="F675" s="187"/>
      <c r="G675" s="189"/>
      <c r="H675" s="189"/>
    </row>
    <row r="676" spans="5:8" ht="15.75" customHeight="1">
      <c r="E676" s="189"/>
      <c r="F676" s="187"/>
      <c r="G676" s="189"/>
      <c r="H676" s="189"/>
    </row>
    <row r="677" spans="5:8" ht="15.75" customHeight="1">
      <c r="E677" s="189"/>
      <c r="F677" s="187"/>
      <c r="G677" s="189"/>
      <c r="H677" s="189"/>
    </row>
    <row r="678" spans="5:8" ht="15.75" customHeight="1">
      <c r="E678" s="189"/>
      <c r="F678" s="187"/>
      <c r="G678" s="189"/>
      <c r="H678" s="189"/>
    </row>
    <row r="679" spans="5:8" ht="15.75" customHeight="1">
      <c r="E679" s="189"/>
      <c r="F679" s="187"/>
      <c r="G679" s="189"/>
      <c r="H679" s="189"/>
    </row>
    <row r="680" spans="5:8" ht="15.75" customHeight="1">
      <c r="E680" s="189"/>
      <c r="F680" s="187"/>
      <c r="G680" s="189"/>
      <c r="H680" s="189"/>
    </row>
    <row r="681" spans="5:8" ht="15.75" customHeight="1">
      <c r="E681" s="189"/>
      <c r="F681" s="187"/>
      <c r="G681" s="189"/>
      <c r="H681" s="189"/>
    </row>
    <row r="682" spans="5:8" ht="15.75" customHeight="1">
      <c r="E682" s="189"/>
      <c r="F682" s="187"/>
      <c r="G682" s="189"/>
      <c r="H682" s="189"/>
    </row>
    <row r="683" spans="5:8" ht="15.75" customHeight="1">
      <c r="E683" s="189"/>
      <c r="F683" s="187"/>
      <c r="G683" s="189"/>
      <c r="H683" s="189"/>
    </row>
    <row r="684" spans="5:8" ht="15.75" customHeight="1">
      <c r="E684" s="189"/>
      <c r="F684" s="187"/>
      <c r="G684" s="189"/>
      <c r="H684" s="189"/>
    </row>
    <row r="685" spans="5:8" ht="15.75" customHeight="1">
      <c r="E685" s="189"/>
      <c r="F685" s="187"/>
      <c r="G685" s="189"/>
      <c r="H685" s="189"/>
    </row>
    <row r="686" spans="5:8" ht="15.75" customHeight="1">
      <c r="E686" s="189"/>
      <c r="F686" s="187"/>
      <c r="G686" s="189"/>
      <c r="H686" s="189"/>
    </row>
    <row r="687" spans="5:8" ht="15.75" customHeight="1">
      <c r="E687" s="189"/>
      <c r="F687" s="187"/>
      <c r="G687" s="189"/>
      <c r="H687" s="189"/>
    </row>
    <row r="688" spans="5:8" ht="15.75" customHeight="1">
      <c r="E688" s="189"/>
      <c r="F688" s="187"/>
      <c r="G688" s="189"/>
      <c r="H688" s="189"/>
    </row>
    <row r="689" spans="5:8" ht="15.75" customHeight="1">
      <c r="E689" s="189"/>
      <c r="F689" s="187"/>
      <c r="G689" s="189"/>
      <c r="H689" s="189"/>
    </row>
    <row r="690" spans="5:8" ht="15.75" customHeight="1">
      <c r="E690" s="189"/>
      <c r="F690" s="187"/>
      <c r="G690" s="189"/>
      <c r="H690" s="189"/>
    </row>
    <row r="691" spans="5:8" ht="15.75" customHeight="1">
      <c r="E691" s="189"/>
      <c r="F691" s="187"/>
      <c r="G691" s="189"/>
      <c r="H691" s="189"/>
    </row>
    <row r="692" spans="5:8" ht="15.75" customHeight="1">
      <c r="E692" s="189"/>
      <c r="F692" s="187"/>
      <c r="G692" s="189"/>
      <c r="H692" s="189"/>
    </row>
    <row r="693" spans="5:8" ht="15.75" customHeight="1">
      <c r="E693" s="189"/>
      <c r="F693" s="187"/>
      <c r="G693" s="189"/>
      <c r="H693" s="189"/>
    </row>
    <row r="694" spans="5:8" ht="15.75" customHeight="1">
      <c r="E694" s="189"/>
      <c r="F694" s="187"/>
      <c r="G694" s="189"/>
      <c r="H694" s="189"/>
    </row>
    <row r="695" spans="5:8" ht="15.75" customHeight="1">
      <c r="E695" s="189"/>
      <c r="F695" s="187"/>
      <c r="G695" s="189"/>
      <c r="H695" s="189"/>
    </row>
    <row r="696" spans="5:8" ht="15.75" customHeight="1">
      <c r="E696" s="189"/>
      <c r="F696" s="187"/>
      <c r="G696" s="189"/>
      <c r="H696" s="189"/>
    </row>
    <row r="697" spans="5:8" ht="15.75" customHeight="1">
      <c r="E697" s="189"/>
      <c r="F697" s="187"/>
      <c r="G697" s="189"/>
      <c r="H697" s="189"/>
    </row>
    <row r="698" spans="5:8" ht="15.75" customHeight="1">
      <c r="E698" s="189"/>
      <c r="F698" s="187"/>
      <c r="G698" s="189"/>
      <c r="H698" s="189"/>
    </row>
    <row r="699" spans="5:8" ht="15.75" customHeight="1">
      <c r="E699" s="189"/>
      <c r="F699" s="187"/>
      <c r="G699" s="189"/>
      <c r="H699" s="189"/>
    </row>
    <row r="700" spans="5:8" ht="15.75" customHeight="1">
      <c r="E700" s="189"/>
      <c r="F700" s="187"/>
      <c r="G700" s="189"/>
      <c r="H700" s="189"/>
    </row>
    <row r="701" spans="5:8" ht="15.75" customHeight="1">
      <c r="E701" s="189"/>
      <c r="F701" s="187"/>
      <c r="G701" s="189"/>
      <c r="H701" s="189"/>
    </row>
    <row r="702" spans="5:8" ht="15.75" customHeight="1">
      <c r="E702" s="189"/>
      <c r="F702" s="187"/>
      <c r="G702" s="189"/>
      <c r="H702" s="189"/>
    </row>
    <row r="703" spans="5:8" ht="15.75" customHeight="1">
      <c r="E703" s="189"/>
      <c r="F703" s="187"/>
      <c r="G703" s="189"/>
      <c r="H703" s="189"/>
    </row>
    <row r="704" spans="5:8" ht="15.75" customHeight="1">
      <c r="E704" s="189"/>
      <c r="F704" s="187"/>
      <c r="G704" s="189"/>
      <c r="H704" s="189"/>
    </row>
    <row r="705" spans="5:8" ht="15.75" customHeight="1">
      <c r="E705" s="189"/>
      <c r="F705" s="187"/>
      <c r="G705" s="189"/>
      <c r="H705" s="189"/>
    </row>
    <row r="706" spans="5:8" ht="15.75" customHeight="1">
      <c r="E706" s="189"/>
      <c r="F706" s="187"/>
      <c r="G706" s="189"/>
      <c r="H706" s="189"/>
    </row>
    <row r="707" spans="5:8" ht="15.75" customHeight="1">
      <c r="E707" s="189"/>
      <c r="F707" s="187"/>
      <c r="G707" s="189"/>
      <c r="H707" s="189"/>
    </row>
    <row r="708" spans="5:8" ht="15.75" customHeight="1">
      <c r="E708" s="189"/>
      <c r="F708" s="187"/>
      <c r="G708" s="189"/>
      <c r="H708" s="189"/>
    </row>
    <row r="709" spans="5:8" ht="15.75" customHeight="1">
      <c r="E709" s="189"/>
      <c r="F709" s="187"/>
      <c r="G709" s="189"/>
      <c r="H709" s="189"/>
    </row>
    <row r="710" spans="5:8" ht="15.75" customHeight="1">
      <c r="E710" s="189"/>
      <c r="F710" s="187"/>
      <c r="G710" s="189"/>
      <c r="H710" s="189"/>
    </row>
    <row r="711" spans="5:8" ht="15.75" customHeight="1">
      <c r="E711" s="189"/>
      <c r="F711" s="187"/>
      <c r="G711" s="189"/>
      <c r="H711" s="189"/>
    </row>
    <row r="712" spans="5:8" ht="15.75" customHeight="1">
      <c r="E712" s="189"/>
      <c r="F712" s="187"/>
      <c r="G712" s="189"/>
      <c r="H712" s="189"/>
    </row>
    <row r="713" spans="5:8" ht="15.75" customHeight="1">
      <c r="E713" s="189"/>
      <c r="F713" s="187"/>
      <c r="G713" s="189"/>
      <c r="H713" s="189"/>
    </row>
    <row r="714" spans="5:8" ht="15.75" customHeight="1">
      <c r="E714" s="189"/>
      <c r="F714" s="187"/>
      <c r="G714" s="189"/>
      <c r="H714" s="189"/>
    </row>
    <row r="715" spans="5:8" ht="15.75" customHeight="1">
      <c r="E715" s="189"/>
      <c r="F715" s="187"/>
      <c r="G715" s="189"/>
      <c r="H715" s="189"/>
    </row>
    <row r="716" spans="5:8" ht="15.75" customHeight="1">
      <c r="E716" s="189"/>
      <c r="F716" s="187"/>
      <c r="G716" s="189"/>
      <c r="H716" s="189"/>
    </row>
    <row r="717" spans="5:8" ht="15.75" customHeight="1">
      <c r="E717" s="189"/>
      <c r="F717" s="187"/>
      <c r="G717" s="189"/>
      <c r="H717" s="189"/>
    </row>
    <row r="718" spans="5:8" ht="15.75" customHeight="1">
      <c r="E718" s="189"/>
      <c r="F718" s="187"/>
      <c r="G718" s="189"/>
      <c r="H718" s="189"/>
    </row>
    <row r="719" spans="5:8" ht="15.75" customHeight="1">
      <c r="E719" s="189"/>
      <c r="F719" s="187"/>
      <c r="G719" s="189"/>
      <c r="H719" s="189"/>
    </row>
    <row r="720" spans="5:8" ht="15.75" customHeight="1">
      <c r="E720" s="189"/>
      <c r="F720" s="187"/>
      <c r="G720" s="189"/>
      <c r="H720" s="189"/>
    </row>
    <row r="721" spans="5:8" ht="15.75" customHeight="1">
      <c r="E721" s="189"/>
      <c r="F721" s="187"/>
      <c r="G721" s="189"/>
      <c r="H721" s="189"/>
    </row>
    <row r="722" spans="5:8" ht="15.75" customHeight="1">
      <c r="E722" s="189"/>
      <c r="F722" s="187"/>
      <c r="G722" s="189"/>
      <c r="H722" s="189"/>
    </row>
    <row r="723" spans="5:8" ht="15.75" customHeight="1">
      <c r="E723" s="189"/>
      <c r="F723" s="187"/>
      <c r="G723" s="189"/>
      <c r="H723" s="189"/>
    </row>
    <row r="724" spans="5:8" ht="15.75" customHeight="1">
      <c r="E724" s="189"/>
      <c r="F724" s="187"/>
      <c r="G724" s="189"/>
      <c r="H724" s="189"/>
    </row>
    <row r="725" spans="5:8" ht="15.75" customHeight="1">
      <c r="E725" s="189"/>
      <c r="F725" s="187"/>
      <c r="G725" s="189"/>
      <c r="H725" s="189"/>
    </row>
    <row r="726" spans="5:8" ht="15.75" customHeight="1">
      <c r="E726" s="189"/>
      <c r="F726" s="187"/>
      <c r="G726" s="189"/>
      <c r="H726" s="189"/>
    </row>
    <row r="727" spans="5:8" ht="15.75" customHeight="1">
      <c r="E727" s="189"/>
      <c r="F727" s="187"/>
      <c r="G727" s="189"/>
      <c r="H727" s="189"/>
    </row>
    <row r="728" spans="5:8" ht="15.75" customHeight="1">
      <c r="E728" s="189"/>
      <c r="F728" s="187"/>
      <c r="G728" s="189"/>
      <c r="H728" s="189"/>
    </row>
    <row r="729" spans="5:8" ht="15.75" customHeight="1">
      <c r="E729" s="189"/>
      <c r="F729" s="187"/>
      <c r="G729" s="189"/>
      <c r="H729" s="189"/>
    </row>
    <row r="730" spans="5:8" ht="15.75" customHeight="1">
      <c r="E730" s="189"/>
      <c r="F730" s="187"/>
      <c r="G730" s="189"/>
      <c r="H730" s="189"/>
    </row>
    <row r="731" spans="5:8" ht="15.75" customHeight="1">
      <c r="E731" s="189"/>
      <c r="F731" s="187"/>
      <c r="G731" s="189"/>
      <c r="H731" s="189"/>
    </row>
    <row r="732" spans="5:8" ht="15.75" customHeight="1">
      <c r="E732" s="189"/>
      <c r="F732" s="187"/>
      <c r="G732" s="189"/>
      <c r="H732" s="189"/>
    </row>
    <row r="733" spans="5:8" ht="15.75" customHeight="1">
      <c r="E733" s="189"/>
      <c r="F733" s="187"/>
      <c r="G733" s="189"/>
      <c r="H733" s="189"/>
    </row>
    <row r="734" spans="5:8" ht="15.75" customHeight="1">
      <c r="E734" s="189"/>
      <c r="F734" s="187"/>
      <c r="G734" s="189"/>
      <c r="H734" s="189"/>
    </row>
    <row r="735" spans="5:8" ht="15.75" customHeight="1">
      <c r="E735" s="189"/>
      <c r="F735" s="187"/>
      <c r="G735" s="189"/>
      <c r="H735" s="189"/>
    </row>
    <row r="736" spans="5:8" ht="15.75" customHeight="1">
      <c r="E736" s="189"/>
      <c r="F736" s="187"/>
      <c r="G736" s="189"/>
      <c r="H736" s="189"/>
    </row>
    <row r="737" spans="5:8" ht="15.75" customHeight="1">
      <c r="E737" s="189"/>
      <c r="F737" s="187"/>
      <c r="G737" s="189"/>
      <c r="H737" s="189"/>
    </row>
    <row r="738" spans="5:8" ht="15.75" customHeight="1">
      <c r="E738" s="189"/>
      <c r="F738" s="187"/>
      <c r="G738" s="189"/>
      <c r="H738" s="189"/>
    </row>
    <row r="739" spans="5:8" ht="15.75" customHeight="1">
      <c r="E739" s="189"/>
      <c r="F739" s="187"/>
      <c r="G739" s="189"/>
      <c r="H739" s="189"/>
    </row>
    <row r="740" spans="5:8" ht="15.75" customHeight="1">
      <c r="E740" s="189"/>
      <c r="F740" s="187"/>
      <c r="G740" s="189"/>
      <c r="H740" s="189"/>
    </row>
    <row r="741" spans="5:8" ht="15.75" customHeight="1">
      <c r="E741" s="189"/>
      <c r="F741" s="187"/>
      <c r="G741" s="189"/>
      <c r="H741" s="189"/>
    </row>
    <row r="742" spans="5:8" ht="15.75" customHeight="1">
      <c r="E742" s="189"/>
      <c r="F742" s="187"/>
      <c r="G742" s="189"/>
      <c r="H742" s="189"/>
    </row>
    <row r="743" spans="5:8" ht="15.75" customHeight="1">
      <c r="E743" s="189"/>
      <c r="F743" s="187"/>
      <c r="G743" s="189"/>
      <c r="H743" s="189"/>
    </row>
    <row r="744" spans="5:8" ht="15.75" customHeight="1">
      <c r="E744" s="189"/>
      <c r="F744" s="187"/>
      <c r="G744" s="189"/>
      <c r="H744" s="189"/>
    </row>
    <row r="745" spans="5:8" ht="15.75" customHeight="1">
      <c r="E745" s="189"/>
      <c r="F745" s="187"/>
      <c r="G745" s="189"/>
      <c r="H745" s="189"/>
    </row>
    <row r="746" spans="5:8" ht="15.75" customHeight="1">
      <c r="E746" s="189"/>
      <c r="F746" s="187"/>
      <c r="G746" s="189"/>
      <c r="H746" s="189"/>
    </row>
    <row r="747" spans="5:8" ht="15.75" customHeight="1">
      <c r="E747" s="189"/>
      <c r="F747" s="187"/>
      <c r="G747" s="189"/>
      <c r="H747" s="189"/>
    </row>
    <row r="748" spans="5:8" ht="15.75" customHeight="1">
      <c r="E748" s="189"/>
      <c r="F748" s="187"/>
      <c r="G748" s="189"/>
      <c r="H748" s="189"/>
    </row>
    <row r="749" spans="5:8" ht="15.75" customHeight="1">
      <c r="E749" s="189"/>
      <c r="F749" s="187"/>
      <c r="G749" s="189"/>
      <c r="H749" s="189"/>
    </row>
    <row r="750" spans="5:8" ht="15.75" customHeight="1">
      <c r="E750" s="189"/>
      <c r="F750" s="187"/>
      <c r="G750" s="189"/>
      <c r="H750" s="189"/>
    </row>
    <row r="751" spans="5:8" ht="15.75" customHeight="1">
      <c r="E751" s="189"/>
      <c r="F751" s="187"/>
      <c r="G751" s="189"/>
      <c r="H751" s="189"/>
    </row>
    <row r="752" spans="5:8" ht="15.75" customHeight="1">
      <c r="E752" s="189"/>
      <c r="F752" s="187"/>
      <c r="G752" s="189"/>
      <c r="H752" s="189"/>
    </row>
    <row r="753" spans="5:8" ht="15.75" customHeight="1">
      <c r="E753" s="189"/>
      <c r="F753" s="187"/>
      <c r="G753" s="189"/>
      <c r="H753" s="189"/>
    </row>
    <row r="754" spans="5:8" ht="15.75" customHeight="1">
      <c r="E754" s="189"/>
      <c r="F754" s="187"/>
      <c r="G754" s="189"/>
      <c r="H754" s="189"/>
    </row>
    <row r="755" spans="5:8" ht="15.75" customHeight="1">
      <c r="E755" s="189"/>
      <c r="F755" s="187"/>
      <c r="G755" s="189"/>
      <c r="H755" s="189"/>
    </row>
    <row r="756" spans="5:8" ht="15.75" customHeight="1">
      <c r="E756" s="189"/>
      <c r="F756" s="187"/>
      <c r="G756" s="189"/>
      <c r="H756" s="189"/>
    </row>
    <row r="757" spans="5:8" ht="15.75" customHeight="1">
      <c r="E757" s="189"/>
      <c r="F757" s="187"/>
      <c r="G757" s="189"/>
      <c r="H757" s="189"/>
    </row>
    <row r="758" spans="5:8" ht="15.75" customHeight="1">
      <c r="E758" s="189"/>
      <c r="F758" s="187"/>
      <c r="G758" s="189"/>
      <c r="H758" s="189"/>
    </row>
    <row r="759" spans="5:8" ht="15.75" customHeight="1">
      <c r="E759" s="189"/>
      <c r="F759" s="187"/>
      <c r="G759" s="189"/>
      <c r="H759" s="189"/>
    </row>
    <row r="760" spans="5:8" ht="15.75" customHeight="1">
      <c r="E760" s="189"/>
      <c r="F760" s="187"/>
      <c r="G760" s="189"/>
      <c r="H760" s="189"/>
    </row>
    <row r="761" spans="5:8" ht="15.75" customHeight="1">
      <c r="E761" s="189"/>
      <c r="F761" s="187"/>
      <c r="G761" s="189"/>
      <c r="H761" s="189"/>
    </row>
    <row r="762" spans="5:8" ht="15.75" customHeight="1">
      <c r="E762" s="189"/>
      <c r="F762" s="187"/>
      <c r="G762" s="189"/>
      <c r="H762" s="189"/>
    </row>
    <row r="763" spans="5:8" ht="15.75" customHeight="1">
      <c r="E763" s="189"/>
      <c r="F763" s="187"/>
      <c r="G763" s="189"/>
      <c r="H763" s="189"/>
    </row>
    <row r="764" spans="5:8" ht="15.75" customHeight="1">
      <c r="E764" s="189"/>
      <c r="F764" s="187"/>
      <c r="G764" s="189"/>
      <c r="H764" s="189"/>
    </row>
    <row r="765" spans="5:8" ht="15.75" customHeight="1">
      <c r="E765" s="189"/>
      <c r="F765" s="187"/>
      <c r="G765" s="189"/>
      <c r="H765" s="189"/>
    </row>
    <row r="766" spans="5:8" ht="15.75" customHeight="1">
      <c r="E766" s="189"/>
      <c r="F766" s="187"/>
      <c r="G766" s="189"/>
      <c r="H766" s="189"/>
    </row>
    <row r="767" spans="5:8" ht="15.75" customHeight="1">
      <c r="E767" s="189"/>
      <c r="F767" s="187"/>
      <c r="G767" s="189"/>
      <c r="H767" s="189"/>
    </row>
    <row r="768" spans="5:8" ht="15.75" customHeight="1">
      <c r="E768" s="189"/>
      <c r="F768" s="187"/>
      <c r="G768" s="189"/>
      <c r="H768" s="189"/>
    </row>
    <row r="769" spans="5:8" ht="15.75" customHeight="1">
      <c r="E769" s="189"/>
      <c r="F769" s="187"/>
      <c r="G769" s="189"/>
      <c r="H769" s="189"/>
    </row>
    <row r="770" spans="5:8" ht="15.75" customHeight="1">
      <c r="E770" s="189"/>
      <c r="F770" s="187"/>
      <c r="G770" s="189"/>
      <c r="H770" s="189"/>
    </row>
    <row r="771" spans="5:8" ht="15.75" customHeight="1">
      <c r="E771" s="189"/>
      <c r="F771" s="187"/>
      <c r="G771" s="189"/>
      <c r="H771" s="189"/>
    </row>
    <row r="772" spans="5:8" ht="15.75" customHeight="1">
      <c r="E772" s="189"/>
      <c r="F772" s="187"/>
      <c r="G772" s="189"/>
      <c r="H772" s="189"/>
    </row>
    <row r="773" spans="5:8" ht="15.75" customHeight="1">
      <c r="E773" s="189"/>
      <c r="F773" s="187"/>
      <c r="G773" s="189"/>
      <c r="H773" s="189"/>
    </row>
    <row r="774" spans="5:8" ht="15.75" customHeight="1">
      <c r="E774" s="189"/>
      <c r="F774" s="187"/>
      <c r="G774" s="189"/>
      <c r="H774" s="189"/>
    </row>
    <row r="775" spans="5:8" ht="15.75" customHeight="1">
      <c r="E775" s="189"/>
      <c r="F775" s="187"/>
      <c r="G775" s="189"/>
      <c r="H775" s="189"/>
    </row>
    <row r="776" spans="5:8" ht="15.75" customHeight="1">
      <c r="E776" s="189"/>
      <c r="F776" s="187"/>
      <c r="G776" s="189"/>
      <c r="H776" s="189"/>
    </row>
    <row r="777" spans="5:8" ht="15.75" customHeight="1">
      <c r="E777" s="189"/>
      <c r="F777" s="187"/>
      <c r="G777" s="189"/>
      <c r="H777" s="189"/>
    </row>
    <row r="778" spans="5:8" ht="15.75" customHeight="1">
      <c r="E778" s="189"/>
      <c r="F778" s="187"/>
      <c r="G778" s="189"/>
      <c r="H778" s="189"/>
    </row>
    <row r="779" spans="5:8" ht="15.75" customHeight="1">
      <c r="E779" s="189"/>
      <c r="F779" s="187"/>
      <c r="G779" s="189"/>
      <c r="H779" s="189"/>
    </row>
    <row r="780" spans="5:8" ht="15.75" customHeight="1">
      <c r="E780" s="189"/>
      <c r="F780" s="187"/>
      <c r="G780" s="189"/>
      <c r="H780" s="189"/>
    </row>
    <row r="781" spans="5:8" ht="15.75" customHeight="1">
      <c r="E781" s="189"/>
      <c r="F781" s="187"/>
      <c r="G781" s="189"/>
      <c r="H781" s="189"/>
    </row>
    <row r="782" spans="5:8" ht="15.75" customHeight="1">
      <c r="E782" s="189"/>
      <c r="F782" s="187"/>
      <c r="G782" s="189"/>
      <c r="H782" s="189"/>
    </row>
    <row r="783" spans="5:8" ht="15.75" customHeight="1">
      <c r="E783" s="189"/>
      <c r="F783" s="187"/>
      <c r="G783" s="189"/>
      <c r="H783" s="189"/>
    </row>
    <row r="784" spans="5:8" ht="15.75" customHeight="1">
      <c r="E784" s="189"/>
      <c r="F784" s="187"/>
      <c r="G784" s="189"/>
      <c r="H784" s="189"/>
    </row>
    <row r="785" spans="5:8" ht="15.75" customHeight="1">
      <c r="E785" s="189"/>
      <c r="F785" s="187"/>
      <c r="G785" s="189"/>
      <c r="H785" s="189"/>
    </row>
    <row r="786" spans="5:8" ht="15.75" customHeight="1">
      <c r="E786" s="189"/>
      <c r="F786" s="187"/>
      <c r="G786" s="189"/>
      <c r="H786" s="189"/>
    </row>
    <row r="787" spans="5:8" ht="15.75" customHeight="1">
      <c r="E787" s="189"/>
      <c r="F787" s="187"/>
      <c r="G787" s="189"/>
      <c r="H787" s="189"/>
    </row>
    <row r="788" spans="5:8" ht="15.75" customHeight="1">
      <c r="E788" s="189"/>
      <c r="F788" s="187"/>
      <c r="G788" s="189"/>
      <c r="H788" s="189"/>
    </row>
    <row r="789" spans="5:8" ht="15.75" customHeight="1">
      <c r="E789" s="189"/>
      <c r="F789" s="187"/>
      <c r="G789" s="189"/>
      <c r="H789" s="189"/>
    </row>
    <row r="790" spans="5:8" ht="15.75" customHeight="1">
      <c r="E790" s="189"/>
      <c r="F790" s="187"/>
      <c r="G790" s="189"/>
      <c r="H790" s="189"/>
    </row>
    <row r="791" spans="5:8" ht="15.75" customHeight="1">
      <c r="E791" s="189"/>
      <c r="F791" s="187"/>
      <c r="G791" s="189"/>
      <c r="H791" s="189"/>
    </row>
    <row r="792" spans="5:8" ht="15.75" customHeight="1">
      <c r="E792" s="189"/>
      <c r="F792" s="187"/>
      <c r="G792" s="189"/>
      <c r="H792" s="189"/>
    </row>
    <row r="793" spans="5:8" ht="15.75" customHeight="1">
      <c r="E793" s="189"/>
      <c r="F793" s="187"/>
      <c r="G793" s="189"/>
      <c r="H793" s="189"/>
    </row>
    <row r="794" spans="5:8" ht="15.75" customHeight="1">
      <c r="E794" s="189"/>
      <c r="F794" s="187"/>
      <c r="G794" s="189"/>
      <c r="H794" s="189"/>
    </row>
    <row r="795" spans="5:8" ht="15.75" customHeight="1">
      <c r="E795" s="189"/>
      <c r="F795" s="187"/>
      <c r="G795" s="189"/>
      <c r="H795" s="189"/>
    </row>
    <row r="796" spans="5:8" ht="15.75" customHeight="1">
      <c r="E796" s="189"/>
      <c r="F796" s="187"/>
      <c r="G796" s="189"/>
      <c r="H796" s="189"/>
    </row>
    <row r="797" spans="5:8" ht="15.75" customHeight="1">
      <c r="E797" s="189"/>
      <c r="F797" s="187"/>
      <c r="G797" s="189"/>
      <c r="H797" s="189"/>
    </row>
    <row r="798" spans="5:8" ht="15.75" customHeight="1">
      <c r="E798" s="189"/>
      <c r="F798" s="187"/>
      <c r="G798" s="189"/>
      <c r="H798" s="189"/>
    </row>
    <row r="799" spans="5:8" ht="15.75" customHeight="1">
      <c r="E799" s="189"/>
      <c r="F799" s="187"/>
      <c r="G799" s="189"/>
      <c r="H799" s="189"/>
    </row>
    <row r="800" spans="5:8" ht="15.75" customHeight="1">
      <c r="E800" s="189"/>
      <c r="F800" s="187"/>
      <c r="G800" s="189"/>
      <c r="H800" s="189"/>
    </row>
    <row r="801" spans="5:8" ht="15.75" customHeight="1">
      <c r="E801" s="189"/>
      <c r="F801" s="187"/>
      <c r="G801" s="189"/>
      <c r="H801" s="189"/>
    </row>
    <row r="802" spans="5:8" ht="15.75" customHeight="1">
      <c r="E802" s="189"/>
      <c r="F802" s="187"/>
      <c r="G802" s="189"/>
      <c r="H802" s="189"/>
    </row>
    <row r="803" spans="5:8" ht="15.75" customHeight="1">
      <c r="E803" s="189"/>
      <c r="F803" s="187"/>
      <c r="G803" s="189"/>
      <c r="H803" s="189"/>
    </row>
    <row r="804" spans="5:8" ht="15.75" customHeight="1">
      <c r="E804" s="189"/>
      <c r="F804" s="187"/>
      <c r="G804" s="189"/>
      <c r="H804" s="189"/>
    </row>
    <row r="805" spans="5:8" ht="15.75" customHeight="1">
      <c r="E805" s="189"/>
      <c r="F805" s="187"/>
      <c r="G805" s="189"/>
      <c r="H805" s="189"/>
    </row>
    <row r="806" spans="5:8" ht="15.75" customHeight="1">
      <c r="E806" s="189"/>
      <c r="F806" s="187"/>
      <c r="G806" s="189"/>
      <c r="H806" s="189"/>
    </row>
    <row r="807" spans="5:8" ht="15.75" customHeight="1">
      <c r="E807" s="189"/>
      <c r="F807" s="187"/>
      <c r="G807" s="189"/>
      <c r="H807" s="189"/>
    </row>
    <row r="808" spans="5:8" ht="15.75" customHeight="1">
      <c r="E808" s="189"/>
      <c r="F808" s="187"/>
      <c r="G808" s="189"/>
      <c r="H808" s="189"/>
    </row>
    <row r="809" spans="5:8" ht="15.75" customHeight="1">
      <c r="E809" s="189"/>
      <c r="F809" s="187"/>
      <c r="G809" s="189"/>
      <c r="H809" s="189"/>
    </row>
    <row r="810" spans="5:8" ht="15.75" customHeight="1">
      <c r="E810" s="189"/>
      <c r="F810" s="187"/>
      <c r="G810" s="189"/>
      <c r="H810" s="189"/>
    </row>
    <row r="811" spans="5:8" ht="15.75" customHeight="1">
      <c r="E811" s="189"/>
      <c r="F811" s="187"/>
      <c r="G811" s="189"/>
      <c r="H811" s="189"/>
    </row>
    <row r="812" spans="5:8" ht="15.75" customHeight="1">
      <c r="E812" s="189"/>
      <c r="F812" s="187"/>
      <c r="G812" s="189"/>
      <c r="H812" s="189"/>
    </row>
    <row r="813" spans="5:8" ht="15.75" customHeight="1">
      <c r="E813" s="189"/>
      <c r="F813" s="187"/>
      <c r="G813" s="189"/>
      <c r="H813" s="189"/>
    </row>
    <row r="814" spans="5:8" ht="15.75" customHeight="1">
      <c r="E814" s="189"/>
      <c r="F814" s="187"/>
      <c r="G814" s="189"/>
      <c r="H814" s="189"/>
    </row>
    <row r="815" spans="5:8" ht="15.75" customHeight="1">
      <c r="E815" s="189"/>
      <c r="F815" s="187"/>
      <c r="G815" s="189"/>
      <c r="H815" s="189"/>
    </row>
    <row r="816" spans="5:8" ht="15.75" customHeight="1">
      <c r="E816" s="189"/>
      <c r="F816" s="187"/>
      <c r="G816" s="189"/>
      <c r="H816" s="189"/>
    </row>
    <row r="817" spans="5:8" ht="15.75" customHeight="1">
      <c r="E817" s="189"/>
      <c r="F817" s="187"/>
      <c r="G817" s="189"/>
      <c r="H817" s="189"/>
    </row>
    <row r="818" spans="5:8" ht="15.75" customHeight="1">
      <c r="E818" s="189"/>
      <c r="F818" s="187"/>
      <c r="G818" s="189"/>
      <c r="H818" s="189"/>
    </row>
    <row r="819" spans="5:8" ht="15.75" customHeight="1">
      <c r="E819" s="189"/>
      <c r="F819" s="187"/>
      <c r="G819" s="189"/>
      <c r="H819" s="189"/>
    </row>
    <row r="820" spans="5:8" ht="15.75" customHeight="1">
      <c r="E820" s="189"/>
      <c r="F820" s="187"/>
      <c r="G820" s="189"/>
      <c r="H820" s="189"/>
    </row>
    <row r="821" spans="5:8" ht="15.75" customHeight="1">
      <c r="E821" s="189"/>
      <c r="F821" s="187"/>
      <c r="G821" s="189"/>
      <c r="H821" s="189"/>
    </row>
    <row r="822" spans="5:8" ht="15.75" customHeight="1">
      <c r="E822" s="189"/>
      <c r="F822" s="187"/>
      <c r="G822" s="189"/>
      <c r="H822" s="189"/>
    </row>
    <row r="823" spans="5:8" ht="15.75" customHeight="1">
      <c r="E823" s="189"/>
      <c r="F823" s="187"/>
      <c r="G823" s="189"/>
      <c r="H823" s="189"/>
    </row>
    <row r="824" spans="5:8" ht="15.75" customHeight="1">
      <c r="E824" s="189"/>
      <c r="F824" s="187"/>
      <c r="G824" s="189"/>
      <c r="H824" s="189"/>
    </row>
    <row r="825" spans="5:8" ht="15.75" customHeight="1">
      <c r="E825" s="189"/>
      <c r="F825" s="187"/>
      <c r="G825" s="189"/>
      <c r="H825" s="189"/>
    </row>
    <row r="826" spans="5:8" ht="15.75" customHeight="1">
      <c r="E826" s="189"/>
      <c r="F826" s="187"/>
      <c r="G826" s="189"/>
      <c r="H826" s="189"/>
    </row>
    <row r="827" spans="5:8" ht="15.75" customHeight="1">
      <c r="E827" s="189"/>
      <c r="F827" s="187"/>
      <c r="G827" s="189"/>
      <c r="H827" s="189"/>
    </row>
    <row r="828" spans="5:8" ht="15.75" customHeight="1">
      <c r="E828" s="189"/>
      <c r="F828" s="187"/>
      <c r="G828" s="189"/>
      <c r="H828" s="189"/>
    </row>
    <row r="829" spans="5:8" ht="15.75" customHeight="1">
      <c r="E829" s="189"/>
      <c r="F829" s="187"/>
      <c r="G829" s="189"/>
      <c r="H829" s="189"/>
    </row>
    <row r="830" spans="5:8" ht="15.75" customHeight="1">
      <c r="E830" s="189"/>
      <c r="F830" s="187"/>
      <c r="G830" s="189"/>
      <c r="H830" s="189"/>
    </row>
    <row r="831" spans="5:8" ht="15.75" customHeight="1">
      <c r="E831" s="189"/>
      <c r="F831" s="187"/>
      <c r="G831" s="189"/>
      <c r="H831" s="189"/>
    </row>
    <row r="832" spans="5:8" ht="15.75" customHeight="1">
      <c r="E832" s="189"/>
      <c r="F832" s="187"/>
      <c r="G832" s="189"/>
      <c r="H832" s="189"/>
    </row>
    <row r="833" spans="5:8" ht="15.75" customHeight="1">
      <c r="E833" s="189"/>
      <c r="F833" s="187"/>
      <c r="G833" s="189"/>
      <c r="H833" s="189"/>
    </row>
    <row r="834" spans="5:8" ht="15.75" customHeight="1">
      <c r="E834" s="189"/>
      <c r="F834" s="187"/>
      <c r="G834" s="189"/>
      <c r="H834" s="189"/>
    </row>
    <row r="835" spans="5:8" ht="15.75" customHeight="1">
      <c r="E835" s="189"/>
      <c r="F835" s="187"/>
      <c r="G835" s="189"/>
      <c r="H835" s="189"/>
    </row>
    <row r="836" spans="5:8" ht="15.75" customHeight="1">
      <c r="E836" s="189"/>
      <c r="F836" s="187"/>
      <c r="G836" s="189"/>
      <c r="H836" s="189"/>
    </row>
    <row r="837" spans="5:8" ht="15.75" customHeight="1">
      <c r="E837" s="189"/>
      <c r="F837" s="187"/>
      <c r="G837" s="189"/>
      <c r="H837" s="189"/>
    </row>
    <row r="838" spans="5:8" ht="15.75" customHeight="1">
      <c r="E838" s="189"/>
      <c r="F838" s="187"/>
      <c r="G838" s="189"/>
      <c r="H838" s="189"/>
    </row>
    <row r="839" spans="5:8" ht="15.75" customHeight="1">
      <c r="E839" s="189"/>
      <c r="F839" s="187"/>
      <c r="G839" s="189"/>
      <c r="H839" s="189"/>
    </row>
    <row r="840" spans="5:8" ht="15.75" customHeight="1">
      <c r="E840" s="189"/>
      <c r="F840" s="187"/>
      <c r="G840" s="189"/>
      <c r="H840" s="189"/>
    </row>
    <row r="841" spans="5:8" ht="15.75" customHeight="1">
      <c r="E841" s="189"/>
      <c r="F841" s="187"/>
      <c r="G841" s="189"/>
      <c r="H841" s="189"/>
    </row>
    <row r="842" spans="5:8" ht="15.75" customHeight="1">
      <c r="E842" s="189"/>
      <c r="F842" s="187"/>
      <c r="G842" s="189"/>
      <c r="H842" s="189"/>
    </row>
    <row r="843" spans="5:8" ht="15.75" customHeight="1">
      <c r="E843" s="189"/>
      <c r="F843" s="187"/>
      <c r="G843" s="189"/>
      <c r="H843" s="189"/>
    </row>
    <row r="844" spans="5:8" ht="15.75" customHeight="1">
      <c r="E844" s="189"/>
      <c r="F844" s="187"/>
      <c r="G844" s="189"/>
      <c r="H844" s="189"/>
    </row>
    <row r="845" spans="5:8" ht="15.75" customHeight="1">
      <c r="E845" s="189"/>
      <c r="F845" s="187"/>
      <c r="G845" s="189"/>
      <c r="H845" s="189"/>
    </row>
    <row r="846" spans="5:8" ht="15.75" customHeight="1">
      <c r="E846" s="189"/>
      <c r="F846" s="187"/>
      <c r="G846" s="189"/>
      <c r="H846" s="189"/>
    </row>
    <row r="847" spans="5:8" ht="15.75" customHeight="1">
      <c r="E847" s="189"/>
      <c r="F847" s="187"/>
      <c r="G847" s="189"/>
      <c r="H847" s="189"/>
    </row>
    <row r="848" spans="5:8" ht="15.75" customHeight="1">
      <c r="E848" s="189"/>
      <c r="F848" s="187"/>
      <c r="G848" s="189"/>
      <c r="H848" s="189"/>
    </row>
    <row r="849" spans="5:8" ht="15.75" customHeight="1">
      <c r="E849" s="189"/>
      <c r="F849" s="187"/>
      <c r="G849" s="189"/>
      <c r="H849" s="189"/>
    </row>
    <row r="850" spans="5:8" ht="15.75" customHeight="1">
      <c r="E850" s="189"/>
      <c r="F850" s="187"/>
      <c r="G850" s="189"/>
      <c r="H850" s="189"/>
    </row>
    <row r="851" spans="5:8" ht="15.75" customHeight="1">
      <c r="E851" s="189"/>
      <c r="F851" s="187"/>
      <c r="G851" s="189"/>
      <c r="H851" s="189"/>
    </row>
    <row r="852" spans="5:8" ht="15.75" customHeight="1">
      <c r="E852" s="189"/>
      <c r="F852" s="187"/>
      <c r="G852" s="189"/>
      <c r="H852" s="189"/>
    </row>
    <row r="853" spans="5:8" ht="15.75" customHeight="1">
      <c r="E853" s="189"/>
      <c r="F853" s="187"/>
      <c r="G853" s="189"/>
      <c r="H853" s="189"/>
    </row>
    <row r="854" spans="5:8" ht="15.75" customHeight="1">
      <c r="E854" s="189"/>
      <c r="F854" s="187"/>
      <c r="G854" s="189"/>
      <c r="H854" s="189"/>
    </row>
    <row r="855" spans="5:8" ht="15.75" customHeight="1">
      <c r="E855" s="189"/>
      <c r="F855" s="187"/>
      <c r="G855" s="189"/>
      <c r="H855" s="189"/>
    </row>
    <row r="856" spans="5:8" ht="15.75" customHeight="1">
      <c r="E856" s="189"/>
      <c r="F856" s="187"/>
      <c r="G856" s="189"/>
      <c r="H856" s="189"/>
    </row>
    <row r="857" spans="5:8" ht="15.75" customHeight="1">
      <c r="E857" s="189"/>
      <c r="F857" s="187"/>
      <c r="G857" s="189"/>
      <c r="H857" s="189"/>
    </row>
    <row r="858" spans="5:8" ht="15.75" customHeight="1">
      <c r="E858" s="189"/>
      <c r="F858" s="187"/>
      <c r="G858" s="189"/>
      <c r="H858" s="189"/>
    </row>
    <row r="859" spans="5:8" ht="15.75" customHeight="1">
      <c r="E859" s="189"/>
      <c r="F859" s="187"/>
      <c r="G859" s="189"/>
      <c r="H859" s="189"/>
    </row>
    <row r="860" spans="5:8" ht="15.75" customHeight="1">
      <c r="E860" s="189"/>
      <c r="F860" s="187"/>
      <c r="G860" s="189"/>
      <c r="H860" s="189"/>
    </row>
    <row r="861" spans="5:8" ht="15.75" customHeight="1">
      <c r="E861" s="189"/>
      <c r="F861" s="187"/>
      <c r="G861" s="189"/>
      <c r="H861" s="189"/>
    </row>
    <row r="862" spans="5:8" ht="15.75" customHeight="1">
      <c r="E862" s="189"/>
      <c r="F862" s="187"/>
      <c r="G862" s="189"/>
      <c r="H862" s="189"/>
    </row>
    <row r="863" spans="5:8" ht="15.75" customHeight="1">
      <c r="E863" s="189"/>
      <c r="F863" s="187"/>
      <c r="G863" s="189"/>
      <c r="H863" s="189"/>
    </row>
    <row r="864" spans="5:8" ht="15.75" customHeight="1">
      <c r="E864" s="189"/>
      <c r="F864" s="187"/>
      <c r="G864" s="189"/>
      <c r="H864" s="189"/>
    </row>
    <row r="865" spans="5:8" ht="15.75" customHeight="1">
      <c r="E865" s="189"/>
      <c r="F865" s="187"/>
      <c r="G865" s="189"/>
      <c r="H865" s="189"/>
    </row>
    <row r="866" spans="5:8" ht="15.75" customHeight="1">
      <c r="E866" s="189"/>
      <c r="F866" s="187"/>
      <c r="G866" s="189"/>
      <c r="H866" s="189"/>
    </row>
    <row r="867" spans="5:8" ht="15.75" customHeight="1">
      <c r="E867" s="189"/>
      <c r="F867" s="187"/>
      <c r="G867" s="189"/>
      <c r="H867" s="189"/>
    </row>
    <row r="868" spans="5:8" ht="15.75" customHeight="1">
      <c r="E868" s="189"/>
      <c r="F868" s="187"/>
      <c r="G868" s="189"/>
      <c r="H868" s="189"/>
    </row>
    <row r="869" spans="5:8" ht="15.75" customHeight="1">
      <c r="E869" s="189"/>
      <c r="F869" s="187"/>
      <c r="G869" s="189"/>
      <c r="H869" s="189"/>
    </row>
    <row r="870" spans="5:8" ht="15.75" customHeight="1">
      <c r="E870" s="189"/>
      <c r="F870" s="187"/>
      <c r="G870" s="189"/>
      <c r="H870" s="189"/>
    </row>
    <row r="871" spans="5:8" ht="15.75" customHeight="1">
      <c r="E871" s="189"/>
      <c r="F871" s="187"/>
      <c r="G871" s="189"/>
      <c r="H871" s="189"/>
    </row>
    <row r="872" spans="5:8" ht="15.75" customHeight="1">
      <c r="E872" s="189"/>
      <c r="F872" s="187"/>
      <c r="G872" s="189"/>
      <c r="H872" s="189"/>
    </row>
    <row r="873" spans="5:8" ht="15.75" customHeight="1">
      <c r="E873" s="189"/>
      <c r="F873" s="187"/>
      <c r="G873" s="189"/>
      <c r="H873" s="189"/>
    </row>
    <row r="874" spans="5:8" ht="15.75" customHeight="1">
      <c r="E874" s="189"/>
      <c r="F874" s="187"/>
      <c r="G874" s="189"/>
      <c r="H874" s="189"/>
    </row>
    <row r="875" spans="5:8" ht="15.75" customHeight="1">
      <c r="E875" s="189"/>
      <c r="F875" s="187"/>
      <c r="G875" s="189"/>
      <c r="H875" s="189"/>
    </row>
    <row r="876" spans="5:8" ht="15.75" customHeight="1">
      <c r="E876" s="189"/>
      <c r="F876" s="187"/>
      <c r="G876" s="189"/>
      <c r="H876" s="189"/>
    </row>
    <row r="877" spans="5:8" ht="15.75" customHeight="1">
      <c r="E877" s="189"/>
      <c r="F877" s="187"/>
      <c r="G877" s="189"/>
      <c r="H877" s="189"/>
    </row>
    <row r="878" spans="5:8" ht="15.75" customHeight="1">
      <c r="E878" s="189"/>
      <c r="F878" s="187"/>
      <c r="G878" s="189"/>
      <c r="H878" s="189"/>
    </row>
    <row r="879" spans="5:8" ht="15.75" customHeight="1">
      <c r="E879" s="189"/>
      <c r="F879" s="187"/>
      <c r="G879" s="189"/>
      <c r="H879" s="189"/>
    </row>
    <row r="880" spans="5:8" ht="15.75" customHeight="1">
      <c r="E880" s="189"/>
      <c r="F880" s="187"/>
      <c r="G880" s="189"/>
      <c r="H880" s="189"/>
    </row>
    <row r="881" spans="5:8" ht="15.75" customHeight="1">
      <c r="E881" s="189"/>
      <c r="F881" s="187"/>
      <c r="G881" s="189"/>
      <c r="H881" s="189"/>
    </row>
    <row r="882" spans="5:8" ht="15.75" customHeight="1">
      <c r="E882" s="189"/>
      <c r="F882" s="187"/>
      <c r="G882" s="189"/>
      <c r="H882" s="189"/>
    </row>
    <row r="883" spans="5:8" ht="15.75" customHeight="1">
      <c r="E883" s="189"/>
      <c r="F883" s="187"/>
      <c r="G883" s="189"/>
      <c r="H883" s="189"/>
    </row>
    <row r="884" spans="5:8" ht="15.75" customHeight="1">
      <c r="E884" s="189"/>
      <c r="F884" s="187"/>
      <c r="G884" s="189"/>
      <c r="H884" s="189"/>
    </row>
    <row r="885" spans="5:8" ht="15.75" customHeight="1">
      <c r="E885" s="189"/>
      <c r="F885" s="187"/>
      <c r="G885" s="189"/>
      <c r="H885" s="189"/>
    </row>
    <row r="886" spans="5:8" ht="15.75" customHeight="1">
      <c r="E886" s="189"/>
      <c r="F886" s="187"/>
      <c r="G886" s="189"/>
      <c r="H886" s="189"/>
    </row>
    <row r="887" spans="5:8" ht="15.75" customHeight="1">
      <c r="E887" s="189"/>
      <c r="F887" s="187"/>
      <c r="G887" s="189"/>
      <c r="H887" s="189"/>
    </row>
    <row r="888" spans="5:8" ht="15.75" customHeight="1">
      <c r="E888" s="189"/>
      <c r="F888" s="187"/>
      <c r="G888" s="189"/>
      <c r="H888" s="189"/>
    </row>
    <row r="889" spans="5:8" ht="15.75" customHeight="1">
      <c r="E889" s="189"/>
      <c r="F889" s="187"/>
      <c r="G889" s="189"/>
      <c r="H889" s="189"/>
    </row>
    <row r="890" spans="5:8" ht="15.75" customHeight="1">
      <c r="E890" s="189"/>
      <c r="F890" s="187"/>
      <c r="G890" s="189"/>
      <c r="H890" s="189"/>
    </row>
    <row r="891" spans="5:8" ht="15.75" customHeight="1">
      <c r="E891" s="189"/>
      <c r="F891" s="187"/>
      <c r="G891" s="189"/>
      <c r="H891" s="189"/>
    </row>
    <row r="892" spans="5:8" ht="15.75" customHeight="1">
      <c r="E892" s="189"/>
      <c r="F892" s="187"/>
      <c r="G892" s="189"/>
      <c r="H892" s="189"/>
    </row>
    <row r="893" spans="5:8" ht="15.75" customHeight="1">
      <c r="E893" s="189"/>
      <c r="F893" s="187"/>
      <c r="G893" s="189"/>
      <c r="H893" s="189"/>
    </row>
    <row r="894" spans="5:8" ht="15.75" customHeight="1">
      <c r="E894" s="189"/>
      <c r="F894" s="187"/>
      <c r="G894" s="189"/>
      <c r="H894" s="189"/>
    </row>
    <row r="895" spans="5:8" ht="15.75" customHeight="1">
      <c r="E895" s="189"/>
      <c r="F895" s="187"/>
      <c r="G895" s="189"/>
      <c r="H895" s="189"/>
    </row>
    <row r="896" spans="5:8" ht="15.75" customHeight="1">
      <c r="E896" s="189"/>
      <c r="F896" s="187"/>
      <c r="G896" s="189"/>
      <c r="H896" s="189"/>
    </row>
    <row r="897" spans="5:8" ht="15.75" customHeight="1">
      <c r="E897" s="189"/>
      <c r="F897" s="187"/>
      <c r="G897" s="189"/>
      <c r="H897" s="189"/>
    </row>
    <row r="898" spans="5:8" ht="15.75" customHeight="1">
      <c r="E898" s="189"/>
      <c r="F898" s="187"/>
      <c r="G898" s="189"/>
      <c r="H898" s="189"/>
    </row>
    <row r="899" spans="5:8" ht="15.75" customHeight="1">
      <c r="E899" s="189"/>
      <c r="F899" s="187"/>
      <c r="G899" s="189"/>
      <c r="H899" s="189"/>
    </row>
    <row r="900" spans="5:8" ht="15.75" customHeight="1">
      <c r="E900" s="189"/>
      <c r="F900" s="187"/>
      <c r="G900" s="189"/>
      <c r="H900" s="189"/>
    </row>
    <row r="901" spans="5:8" ht="15.75" customHeight="1">
      <c r="E901" s="189"/>
      <c r="F901" s="187"/>
      <c r="G901" s="189"/>
      <c r="H901" s="189"/>
    </row>
    <row r="902" spans="5:8" ht="15.75" customHeight="1">
      <c r="E902" s="189"/>
      <c r="F902" s="187"/>
      <c r="G902" s="189"/>
      <c r="H902" s="189"/>
    </row>
    <row r="903" spans="5:8" ht="15.75" customHeight="1">
      <c r="E903" s="189"/>
      <c r="F903" s="187"/>
      <c r="G903" s="189"/>
      <c r="H903" s="189"/>
    </row>
    <row r="904" spans="5:8" ht="15.75" customHeight="1">
      <c r="E904" s="189"/>
      <c r="F904" s="187"/>
      <c r="G904" s="189"/>
      <c r="H904" s="189"/>
    </row>
    <row r="905" spans="5:8" ht="15.75" customHeight="1">
      <c r="E905" s="189"/>
      <c r="F905" s="187"/>
      <c r="G905" s="189"/>
      <c r="H905" s="189"/>
    </row>
    <row r="906" spans="5:8" ht="15.75" customHeight="1">
      <c r="E906" s="189"/>
      <c r="F906" s="187"/>
      <c r="G906" s="189"/>
      <c r="H906" s="189"/>
    </row>
    <row r="907" spans="5:8" ht="15.75" customHeight="1">
      <c r="E907" s="189"/>
      <c r="F907" s="187"/>
      <c r="G907" s="189"/>
      <c r="H907" s="189"/>
    </row>
    <row r="908" spans="5:8" ht="15.75" customHeight="1">
      <c r="E908" s="189"/>
      <c r="F908" s="187"/>
      <c r="G908" s="189"/>
      <c r="H908" s="189"/>
    </row>
    <row r="909" spans="5:8" ht="15.75" customHeight="1">
      <c r="E909" s="189"/>
      <c r="F909" s="187"/>
      <c r="G909" s="189"/>
      <c r="H909" s="189"/>
    </row>
    <row r="910" spans="5:8" ht="15.75" customHeight="1">
      <c r="E910" s="189"/>
      <c r="F910" s="187"/>
      <c r="G910" s="189"/>
      <c r="H910" s="189"/>
    </row>
    <row r="911" spans="5:8" ht="15.75" customHeight="1">
      <c r="E911" s="189"/>
      <c r="F911" s="187"/>
      <c r="G911" s="189"/>
      <c r="H911" s="189"/>
    </row>
    <row r="912" spans="5:8" ht="15.75" customHeight="1">
      <c r="E912" s="189"/>
      <c r="F912" s="187"/>
      <c r="G912" s="189"/>
      <c r="H912" s="189"/>
    </row>
    <row r="913" spans="5:8" ht="15.75" customHeight="1">
      <c r="E913" s="189"/>
      <c r="F913" s="187"/>
      <c r="G913" s="189"/>
      <c r="H913" s="189"/>
    </row>
    <row r="914" spans="5:8" ht="15.75" customHeight="1">
      <c r="E914" s="189"/>
      <c r="F914" s="187"/>
      <c r="G914" s="189"/>
      <c r="H914" s="189"/>
    </row>
    <row r="915" spans="5:8" ht="15.75" customHeight="1">
      <c r="E915" s="189"/>
      <c r="F915" s="187"/>
      <c r="G915" s="189"/>
      <c r="H915" s="189"/>
    </row>
    <row r="916" spans="5:8" ht="15.75" customHeight="1">
      <c r="E916" s="189"/>
      <c r="F916" s="187"/>
      <c r="G916" s="189"/>
      <c r="H916" s="189"/>
    </row>
    <row r="917" spans="5:8" ht="15.75" customHeight="1">
      <c r="E917" s="189"/>
      <c r="F917" s="187"/>
      <c r="G917" s="189"/>
      <c r="H917" s="189"/>
    </row>
    <row r="918" spans="5:8" ht="15.75" customHeight="1">
      <c r="E918" s="189"/>
      <c r="F918" s="187"/>
      <c r="G918" s="189"/>
      <c r="H918" s="189"/>
    </row>
    <row r="919" spans="5:8" ht="15.75" customHeight="1">
      <c r="E919" s="189"/>
      <c r="F919" s="187"/>
      <c r="G919" s="189"/>
      <c r="H919" s="189"/>
    </row>
    <row r="920" spans="5:8" ht="15.75" customHeight="1">
      <c r="E920" s="189"/>
      <c r="F920" s="187"/>
      <c r="G920" s="189"/>
      <c r="H920" s="189"/>
    </row>
    <row r="921" spans="5:8" ht="15.75" customHeight="1">
      <c r="E921" s="189"/>
      <c r="F921" s="187"/>
      <c r="G921" s="189"/>
      <c r="H921" s="189"/>
    </row>
    <row r="922" spans="5:8" ht="15.75" customHeight="1">
      <c r="E922" s="189"/>
      <c r="F922" s="187"/>
      <c r="G922" s="189"/>
      <c r="H922" s="189"/>
    </row>
    <row r="923" spans="5:8" ht="15.75" customHeight="1">
      <c r="E923" s="189"/>
      <c r="F923" s="187"/>
      <c r="G923" s="189"/>
      <c r="H923" s="189"/>
    </row>
    <row r="924" spans="5:8" ht="15.75" customHeight="1">
      <c r="E924" s="189"/>
      <c r="F924" s="187"/>
      <c r="G924" s="189"/>
      <c r="H924" s="189"/>
    </row>
    <row r="925" spans="5:8" ht="15.75" customHeight="1">
      <c r="E925" s="189"/>
      <c r="F925" s="187"/>
      <c r="G925" s="189"/>
      <c r="H925" s="189"/>
    </row>
    <row r="926" spans="5:8" ht="15.75" customHeight="1">
      <c r="E926" s="189"/>
      <c r="F926" s="187"/>
      <c r="G926" s="189"/>
      <c r="H926" s="189"/>
    </row>
    <row r="927" spans="5:8" ht="15.75" customHeight="1">
      <c r="E927" s="189"/>
      <c r="F927" s="187"/>
      <c r="G927" s="189"/>
      <c r="H927" s="189"/>
    </row>
    <row r="928" spans="5:8" ht="15.75" customHeight="1">
      <c r="E928" s="189"/>
      <c r="F928" s="187"/>
      <c r="G928" s="189"/>
      <c r="H928" s="189"/>
    </row>
    <row r="929" spans="5:8" ht="15.75" customHeight="1">
      <c r="E929" s="189"/>
      <c r="F929" s="187"/>
      <c r="G929" s="189"/>
      <c r="H929" s="189"/>
    </row>
    <row r="930" spans="5:8" ht="15.75" customHeight="1">
      <c r="E930" s="189"/>
      <c r="F930" s="187"/>
      <c r="G930" s="189"/>
      <c r="H930" s="189"/>
    </row>
    <row r="931" spans="5:8" ht="15.75" customHeight="1">
      <c r="E931" s="189"/>
      <c r="F931" s="187"/>
      <c r="G931" s="189"/>
      <c r="H931" s="189"/>
    </row>
    <row r="932" spans="5:8" ht="15.75" customHeight="1">
      <c r="E932" s="189"/>
      <c r="F932" s="187"/>
      <c r="G932" s="189"/>
      <c r="H932" s="189"/>
    </row>
    <row r="933" spans="5:8" ht="15.75" customHeight="1">
      <c r="E933" s="189"/>
      <c r="F933" s="187"/>
      <c r="G933" s="189"/>
      <c r="H933" s="189"/>
    </row>
    <row r="934" spans="5:8" ht="15.75" customHeight="1">
      <c r="E934" s="189"/>
      <c r="F934" s="187"/>
      <c r="G934" s="189"/>
      <c r="H934" s="189"/>
    </row>
    <row r="935" spans="5:8" ht="15.75" customHeight="1">
      <c r="E935" s="189"/>
      <c r="F935" s="187"/>
      <c r="G935" s="189"/>
      <c r="H935" s="189"/>
    </row>
    <row r="936" spans="5:8" ht="15.75" customHeight="1">
      <c r="E936" s="189"/>
      <c r="F936" s="187"/>
      <c r="G936" s="189"/>
      <c r="H936" s="189"/>
    </row>
    <row r="937" spans="5:8" ht="15.75" customHeight="1">
      <c r="E937" s="189"/>
      <c r="F937" s="187"/>
      <c r="G937" s="189"/>
      <c r="H937" s="189"/>
    </row>
    <row r="938" spans="5:8" ht="15.75" customHeight="1">
      <c r="E938" s="189"/>
      <c r="F938" s="187"/>
      <c r="G938" s="189"/>
      <c r="H938" s="189"/>
    </row>
    <row r="939" spans="5:8" ht="15.75" customHeight="1">
      <c r="E939" s="189"/>
      <c r="F939" s="187"/>
      <c r="G939" s="189"/>
      <c r="H939" s="189"/>
    </row>
    <row r="940" spans="5:8" ht="15.75" customHeight="1">
      <c r="E940" s="189"/>
      <c r="F940" s="187"/>
      <c r="G940" s="189"/>
      <c r="H940" s="189"/>
    </row>
    <row r="941" spans="5:8" ht="15.75" customHeight="1">
      <c r="E941" s="189"/>
      <c r="F941" s="187"/>
      <c r="G941" s="189"/>
      <c r="H941" s="189"/>
    </row>
    <row r="942" spans="5:8" ht="15.75" customHeight="1">
      <c r="E942" s="189"/>
      <c r="F942" s="187"/>
      <c r="G942" s="189"/>
      <c r="H942" s="189"/>
    </row>
    <row r="943" spans="5:8" ht="15.75" customHeight="1">
      <c r="E943" s="189"/>
      <c r="F943" s="187"/>
      <c r="G943" s="189"/>
      <c r="H943" s="189"/>
    </row>
    <row r="944" spans="5:8" ht="15.75" customHeight="1">
      <c r="E944" s="189"/>
      <c r="F944" s="187"/>
      <c r="G944" s="189"/>
      <c r="H944" s="189"/>
    </row>
    <row r="945" spans="5:8" ht="15.75" customHeight="1">
      <c r="E945" s="189"/>
      <c r="F945" s="187"/>
      <c r="G945" s="189"/>
      <c r="H945" s="189"/>
    </row>
    <row r="946" spans="5:8" ht="15.75" customHeight="1">
      <c r="E946" s="189"/>
      <c r="F946" s="187"/>
      <c r="G946" s="189"/>
      <c r="H946" s="189"/>
    </row>
    <row r="947" spans="5:8" ht="15.75" customHeight="1">
      <c r="E947" s="189"/>
      <c r="F947" s="187"/>
      <c r="G947" s="189"/>
      <c r="H947" s="189"/>
    </row>
    <row r="948" spans="5:8" ht="15.75" customHeight="1">
      <c r="E948" s="189"/>
      <c r="F948" s="187"/>
      <c r="G948" s="189"/>
      <c r="H948" s="189"/>
    </row>
    <row r="949" spans="5:8" ht="15.75" customHeight="1">
      <c r="E949" s="189"/>
      <c r="F949" s="187"/>
      <c r="G949" s="189"/>
      <c r="H949" s="189"/>
    </row>
    <row r="950" spans="5:8" ht="15.75" customHeight="1">
      <c r="E950" s="189"/>
      <c r="F950" s="187"/>
      <c r="G950" s="189"/>
      <c r="H950" s="189"/>
    </row>
    <row r="951" spans="5:8" ht="15.75" customHeight="1">
      <c r="E951" s="189"/>
      <c r="F951" s="187"/>
      <c r="G951" s="189"/>
      <c r="H951" s="189"/>
    </row>
    <row r="952" spans="5:8" ht="15.75" customHeight="1">
      <c r="E952" s="189"/>
      <c r="F952" s="187"/>
      <c r="G952" s="189"/>
      <c r="H952" s="189"/>
    </row>
    <row r="953" spans="5:8" ht="15.75" customHeight="1">
      <c r="E953" s="189"/>
      <c r="F953" s="187"/>
      <c r="G953" s="189"/>
      <c r="H953" s="189"/>
    </row>
    <row r="954" spans="5:8" ht="15.75" customHeight="1">
      <c r="E954" s="189"/>
      <c r="F954" s="187"/>
      <c r="G954" s="189"/>
      <c r="H954" s="189"/>
    </row>
    <row r="955" spans="5:8" ht="15.75" customHeight="1">
      <c r="E955" s="189"/>
      <c r="F955" s="187"/>
      <c r="G955" s="189"/>
      <c r="H955" s="189"/>
    </row>
    <row r="956" spans="5:8" ht="15.75" customHeight="1">
      <c r="E956" s="189"/>
      <c r="F956" s="187"/>
      <c r="G956" s="189"/>
      <c r="H956" s="189"/>
    </row>
    <row r="957" spans="5:8" ht="15.75" customHeight="1">
      <c r="E957" s="189"/>
      <c r="F957" s="187"/>
      <c r="G957" s="189"/>
      <c r="H957" s="189"/>
    </row>
    <row r="958" spans="5:8" ht="15.75" customHeight="1">
      <c r="E958" s="189"/>
      <c r="F958" s="187"/>
      <c r="G958" s="189"/>
      <c r="H958" s="189"/>
    </row>
    <row r="959" spans="5:8" ht="15.75" customHeight="1">
      <c r="E959" s="189"/>
      <c r="F959" s="187"/>
      <c r="G959" s="189"/>
      <c r="H959" s="189"/>
    </row>
    <row r="960" spans="5:8" ht="15.75" customHeight="1">
      <c r="E960" s="189"/>
      <c r="F960" s="187"/>
      <c r="G960" s="189"/>
      <c r="H960" s="189"/>
    </row>
    <row r="961" spans="5:8" ht="15.75" customHeight="1">
      <c r="E961" s="189"/>
      <c r="F961" s="187"/>
      <c r="G961" s="189"/>
      <c r="H961" s="189"/>
    </row>
    <row r="962" spans="5:8" ht="15.75" customHeight="1">
      <c r="E962" s="189"/>
      <c r="F962" s="187"/>
      <c r="G962" s="189"/>
      <c r="H962" s="189"/>
    </row>
    <row r="963" spans="5:8" ht="15.75" customHeight="1">
      <c r="E963" s="189"/>
      <c r="F963" s="187"/>
      <c r="G963" s="189"/>
      <c r="H963" s="189"/>
    </row>
    <row r="964" spans="5:8" ht="15.75" customHeight="1">
      <c r="E964" s="189"/>
      <c r="F964" s="187"/>
      <c r="G964" s="189"/>
      <c r="H964" s="189"/>
    </row>
    <row r="965" spans="5:8" ht="15.75" customHeight="1">
      <c r="E965" s="189"/>
      <c r="F965" s="187"/>
      <c r="G965" s="189"/>
      <c r="H965" s="189"/>
    </row>
    <row r="966" spans="5:8" ht="15.75" customHeight="1">
      <c r="E966" s="189"/>
      <c r="F966" s="187"/>
      <c r="G966" s="189"/>
      <c r="H966" s="189"/>
    </row>
    <row r="967" spans="5:8" ht="15.75" customHeight="1">
      <c r="E967" s="189"/>
      <c r="F967" s="187"/>
      <c r="G967" s="189"/>
      <c r="H967" s="189"/>
    </row>
    <row r="968" spans="5:8" ht="15.75" customHeight="1">
      <c r="E968" s="189"/>
      <c r="F968" s="187"/>
      <c r="G968" s="189"/>
      <c r="H968" s="189"/>
    </row>
    <row r="969" spans="5:8" ht="15.75" customHeight="1">
      <c r="E969" s="189"/>
      <c r="F969" s="187"/>
      <c r="G969" s="189"/>
      <c r="H969" s="189"/>
    </row>
    <row r="970" spans="5:8" ht="15.75" customHeight="1">
      <c r="E970" s="189"/>
      <c r="F970" s="187"/>
      <c r="G970" s="189"/>
      <c r="H970" s="189"/>
    </row>
    <row r="971" spans="5:8" ht="15.75" customHeight="1">
      <c r="E971" s="189"/>
      <c r="F971" s="187"/>
      <c r="G971" s="189"/>
      <c r="H971" s="189"/>
    </row>
    <row r="972" spans="5:8" ht="15.75" customHeight="1">
      <c r="E972" s="189"/>
      <c r="F972" s="187"/>
      <c r="G972" s="189"/>
      <c r="H972" s="189"/>
    </row>
    <row r="973" spans="5:8" ht="15.75" customHeight="1">
      <c r="E973" s="189"/>
      <c r="F973" s="187"/>
      <c r="G973" s="189"/>
      <c r="H973" s="189"/>
    </row>
    <row r="974" spans="5:8" ht="15.75" customHeight="1">
      <c r="E974" s="189"/>
      <c r="F974" s="187"/>
      <c r="G974" s="189"/>
      <c r="H974" s="189"/>
    </row>
    <row r="975" spans="5:8" ht="15.75" customHeight="1">
      <c r="E975" s="189"/>
      <c r="F975" s="187"/>
      <c r="G975" s="189"/>
      <c r="H975" s="189"/>
    </row>
    <row r="976" spans="5:8" ht="15.75" customHeight="1">
      <c r="E976" s="189"/>
      <c r="F976" s="187"/>
      <c r="G976" s="189"/>
      <c r="H976" s="189"/>
    </row>
    <row r="977" spans="5:8" ht="15.75" customHeight="1">
      <c r="E977" s="189"/>
      <c r="F977" s="187"/>
      <c r="G977" s="189"/>
      <c r="H977" s="189"/>
    </row>
    <row r="978" spans="5:8" ht="15.75" customHeight="1">
      <c r="E978" s="189"/>
      <c r="F978" s="187"/>
      <c r="G978" s="189"/>
      <c r="H978" s="189"/>
    </row>
    <row r="979" spans="5:8" ht="15.75" customHeight="1">
      <c r="E979" s="189"/>
      <c r="F979" s="187"/>
      <c r="G979" s="189"/>
      <c r="H979" s="189"/>
    </row>
    <row r="980" spans="5:8" ht="15.75" customHeight="1">
      <c r="E980" s="189"/>
      <c r="F980" s="187"/>
      <c r="G980" s="189"/>
      <c r="H980" s="189"/>
    </row>
    <row r="981" spans="5:8" ht="15.75" customHeight="1">
      <c r="E981" s="189"/>
      <c r="F981" s="187"/>
      <c r="G981" s="189"/>
      <c r="H981" s="189"/>
    </row>
    <row r="982" spans="5:8" ht="15.75" customHeight="1">
      <c r="E982" s="189"/>
      <c r="F982" s="187"/>
      <c r="G982" s="189"/>
      <c r="H982" s="189"/>
    </row>
    <row r="983" spans="5:8" ht="15.75" customHeight="1">
      <c r="E983" s="189"/>
      <c r="F983" s="187"/>
      <c r="G983" s="189"/>
      <c r="H983" s="189"/>
    </row>
    <row r="984" spans="5:8" ht="15.75" customHeight="1">
      <c r="E984" s="189"/>
      <c r="F984" s="187"/>
      <c r="G984" s="189"/>
      <c r="H984" s="189"/>
    </row>
    <row r="985" spans="5:8" ht="15.75" customHeight="1">
      <c r="E985" s="189"/>
      <c r="F985" s="187"/>
      <c r="G985" s="189"/>
      <c r="H985" s="189"/>
    </row>
    <row r="986" spans="5:8" ht="15.75" customHeight="1">
      <c r="E986" s="189"/>
      <c r="F986" s="187"/>
      <c r="G986" s="189"/>
      <c r="H986" s="189"/>
    </row>
    <row r="987" spans="5:8" ht="15.75" customHeight="1">
      <c r="E987" s="189"/>
      <c r="F987" s="187"/>
      <c r="G987" s="189"/>
      <c r="H987" s="189"/>
    </row>
    <row r="988" spans="5:8" ht="15.75" customHeight="1">
      <c r="E988" s="189"/>
      <c r="F988" s="187"/>
      <c r="G988" s="189"/>
      <c r="H988" s="189"/>
    </row>
    <row r="989" spans="5:8" ht="15.75" customHeight="1">
      <c r="E989" s="189"/>
      <c r="F989" s="187"/>
      <c r="G989" s="189"/>
      <c r="H989" s="189"/>
    </row>
    <row r="990" spans="5:8" ht="15.75" customHeight="1">
      <c r="E990" s="189"/>
      <c r="F990" s="187"/>
      <c r="G990" s="189"/>
      <c r="H990" s="189"/>
    </row>
    <row r="991" spans="5:8" ht="15.75" customHeight="1">
      <c r="E991" s="189"/>
      <c r="F991" s="187"/>
      <c r="G991" s="189"/>
      <c r="H991" s="189"/>
    </row>
    <row r="992" spans="5:8" ht="15.75" customHeight="1">
      <c r="E992" s="189"/>
      <c r="F992" s="187"/>
      <c r="G992" s="189"/>
      <c r="H992" s="189"/>
    </row>
    <row r="993" spans="5:8" ht="15.75" customHeight="1">
      <c r="E993" s="189"/>
      <c r="F993" s="187"/>
      <c r="G993" s="189"/>
      <c r="H993" s="189"/>
    </row>
    <row r="994" spans="5:8" ht="15.75" customHeight="1">
      <c r="E994" s="189"/>
      <c r="F994" s="187"/>
      <c r="G994" s="189"/>
      <c r="H994" s="189"/>
    </row>
    <row r="995" spans="5:8" ht="15.75" customHeight="1">
      <c r="E995" s="189"/>
      <c r="F995" s="187"/>
      <c r="G995" s="189"/>
      <c r="H995" s="189"/>
    </row>
    <row r="996" spans="5:8" ht="15.75" customHeight="1">
      <c r="E996" s="189"/>
      <c r="F996" s="187"/>
      <c r="G996" s="189"/>
      <c r="H996" s="189"/>
    </row>
    <row r="997" spans="5:8" ht="15.75" customHeight="1">
      <c r="E997" s="189"/>
      <c r="F997" s="187"/>
      <c r="G997" s="189"/>
      <c r="H997" s="189"/>
    </row>
    <row r="998" spans="5:8" ht="15.75" customHeight="1">
      <c r="E998" s="189"/>
      <c r="F998" s="187"/>
      <c r="G998" s="189"/>
      <c r="H998" s="189"/>
    </row>
    <row r="999" spans="5:8" ht="15.75" customHeight="1">
      <c r="E999" s="189"/>
      <c r="F999" s="187"/>
      <c r="G999" s="189"/>
      <c r="H999" s="189"/>
    </row>
    <row r="1000" spans="5:8" ht="15.75" customHeight="1">
      <c r="E1000" s="189"/>
      <c r="F1000" s="187"/>
      <c r="G1000" s="189"/>
      <c r="H1000" s="189"/>
    </row>
    <row r="1001" spans="5:8" ht="15.75" customHeight="1">
      <c r="E1001" s="189"/>
      <c r="F1001" s="187"/>
      <c r="G1001" s="189"/>
      <c r="H1001" s="189"/>
    </row>
    <row r="1002" spans="5:8" ht="15.75" customHeight="1">
      <c r="E1002" s="189"/>
      <c r="F1002" s="187"/>
      <c r="G1002" s="189"/>
      <c r="H1002" s="189"/>
    </row>
    <row r="1003" spans="5:8" ht="15.75" customHeight="1">
      <c r="E1003" s="189"/>
      <c r="F1003" s="187"/>
      <c r="G1003" s="189"/>
      <c r="H1003" s="189"/>
    </row>
    <row r="1004" spans="5:8" ht="15.75" customHeight="1">
      <c r="E1004" s="189"/>
      <c r="F1004" s="187"/>
      <c r="G1004" s="189"/>
      <c r="H1004" s="189"/>
    </row>
    <row r="1005" spans="5:8" ht="15.75" customHeight="1">
      <c r="E1005" s="189"/>
      <c r="F1005" s="187"/>
      <c r="G1005" s="189"/>
      <c r="H1005" s="189"/>
    </row>
    <row r="1006" spans="5:8" ht="15.75" customHeight="1">
      <c r="E1006" s="189"/>
      <c r="F1006" s="187"/>
      <c r="G1006" s="189"/>
      <c r="H1006" s="189"/>
    </row>
    <row r="1007" spans="5:8" ht="15.75" customHeight="1">
      <c r="E1007" s="189"/>
      <c r="F1007" s="187"/>
      <c r="G1007" s="189"/>
      <c r="H1007" s="189"/>
    </row>
    <row r="1008" spans="5:8" ht="15.75" customHeight="1">
      <c r="E1008" s="189"/>
      <c r="F1008" s="187"/>
      <c r="G1008" s="189"/>
      <c r="H1008" s="189"/>
    </row>
    <row r="1009" spans="5:8" ht="15.75" customHeight="1">
      <c r="E1009" s="189"/>
      <c r="F1009" s="187"/>
      <c r="G1009" s="189"/>
      <c r="H1009" s="189"/>
    </row>
    <row r="1010" spans="5:8" ht="15.75" customHeight="1">
      <c r="E1010" s="189"/>
      <c r="F1010" s="187"/>
      <c r="G1010" s="189"/>
      <c r="H1010" s="189"/>
    </row>
    <row r="1011" spans="5:8" ht="15.75" customHeight="1">
      <c r="E1011" s="189"/>
      <c r="F1011" s="187"/>
      <c r="G1011" s="189"/>
      <c r="H1011" s="189"/>
    </row>
    <row r="1012" spans="5:8" ht="15.75" customHeight="1">
      <c r="E1012" s="189"/>
      <c r="F1012" s="187"/>
      <c r="G1012" s="189"/>
      <c r="H1012" s="189"/>
    </row>
    <row r="1013" spans="5:8" ht="15.75" customHeight="1">
      <c r="E1013" s="189"/>
      <c r="F1013" s="187"/>
      <c r="G1013" s="189"/>
      <c r="H1013" s="189"/>
    </row>
    <row r="1014" spans="5:8" ht="15.75" customHeight="1">
      <c r="E1014" s="189"/>
      <c r="F1014" s="187"/>
      <c r="G1014" s="189"/>
      <c r="H1014" s="189"/>
    </row>
    <row r="1015" spans="5:8" ht="15.75" customHeight="1">
      <c r="E1015" s="189"/>
      <c r="F1015" s="187"/>
      <c r="G1015" s="189"/>
      <c r="H1015" s="189"/>
    </row>
    <row r="1016" spans="5:8" ht="15.75" customHeight="1">
      <c r="E1016" s="189"/>
      <c r="F1016" s="187"/>
      <c r="G1016" s="189"/>
      <c r="H1016" s="189"/>
    </row>
    <row r="1017" spans="5:8" ht="15.75" customHeight="1">
      <c r="E1017" s="189"/>
      <c r="F1017" s="187"/>
      <c r="G1017" s="189"/>
      <c r="H1017" s="189"/>
    </row>
    <row r="1018" spans="5:8" ht="15.75" customHeight="1">
      <c r="E1018" s="189"/>
      <c r="F1018" s="187"/>
      <c r="G1018" s="189"/>
      <c r="H1018" s="189"/>
    </row>
    <row r="1019" spans="5:8" ht="15.75" customHeight="1">
      <c r="E1019" s="189"/>
      <c r="F1019" s="187"/>
      <c r="G1019" s="189"/>
      <c r="H1019" s="189"/>
    </row>
    <row r="1020" spans="5:8" ht="15.75" customHeight="1">
      <c r="E1020" s="189"/>
      <c r="F1020" s="187"/>
      <c r="G1020" s="189"/>
      <c r="H1020" s="189"/>
    </row>
    <row r="1021" spans="5:8" ht="15.75" customHeight="1">
      <c r="E1021" s="189"/>
      <c r="F1021" s="187"/>
      <c r="G1021" s="189"/>
      <c r="H1021" s="189"/>
    </row>
    <row r="1022" spans="5:8" ht="15.75" customHeight="1">
      <c r="E1022" s="189"/>
      <c r="F1022" s="187"/>
      <c r="G1022" s="189"/>
      <c r="H1022" s="189"/>
    </row>
    <row r="1023" spans="5:8" ht="15.75" customHeight="1">
      <c r="E1023" s="189"/>
      <c r="F1023" s="187"/>
      <c r="G1023" s="189"/>
      <c r="H1023" s="189"/>
    </row>
    <row r="1024" spans="5:8" ht="15.75" customHeight="1">
      <c r="E1024" s="189"/>
      <c r="F1024" s="187"/>
      <c r="G1024" s="189"/>
      <c r="H1024" s="189"/>
    </row>
    <row r="1025" spans="5:8" ht="15.75" customHeight="1">
      <c r="E1025" s="189"/>
      <c r="F1025" s="187"/>
      <c r="G1025" s="189"/>
      <c r="H1025" s="189"/>
    </row>
    <row r="1026" spans="5:8" ht="15.75" customHeight="1">
      <c r="E1026" s="189"/>
      <c r="F1026" s="187"/>
      <c r="G1026" s="189"/>
      <c r="H1026" s="189"/>
    </row>
    <row r="1027" spans="5:8" ht="15.75" customHeight="1">
      <c r="E1027" s="189"/>
      <c r="F1027" s="187"/>
      <c r="G1027" s="189"/>
      <c r="H1027" s="189"/>
    </row>
    <row r="1028" spans="5:8" ht="15.75" customHeight="1">
      <c r="E1028" s="189"/>
      <c r="F1028" s="187"/>
      <c r="G1028" s="189"/>
      <c r="H1028" s="189"/>
    </row>
    <row r="1029" spans="5:8" ht="15.75" customHeight="1">
      <c r="E1029" s="189"/>
      <c r="F1029" s="187"/>
      <c r="G1029" s="189"/>
      <c r="H1029" s="189"/>
    </row>
    <row r="1030" spans="5:8" ht="15.75" customHeight="1">
      <c r="E1030" s="189"/>
      <c r="F1030" s="187"/>
      <c r="G1030" s="189"/>
      <c r="H1030" s="189"/>
    </row>
    <row r="1031" spans="5:8" ht="15.75" customHeight="1">
      <c r="E1031" s="189"/>
      <c r="F1031" s="187"/>
      <c r="G1031" s="189"/>
      <c r="H1031" s="189"/>
    </row>
    <row r="1032" spans="5:8" ht="15.75" customHeight="1">
      <c r="E1032" s="189"/>
      <c r="F1032" s="187"/>
      <c r="G1032" s="189"/>
      <c r="H1032" s="189"/>
    </row>
    <row r="1033" spans="5:8" ht="15.75" customHeight="1">
      <c r="E1033" s="189"/>
      <c r="F1033" s="187"/>
      <c r="G1033" s="189"/>
      <c r="H1033" s="189"/>
    </row>
    <row r="1034" spans="5:8" ht="15.75" customHeight="1">
      <c r="E1034" s="189"/>
      <c r="F1034" s="187"/>
      <c r="G1034" s="189"/>
      <c r="H1034" s="189"/>
    </row>
    <row r="1035" spans="5:8" ht="15.75" customHeight="1">
      <c r="E1035" s="189"/>
      <c r="F1035" s="187"/>
      <c r="G1035" s="189"/>
      <c r="H1035" s="189"/>
    </row>
    <row r="1036" spans="5:8" ht="15.75" customHeight="1">
      <c r="E1036" s="189"/>
      <c r="F1036" s="187"/>
      <c r="G1036" s="189"/>
      <c r="H1036" s="189"/>
    </row>
    <row r="1037" spans="5:8" ht="15.75" customHeight="1">
      <c r="E1037" s="189"/>
      <c r="F1037" s="187"/>
      <c r="G1037" s="189"/>
      <c r="H1037" s="189"/>
    </row>
    <row r="1038" spans="5:8" ht="15.75" customHeight="1">
      <c r="E1038" s="189"/>
      <c r="F1038" s="187"/>
      <c r="G1038" s="189"/>
      <c r="H1038" s="189"/>
    </row>
    <row r="1039" spans="5:8" ht="15.75" customHeight="1">
      <c r="E1039" s="189"/>
      <c r="F1039" s="187"/>
      <c r="G1039" s="189"/>
      <c r="H1039" s="189"/>
    </row>
    <row r="1040" spans="5:8" ht="15.75" customHeight="1">
      <c r="E1040" s="189"/>
      <c r="F1040" s="187"/>
      <c r="G1040" s="189"/>
      <c r="H1040" s="189"/>
    </row>
    <row r="1041" spans="5:8" ht="15.75" customHeight="1">
      <c r="E1041" s="189"/>
      <c r="F1041" s="187"/>
      <c r="G1041" s="189"/>
      <c r="H1041" s="189"/>
    </row>
    <row r="1042" spans="5:8" ht="15.75" customHeight="1">
      <c r="E1042" s="189"/>
      <c r="F1042" s="187"/>
      <c r="G1042" s="189"/>
      <c r="H1042" s="189"/>
    </row>
    <row r="1043" spans="5:8" ht="15.75" customHeight="1">
      <c r="E1043" s="189"/>
      <c r="F1043" s="187"/>
      <c r="G1043" s="189"/>
      <c r="H1043" s="189"/>
    </row>
    <row r="1044" spans="5:8" ht="15.75" customHeight="1">
      <c r="E1044" s="189"/>
      <c r="F1044" s="187"/>
      <c r="G1044" s="189"/>
      <c r="H1044" s="189"/>
    </row>
    <row r="1045" spans="5:8" ht="15.75" customHeight="1">
      <c r="E1045" s="189"/>
      <c r="F1045" s="187"/>
      <c r="G1045" s="189"/>
      <c r="H1045" s="189"/>
    </row>
    <row r="1046" spans="5:8" ht="15.75" customHeight="1">
      <c r="E1046" s="189"/>
      <c r="F1046" s="187"/>
      <c r="G1046" s="189"/>
      <c r="H1046" s="189"/>
    </row>
    <row r="1047" spans="5:8" ht="15.75" customHeight="1">
      <c r="E1047" s="189"/>
      <c r="F1047" s="187"/>
      <c r="G1047" s="189"/>
      <c r="H1047" s="189"/>
    </row>
    <row r="1048" spans="5:8" ht="15.75" customHeight="1">
      <c r="E1048" s="189"/>
      <c r="F1048" s="187"/>
      <c r="G1048" s="189"/>
      <c r="H1048" s="189"/>
    </row>
    <row r="1049" spans="5:8" ht="15.75" customHeight="1">
      <c r="E1049" s="189"/>
      <c r="F1049" s="187"/>
      <c r="G1049" s="189"/>
      <c r="H1049" s="189"/>
    </row>
    <row r="1050" spans="5:8" ht="15.75" customHeight="1">
      <c r="E1050" s="189"/>
      <c r="F1050" s="187"/>
      <c r="G1050" s="189"/>
      <c r="H1050" s="189"/>
    </row>
    <row r="1051" spans="5:8" ht="15.75" customHeight="1">
      <c r="E1051" s="189"/>
      <c r="F1051" s="187"/>
      <c r="G1051" s="189"/>
      <c r="H1051" s="189"/>
    </row>
    <row r="1052" spans="5:8" ht="15.75" customHeight="1">
      <c r="E1052" s="189"/>
      <c r="F1052" s="187"/>
      <c r="G1052" s="189"/>
      <c r="H1052" s="189"/>
    </row>
    <row r="1053" spans="5:8" ht="15.75" customHeight="1">
      <c r="E1053" s="189"/>
      <c r="F1053" s="187"/>
      <c r="G1053" s="189"/>
      <c r="H1053" s="189"/>
    </row>
    <row r="1054" spans="5:8" ht="15.75" customHeight="1">
      <c r="E1054" s="189"/>
      <c r="F1054" s="187"/>
      <c r="G1054" s="189"/>
      <c r="H1054" s="189"/>
    </row>
    <row r="1055" spans="5:8" ht="15.75" customHeight="1">
      <c r="E1055" s="189"/>
      <c r="F1055" s="187"/>
      <c r="G1055" s="189"/>
      <c r="H1055" s="189"/>
    </row>
    <row r="1056" spans="5:8" ht="15.75" customHeight="1">
      <c r="E1056" s="189"/>
      <c r="F1056" s="187"/>
      <c r="G1056" s="189"/>
      <c r="H1056" s="189"/>
    </row>
    <row r="1057" spans="5:8" ht="15.75" customHeight="1">
      <c r="E1057" s="189"/>
      <c r="F1057" s="187"/>
      <c r="G1057" s="189"/>
      <c r="H1057" s="189"/>
    </row>
    <row r="1058" spans="5:8" ht="15.75" customHeight="1">
      <c r="E1058" s="189"/>
      <c r="F1058" s="187"/>
      <c r="G1058" s="189"/>
      <c r="H1058" s="189"/>
    </row>
    <row r="1059" spans="5:8" ht="15.75" customHeight="1">
      <c r="E1059" s="189"/>
      <c r="F1059" s="187"/>
      <c r="G1059" s="189"/>
      <c r="H1059" s="189"/>
    </row>
    <row r="1060" spans="5:8" ht="15.75" customHeight="1">
      <c r="E1060" s="189"/>
      <c r="F1060" s="187"/>
      <c r="G1060" s="189"/>
      <c r="H1060" s="189"/>
    </row>
    <row r="1061" spans="5:8" ht="15.75" customHeight="1">
      <c r="E1061" s="189"/>
      <c r="F1061" s="187"/>
      <c r="G1061" s="189"/>
      <c r="H1061" s="189"/>
    </row>
    <row r="1062" spans="5:8" ht="15.75" customHeight="1">
      <c r="E1062" s="189"/>
      <c r="F1062" s="187"/>
      <c r="G1062" s="189"/>
      <c r="H1062" s="189"/>
    </row>
    <row r="1063" spans="5:8" ht="15.75" customHeight="1">
      <c r="E1063" s="189"/>
      <c r="F1063" s="187"/>
      <c r="G1063" s="189"/>
      <c r="H1063" s="189"/>
    </row>
    <row r="1064" spans="5:8" ht="15.75" customHeight="1">
      <c r="E1064" s="189"/>
      <c r="F1064" s="187"/>
      <c r="G1064" s="189"/>
      <c r="H1064" s="189"/>
    </row>
    <row r="1065" spans="5:8" ht="15.75" customHeight="1">
      <c r="E1065" s="189"/>
      <c r="F1065" s="187"/>
      <c r="G1065" s="189"/>
      <c r="H1065" s="189"/>
    </row>
    <row r="1066" spans="5:8" ht="15.75" customHeight="1">
      <c r="E1066" s="189"/>
      <c r="F1066" s="187"/>
      <c r="G1066" s="189"/>
      <c r="H1066" s="189"/>
    </row>
    <row r="1067" spans="5:8" ht="15.75" customHeight="1">
      <c r="E1067" s="189"/>
      <c r="F1067" s="187"/>
      <c r="G1067" s="189"/>
      <c r="H1067" s="189"/>
    </row>
    <row r="1068" spans="5:8" ht="15.75" customHeight="1">
      <c r="E1068" s="189"/>
      <c r="F1068" s="187"/>
      <c r="G1068" s="189"/>
      <c r="H1068" s="189"/>
    </row>
    <row r="1069" spans="5:8" ht="15.75" customHeight="1">
      <c r="E1069" s="189"/>
      <c r="F1069" s="187"/>
      <c r="G1069" s="189"/>
      <c r="H1069" s="189"/>
    </row>
    <row r="1070" spans="5:8" ht="15.75" customHeight="1">
      <c r="E1070" s="189"/>
      <c r="F1070" s="187"/>
      <c r="G1070" s="189"/>
      <c r="H1070" s="189"/>
    </row>
    <row r="1071" spans="5:8" ht="15.75" customHeight="1">
      <c r="E1071" s="189"/>
      <c r="F1071" s="187"/>
      <c r="G1071" s="189"/>
      <c r="H1071" s="189"/>
    </row>
    <row r="1072" spans="5:8" ht="15.75" customHeight="1">
      <c r="E1072" s="189"/>
      <c r="F1072" s="187"/>
      <c r="G1072" s="189"/>
      <c r="H1072" s="189"/>
    </row>
    <row r="1073" spans="5:8" ht="15.75" customHeight="1">
      <c r="E1073" s="189"/>
      <c r="F1073" s="187"/>
      <c r="G1073" s="189"/>
      <c r="H1073" s="189"/>
    </row>
    <row r="1074" spans="5:8" ht="15.75" customHeight="1">
      <c r="E1074" s="189"/>
      <c r="F1074" s="187"/>
      <c r="G1074" s="189"/>
      <c r="H1074" s="189"/>
    </row>
    <row r="1075" spans="5:8" ht="15.75" customHeight="1">
      <c r="E1075" s="189"/>
      <c r="F1075" s="187"/>
      <c r="G1075" s="189"/>
      <c r="H1075" s="189"/>
    </row>
    <row r="1076" spans="5:8" ht="15.75" customHeight="1">
      <c r="E1076" s="189"/>
      <c r="F1076" s="187"/>
      <c r="G1076" s="189"/>
      <c r="H1076" s="189"/>
    </row>
    <row r="1077" spans="5:8" ht="15.75" customHeight="1">
      <c r="E1077" s="189"/>
      <c r="F1077" s="187"/>
      <c r="G1077" s="189"/>
      <c r="H1077" s="189"/>
    </row>
    <row r="1078" spans="5:8" ht="15.75" customHeight="1">
      <c r="E1078" s="189"/>
      <c r="F1078" s="187"/>
      <c r="G1078" s="189"/>
      <c r="H1078" s="189"/>
    </row>
    <row r="1079" spans="5:8" ht="15.75" customHeight="1">
      <c r="E1079" s="189"/>
      <c r="F1079" s="187"/>
      <c r="G1079" s="189"/>
      <c r="H1079" s="189"/>
    </row>
    <row r="1080" spans="5:8" ht="15.75" customHeight="1">
      <c r="E1080" s="189"/>
      <c r="F1080" s="187"/>
      <c r="G1080" s="189"/>
      <c r="H1080" s="189"/>
    </row>
    <row r="1081" spans="5:8" ht="15.75" customHeight="1">
      <c r="E1081" s="189"/>
      <c r="F1081" s="187"/>
      <c r="G1081" s="189"/>
      <c r="H1081" s="189"/>
    </row>
    <row r="1082" spans="5:8" ht="15.75" customHeight="1">
      <c r="E1082" s="189"/>
      <c r="F1082" s="187"/>
      <c r="G1082" s="189"/>
      <c r="H1082" s="189"/>
    </row>
    <row r="1083" spans="5:8" ht="15.75" customHeight="1">
      <c r="E1083" s="189"/>
      <c r="F1083" s="187"/>
      <c r="G1083" s="189"/>
      <c r="H1083" s="189"/>
    </row>
    <row r="1084" spans="5:8" ht="15.75" customHeight="1">
      <c r="E1084" s="189"/>
      <c r="F1084" s="187"/>
      <c r="G1084" s="189"/>
      <c r="H1084" s="189"/>
    </row>
    <row r="1085" spans="5:8" ht="15.75" customHeight="1">
      <c r="E1085" s="189"/>
      <c r="F1085" s="187"/>
      <c r="G1085" s="189"/>
      <c r="H1085" s="189"/>
    </row>
    <row r="1086" spans="5:8" ht="15.75" customHeight="1">
      <c r="E1086" s="189"/>
      <c r="F1086" s="187"/>
      <c r="G1086" s="189"/>
      <c r="H1086" s="189"/>
    </row>
    <row r="1087" spans="5:8" ht="15.75" customHeight="1">
      <c r="E1087" s="189"/>
      <c r="F1087" s="187"/>
      <c r="G1087" s="189"/>
      <c r="H1087" s="189"/>
    </row>
    <row r="1088" spans="5:8" ht="15.75" customHeight="1">
      <c r="E1088" s="189"/>
      <c r="F1088" s="187"/>
      <c r="G1088" s="189"/>
      <c r="H1088" s="189"/>
    </row>
    <row r="1089" spans="5:8" ht="15.75" customHeight="1">
      <c r="E1089" s="189"/>
      <c r="F1089" s="187"/>
      <c r="G1089" s="189"/>
      <c r="H1089" s="189"/>
    </row>
    <row r="1090" spans="5:8" ht="15.75" customHeight="1">
      <c r="E1090" s="189"/>
      <c r="F1090" s="187"/>
      <c r="G1090" s="189"/>
      <c r="H1090" s="189"/>
    </row>
    <row r="1091" spans="5:8" ht="15.75" customHeight="1">
      <c r="E1091" s="189"/>
      <c r="F1091" s="187"/>
      <c r="G1091" s="189"/>
      <c r="H1091" s="189"/>
    </row>
    <row r="1092" spans="5:8" ht="15.75" customHeight="1">
      <c r="E1092" s="189"/>
      <c r="F1092" s="187"/>
      <c r="G1092" s="189"/>
      <c r="H1092" s="189"/>
    </row>
    <row r="1093" spans="5:8" ht="15.75" customHeight="1">
      <c r="E1093" s="189"/>
      <c r="F1093" s="187"/>
      <c r="G1093" s="189"/>
      <c r="H1093" s="189"/>
    </row>
    <row r="1094" spans="5:8" ht="15.75" customHeight="1">
      <c r="E1094" s="189"/>
      <c r="F1094" s="187"/>
      <c r="G1094" s="189"/>
      <c r="H1094" s="189"/>
    </row>
    <row r="1095" spans="5:8" ht="15.75" customHeight="1">
      <c r="E1095" s="189"/>
      <c r="F1095" s="187"/>
      <c r="G1095" s="189"/>
      <c r="H1095" s="189"/>
    </row>
    <row r="1096" spans="5:8" ht="15.75" customHeight="1">
      <c r="E1096" s="189"/>
      <c r="F1096" s="187"/>
      <c r="G1096" s="189"/>
      <c r="H1096" s="189"/>
    </row>
    <row r="1097" spans="5:8" ht="15.75" customHeight="1">
      <c r="E1097" s="189"/>
      <c r="F1097" s="187"/>
      <c r="G1097" s="189"/>
      <c r="H1097" s="189"/>
    </row>
    <row r="1098" spans="5:8" ht="15.75" customHeight="1">
      <c r="E1098" s="189"/>
      <c r="F1098" s="187"/>
      <c r="G1098" s="189"/>
      <c r="H1098" s="189"/>
    </row>
    <row r="1099" spans="5:8" ht="15.75" customHeight="1">
      <c r="E1099" s="189"/>
      <c r="F1099" s="187"/>
      <c r="G1099" s="189"/>
      <c r="H1099" s="189"/>
    </row>
    <row r="1100" spans="5:8" ht="15.75" customHeight="1">
      <c r="E1100" s="189"/>
      <c r="F1100" s="187"/>
      <c r="G1100" s="189"/>
      <c r="H1100" s="189"/>
    </row>
    <row r="1101" spans="5:8" ht="15.75" customHeight="1">
      <c r="E1101" s="189"/>
      <c r="F1101" s="187"/>
      <c r="G1101" s="189"/>
      <c r="H1101" s="189"/>
    </row>
    <row r="1102" spans="5:8" ht="15.75" customHeight="1">
      <c r="E1102" s="189"/>
      <c r="F1102" s="187"/>
      <c r="G1102" s="189"/>
      <c r="H1102" s="189"/>
    </row>
  </sheetData>
  <mergeCells count="97">
    <mergeCell ref="P89:P90"/>
    <mergeCell ref="N77:N79"/>
    <mergeCell ref="N80:N81"/>
    <mergeCell ref="N89:N90"/>
    <mergeCell ref="O41:O42"/>
    <mergeCell ref="O46:O48"/>
    <mergeCell ref="O68:O69"/>
    <mergeCell ref="O70:O71"/>
    <mergeCell ref="O73:O76"/>
    <mergeCell ref="O77:O79"/>
    <mergeCell ref="O80:O81"/>
    <mergeCell ref="O89:O90"/>
    <mergeCell ref="N41:N42"/>
    <mergeCell ref="N46:N48"/>
    <mergeCell ref="N68:N69"/>
    <mergeCell ref="N70:N71"/>
    <mergeCell ref="N73:N76"/>
    <mergeCell ref="L80:L81"/>
    <mergeCell ref="L89:L90"/>
    <mergeCell ref="M41:M42"/>
    <mergeCell ref="M68:M69"/>
    <mergeCell ref="M70:M72"/>
    <mergeCell ref="M73:M76"/>
    <mergeCell ref="M77:M79"/>
    <mergeCell ref="M80:M81"/>
    <mergeCell ref="M89:M90"/>
    <mergeCell ref="L41:L42"/>
    <mergeCell ref="L68:L69"/>
    <mergeCell ref="L70:L72"/>
    <mergeCell ref="L73:L76"/>
    <mergeCell ref="L77:L79"/>
    <mergeCell ref="J80:J81"/>
    <mergeCell ref="J89:J90"/>
    <mergeCell ref="K41:K42"/>
    <mergeCell ref="K68:K69"/>
    <mergeCell ref="K70:K72"/>
    <mergeCell ref="K73:K76"/>
    <mergeCell ref="K77:K79"/>
    <mergeCell ref="K80:K81"/>
    <mergeCell ref="K89:K90"/>
    <mergeCell ref="J41:J42"/>
    <mergeCell ref="J68:J69"/>
    <mergeCell ref="J70:J72"/>
    <mergeCell ref="J73:J76"/>
    <mergeCell ref="J77:J79"/>
    <mergeCell ref="H80:H81"/>
    <mergeCell ref="H89:H90"/>
    <mergeCell ref="I41:I42"/>
    <mergeCell ref="I68:I69"/>
    <mergeCell ref="I70:I72"/>
    <mergeCell ref="I73:I76"/>
    <mergeCell ref="I77:I79"/>
    <mergeCell ref="I80:I81"/>
    <mergeCell ref="I89:I90"/>
    <mergeCell ref="H41:H42"/>
    <mergeCell ref="H43:H44"/>
    <mergeCell ref="H70:H71"/>
    <mergeCell ref="H75:H76"/>
    <mergeCell ref="H77:H78"/>
    <mergeCell ref="F89:F90"/>
    <mergeCell ref="G41:G42"/>
    <mergeCell ref="G43:G44"/>
    <mergeCell ref="G70:G71"/>
    <mergeCell ref="G75:G76"/>
    <mergeCell ref="G77:G78"/>
    <mergeCell ref="G80:G81"/>
    <mergeCell ref="G89:G90"/>
    <mergeCell ref="F41:F42"/>
    <mergeCell ref="F70:F71"/>
    <mergeCell ref="F75:F76"/>
    <mergeCell ref="F77:F78"/>
    <mergeCell ref="F80:F81"/>
    <mergeCell ref="D89:D90"/>
    <mergeCell ref="E41:E42"/>
    <mergeCell ref="E75:E76"/>
    <mergeCell ref="E77:E78"/>
    <mergeCell ref="E80:E81"/>
    <mergeCell ref="D41:D42"/>
    <mergeCell ref="D70:D71"/>
    <mergeCell ref="D75:D76"/>
    <mergeCell ref="D77:D78"/>
    <mergeCell ref="D80:D81"/>
    <mergeCell ref="A46:A48"/>
    <mergeCell ref="B46:B48"/>
    <mergeCell ref="C41:C42"/>
    <mergeCell ref="C46:C48"/>
    <mergeCell ref="C75:C76"/>
    <mergeCell ref="A3:D3"/>
    <mergeCell ref="E3:I3"/>
    <mergeCell ref="J3:M3"/>
    <mergeCell ref="N3:P3"/>
    <mergeCell ref="A4:P4"/>
    <mergeCell ref="A1:P1"/>
    <mergeCell ref="A2:D2"/>
    <mergeCell ref="E2:I2"/>
    <mergeCell ref="J2:M2"/>
    <mergeCell ref="N2:P2"/>
  </mergeCells>
  <pageMargins left="0.69930555555555596" right="0.69930555555555596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Sheet2!$D$71:$D$75</xm:f>
          </x14:formula1>
          <xm:sqref>G26 G27 G28 G29 G40 G44 G45 G53 G54 G55 G63 G64 G65 G101 G108 G6:G23 G24:G25 G30:G31 G32:G37 G38:G39 G41:G43 G46:G50 G51:G52 G56:G58 G59:G62 G66:G71 G72:G82 G83:G100 G102:G105 G106:G107 G109:G144 G150:G229</xm:sqref>
        </x14:dataValidation>
        <x14:dataValidation type="list" allowBlank="1" showErrorMessage="1" xr:uid="{00000000-0002-0000-0000-000001000000}">
          <x14:formula1>
            <xm:f>Sheet2!$B$71:$B$72</xm:f>
          </x14:formula1>
          <xm:sqref>C26 C27 C28 C44 C45 C53 C54 C59 C63 C64 C65 C76 C108 C109 C6:C23 C24:C25 C29:C30 C31:C43 C46:C50 C51:C52 C55:C58 C60:C62 C66:C70 C71:C72 C73:C75 C77:C82 C83:C84 C85:C87 C88:C93 C94:C99 C100:C103 C104:C105 C106:C107 C110:C144 C150:C229</xm:sqref>
        </x14:dataValidation>
        <x14:dataValidation type="list" allowBlank="1" showErrorMessage="1" xr:uid="{00000000-0002-0000-0000-000002000000}">
          <x14:formula1>
            <xm:f>Sheet2!$F$71:$F$83</xm:f>
          </x14:formula1>
          <xm:sqref>E26 E27 E28 E44 E45 E53 E54 E59 E63 E64 E65 E82 E83 E101 E108 E109 E6:E23 E24:E25 E29:E43 E46:E50 E51:E52 E55:E58 E60:E62 E66:E67 E68:E75 E76:E81 E84:E98 E99:E100 E102:E103 E104:E105 E106:E107 E110:E144 E150:E229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5"/>
  <sheetViews>
    <sheetView tabSelected="1" zoomScale="55" zoomScaleNormal="55" workbookViewId="0">
      <pane ySplit="1" topLeftCell="A91" activePane="bottomLeft" state="frozen"/>
      <selection pane="bottomLeft" activeCell="H95" sqref="H95"/>
    </sheetView>
  </sheetViews>
  <sheetFormatPr defaultColWidth="12.625" defaultRowHeight="15" customHeight="1"/>
  <cols>
    <col min="1" max="1" width="8.75" customWidth="1"/>
    <col min="2" max="2" width="19.5" customWidth="1"/>
    <col min="3" max="3" width="31.375" customWidth="1"/>
    <col min="4" max="4" width="19.875" customWidth="1"/>
    <col min="5" max="5" width="80" customWidth="1"/>
    <col min="6" max="26" width="17" customWidth="1"/>
  </cols>
  <sheetData>
    <row r="1" spans="1:5" ht="39.950000000000003" customHeight="1">
      <c r="A1" s="8" t="s">
        <v>8</v>
      </c>
      <c r="B1" s="8" t="s">
        <v>9</v>
      </c>
      <c r="C1" s="8" t="s">
        <v>11</v>
      </c>
      <c r="D1" s="8" t="s">
        <v>12</v>
      </c>
      <c r="E1" s="8" t="s">
        <v>231</v>
      </c>
    </row>
    <row r="2" spans="1:5" ht="39" customHeight="1">
      <c r="A2" s="9">
        <v>1</v>
      </c>
      <c r="B2" s="9" t="s">
        <v>24</v>
      </c>
      <c r="C2" s="9" t="s">
        <v>26</v>
      </c>
      <c r="D2" s="9" t="s">
        <v>27</v>
      </c>
      <c r="E2" s="241"/>
    </row>
    <row r="3" spans="1:5" ht="39" customHeight="1">
      <c r="A3" s="10">
        <v>2</v>
      </c>
      <c r="B3" s="10" t="s">
        <v>30</v>
      </c>
      <c r="C3" s="11" t="s">
        <v>31</v>
      </c>
      <c r="D3" s="10" t="s">
        <v>27</v>
      </c>
      <c r="E3" s="242"/>
    </row>
    <row r="4" spans="1:5" ht="39" customHeight="1">
      <c r="A4" s="10">
        <v>3</v>
      </c>
      <c r="B4" s="10" t="s">
        <v>32</v>
      </c>
      <c r="C4" s="10" t="s">
        <v>33</v>
      </c>
      <c r="D4" s="10" t="s">
        <v>27</v>
      </c>
      <c r="E4" s="242"/>
    </row>
    <row r="5" spans="1:5" ht="57" customHeight="1">
      <c r="A5" s="10">
        <v>4</v>
      </c>
      <c r="B5" s="10" t="s">
        <v>34</v>
      </c>
      <c r="C5" s="11" t="s">
        <v>35</v>
      </c>
      <c r="D5" s="235" t="s">
        <v>36</v>
      </c>
      <c r="E5" s="242"/>
    </row>
    <row r="6" spans="1:5" ht="39" customHeight="1">
      <c r="A6" s="10">
        <v>5</v>
      </c>
      <c r="B6" s="10" t="s">
        <v>37</v>
      </c>
      <c r="C6" s="11" t="s">
        <v>38</v>
      </c>
      <c r="D6" s="235"/>
      <c r="E6" s="242"/>
    </row>
    <row r="7" spans="1:5" ht="39" customHeight="1">
      <c r="A7" s="10">
        <v>6</v>
      </c>
      <c r="B7" s="10" t="s">
        <v>39</v>
      </c>
      <c r="C7" s="11" t="s">
        <v>40</v>
      </c>
      <c r="D7" s="235"/>
      <c r="E7" s="242"/>
    </row>
    <row r="8" spans="1:5" ht="39" customHeight="1">
      <c r="A8" s="10">
        <v>7</v>
      </c>
      <c r="B8" s="10" t="s">
        <v>41</v>
      </c>
      <c r="C8" s="11" t="s">
        <v>42</v>
      </c>
      <c r="D8" s="235"/>
      <c r="E8" s="242"/>
    </row>
    <row r="9" spans="1:5" ht="39" customHeight="1">
      <c r="A9" s="10">
        <v>8</v>
      </c>
      <c r="B9" s="10" t="s">
        <v>43</v>
      </c>
      <c r="C9" s="11" t="s">
        <v>44</v>
      </c>
      <c r="D9" s="235"/>
      <c r="E9" s="242"/>
    </row>
    <row r="10" spans="1:5" ht="39" customHeight="1">
      <c r="A10" s="10">
        <v>9</v>
      </c>
      <c r="B10" s="10" t="s">
        <v>45</v>
      </c>
      <c r="C10" s="11" t="s">
        <v>46</v>
      </c>
      <c r="D10" s="235"/>
      <c r="E10" s="242"/>
    </row>
    <row r="11" spans="1:5" ht="39" customHeight="1">
      <c r="A11" s="10">
        <v>10</v>
      </c>
      <c r="B11" s="10" t="s">
        <v>47</v>
      </c>
      <c r="C11" s="11" t="s">
        <v>48</v>
      </c>
      <c r="D11" s="235"/>
      <c r="E11" s="242"/>
    </row>
    <row r="12" spans="1:5" ht="39" customHeight="1">
      <c r="A12" s="10">
        <v>11</v>
      </c>
      <c r="B12" s="10" t="s">
        <v>49</v>
      </c>
      <c r="C12" s="11" t="s">
        <v>50</v>
      </c>
      <c r="D12" s="10" t="s">
        <v>27</v>
      </c>
      <c r="E12" s="242"/>
    </row>
    <row r="13" spans="1:5" ht="39" customHeight="1">
      <c r="A13" s="10">
        <v>12</v>
      </c>
      <c r="B13" s="10" t="s">
        <v>51</v>
      </c>
      <c r="C13" s="11" t="s">
        <v>52</v>
      </c>
      <c r="D13" s="10" t="s">
        <v>27</v>
      </c>
      <c r="E13" s="242"/>
    </row>
    <row r="14" spans="1:5" ht="39" customHeight="1">
      <c r="A14" s="10">
        <v>13</v>
      </c>
      <c r="B14" s="10" t="s">
        <v>53</v>
      </c>
      <c r="C14" s="11" t="s">
        <v>54</v>
      </c>
      <c r="D14" s="10" t="s">
        <v>55</v>
      </c>
      <c r="E14" s="242"/>
    </row>
    <row r="15" spans="1:5" ht="39" customHeight="1">
      <c r="A15" s="10">
        <v>14</v>
      </c>
      <c r="B15" s="10" t="s">
        <v>56</v>
      </c>
      <c r="C15" s="11" t="s">
        <v>57</v>
      </c>
      <c r="D15" s="10" t="s">
        <v>36</v>
      </c>
      <c r="E15" s="242"/>
    </row>
    <row r="16" spans="1:5" ht="39" customHeight="1">
      <c r="A16" s="10">
        <v>15</v>
      </c>
      <c r="B16" s="10" t="s">
        <v>58</v>
      </c>
      <c r="C16" s="11" t="s">
        <v>59</v>
      </c>
      <c r="D16" s="10" t="s">
        <v>36</v>
      </c>
      <c r="E16" s="242"/>
    </row>
    <row r="17" spans="1:5" ht="39" customHeight="1">
      <c r="A17" s="10">
        <v>16</v>
      </c>
      <c r="B17" s="10" t="s">
        <v>60</v>
      </c>
      <c r="C17" s="11" t="s">
        <v>61</v>
      </c>
      <c r="D17" s="10" t="s">
        <v>27</v>
      </c>
      <c r="E17" s="242"/>
    </row>
    <row r="18" spans="1:5" ht="39" customHeight="1">
      <c r="A18" s="13">
        <v>17</v>
      </c>
      <c r="B18" s="13" t="s">
        <v>62</v>
      </c>
      <c r="C18" s="14" t="s">
        <v>63</v>
      </c>
      <c r="D18" s="13" t="s">
        <v>27</v>
      </c>
      <c r="E18" s="243"/>
    </row>
    <row r="19" spans="1:5" ht="51" customHeight="1">
      <c r="A19" s="15">
        <v>18</v>
      </c>
      <c r="B19" s="16" t="s">
        <v>70</v>
      </c>
      <c r="C19" s="17" t="s">
        <v>71</v>
      </c>
      <c r="D19" s="236" t="s">
        <v>67</v>
      </c>
      <c r="E19" s="244"/>
    </row>
    <row r="20" spans="1:5" ht="51" customHeight="1">
      <c r="A20" s="10">
        <v>19</v>
      </c>
      <c r="B20" s="11" t="s">
        <v>72</v>
      </c>
      <c r="C20" s="19" t="s">
        <v>73</v>
      </c>
      <c r="D20" s="235"/>
      <c r="E20" s="242"/>
    </row>
    <row r="21" spans="1:5" ht="51" customHeight="1">
      <c r="A21" s="10">
        <v>20</v>
      </c>
      <c r="B21" s="11" t="s">
        <v>74</v>
      </c>
      <c r="C21" s="19" t="s">
        <v>75</v>
      </c>
      <c r="D21" s="235"/>
      <c r="E21" s="242"/>
    </row>
    <row r="22" spans="1:5" ht="51" customHeight="1">
      <c r="A22" s="10">
        <v>21</v>
      </c>
      <c r="B22" s="227" t="s">
        <v>64</v>
      </c>
      <c r="C22" s="11" t="s">
        <v>232</v>
      </c>
      <c r="D22" s="235"/>
      <c r="E22" s="242"/>
    </row>
    <row r="23" spans="1:5" ht="51" customHeight="1">
      <c r="A23" s="10">
        <v>22</v>
      </c>
      <c r="B23" s="227"/>
      <c r="C23" s="11" t="s">
        <v>233</v>
      </c>
      <c r="D23" s="235"/>
      <c r="E23" s="242"/>
    </row>
    <row r="24" spans="1:5" ht="51" customHeight="1">
      <c r="A24" s="20">
        <v>23</v>
      </c>
      <c r="B24" s="21" t="s">
        <v>234</v>
      </c>
      <c r="C24" s="21" t="s">
        <v>235</v>
      </c>
      <c r="D24" s="237"/>
      <c r="E24" s="245"/>
    </row>
    <row r="25" spans="1:5" ht="129" customHeight="1">
      <c r="A25" s="15">
        <v>24</v>
      </c>
      <c r="B25" s="23" t="s">
        <v>76</v>
      </c>
      <c r="C25" s="17" t="s">
        <v>77</v>
      </c>
      <c r="D25" s="236" t="s">
        <v>78</v>
      </c>
      <c r="E25" s="244"/>
    </row>
    <row r="26" spans="1:5" ht="129" customHeight="1">
      <c r="A26" s="10">
        <v>25</v>
      </c>
      <c r="B26" s="24" t="s">
        <v>79</v>
      </c>
      <c r="C26" s="19" t="s">
        <v>80</v>
      </c>
      <c r="D26" s="235"/>
      <c r="E26" s="242"/>
    </row>
    <row r="27" spans="1:5" ht="33" customHeight="1">
      <c r="A27" s="10">
        <v>26</v>
      </c>
      <c r="B27" s="25" t="s">
        <v>81</v>
      </c>
      <c r="C27" s="25" t="s">
        <v>82</v>
      </c>
      <c r="D27" s="238" t="s">
        <v>83</v>
      </c>
      <c r="E27" s="246"/>
    </row>
    <row r="28" spans="1:5" ht="33" customHeight="1">
      <c r="A28" s="10">
        <v>27</v>
      </c>
      <c r="B28" s="25" t="s">
        <v>86</v>
      </c>
      <c r="C28" s="25" t="s">
        <v>87</v>
      </c>
      <c r="D28" s="239"/>
      <c r="E28" s="247"/>
    </row>
    <row r="29" spans="1:5" ht="33" customHeight="1">
      <c r="A29" s="10">
        <v>28</v>
      </c>
      <c r="B29" s="25" t="s">
        <v>88</v>
      </c>
      <c r="C29" s="25" t="s">
        <v>89</v>
      </c>
      <c r="D29" s="239"/>
      <c r="E29" s="247"/>
    </row>
    <row r="30" spans="1:5" ht="33" customHeight="1">
      <c r="A30" s="10">
        <v>29</v>
      </c>
      <c r="B30" s="25" t="s">
        <v>90</v>
      </c>
      <c r="C30" s="25" t="s">
        <v>91</v>
      </c>
      <c r="D30" s="236"/>
      <c r="E30" s="244"/>
    </row>
    <row r="31" spans="1:5" ht="86.1" customHeight="1">
      <c r="A31" s="10">
        <v>30</v>
      </c>
      <c r="B31" s="29" t="s">
        <v>94</v>
      </c>
      <c r="C31" s="30" t="s">
        <v>95</v>
      </c>
      <c r="D31" s="238" t="s">
        <v>83</v>
      </c>
      <c r="E31" s="246"/>
    </row>
    <row r="32" spans="1:5" ht="86.1" customHeight="1">
      <c r="A32" s="10">
        <v>31</v>
      </c>
      <c r="B32" s="29" t="s">
        <v>98</v>
      </c>
      <c r="C32" s="30" t="s">
        <v>99</v>
      </c>
      <c r="D32" s="239"/>
      <c r="E32" s="247"/>
    </row>
    <row r="33" spans="1:5" ht="86.1" customHeight="1">
      <c r="A33" s="10">
        <v>32</v>
      </c>
      <c r="B33" s="29" t="s">
        <v>100</v>
      </c>
      <c r="C33" s="30" t="s">
        <v>101</v>
      </c>
      <c r="D33" s="239"/>
      <c r="E33" s="247"/>
    </row>
    <row r="34" spans="1:5" ht="86.1" customHeight="1">
      <c r="A34" s="10">
        <v>33</v>
      </c>
      <c r="B34" s="29" t="s">
        <v>102</v>
      </c>
      <c r="C34" s="30" t="s">
        <v>103</v>
      </c>
      <c r="D34" s="236"/>
      <c r="E34" s="244"/>
    </row>
    <row r="35" spans="1:5" ht="81" customHeight="1">
      <c r="A35" s="10">
        <v>34</v>
      </c>
      <c r="B35" s="29" t="s">
        <v>104</v>
      </c>
      <c r="C35" s="230" t="s">
        <v>105</v>
      </c>
      <c r="D35" s="238" t="s">
        <v>83</v>
      </c>
      <c r="E35" s="246"/>
    </row>
    <row r="36" spans="1:5" ht="81" customHeight="1">
      <c r="A36" s="10">
        <v>35</v>
      </c>
      <c r="B36" s="29" t="s">
        <v>106</v>
      </c>
      <c r="C36" s="231"/>
      <c r="D36" s="239"/>
      <c r="E36" s="244"/>
    </row>
    <row r="37" spans="1:5" ht="111.95" customHeight="1">
      <c r="A37" s="10">
        <v>36</v>
      </c>
      <c r="B37" s="31" t="s">
        <v>107</v>
      </c>
      <c r="C37" s="32" t="s">
        <v>108</v>
      </c>
      <c r="D37" s="239"/>
      <c r="E37" s="246"/>
    </row>
    <row r="38" spans="1:5" ht="111.95" customHeight="1">
      <c r="A38" s="20">
        <v>37</v>
      </c>
      <c r="B38" s="33" t="s">
        <v>109</v>
      </c>
      <c r="C38" s="34" t="s">
        <v>110</v>
      </c>
      <c r="D38" s="240"/>
      <c r="E38" s="248"/>
    </row>
    <row r="39" spans="1:5" ht="99" customHeight="1">
      <c r="A39" s="15">
        <v>38</v>
      </c>
      <c r="B39" s="228" t="s">
        <v>111</v>
      </c>
      <c r="C39" s="37" t="s">
        <v>112</v>
      </c>
      <c r="D39" s="239" t="s">
        <v>113</v>
      </c>
      <c r="E39" s="247"/>
    </row>
    <row r="40" spans="1:5" ht="99" customHeight="1">
      <c r="A40" s="10">
        <v>39</v>
      </c>
      <c r="B40" s="228"/>
      <c r="C40" s="38" t="s">
        <v>116</v>
      </c>
      <c r="D40" s="239"/>
      <c r="E40" s="247"/>
    </row>
    <row r="41" spans="1:5" ht="99" customHeight="1">
      <c r="A41" s="20">
        <v>40</v>
      </c>
      <c r="B41" s="229"/>
      <c r="C41" s="40" t="s">
        <v>117</v>
      </c>
      <c r="D41" s="240"/>
      <c r="E41" s="248"/>
    </row>
    <row r="42" spans="1:5" ht="212.1" customHeight="1">
      <c r="A42" s="15">
        <v>41</v>
      </c>
      <c r="B42" s="24" t="s">
        <v>118</v>
      </c>
      <c r="C42" s="41" t="s">
        <v>119</v>
      </c>
      <c r="D42" s="15"/>
      <c r="E42" s="18"/>
    </row>
    <row r="43" spans="1:5" ht="41.1" customHeight="1">
      <c r="A43" s="15">
        <v>42</v>
      </c>
      <c r="B43" s="24" t="s">
        <v>122</v>
      </c>
      <c r="C43" s="42" t="s">
        <v>123</v>
      </c>
      <c r="D43" s="238" t="s">
        <v>113</v>
      </c>
      <c r="E43" s="246"/>
    </row>
    <row r="44" spans="1:5" ht="41.1" customHeight="1">
      <c r="A44" s="15">
        <v>43</v>
      </c>
      <c r="B44" s="24" t="s">
        <v>124</v>
      </c>
      <c r="C44" s="42" t="s">
        <v>125</v>
      </c>
      <c r="D44" s="236"/>
      <c r="E44" s="244"/>
    </row>
    <row r="45" spans="1:5" ht="42" customHeight="1">
      <c r="A45" s="15">
        <v>44</v>
      </c>
      <c r="B45" s="23" t="s">
        <v>126</v>
      </c>
      <c r="C45" s="43" t="s">
        <v>127</v>
      </c>
      <c r="D45" s="10" t="s">
        <v>113</v>
      </c>
      <c r="E45" s="12"/>
    </row>
    <row r="46" spans="1:5" ht="35.1" customHeight="1">
      <c r="A46" s="15">
        <v>45</v>
      </c>
      <c r="B46" s="24" t="s">
        <v>129</v>
      </c>
      <c r="C46" s="41" t="s">
        <v>130</v>
      </c>
      <c r="D46" s="10" t="s">
        <v>78</v>
      </c>
      <c r="E46" s="12"/>
    </row>
    <row r="47" spans="1:5" ht="149.1" customHeight="1">
      <c r="A47" s="15">
        <v>46</v>
      </c>
      <c r="B47" s="24" t="s">
        <v>131</v>
      </c>
      <c r="C47" s="44" t="s">
        <v>132</v>
      </c>
      <c r="D47" s="10" t="s">
        <v>133</v>
      </c>
      <c r="E47" s="12"/>
    </row>
    <row r="48" spans="1:5" ht="78.95" customHeight="1">
      <c r="A48" s="15">
        <v>47</v>
      </c>
      <c r="B48" s="24" t="s">
        <v>134</v>
      </c>
      <c r="C48" s="44" t="s">
        <v>135</v>
      </c>
      <c r="D48" s="10" t="s">
        <v>133</v>
      </c>
      <c r="E48" s="246"/>
    </row>
    <row r="49" spans="1:5" ht="78.95" customHeight="1">
      <c r="A49" s="15">
        <v>48</v>
      </c>
      <c r="B49" s="24" t="s">
        <v>136</v>
      </c>
      <c r="C49" s="44" t="s">
        <v>137</v>
      </c>
      <c r="D49" s="10" t="s">
        <v>55</v>
      </c>
      <c r="E49" s="247"/>
    </row>
    <row r="50" spans="1:5" ht="78.95" customHeight="1">
      <c r="A50" s="15">
        <v>49</v>
      </c>
      <c r="B50" s="36" t="s">
        <v>138</v>
      </c>
      <c r="C50" s="44" t="s">
        <v>139</v>
      </c>
      <c r="D50" s="10" t="s">
        <v>133</v>
      </c>
      <c r="E50" s="244"/>
    </row>
    <row r="51" spans="1:5" ht="237.95" customHeight="1">
      <c r="A51" s="15">
        <v>50</v>
      </c>
      <c r="B51" s="45" t="s">
        <v>140</v>
      </c>
      <c r="C51" s="44" t="s">
        <v>141</v>
      </c>
      <c r="D51" s="10" t="s">
        <v>133</v>
      </c>
      <c r="E51" s="12"/>
    </row>
    <row r="52" spans="1:5" ht="177" customHeight="1">
      <c r="A52" s="15">
        <v>51</v>
      </c>
      <c r="B52" s="45" t="s">
        <v>142</v>
      </c>
      <c r="C52" s="42" t="s">
        <v>143</v>
      </c>
      <c r="D52" s="10" t="s">
        <v>133</v>
      </c>
      <c r="E52" s="246"/>
    </row>
    <row r="53" spans="1:5" ht="78.95" customHeight="1">
      <c r="A53" s="15">
        <v>52</v>
      </c>
      <c r="B53" s="45" t="s">
        <v>144</v>
      </c>
      <c r="C53" s="41" t="s">
        <v>145</v>
      </c>
      <c r="D53" s="10" t="s">
        <v>133</v>
      </c>
      <c r="E53" s="244"/>
    </row>
    <row r="54" spans="1:5" ht="140.1" customHeight="1">
      <c r="A54" s="15">
        <v>53</v>
      </c>
      <c r="B54" s="45" t="s">
        <v>146</v>
      </c>
      <c r="C54" s="44" t="s">
        <v>147</v>
      </c>
      <c r="D54" s="10" t="s">
        <v>133</v>
      </c>
      <c r="E54" s="12"/>
    </row>
    <row r="55" spans="1:5" ht="38.1" customHeight="1">
      <c r="A55" s="15">
        <v>54</v>
      </c>
      <c r="B55" s="45" t="s">
        <v>148</v>
      </c>
      <c r="C55" s="44" t="s">
        <v>149</v>
      </c>
      <c r="D55" s="10" t="s">
        <v>78</v>
      </c>
      <c r="E55" s="12"/>
    </row>
    <row r="56" spans="1:5" ht="225" customHeight="1">
      <c r="A56" s="28">
        <v>55</v>
      </c>
      <c r="B56" s="45" t="s">
        <v>150</v>
      </c>
      <c r="C56" s="44" t="s">
        <v>151</v>
      </c>
      <c r="D56" s="26" t="s">
        <v>113</v>
      </c>
      <c r="E56" s="27"/>
    </row>
    <row r="57" spans="1:5" ht="249.95" customHeight="1">
      <c r="A57" s="35">
        <v>56</v>
      </c>
      <c r="B57" s="46" t="s">
        <v>152</v>
      </c>
      <c r="C57" s="40" t="s">
        <v>153</v>
      </c>
      <c r="D57" s="20" t="s">
        <v>113</v>
      </c>
      <c r="E57" s="22"/>
    </row>
    <row r="58" spans="1:5" ht="45" customHeight="1">
      <c r="A58" s="15">
        <v>57</v>
      </c>
      <c r="B58" s="23" t="s">
        <v>154</v>
      </c>
      <c r="C58" s="41" t="s">
        <v>155</v>
      </c>
      <c r="D58" s="15" t="s">
        <v>156</v>
      </c>
      <c r="E58" s="18"/>
    </row>
    <row r="59" spans="1:5" ht="84" customHeight="1">
      <c r="A59" s="15">
        <v>58</v>
      </c>
      <c r="B59" s="23" t="s">
        <v>158</v>
      </c>
      <c r="C59" s="44" t="s">
        <v>159</v>
      </c>
      <c r="D59" s="238" t="s">
        <v>156</v>
      </c>
      <c r="E59" s="246"/>
    </row>
    <row r="60" spans="1:5" ht="99.95" customHeight="1">
      <c r="A60" s="15">
        <v>59</v>
      </c>
      <c r="B60" s="23" t="s">
        <v>160</v>
      </c>
      <c r="C60" s="44" t="s">
        <v>161</v>
      </c>
      <c r="D60" s="236"/>
      <c r="E60" s="244"/>
    </row>
    <row r="61" spans="1:5" ht="99.95" customHeight="1">
      <c r="A61" s="15">
        <v>60</v>
      </c>
      <c r="B61" s="23" t="s">
        <v>162</v>
      </c>
      <c r="C61" s="232" t="s">
        <v>163</v>
      </c>
      <c r="D61" s="238" t="s">
        <v>156</v>
      </c>
      <c r="E61" s="246"/>
    </row>
    <row r="62" spans="1:5" ht="99.95" customHeight="1">
      <c r="A62" s="15">
        <v>61</v>
      </c>
      <c r="B62" s="23" t="s">
        <v>164</v>
      </c>
      <c r="C62" s="233"/>
      <c r="D62" s="236"/>
      <c r="E62" s="244"/>
    </row>
    <row r="63" spans="1:5" ht="186" customHeight="1">
      <c r="A63" s="15">
        <v>62</v>
      </c>
      <c r="B63" s="23" t="s">
        <v>165</v>
      </c>
      <c r="C63" s="44" t="s">
        <v>159</v>
      </c>
      <c r="D63" s="238" t="s">
        <v>156</v>
      </c>
      <c r="E63" s="12"/>
    </row>
    <row r="64" spans="1:5" ht="33.950000000000003" customHeight="1">
      <c r="A64" s="15">
        <v>63</v>
      </c>
      <c r="B64" s="23" t="s">
        <v>166</v>
      </c>
      <c r="C64" s="44" t="s">
        <v>167</v>
      </c>
      <c r="D64" s="239"/>
      <c r="E64" s="246"/>
    </row>
    <row r="65" spans="1:5" ht="33.950000000000003" customHeight="1">
      <c r="A65" s="15">
        <v>64</v>
      </c>
      <c r="B65" s="23" t="s">
        <v>168</v>
      </c>
      <c r="C65" s="44" t="s">
        <v>169</v>
      </c>
      <c r="D65" s="236"/>
      <c r="E65" s="247"/>
    </row>
    <row r="66" spans="1:5" ht="33.950000000000003" customHeight="1">
      <c r="A66" s="15">
        <v>65</v>
      </c>
      <c r="B66" s="23" t="s">
        <v>170</v>
      </c>
      <c r="C66" s="232" t="s">
        <v>171</v>
      </c>
      <c r="D66" s="238" t="s">
        <v>156</v>
      </c>
      <c r="E66" s="247"/>
    </row>
    <row r="67" spans="1:5" ht="33.950000000000003" customHeight="1">
      <c r="A67" s="15">
        <v>66</v>
      </c>
      <c r="B67" s="23" t="s">
        <v>172</v>
      </c>
      <c r="C67" s="233"/>
      <c r="D67" s="236"/>
      <c r="E67" s="247"/>
    </row>
    <row r="68" spans="1:5" ht="33.950000000000003" customHeight="1">
      <c r="A68" s="15">
        <v>67</v>
      </c>
      <c r="B68" s="23" t="s">
        <v>173</v>
      </c>
      <c r="C68" s="232" t="s">
        <v>174</v>
      </c>
      <c r="D68" s="238" t="s">
        <v>156</v>
      </c>
      <c r="E68" s="247"/>
    </row>
    <row r="69" spans="1:5" ht="33.950000000000003" customHeight="1">
      <c r="A69" s="15">
        <v>68</v>
      </c>
      <c r="B69" s="23" t="s">
        <v>175</v>
      </c>
      <c r="C69" s="233"/>
      <c r="D69" s="239"/>
      <c r="E69" s="247"/>
    </row>
    <row r="70" spans="1:5" ht="33.950000000000003" customHeight="1">
      <c r="A70" s="15">
        <v>69</v>
      </c>
      <c r="B70" s="23" t="s">
        <v>176</v>
      </c>
      <c r="C70" s="44" t="s">
        <v>177</v>
      </c>
      <c r="D70" s="236"/>
      <c r="E70" s="244"/>
    </row>
    <row r="71" spans="1:5" ht="33.950000000000003" customHeight="1">
      <c r="A71" s="15">
        <v>70</v>
      </c>
      <c r="B71" s="23" t="s">
        <v>178</v>
      </c>
      <c r="C71" s="232" t="s">
        <v>179</v>
      </c>
      <c r="D71" s="238" t="s">
        <v>156</v>
      </c>
      <c r="E71" s="246"/>
    </row>
    <row r="72" spans="1:5" ht="33.950000000000003" customHeight="1">
      <c r="A72" s="35">
        <v>71</v>
      </c>
      <c r="B72" s="39" t="s">
        <v>180</v>
      </c>
      <c r="C72" s="234"/>
      <c r="D72" s="240"/>
      <c r="E72" s="248"/>
    </row>
    <row r="73" spans="1:5" ht="45" customHeight="1">
      <c r="A73" s="15">
        <v>72</v>
      </c>
      <c r="B73" s="23" t="s">
        <v>183</v>
      </c>
      <c r="C73" s="41" t="s">
        <v>184</v>
      </c>
      <c r="D73" s="15" t="s">
        <v>185</v>
      </c>
      <c r="E73" s="247"/>
    </row>
    <row r="74" spans="1:5" ht="45" customHeight="1">
      <c r="A74" s="15">
        <v>73</v>
      </c>
      <c r="B74" s="23" t="s">
        <v>186</v>
      </c>
      <c r="C74" s="44" t="s">
        <v>187</v>
      </c>
      <c r="D74" s="15" t="s">
        <v>185</v>
      </c>
      <c r="E74" s="247"/>
    </row>
    <row r="75" spans="1:5" ht="45" customHeight="1">
      <c r="A75" s="15">
        <v>74</v>
      </c>
      <c r="B75" s="23" t="s">
        <v>188</v>
      </c>
      <c r="C75" s="44" t="s">
        <v>189</v>
      </c>
      <c r="D75" s="15" t="s">
        <v>185</v>
      </c>
      <c r="E75" s="247"/>
    </row>
    <row r="76" spans="1:5" ht="45" customHeight="1">
      <c r="A76" s="15">
        <v>75</v>
      </c>
      <c r="B76" s="23" t="s">
        <v>190</v>
      </c>
      <c r="C76" s="44" t="s">
        <v>191</v>
      </c>
      <c r="D76" s="15" t="s">
        <v>185</v>
      </c>
      <c r="E76" s="247"/>
    </row>
    <row r="77" spans="1:5" ht="45" customHeight="1">
      <c r="A77" s="15">
        <v>76</v>
      </c>
      <c r="B77" s="23" t="s">
        <v>192</v>
      </c>
      <c r="C77" s="44" t="s">
        <v>193</v>
      </c>
      <c r="D77" s="15" t="s">
        <v>185</v>
      </c>
      <c r="E77" s="247"/>
    </row>
    <row r="78" spans="1:5" ht="45" customHeight="1">
      <c r="A78" s="15">
        <v>77</v>
      </c>
      <c r="B78" s="23" t="s">
        <v>194</v>
      </c>
      <c r="C78" s="232" t="s">
        <v>195</v>
      </c>
      <c r="D78" s="15" t="s">
        <v>185</v>
      </c>
      <c r="E78" s="247"/>
    </row>
    <row r="79" spans="1:5" ht="45" customHeight="1">
      <c r="A79" s="15">
        <v>78</v>
      </c>
      <c r="B79" s="23" t="s">
        <v>196</v>
      </c>
      <c r="C79" s="233"/>
      <c r="D79" s="15" t="s">
        <v>185</v>
      </c>
      <c r="E79" s="247"/>
    </row>
    <row r="80" spans="1:5" ht="45" customHeight="1">
      <c r="A80" s="15">
        <v>79</v>
      </c>
      <c r="B80" s="23" t="s">
        <v>197</v>
      </c>
      <c r="C80" s="44" t="s">
        <v>198</v>
      </c>
      <c r="D80" s="15" t="s">
        <v>185</v>
      </c>
      <c r="E80" s="247"/>
    </row>
    <row r="81" spans="1:5" ht="45" customHeight="1">
      <c r="A81" s="15">
        <v>80</v>
      </c>
      <c r="B81" s="23" t="s">
        <v>199</v>
      </c>
      <c r="C81" s="44" t="s">
        <v>200</v>
      </c>
      <c r="D81" s="15" t="s">
        <v>185</v>
      </c>
      <c r="E81" s="244"/>
    </row>
    <row r="82" spans="1:5" ht="74.099999999999994" customHeight="1">
      <c r="A82" s="15">
        <v>81</v>
      </c>
      <c r="B82" s="23" t="s">
        <v>201</v>
      </c>
      <c r="C82" s="38" t="s">
        <v>202</v>
      </c>
      <c r="D82" s="15" t="s">
        <v>185</v>
      </c>
      <c r="E82" s="246"/>
    </row>
    <row r="83" spans="1:5" ht="74.099999999999994" customHeight="1">
      <c r="A83" s="15">
        <v>82</v>
      </c>
      <c r="B83" s="23" t="s">
        <v>203</v>
      </c>
      <c r="C83" s="38" t="s">
        <v>204</v>
      </c>
      <c r="D83" s="15" t="s">
        <v>185</v>
      </c>
      <c r="E83" s="247"/>
    </row>
    <row r="84" spans="1:5" ht="74.099999999999994" customHeight="1">
      <c r="A84" s="15">
        <v>83</v>
      </c>
      <c r="B84" s="23" t="s">
        <v>205</v>
      </c>
      <c r="C84" s="44" t="s">
        <v>206</v>
      </c>
      <c r="D84" s="15" t="s">
        <v>185</v>
      </c>
      <c r="E84" s="247"/>
    </row>
    <row r="85" spans="1:5" ht="74.099999999999994" customHeight="1">
      <c r="A85" s="15">
        <v>84</v>
      </c>
      <c r="B85" s="23" t="s">
        <v>207</v>
      </c>
      <c r="C85" s="38" t="s">
        <v>208</v>
      </c>
      <c r="D85" s="15" t="s">
        <v>185</v>
      </c>
      <c r="E85" s="244"/>
    </row>
    <row r="86" spans="1:5" ht="114.95" customHeight="1">
      <c r="A86" s="15">
        <v>85</v>
      </c>
      <c r="B86" s="23" t="s">
        <v>209</v>
      </c>
      <c r="C86" s="44" t="s">
        <v>210</v>
      </c>
      <c r="D86" s="15" t="s">
        <v>185</v>
      </c>
      <c r="E86" s="12"/>
    </row>
    <row r="87" spans="1:5" ht="203.1" customHeight="1">
      <c r="A87" s="15">
        <v>86</v>
      </c>
      <c r="B87" s="23" t="s">
        <v>211</v>
      </c>
      <c r="C87" s="44" t="s">
        <v>212</v>
      </c>
      <c r="D87" s="15" t="s">
        <v>185</v>
      </c>
      <c r="E87" s="12"/>
    </row>
    <row r="88" spans="1:5" ht="33.950000000000003" customHeight="1">
      <c r="A88" s="15">
        <v>87</v>
      </c>
      <c r="B88" s="23" t="s">
        <v>213</v>
      </c>
      <c r="C88" s="44" t="s">
        <v>214</v>
      </c>
      <c r="D88" s="15" t="s">
        <v>185</v>
      </c>
      <c r="E88" s="12"/>
    </row>
    <row r="89" spans="1:5" ht="75.95" customHeight="1">
      <c r="A89" s="15">
        <v>88</v>
      </c>
      <c r="B89" s="47" t="s">
        <v>215</v>
      </c>
      <c r="C89" s="48" t="s">
        <v>216</v>
      </c>
      <c r="D89" s="15" t="s">
        <v>185</v>
      </c>
      <c r="E89" s="12"/>
    </row>
    <row r="90" spans="1:5" ht="210" customHeight="1">
      <c r="A90" s="15">
        <v>89</v>
      </c>
      <c r="B90" s="23" t="s">
        <v>218</v>
      </c>
      <c r="C90" s="48" t="s">
        <v>219</v>
      </c>
      <c r="D90" s="15" t="s">
        <v>185</v>
      </c>
      <c r="E90" s="12"/>
    </row>
    <row r="91" spans="1:5" ht="33.950000000000003" customHeight="1">
      <c r="A91" s="15">
        <v>90</v>
      </c>
      <c r="B91" s="23" t="s">
        <v>220</v>
      </c>
      <c r="C91" s="44" t="s">
        <v>221</v>
      </c>
      <c r="D91" s="15" t="s">
        <v>185</v>
      </c>
      <c r="E91" s="246"/>
    </row>
    <row r="92" spans="1:5" ht="33.950000000000003" customHeight="1">
      <c r="A92" s="15">
        <v>91</v>
      </c>
      <c r="B92" s="23" t="s">
        <v>222</v>
      </c>
      <c r="C92" s="44" t="s">
        <v>223</v>
      </c>
      <c r="D92" s="15" t="s">
        <v>185</v>
      </c>
      <c r="E92" s="247"/>
    </row>
    <row r="93" spans="1:5" ht="33.950000000000003" customHeight="1">
      <c r="A93" s="28">
        <v>92</v>
      </c>
      <c r="B93" s="36" t="s">
        <v>224</v>
      </c>
      <c r="C93" s="44" t="s">
        <v>225</v>
      </c>
      <c r="D93" s="26" t="s">
        <v>185</v>
      </c>
      <c r="E93" s="247"/>
    </row>
    <row r="94" spans="1:5" ht="237.95" customHeight="1">
      <c r="A94" s="49">
        <v>93</v>
      </c>
      <c r="B94" s="50" t="s">
        <v>226</v>
      </c>
      <c r="C94" s="50" t="s">
        <v>227</v>
      </c>
      <c r="D94" s="49" t="s">
        <v>128</v>
      </c>
      <c r="E94" s="249"/>
    </row>
    <row r="95" spans="1:5" ht="237.95" customHeight="1">
      <c r="A95" s="49">
        <v>94</v>
      </c>
      <c r="B95" s="50" t="s">
        <v>228</v>
      </c>
      <c r="C95" s="50" t="s">
        <v>229</v>
      </c>
      <c r="D95" s="49" t="s">
        <v>128</v>
      </c>
      <c r="E95" s="250"/>
    </row>
    <row r="96" spans="1:5" ht="33.950000000000003" customHeight="1">
      <c r="A96" s="51"/>
      <c r="B96" s="52"/>
      <c r="C96" s="52"/>
      <c r="D96" s="51"/>
      <c r="E96" s="53"/>
    </row>
    <row r="97" spans="1:5" ht="33.950000000000003" customHeight="1">
      <c r="A97" s="51"/>
      <c r="B97" s="52"/>
      <c r="C97" s="52"/>
      <c r="D97" s="51"/>
      <c r="E97" s="53"/>
    </row>
    <row r="98" spans="1:5" ht="33.950000000000003" customHeight="1">
      <c r="A98" s="51"/>
      <c r="B98" s="52"/>
      <c r="C98" s="52"/>
      <c r="D98" s="51"/>
      <c r="E98" s="53"/>
    </row>
    <row r="99" spans="1:5" ht="33.950000000000003" customHeight="1">
      <c r="A99" s="51"/>
      <c r="B99" s="54"/>
      <c r="C99" s="54"/>
      <c r="D99" s="51"/>
      <c r="E99" s="53"/>
    </row>
    <row r="100" spans="1:5" ht="33.950000000000003" customHeight="1">
      <c r="A100" s="51"/>
      <c r="B100" s="54"/>
      <c r="C100" s="54"/>
      <c r="D100" s="51"/>
      <c r="E100" s="53"/>
    </row>
    <row r="101" spans="1:5" ht="33.950000000000003" customHeight="1">
      <c r="A101" s="51"/>
      <c r="B101" s="54"/>
      <c r="C101" s="54"/>
      <c r="D101" s="51"/>
      <c r="E101" s="53"/>
    </row>
    <row r="102" spans="1:5" ht="33.950000000000003" customHeight="1">
      <c r="A102" s="51"/>
      <c r="B102" s="54"/>
      <c r="C102" s="54"/>
      <c r="D102" s="51"/>
      <c r="E102" s="53"/>
    </row>
    <row r="103" spans="1:5" ht="33.950000000000003" customHeight="1">
      <c r="A103" s="51"/>
      <c r="B103" s="54"/>
      <c r="C103" s="54"/>
      <c r="D103" s="51"/>
      <c r="E103" s="53"/>
    </row>
    <row r="104" spans="1:5" ht="33.950000000000003" customHeight="1">
      <c r="A104" s="51"/>
      <c r="B104" s="54"/>
      <c r="C104" s="54"/>
      <c r="D104" s="51"/>
      <c r="E104" s="53"/>
    </row>
    <row r="105" spans="1:5" ht="33.950000000000003" customHeight="1">
      <c r="A105" s="51"/>
      <c r="B105" s="54"/>
      <c r="C105" s="54"/>
      <c r="D105" s="51"/>
      <c r="E105" s="53"/>
    </row>
    <row r="106" spans="1:5" ht="33.950000000000003" customHeight="1">
      <c r="A106" s="51"/>
      <c r="B106" s="54"/>
      <c r="C106" s="54"/>
      <c r="D106" s="51"/>
      <c r="E106" s="53"/>
    </row>
    <row r="107" spans="1:5" ht="33.950000000000003" customHeight="1">
      <c r="A107" s="51"/>
      <c r="B107" s="54"/>
      <c r="C107" s="54"/>
      <c r="D107" s="51"/>
      <c r="E107" s="53"/>
    </row>
    <row r="108" spans="1:5" ht="33.950000000000003" customHeight="1">
      <c r="A108" s="51"/>
      <c r="B108" s="54"/>
      <c r="C108" s="54"/>
      <c r="D108" s="51"/>
      <c r="E108" s="53"/>
    </row>
    <row r="109" spans="1:5" ht="33.950000000000003" customHeight="1">
      <c r="A109" s="51"/>
      <c r="B109" s="54"/>
      <c r="C109" s="54"/>
      <c r="D109" s="51"/>
      <c r="E109" s="53"/>
    </row>
    <row r="110" spans="1:5" ht="33.950000000000003" customHeight="1">
      <c r="A110" s="51"/>
      <c r="B110" s="54"/>
      <c r="C110" s="54"/>
      <c r="D110" s="51"/>
      <c r="E110" s="53"/>
    </row>
    <row r="111" spans="1:5" ht="33.950000000000003" customHeight="1">
      <c r="A111" s="51"/>
      <c r="B111" s="54"/>
      <c r="C111" s="54"/>
      <c r="D111" s="51"/>
      <c r="E111" s="53"/>
    </row>
    <row r="112" spans="1:5" ht="33.950000000000003" customHeight="1">
      <c r="A112" s="51"/>
      <c r="B112" s="54"/>
      <c r="C112" s="54"/>
      <c r="D112" s="51"/>
      <c r="E112" s="53"/>
    </row>
    <row r="113" spans="1:5" ht="33.950000000000003" customHeight="1">
      <c r="A113" s="51"/>
      <c r="B113" s="54"/>
      <c r="C113" s="54"/>
      <c r="D113" s="51"/>
      <c r="E113" s="53"/>
    </row>
    <row r="114" spans="1:5" ht="33.950000000000003" customHeight="1">
      <c r="A114" s="51"/>
      <c r="B114" s="54"/>
      <c r="C114" s="54"/>
      <c r="D114" s="51"/>
      <c r="E114" s="53"/>
    </row>
    <row r="115" spans="1:5" ht="33.950000000000003" customHeight="1">
      <c r="A115" s="51"/>
      <c r="B115" s="54"/>
      <c r="C115" s="54"/>
      <c r="D115" s="51"/>
      <c r="E115" s="53"/>
    </row>
    <row r="116" spans="1:5" ht="33.950000000000003" customHeight="1">
      <c r="A116" s="51"/>
      <c r="B116" s="54"/>
      <c r="C116" s="54"/>
      <c r="D116" s="51"/>
      <c r="E116" s="53"/>
    </row>
    <row r="117" spans="1:5" ht="33.950000000000003" customHeight="1">
      <c r="A117" s="51"/>
      <c r="B117" s="54"/>
      <c r="C117" s="54"/>
      <c r="D117" s="51"/>
      <c r="E117" s="53"/>
    </row>
    <row r="118" spans="1:5" ht="13.5" customHeight="1">
      <c r="A118" s="51"/>
      <c r="B118" s="54"/>
      <c r="C118" s="54"/>
      <c r="D118" s="51"/>
      <c r="E118" s="53"/>
    </row>
    <row r="119" spans="1:5" ht="13.5" customHeight="1">
      <c r="A119" s="51"/>
      <c r="B119" s="54"/>
      <c r="C119" s="54"/>
      <c r="D119" s="51"/>
      <c r="E119" s="53"/>
    </row>
    <row r="120" spans="1:5" ht="13.5" customHeight="1">
      <c r="A120" s="51"/>
      <c r="B120" s="54"/>
      <c r="C120" s="54"/>
      <c r="D120" s="51"/>
      <c r="E120" s="53"/>
    </row>
    <row r="121" spans="1:5" ht="13.5" customHeight="1">
      <c r="A121" s="51"/>
      <c r="B121" s="54"/>
      <c r="C121" s="54"/>
      <c r="D121" s="51"/>
      <c r="E121" s="53"/>
    </row>
    <row r="122" spans="1:5" ht="13.5" customHeight="1">
      <c r="A122" s="51"/>
      <c r="B122" s="54"/>
      <c r="C122" s="55"/>
      <c r="D122" s="51"/>
      <c r="E122" s="53"/>
    </row>
    <row r="123" spans="1:5" ht="13.5" customHeight="1">
      <c r="A123" s="51"/>
      <c r="B123" s="54"/>
      <c r="C123" s="51"/>
      <c r="D123" s="51"/>
      <c r="E123" s="53"/>
    </row>
    <row r="124" spans="1:5" ht="13.5" customHeight="1">
      <c r="A124" s="51"/>
      <c r="B124" s="51"/>
      <c r="C124" s="56"/>
      <c r="D124" s="51"/>
      <c r="E124" s="51"/>
    </row>
    <row r="125" spans="1:5" ht="13.5" customHeight="1">
      <c r="A125" s="51"/>
      <c r="B125" s="51"/>
      <c r="C125" s="51"/>
      <c r="D125" s="51"/>
      <c r="E125" s="51"/>
    </row>
    <row r="126" spans="1:5" ht="339" customHeight="1">
      <c r="A126" s="51"/>
      <c r="B126" s="51"/>
      <c r="C126" s="56"/>
      <c r="D126" s="51"/>
      <c r="E126" s="51"/>
    </row>
    <row r="127" spans="1:5" ht="339" customHeight="1">
      <c r="A127" s="51"/>
      <c r="B127" s="51"/>
      <c r="C127" s="56"/>
      <c r="D127" s="51"/>
      <c r="E127" s="51"/>
    </row>
    <row r="128" spans="1:5" ht="337.5" customHeight="1">
      <c r="A128" s="51"/>
      <c r="B128" s="51"/>
      <c r="C128" s="56"/>
      <c r="D128" s="51"/>
      <c r="E128" s="51"/>
    </row>
    <row r="129" spans="1:5" ht="337.5" customHeight="1">
      <c r="A129" s="51"/>
      <c r="B129" s="51"/>
      <c r="C129" s="56"/>
      <c r="D129" s="51"/>
      <c r="E129" s="51"/>
    </row>
    <row r="130" spans="1:5" ht="337.5" customHeight="1">
      <c r="A130" s="51"/>
      <c r="B130" s="51"/>
      <c r="C130" s="56"/>
      <c r="D130" s="51"/>
      <c r="E130" s="51"/>
    </row>
    <row r="131" spans="1:5" ht="337.5" customHeight="1">
      <c r="A131" s="51"/>
      <c r="B131" s="51"/>
      <c r="C131" s="56"/>
      <c r="D131" s="51"/>
      <c r="E131" s="51"/>
    </row>
    <row r="132" spans="1:5" ht="340.5" customHeight="1">
      <c r="A132" s="51"/>
      <c r="B132" s="51"/>
      <c r="C132" s="56"/>
      <c r="D132" s="51"/>
      <c r="E132" s="51"/>
    </row>
    <row r="133" spans="1:5" ht="338.25" customHeight="1">
      <c r="A133" s="51"/>
      <c r="B133" s="51"/>
      <c r="C133" s="56"/>
      <c r="D133" s="51"/>
      <c r="E133" s="51"/>
    </row>
    <row r="134" spans="1:5" ht="336.75" customHeight="1">
      <c r="A134" s="51"/>
      <c r="B134" s="51"/>
      <c r="C134" s="56"/>
      <c r="D134" s="51"/>
      <c r="E134" s="51"/>
    </row>
    <row r="135" spans="1:5" ht="340.5" customHeight="1">
      <c r="A135" s="51"/>
      <c r="B135" s="51"/>
      <c r="C135" s="56"/>
      <c r="D135" s="51"/>
      <c r="E135" s="51"/>
    </row>
    <row r="136" spans="1:5" ht="13.5" customHeight="1">
      <c r="A136" s="51"/>
      <c r="B136" s="51"/>
      <c r="C136" s="56"/>
      <c r="D136" s="51"/>
      <c r="E136" s="51"/>
    </row>
    <row r="137" spans="1:5" ht="337.5" customHeight="1">
      <c r="A137" s="51"/>
      <c r="B137" s="51"/>
      <c r="C137" s="56"/>
      <c r="D137" s="51"/>
      <c r="E137" s="51"/>
    </row>
    <row r="138" spans="1:5" ht="336.75" customHeight="1">
      <c r="A138" s="51"/>
      <c r="B138" s="51"/>
      <c r="C138" s="56"/>
      <c r="D138" s="51"/>
      <c r="E138" s="51"/>
    </row>
    <row r="139" spans="1:5" ht="307.5" customHeight="1">
      <c r="A139" s="51"/>
      <c r="B139" s="51"/>
      <c r="C139" s="51"/>
      <c r="D139" s="51"/>
      <c r="E139" s="51"/>
    </row>
    <row r="140" spans="1:5" ht="13.5" customHeight="1">
      <c r="A140" s="51"/>
      <c r="B140" s="51"/>
      <c r="C140" s="51"/>
      <c r="D140" s="51"/>
      <c r="E140" s="51"/>
    </row>
    <row r="141" spans="1:5" ht="13.5" customHeight="1">
      <c r="A141" s="51"/>
      <c r="B141" s="51"/>
      <c r="C141" s="51"/>
      <c r="D141" s="51"/>
      <c r="E141" s="51"/>
    </row>
    <row r="142" spans="1:5" ht="268.5" customHeight="1">
      <c r="A142" s="51"/>
      <c r="B142" s="51"/>
      <c r="C142" s="51"/>
      <c r="D142" s="51"/>
      <c r="E142" s="51"/>
    </row>
    <row r="143" spans="1:5" ht="346.5" customHeight="1">
      <c r="A143" s="51"/>
      <c r="B143" s="51"/>
      <c r="C143" s="51"/>
      <c r="D143" s="54"/>
      <c r="E143" s="51"/>
    </row>
    <row r="144" spans="1:5" ht="299.25" customHeight="1">
      <c r="A144" s="51"/>
      <c r="B144" s="51"/>
      <c r="C144" s="51"/>
      <c r="D144" s="51"/>
      <c r="E144" s="53"/>
    </row>
    <row r="145" spans="1:5" ht="13.5" customHeight="1">
      <c r="A145" s="51"/>
      <c r="B145" s="54"/>
      <c r="C145" s="51"/>
      <c r="D145" s="53"/>
      <c r="E145" s="53"/>
    </row>
    <row r="146" spans="1:5" ht="13.5" customHeight="1">
      <c r="A146" s="51"/>
      <c r="B146" s="54"/>
      <c r="C146" s="51"/>
      <c r="D146" s="53"/>
      <c r="E146" s="53"/>
    </row>
    <row r="147" spans="1:5" ht="13.5" customHeight="1">
      <c r="A147" s="51"/>
      <c r="B147" s="54"/>
      <c r="C147" s="54"/>
      <c r="D147" s="53"/>
      <c r="E147" s="53"/>
    </row>
    <row r="148" spans="1:5" ht="13.5" customHeight="1">
      <c r="A148" s="51"/>
      <c r="B148" s="54"/>
      <c r="C148" s="54"/>
      <c r="D148" s="53"/>
      <c r="E148" s="53"/>
    </row>
    <row r="149" spans="1:5" ht="13.5" customHeight="1">
      <c r="A149" s="51"/>
      <c r="B149" s="53"/>
      <c r="C149" s="53"/>
      <c r="D149" s="53"/>
      <c r="E149" s="53"/>
    </row>
    <row r="150" spans="1:5" ht="13.5" customHeight="1">
      <c r="A150" s="51"/>
      <c r="B150" s="53"/>
      <c r="C150" s="53"/>
      <c r="D150" s="53"/>
      <c r="E150" s="53"/>
    </row>
    <row r="151" spans="1:5" ht="13.5" customHeight="1">
      <c r="A151" s="51"/>
      <c r="B151" s="53"/>
      <c r="C151" s="53"/>
      <c r="D151" s="53"/>
      <c r="E151" s="53"/>
    </row>
    <row r="152" spans="1:5" ht="13.5" customHeight="1">
      <c r="A152" s="51"/>
      <c r="B152" s="53"/>
      <c r="C152" s="53"/>
      <c r="D152" s="53"/>
      <c r="E152" s="53"/>
    </row>
    <row r="153" spans="1:5" ht="13.5" customHeight="1">
      <c r="A153" s="51"/>
      <c r="B153" s="53"/>
      <c r="C153" s="53"/>
      <c r="D153" s="53"/>
      <c r="E153" s="53"/>
    </row>
    <row r="154" spans="1:5" ht="13.5" customHeight="1">
      <c r="A154" s="51"/>
      <c r="B154" s="53"/>
      <c r="C154" s="53"/>
      <c r="D154" s="53"/>
      <c r="E154" s="53"/>
    </row>
    <row r="155" spans="1:5" ht="13.5" customHeight="1">
      <c r="A155" s="51"/>
      <c r="B155" s="53"/>
      <c r="C155" s="53"/>
      <c r="D155" s="53"/>
      <c r="E155" s="53"/>
    </row>
    <row r="156" spans="1:5" ht="13.5" customHeight="1">
      <c r="A156" s="51"/>
      <c r="B156" s="53"/>
      <c r="C156" s="53"/>
      <c r="D156" s="53"/>
      <c r="E156" s="53"/>
    </row>
    <row r="157" spans="1:5" ht="13.5" customHeight="1">
      <c r="A157" s="51"/>
      <c r="B157" s="53"/>
      <c r="C157" s="53"/>
      <c r="D157" s="53"/>
      <c r="E157" s="53"/>
    </row>
    <row r="158" spans="1:5" ht="13.5" customHeight="1">
      <c r="A158" s="51"/>
      <c r="B158" s="53"/>
      <c r="C158" s="53"/>
      <c r="D158" s="53"/>
      <c r="E158" s="53"/>
    </row>
    <row r="159" spans="1:5" ht="13.5" customHeight="1">
      <c r="A159" s="51"/>
      <c r="B159" s="53"/>
      <c r="C159" s="53"/>
      <c r="D159" s="53"/>
      <c r="E159" s="53"/>
    </row>
    <row r="160" spans="1:5" ht="13.5" customHeight="1">
      <c r="A160" s="51"/>
      <c r="B160" s="53"/>
      <c r="C160" s="53"/>
      <c r="D160" s="53"/>
      <c r="E160" s="53"/>
    </row>
    <row r="161" spans="1:5" ht="13.5" customHeight="1">
      <c r="A161" s="51"/>
      <c r="B161" s="53"/>
      <c r="C161" s="53"/>
      <c r="D161" s="53"/>
      <c r="E161" s="53"/>
    </row>
    <row r="162" spans="1:5" ht="13.5" customHeight="1">
      <c r="A162" s="51"/>
      <c r="B162" s="53"/>
      <c r="C162" s="57"/>
      <c r="D162" s="53"/>
      <c r="E162" s="53"/>
    </row>
    <row r="163" spans="1:5" ht="233.25" customHeight="1">
      <c r="A163" s="51"/>
      <c r="B163" s="53"/>
      <c r="C163" s="58"/>
      <c r="D163" s="53"/>
      <c r="E163" s="53"/>
    </row>
    <row r="164" spans="1:5" ht="231" customHeight="1">
      <c r="A164" s="51"/>
      <c r="B164" s="53"/>
      <c r="C164" s="57"/>
      <c r="D164" s="53"/>
      <c r="E164" s="53"/>
    </row>
    <row r="165" spans="1:5" ht="13.5" customHeight="1">
      <c r="A165" s="51"/>
      <c r="B165" s="53"/>
      <c r="C165" s="57"/>
      <c r="D165" s="53"/>
      <c r="E165" s="53"/>
    </row>
    <row r="166" spans="1:5" ht="231.75" customHeight="1">
      <c r="A166" s="51"/>
      <c r="B166" s="53"/>
      <c r="C166" s="57"/>
      <c r="D166" s="53"/>
      <c r="E166" s="53"/>
    </row>
    <row r="167" spans="1:5" ht="231.75" customHeight="1">
      <c r="A167" s="51"/>
      <c r="B167" s="53"/>
      <c r="C167" s="57"/>
      <c r="D167" s="53"/>
      <c r="E167" s="53"/>
    </row>
    <row r="168" spans="1:5" ht="233.25" customHeight="1">
      <c r="A168" s="51"/>
      <c r="B168" s="53"/>
      <c r="C168" s="57"/>
      <c r="D168" s="53"/>
      <c r="E168" s="53"/>
    </row>
    <row r="169" spans="1:5" ht="235.5" customHeight="1">
      <c r="A169" s="51"/>
      <c r="B169" s="53"/>
      <c r="C169" s="57"/>
      <c r="D169" s="53"/>
      <c r="E169" s="53"/>
    </row>
    <row r="170" spans="1:5" ht="225" customHeight="1">
      <c r="A170" s="51"/>
      <c r="B170" s="53"/>
      <c r="C170" s="57"/>
      <c r="D170" s="53"/>
      <c r="E170" s="53"/>
    </row>
    <row r="171" spans="1:5" ht="222" customHeight="1">
      <c r="A171" s="51"/>
      <c r="B171" s="53"/>
      <c r="C171" s="57"/>
      <c r="D171" s="53"/>
      <c r="E171" s="53"/>
    </row>
    <row r="172" spans="1:5" ht="13.5" customHeight="1">
      <c r="A172" s="51"/>
      <c r="B172" s="53"/>
      <c r="C172" s="53"/>
      <c r="D172" s="53"/>
      <c r="E172" s="53"/>
    </row>
    <row r="173" spans="1:5" ht="13.5" customHeight="1">
      <c r="A173" s="51"/>
      <c r="B173" s="53"/>
      <c r="C173" s="53"/>
      <c r="D173" s="53"/>
      <c r="E173" s="53"/>
    </row>
    <row r="174" spans="1:5" ht="13.5" customHeight="1">
      <c r="A174" s="51"/>
      <c r="B174" s="53"/>
      <c r="C174" s="53"/>
      <c r="D174" s="53"/>
      <c r="E174" s="53"/>
    </row>
    <row r="175" spans="1:5" ht="13.5" customHeight="1">
      <c r="A175" s="51"/>
      <c r="B175" s="53"/>
      <c r="C175" s="53"/>
      <c r="D175" s="53"/>
      <c r="E175" s="53"/>
    </row>
    <row r="176" spans="1:5" ht="13.5" customHeight="1">
      <c r="A176" s="51"/>
      <c r="B176" s="53"/>
      <c r="C176" s="53"/>
      <c r="D176" s="53"/>
      <c r="E176" s="53"/>
    </row>
    <row r="177" spans="1:5" ht="59.25" customHeight="1">
      <c r="A177" s="51"/>
      <c r="B177" s="53"/>
      <c r="C177" s="53"/>
      <c r="D177" s="53"/>
      <c r="E177" s="53"/>
    </row>
    <row r="178" spans="1:5" ht="77.25" customHeight="1">
      <c r="A178" s="51"/>
      <c r="B178" s="53"/>
      <c r="C178" s="53"/>
      <c r="D178" s="53"/>
      <c r="E178" s="53"/>
    </row>
    <row r="179" spans="1:5" ht="15.75" customHeight="1">
      <c r="A179" s="51"/>
      <c r="B179" s="53"/>
      <c r="C179" s="53"/>
      <c r="D179" s="53"/>
      <c r="E179" s="53"/>
    </row>
    <row r="180" spans="1:5" ht="13.5" customHeight="1">
      <c r="A180" s="51"/>
      <c r="B180" s="53"/>
      <c r="C180" s="53"/>
      <c r="D180" s="53"/>
      <c r="E180" s="53"/>
    </row>
    <row r="181" spans="1:5" ht="13.5" customHeight="1">
      <c r="A181" s="51"/>
      <c r="B181" s="53"/>
      <c r="C181" s="53"/>
      <c r="D181" s="53"/>
      <c r="E181" s="53"/>
    </row>
    <row r="182" spans="1:5" ht="13.5" customHeight="1">
      <c r="A182" s="51"/>
      <c r="B182" s="53"/>
      <c r="C182" s="53"/>
      <c r="D182" s="53"/>
      <c r="E182" s="53"/>
    </row>
    <row r="183" spans="1:5" ht="402" customHeight="1">
      <c r="A183" s="51"/>
      <c r="B183" s="53"/>
      <c r="C183" s="51"/>
      <c r="D183" s="51"/>
      <c r="E183" s="53"/>
    </row>
    <row r="184" spans="1:5" ht="52.5" customHeight="1">
      <c r="A184" s="51"/>
      <c r="B184" s="59"/>
      <c r="C184" s="51"/>
      <c r="D184" s="51"/>
      <c r="E184" s="53"/>
    </row>
    <row r="185" spans="1:5" ht="21" customHeight="1">
      <c r="A185" s="51"/>
      <c r="B185" s="53"/>
      <c r="C185" s="51"/>
      <c r="D185" s="51"/>
      <c r="E185" s="53"/>
    </row>
    <row r="186" spans="1:5" ht="25.5" customHeight="1">
      <c r="A186" s="51"/>
      <c r="B186" s="53"/>
      <c r="C186" s="51"/>
      <c r="D186" s="51"/>
      <c r="E186" s="53"/>
    </row>
    <row r="187" spans="1:5" ht="25.5" customHeight="1">
      <c r="A187" s="51"/>
      <c r="B187" s="53"/>
      <c r="C187" s="51"/>
      <c r="D187" s="51"/>
      <c r="E187" s="53"/>
    </row>
    <row r="188" spans="1:5" ht="13.5" customHeight="1">
      <c r="A188" s="51"/>
      <c r="B188" s="53"/>
      <c r="C188" s="54"/>
      <c r="D188" s="51"/>
      <c r="E188" s="53"/>
    </row>
    <row r="189" spans="1:5" ht="13.5" customHeight="1">
      <c r="A189" s="51"/>
      <c r="B189" s="53"/>
      <c r="C189" s="54"/>
      <c r="D189" s="51"/>
      <c r="E189" s="53"/>
    </row>
    <row r="190" spans="1:5" ht="13.5" customHeight="1">
      <c r="A190" s="51"/>
      <c r="B190" s="53"/>
      <c r="C190" s="54"/>
      <c r="D190" s="51"/>
      <c r="E190" s="53"/>
    </row>
    <row r="191" spans="1:5" ht="13.5" customHeight="1">
      <c r="A191" s="54"/>
      <c r="B191" s="53"/>
      <c r="C191" s="54"/>
      <c r="D191" s="51"/>
      <c r="E191" s="53"/>
    </row>
    <row r="192" spans="1:5" ht="406.5" customHeight="1">
      <c r="A192" s="51"/>
      <c r="B192" s="53"/>
      <c r="C192" s="51"/>
      <c r="D192" s="51"/>
      <c r="E192" s="53"/>
    </row>
    <row r="193" spans="1:5" ht="13.5" customHeight="1">
      <c r="A193" s="51"/>
      <c r="B193" s="53"/>
      <c r="C193" s="51"/>
      <c r="D193" s="51"/>
      <c r="E193" s="53"/>
    </row>
    <row r="194" spans="1:5" ht="396" customHeight="1">
      <c r="A194" s="51"/>
      <c r="B194" s="53"/>
      <c r="C194" s="54"/>
      <c r="D194" s="51"/>
      <c r="E194" s="53"/>
    </row>
    <row r="195" spans="1:5" ht="13.5" customHeight="1">
      <c r="A195" s="51"/>
      <c r="B195" s="53"/>
      <c r="C195" s="54"/>
      <c r="D195" s="51"/>
      <c r="E195" s="53"/>
    </row>
    <row r="196" spans="1:5" ht="13.5" customHeight="1">
      <c r="A196" s="51"/>
      <c r="B196" s="53"/>
      <c r="C196" s="54"/>
      <c r="D196" s="51"/>
      <c r="E196" s="53"/>
    </row>
    <row r="197" spans="1:5" ht="13.5" customHeight="1">
      <c r="A197" s="51"/>
      <c r="B197" s="53"/>
      <c r="C197" s="54"/>
      <c r="D197" s="51"/>
      <c r="E197" s="53"/>
    </row>
    <row r="198" spans="1:5" ht="13.5" customHeight="1">
      <c r="A198" s="51"/>
      <c r="B198" s="53"/>
      <c r="C198" s="54"/>
      <c r="D198" s="51"/>
      <c r="E198" s="53"/>
    </row>
    <row r="199" spans="1:5" ht="13.5" customHeight="1">
      <c r="A199" s="51"/>
      <c r="B199" s="53"/>
      <c r="C199" s="54"/>
      <c r="D199" s="51"/>
      <c r="E199" s="53"/>
    </row>
    <row r="200" spans="1:5" ht="13.5" customHeight="1">
      <c r="A200" s="51"/>
      <c r="B200" s="60"/>
      <c r="C200" s="61"/>
      <c r="D200" s="60"/>
      <c r="E200" s="60"/>
    </row>
    <row r="201" spans="1:5" ht="13.5" customHeight="1">
      <c r="A201" s="51"/>
      <c r="B201" s="60"/>
      <c r="C201" s="61"/>
      <c r="D201" s="60"/>
      <c r="E201" s="60"/>
    </row>
    <row r="202" spans="1:5" ht="13.5" customHeight="1">
      <c r="A202" s="60"/>
      <c r="B202" s="60"/>
      <c r="C202" s="61"/>
      <c r="D202" s="60"/>
      <c r="E202" s="60"/>
    </row>
    <row r="203" spans="1:5" ht="13.5" customHeight="1">
      <c r="A203" s="60"/>
      <c r="B203" s="60"/>
      <c r="C203" s="61"/>
      <c r="D203" s="60"/>
      <c r="E203" s="60"/>
    </row>
    <row r="204" spans="1:5" ht="13.5" customHeight="1">
      <c r="A204" s="60"/>
      <c r="B204" s="60"/>
      <c r="C204" s="61"/>
      <c r="D204" s="60"/>
      <c r="E204" s="60"/>
    </row>
    <row r="205" spans="1:5" ht="13.5" customHeight="1">
      <c r="A205" s="60"/>
      <c r="B205" s="60"/>
      <c r="C205" s="61"/>
      <c r="D205" s="60"/>
      <c r="E205" s="60"/>
    </row>
    <row r="206" spans="1:5" ht="13.5" customHeight="1">
      <c r="A206" s="60"/>
      <c r="B206" s="60"/>
      <c r="C206" s="61"/>
      <c r="D206" s="60"/>
      <c r="E206" s="60"/>
    </row>
    <row r="207" spans="1:5" ht="13.5" customHeight="1">
      <c r="A207" s="60"/>
      <c r="B207" s="60"/>
      <c r="C207" s="61"/>
      <c r="D207" s="60"/>
      <c r="E207" s="60"/>
    </row>
    <row r="208" spans="1:5" ht="13.5" customHeight="1">
      <c r="A208" s="60"/>
      <c r="B208" s="60"/>
      <c r="C208" s="61"/>
      <c r="D208" s="60"/>
      <c r="E208" s="60"/>
    </row>
    <row r="209" spans="1:5" ht="13.5" customHeight="1">
      <c r="A209" s="60"/>
      <c r="B209" s="60"/>
      <c r="C209" s="61"/>
      <c r="D209" s="60"/>
      <c r="E209" s="60"/>
    </row>
    <row r="210" spans="1:5" ht="13.5" customHeight="1">
      <c r="A210" s="60"/>
      <c r="B210" s="60"/>
      <c r="C210" s="61"/>
      <c r="D210" s="60"/>
      <c r="E210" s="60"/>
    </row>
    <row r="211" spans="1:5" ht="13.5" customHeight="1">
      <c r="A211" s="60"/>
      <c r="B211" s="60"/>
      <c r="C211" s="61"/>
      <c r="D211" s="60"/>
      <c r="E211" s="60"/>
    </row>
    <row r="212" spans="1:5" ht="13.5" customHeight="1">
      <c r="A212" s="60"/>
      <c r="B212" s="60"/>
      <c r="C212" s="61"/>
      <c r="D212" s="60"/>
      <c r="E212" s="60"/>
    </row>
    <row r="213" spans="1:5" ht="13.5" customHeight="1">
      <c r="A213" s="60"/>
      <c r="B213" s="60"/>
      <c r="C213" s="61"/>
      <c r="D213" s="60"/>
      <c r="E213" s="60"/>
    </row>
    <row r="214" spans="1:5" ht="13.5" customHeight="1">
      <c r="A214" s="60"/>
      <c r="B214" s="60"/>
      <c r="C214" s="61"/>
      <c r="D214" s="60"/>
      <c r="E214" s="60"/>
    </row>
    <row r="215" spans="1:5" ht="13.5" customHeight="1">
      <c r="A215" s="60"/>
      <c r="B215" s="60"/>
      <c r="C215" s="61"/>
      <c r="D215" s="60"/>
      <c r="E215" s="60"/>
    </row>
    <row r="216" spans="1:5" ht="13.5" customHeight="1">
      <c r="A216" s="60"/>
      <c r="B216" s="60"/>
      <c r="C216" s="61"/>
      <c r="D216" s="60"/>
      <c r="E216" s="60"/>
    </row>
    <row r="217" spans="1:5" ht="13.5" customHeight="1">
      <c r="A217" s="60"/>
      <c r="B217" s="60"/>
      <c r="C217" s="61"/>
      <c r="D217" s="60"/>
      <c r="E217" s="60"/>
    </row>
    <row r="218" spans="1:5" ht="13.5" customHeight="1">
      <c r="A218" s="60"/>
      <c r="B218" s="60"/>
      <c r="C218" s="61"/>
      <c r="D218" s="60"/>
      <c r="E218" s="60"/>
    </row>
    <row r="219" spans="1:5" ht="13.5" customHeight="1">
      <c r="A219" s="60"/>
      <c r="B219" s="60"/>
      <c r="C219" s="61"/>
      <c r="D219" s="60"/>
      <c r="E219" s="60"/>
    </row>
    <row r="220" spans="1:5" ht="13.5" customHeight="1">
      <c r="A220" s="60"/>
      <c r="B220" s="60"/>
      <c r="C220" s="61"/>
      <c r="D220" s="60"/>
      <c r="E220" s="60"/>
    </row>
    <row r="221" spans="1:5" ht="13.5" customHeight="1">
      <c r="A221" s="60"/>
      <c r="B221" s="60"/>
      <c r="C221" s="61"/>
      <c r="D221" s="60"/>
      <c r="E221" s="60"/>
    </row>
    <row r="222" spans="1:5" ht="13.5" customHeight="1">
      <c r="A222" s="60"/>
      <c r="B222" s="60"/>
      <c r="C222" s="61"/>
      <c r="D222" s="60"/>
      <c r="E222" s="60"/>
    </row>
    <row r="223" spans="1:5" ht="13.5" customHeight="1">
      <c r="A223" s="60"/>
      <c r="B223" s="60"/>
      <c r="C223" s="61"/>
      <c r="D223" s="60"/>
      <c r="E223" s="60"/>
    </row>
    <row r="224" spans="1:5" ht="13.5" customHeight="1">
      <c r="A224" s="60"/>
      <c r="B224" s="60"/>
      <c r="C224" s="61"/>
      <c r="D224" s="60"/>
      <c r="E224" s="60"/>
    </row>
    <row r="225" spans="1:5" ht="13.5" customHeight="1">
      <c r="A225" s="60"/>
      <c r="B225" s="60"/>
      <c r="C225" s="61"/>
      <c r="D225" s="60"/>
      <c r="E225" s="60"/>
    </row>
    <row r="226" spans="1:5" ht="13.5" customHeight="1">
      <c r="C226" s="62"/>
    </row>
    <row r="227" spans="1:5" ht="13.5" customHeight="1">
      <c r="C227" s="62"/>
    </row>
    <row r="228" spans="1:5" ht="13.5" customHeight="1">
      <c r="C228" s="62"/>
    </row>
    <row r="229" spans="1:5" ht="13.5" customHeight="1">
      <c r="C229" s="62"/>
    </row>
    <row r="230" spans="1:5" ht="13.5" customHeight="1">
      <c r="C230" s="62"/>
    </row>
    <row r="231" spans="1:5" ht="13.5" customHeight="1">
      <c r="C231" s="62"/>
    </row>
    <row r="232" spans="1:5" ht="13.5" customHeight="1">
      <c r="C232" s="62"/>
    </row>
    <row r="233" spans="1:5" ht="13.5" customHeight="1">
      <c r="C233" s="62"/>
    </row>
    <row r="234" spans="1:5" ht="13.5" customHeight="1">
      <c r="C234" s="62"/>
    </row>
    <row r="235" spans="1:5" ht="13.5" customHeight="1">
      <c r="C235" s="62"/>
    </row>
    <row r="236" spans="1:5" ht="13.5" customHeight="1">
      <c r="C236" s="62"/>
    </row>
    <row r="237" spans="1:5" ht="13.5" customHeight="1">
      <c r="C237" s="62"/>
    </row>
    <row r="238" spans="1:5" ht="13.5" customHeight="1">
      <c r="C238" s="62"/>
    </row>
    <row r="239" spans="1:5" ht="13.5" customHeight="1">
      <c r="C239" s="62"/>
    </row>
    <row r="240" spans="1:5" ht="13.5" customHeight="1">
      <c r="C240" s="62"/>
    </row>
    <row r="241" spans="3:3" ht="13.5" customHeight="1">
      <c r="C241" s="62"/>
    </row>
    <row r="242" spans="3:3" ht="13.5" customHeight="1">
      <c r="C242" s="62"/>
    </row>
    <row r="243" spans="3:3" ht="13.5" customHeight="1">
      <c r="C243" s="62"/>
    </row>
    <row r="244" spans="3:3" ht="13.5" customHeight="1">
      <c r="C244" s="62"/>
    </row>
    <row r="245" spans="3:3" ht="13.5" customHeight="1">
      <c r="C245" s="62"/>
    </row>
    <row r="246" spans="3:3" ht="13.5" customHeight="1">
      <c r="C246" s="62"/>
    </row>
    <row r="247" spans="3:3" ht="13.5" customHeight="1">
      <c r="C247" s="62"/>
    </row>
    <row r="248" spans="3:3" ht="13.5" customHeight="1">
      <c r="C248" s="62"/>
    </row>
    <row r="249" spans="3:3" ht="13.5" customHeight="1">
      <c r="C249" s="62"/>
    </row>
    <row r="250" spans="3:3" ht="13.5" customHeight="1">
      <c r="C250" s="62"/>
    </row>
    <row r="251" spans="3:3" ht="13.5" customHeight="1">
      <c r="C251" s="62"/>
    </row>
    <row r="252" spans="3:3" ht="13.5" customHeight="1">
      <c r="C252" s="62"/>
    </row>
    <row r="253" spans="3:3" ht="13.5" customHeight="1">
      <c r="C253" s="62"/>
    </row>
    <row r="254" spans="3:3" ht="13.5" customHeight="1">
      <c r="C254" s="62"/>
    </row>
    <row r="255" spans="3:3" ht="13.5" customHeight="1">
      <c r="C255" s="62"/>
    </row>
    <row r="256" spans="3:3" ht="13.5" customHeight="1">
      <c r="C256" s="62"/>
    </row>
    <row r="257" spans="3:3" ht="13.5" customHeight="1">
      <c r="C257" s="62"/>
    </row>
    <row r="258" spans="3:3" ht="13.5" customHeight="1">
      <c r="C258" s="62"/>
    </row>
    <row r="259" spans="3:3" ht="13.5" customHeight="1">
      <c r="C259" s="62"/>
    </row>
    <row r="260" spans="3:3" ht="13.5" customHeight="1">
      <c r="C260" s="62"/>
    </row>
    <row r="261" spans="3:3" ht="13.5" customHeight="1">
      <c r="C261" s="62"/>
    </row>
    <row r="262" spans="3:3" ht="13.5" customHeight="1">
      <c r="C262" s="62"/>
    </row>
    <row r="263" spans="3:3" ht="13.5" customHeight="1">
      <c r="C263" s="62"/>
    </row>
    <row r="264" spans="3:3" ht="13.5" customHeight="1">
      <c r="C264" s="62"/>
    </row>
    <row r="265" spans="3:3" ht="13.5" customHeight="1">
      <c r="C265" s="62"/>
    </row>
    <row r="266" spans="3:3" ht="13.5" customHeight="1">
      <c r="C266" s="62"/>
    </row>
    <row r="267" spans="3:3" ht="13.5" customHeight="1">
      <c r="C267" s="62"/>
    </row>
    <row r="268" spans="3:3" ht="13.5" customHeight="1">
      <c r="C268" s="62"/>
    </row>
    <row r="269" spans="3:3" ht="13.5" customHeight="1">
      <c r="C269" s="62"/>
    </row>
    <row r="270" spans="3:3" ht="13.5" customHeight="1">
      <c r="C270" s="62"/>
    </row>
    <row r="271" spans="3:3" ht="13.5" customHeight="1">
      <c r="C271" s="62"/>
    </row>
    <row r="272" spans="3:3" ht="13.5" customHeight="1">
      <c r="C272" s="62"/>
    </row>
    <row r="273" spans="3:3" ht="13.5" customHeight="1">
      <c r="C273" s="62"/>
    </row>
    <row r="274" spans="3:3" ht="13.5" customHeight="1">
      <c r="C274" s="62"/>
    </row>
    <row r="275" spans="3:3" ht="13.5" customHeight="1">
      <c r="C275" s="62"/>
    </row>
    <row r="276" spans="3:3" ht="13.5" customHeight="1">
      <c r="C276" s="62"/>
    </row>
    <row r="277" spans="3:3" ht="13.5" customHeight="1">
      <c r="C277" s="62"/>
    </row>
    <row r="278" spans="3:3" ht="13.5" customHeight="1">
      <c r="C278" s="62"/>
    </row>
    <row r="279" spans="3:3" ht="13.5" customHeight="1">
      <c r="C279" s="62"/>
    </row>
    <row r="280" spans="3:3" ht="13.5" customHeight="1">
      <c r="C280" s="62"/>
    </row>
    <row r="281" spans="3:3" ht="13.5" customHeight="1">
      <c r="C281" s="62"/>
    </row>
    <row r="282" spans="3:3" ht="13.5" customHeight="1">
      <c r="C282" s="62"/>
    </row>
    <row r="283" spans="3:3" ht="13.5" customHeight="1">
      <c r="C283" s="62"/>
    </row>
    <row r="284" spans="3:3" ht="13.5" customHeight="1">
      <c r="C284" s="62"/>
    </row>
    <row r="285" spans="3:3" ht="13.5" customHeight="1">
      <c r="C285" s="62"/>
    </row>
    <row r="286" spans="3:3" ht="13.5" customHeight="1">
      <c r="C286" s="62"/>
    </row>
    <row r="287" spans="3:3" ht="13.5" customHeight="1">
      <c r="C287" s="62"/>
    </row>
    <row r="288" spans="3:3" ht="13.5" customHeight="1">
      <c r="C288" s="62"/>
    </row>
    <row r="289" spans="3:3" ht="13.5" customHeight="1">
      <c r="C289" s="62"/>
    </row>
    <row r="290" spans="3:3" ht="13.5" customHeight="1">
      <c r="C290" s="62"/>
    </row>
    <row r="291" spans="3:3" ht="13.5" customHeight="1">
      <c r="C291" s="62"/>
    </row>
    <row r="292" spans="3:3" ht="13.5" customHeight="1">
      <c r="C292" s="62"/>
    </row>
    <row r="293" spans="3:3" ht="13.5" customHeight="1">
      <c r="C293" s="62"/>
    </row>
    <row r="294" spans="3:3" ht="13.5" customHeight="1">
      <c r="C294" s="62"/>
    </row>
    <row r="295" spans="3:3" ht="13.5" customHeight="1">
      <c r="C295" s="62"/>
    </row>
    <row r="296" spans="3:3" ht="13.5" customHeight="1">
      <c r="C296" s="62"/>
    </row>
    <row r="297" spans="3:3" ht="13.5" customHeight="1">
      <c r="C297" s="62"/>
    </row>
    <row r="298" spans="3:3" ht="13.5" customHeight="1">
      <c r="C298" s="62"/>
    </row>
    <row r="299" spans="3:3" ht="13.5" customHeight="1">
      <c r="C299" s="62"/>
    </row>
    <row r="300" spans="3:3" ht="13.5" customHeight="1">
      <c r="C300" s="62"/>
    </row>
    <row r="301" spans="3:3" ht="13.5" customHeight="1">
      <c r="C301" s="62"/>
    </row>
    <row r="302" spans="3:3" ht="13.5" customHeight="1">
      <c r="C302" s="62"/>
    </row>
    <row r="303" spans="3:3" ht="13.5" customHeight="1">
      <c r="C303" s="62"/>
    </row>
    <row r="304" spans="3:3" ht="13.5" customHeight="1">
      <c r="C304" s="62"/>
    </row>
    <row r="305" spans="3:3" ht="13.5" customHeight="1">
      <c r="C305" s="62"/>
    </row>
    <row r="306" spans="3:3" ht="13.5" customHeight="1">
      <c r="C306" s="62"/>
    </row>
    <row r="307" spans="3:3" ht="13.5" customHeight="1">
      <c r="C307" s="62"/>
    </row>
    <row r="308" spans="3:3" ht="13.5" customHeight="1">
      <c r="C308" s="62"/>
    </row>
    <row r="309" spans="3:3" ht="13.5" customHeight="1">
      <c r="C309" s="62"/>
    </row>
    <row r="310" spans="3:3" ht="13.5" customHeight="1">
      <c r="C310" s="62"/>
    </row>
    <row r="311" spans="3:3" ht="13.5" customHeight="1">
      <c r="C311" s="62"/>
    </row>
    <row r="312" spans="3:3" ht="13.5" customHeight="1">
      <c r="C312" s="62"/>
    </row>
    <row r="313" spans="3:3" ht="13.5" customHeight="1">
      <c r="C313" s="62"/>
    </row>
    <row r="314" spans="3:3" ht="13.5" customHeight="1">
      <c r="C314" s="62"/>
    </row>
    <row r="315" spans="3:3" ht="13.5" customHeight="1">
      <c r="C315" s="62"/>
    </row>
    <row r="316" spans="3:3" ht="13.5" customHeight="1">
      <c r="C316" s="62"/>
    </row>
    <row r="317" spans="3:3" ht="13.5" customHeight="1">
      <c r="C317" s="62"/>
    </row>
    <row r="318" spans="3:3" ht="13.5" customHeight="1">
      <c r="C318" s="62"/>
    </row>
    <row r="319" spans="3:3" ht="13.5" customHeight="1">
      <c r="C319" s="62"/>
    </row>
    <row r="320" spans="3:3" ht="13.5" customHeight="1">
      <c r="C320" s="62"/>
    </row>
    <row r="321" spans="3:3" ht="13.5" customHeight="1">
      <c r="C321" s="62"/>
    </row>
    <row r="322" spans="3:3" ht="13.5" customHeight="1">
      <c r="C322" s="62"/>
    </row>
    <row r="323" spans="3:3" ht="13.5" customHeight="1">
      <c r="C323" s="62"/>
    </row>
    <row r="324" spans="3:3" ht="13.5" customHeight="1">
      <c r="C324" s="62"/>
    </row>
    <row r="325" spans="3:3" ht="13.5" customHeight="1">
      <c r="C325" s="62"/>
    </row>
    <row r="326" spans="3:3" ht="13.5" customHeight="1">
      <c r="C326" s="62"/>
    </row>
    <row r="327" spans="3:3" ht="13.5" customHeight="1">
      <c r="C327" s="62"/>
    </row>
    <row r="328" spans="3:3" ht="13.5" customHeight="1">
      <c r="C328" s="62"/>
    </row>
    <row r="329" spans="3:3" ht="13.5" customHeight="1">
      <c r="C329" s="62"/>
    </row>
    <row r="330" spans="3:3" ht="13.5" customHeight="1">
      <c r="C330" s="62"/>
    </row>
    <row r="331" spans="3:3" ht="13.5" customHeight="1">
      <c r="C331" s="62"/>
    </row>
    <row r="332" spans="3:3" ht="13.5" customHeight="1">
      <c r="C332" s="62"/>
    </row>
    <row r="333" spans="3:3" ht="13.5" customHeight="1">
      <c r="C333" s="62"/>
    </row>
    <row r="334" spans="3:3" ht="13.5" customHeight="1">
      <c r="C334" s="62"/>
    </row>
    <row r="335" spans="3:3" ht="13.5" customHeight="1">
      <c r="C335" s="62"/>
    </row>
    <row r="336" spans="3:3" ht="13.5" customHeight="1">
      <c r="C336" s="62"/>
    </row>
    <row r="337" spans="3:3" ht="13.5" customHeight="1">
      <c r="C337" s="62"/>
    </row>
    <row r="338" spans="3:3" ht="13.5" customHeight="1">
      <c r="C338" s="62"/>
    </row>
    <row r="339" spans="3:3" ht="13.5" customHeight="1">
      <c r="C339" s="62"/>
    </row>
    <row r="340" spans="3:3" ht="13.5" customHeight="1">
      <c r="C340" s="62"/>
    </row>
    <row r="341" spans="3:3" ht="13.5" customHeight="1">
      <c r="C341" s="62"/>
    </row>
    <row r="342" spans="3:3" ht="13.5" customHeight="1">
      <c r="C342" s="62"/>
    </row>
    <row r="343" spans="3:3" ht="13.5" customHeight="1">
      <c r="C343" s="62"/>
    </row>
    <row r="344" spans="3:3" ht="13.5" customHeight="1">
      <c r="C344" s="62"/>
    </row>
    <row r="345" spans="3:3" ht="13.5" customHeight="1">
      <c r="C345" s="62"/>
    </row>
    <row r="346" spans="3:3" ht="13.5" customHeight="1">
      <c r="C346" s="62"/>
    </row>
    <row r="347" spans="3:3" ht="13.5" customHeight="1">
      <c r="C347" s="62"/>
    </row>
    <row r="348" spans="3:3" ht="13.5" customHeight="1">
      <c r="C348" s="62"/>
    </row>
    <row r="349" spans="3:3" ht="13.5" customHeight="1">
      <c r="C349" s="62"/>
    </row>
    <row r="350" spans="3:3" ht="13.5" customHeight="1">
      <c r="C350" s="62"/>
    </row>
    <row r="351" spans="3:3" ht="13.5" customHeight="1">
      <c r="C351" s="62"/>
    </row>
    <row r="352" spans="3:3" ht="13.5" customHeight="1">
      <c r="C352" s="62"/>
    </row>
    <row r="353" spans="3:3" ht="13.5" customHeight="1">
      <c r="C353" s="62"/>
    </row>
    <row r="354" spans="3:3" ht="13.5" customHeight="1">
      <c r="C354" s="62"/>
    </row>
    <row r="355" spans="3:3" ht="13.5" customHeight="1">
      <c r="C355" s="62"/>
    </row>
    <row r="356" spans="3:3" ht="13.5" customHeight="1">
      <c r="C356" s="62"/>
    </row>
    <row r="357" spans="3:3" ht="13.5" customHeight="1">
      <c r="C357" s="62"/>
    </row>
    <row r="358" spans="3:3" ht="13.5" customHeight="1">
      <c r="C358" s="62"/>
    </row>
    <row r="359" spans="3:3" ht="13.5" customHeight="1">
      <c r="C359" s="62"/>
    </row>
    <row r="360" spans="3:3" ht="13.5" customHeight="1">
      <c r="C360" s="62"/>
    </row>
    <row r="361" spans="3:3" ht="13.5" customHeight="1">
      <c r="C361" s="62"/>
    </row>
    <row r="362" spans="3:3" ht="13.5" customHeight="1">
      <c r="C362" s="62"/>
    </row>
    <row r="363" spans="3:3" ht="13.5" customHeight="1">
      <c r="C363" s="62"/>
    </row>
    <row r="364" spans="3:3" ht="13.5" customHeight="1">
      <c r="C364" s="62"/>
    </row>
    <row r="365" spans="3:3" ht="13.5" customHeight="1">
      <c r="C365" s="62"/>
    </row>
    <row r="366" spans="3:3" ht="13.5" customHeight="1">
      <c r="C366" s="62"/>
    </row>
    <row r="367" spans="3:3" ht="13.5" customHeight="1">
      <c r="C367" s="62"/>
    </row>
    <row r="368" spans="3:3" ht="13.5" customHeight="1">
      <c r="C368" s="62"/>
    </row>
    <row r="369" spans="3:3" ht="13.5" customHeight="1">
      <c r="C369" s="62"/>
    </row>
    <row r="370" spans="3:3" ht="13.5" customHeight="1">
      <c r="C370" s="62"/>
    </row>
    <row r="371" spans="3:3" ht="13.5" customHeight="1">
      <c r="C371" s="62"/>
    </row>
    <row r="372" spans="3:3" ht="13.5" customHeight="1">
      <c r="C372" s="62"/>
    </row>
    <row r="373" spans="3:3" ht="13.5" customHeight="1">
      <c r="C373" s="62"/>
    </row>
    <row r="374" spans="3:3" ht="13.5" customHeight="1">
      <c r="C374" s="62"/>
    </row>
    <row r="375" spans="3:3" ht="13.5" customHeight="1">
      <c r="C375" s="62"/>
    </row>
    <row r="376" spans="3:3" ht="13.5" customHeight="1">
      <c r="C376" s="62"/>
    </row>
    <row r="377" spans="3:3" ht="13.5" customHeight="1">
      <c r="C377" s="62"/>
    </row>
    <row r="378" spans="3:3" ht="13.5" customHeight="1">
      <c r="C378" s="62"/>
    </row>
    <row r="379" spans="3:3" ht="13.5" customHeight="1">
      <c r="C379" s="62"/>
    </row>
    <row r="380" spans="3:3" ht="13.5" customHeight="1">
      <c r="C380" s="62"/>
    </row>
    <row r="381" spans="3:3" ht="13.5" customHeight="1">
      <c r="C381" s="62"/>
    </row>
    <row r="382" spans="3:3" ht="13.5" customHeight="1">
      <c r="C382" s="62"/>
    </row>
    <row r="383" spans="3:3" ht="13.5" customHeight="1">
      <c r="C383" s="62"/>
    </row>
    <row r="384" spans="3:3" ht="13.5" customHeight="1">
      <c r="C384" s="62"/>
    </row>
    <row r="385" spans="3:3" ht="13.5" customHeight="1">
      <c r="C385" s="62"/>
    </row>
    <row r="386" spans="3:3" ht="13.5" customHeight="1">
      <c r="C386" s="62"/>
    </row>
    <row r="387" spans="3:3" ht="13.5" customHeight="1">
      <c r="C387" s="62"/>
    </row>
    <row r="388" spans="3:3" ht="13.5" customHeight="1">
      <c r="C388" s="62"/>
    </row>
    <row r="389" spans="3:3" ht="13.5" customHeight="1">
      <c r="C389" s="62"/>
    </row>
    <row r="390" spans="3:3" ht="13.5" customHeight="1">
      <c r="C390" s="62"/>
    </row>
    <row r="391" spans="3:3" ht="13.5" customHeight="1">
      <c r="C391" s="62"/>
    </row>
    <row r="392" spans="3:3" ht="13.5" customHeight="1">
      <c r="C392" s="62"/>
    </row>
    <row r="393" spans="3:3" ht="13.5" customHeight="1">
      <c r="C393" s="62"/>
    </row>
    <row r="394" spans="3:3" ht="13.5" customHeight="1">
      <c r="C394" s="62"/>
    </row>
    <row r="395" spans="3:3" ht="13.5" customHeight="1">
      <c r="C395" s="62"/>
    </row>
    <row r="396" spans="3:3" ht="13.5" customHeight="1">
      <c r="C396" s="62"/>
    </row>
    <row r="397" spans="3:3" ht="13.5" customHeight="1">
      <c r="C397" s="62"/>
    </row>
    <row r="398" spans="3:3" ht="13.5" customHeight="1">
      <c r="C398" s="62"/>
    </row>
    <row r="399" spans="3:3" ht="13.5" customHeight="1">
      <c r="C399" s="62"/>
    </row>
    <row r="400" spans="3:3" ht="13.5" customHeight="1">
      <c r="C400" s="62"/>
    </row>
    <row r="401" spans="3:3" ht="13.5" customHeight="1">
      <c r="C401" s="62"/>
    </row>
    <row r="402" spans="3:3" ht="13.5" customHeight="1">
      <c r="C402" s="62"/>
    </row>
    <row r="403" spans="3:3" ht="13.5" customHeight="1">
      <c r="C403" s="62"/>
    </row>
    <row r="404" spans="3:3" ht="13.5" customHeight="1">
      <c r="C404" s="62"/>
    </row>
    <row r="405" spans="3:3" ht="13.5" customHeight="1">
      <c r="C405" s="62"/>
    </row>
    <row r="406" spans="3:3" ht="13.5" customHeight="1">
      <c r="C406" s="62"/>
    </row>
    <row r="407" spans="3:3" ht="13.5" customHeight="1">
      <c r="C407" s="62"/>
    </row>
    <row r="408" spans="3:3" ht="13.5" customHeight="1">
      <c r="C408" s="62"/>
    </row>
    <row r="409" spans="3:3" ht="13.5" customHeight="1">
      <c r="C409" s="62"/>
    </row>
    <row r="410" spans="3:3" ht="13.5" customHeight="1">
      <c r="C410" s="62"/>
    </row>
    <row r="411" spans="3:3" ht="13.5" customHeight="1">
      <c r="C411" s="62"/>
    </row>
    <row r="412" spans="3:3" ht="13.5" customHeight="1">
      <c r="C412" s="62"/>
    </row>
    <row r="413" spans="3:3" ht="13.5" customHeight="1">
      <c r="C413" s="62"/>
    </row>
    <row r="414" spans="3:3" ht="13.5" customHeight="1">
      <c r="C414" s="62"/>
    </row>
    <row r="415" spans="3:3" ht="13.5" customHeight="1">
      <c r="C415" s="62"/>
    </row>
    <row r="416" spans="3:3" ht="13.5" customHeight="1">
      <c r="C416" s="62"/>
    </row>
    <row r="417" spans="3:3" ht="13.5" customHeight="1">
      <c r="C417" s="62"/>
    </row>
    <row r="418" spans="3:3" ht="13.5" customHeight="1">
      <c r="C418" s="62"/>
    </row>
    <row r="419" spans="3:3" ht="13.5" customHeight="1">
      <c r="C419" s="62"/>
    </row>
    <row r="420" spans="3:3" ht="13.5" customHeight="1">
      <c r="C420" s="62"/>
    </row>
    <row r="421" spans="3:3" ht="13.5" customHeight="1">
      <c r="C421" s="62"/>
    </row>
    <row r="422" spans="3:3" ht="13.5" customHeight="1">
      <c r="C422" s="62"/>
    </row>
    <row r="423" spans="3:3" ht="13.5" customHeight="1">
      <c r="C423" s="62"/>
    </row>
    <row r="424" spans="3:3" ht="13.5" customHeight="1">
      <c r="C424" s="62"/>
    </row>
    <row r="425" spans="3:3" ht="13.5" customHeight="1">
      <c r="C425" s="62"/>
    </row>
    <row r="426" spans="3:3" ht="13.5" customHeight="1">
      <c r="C426" s="62"/>
    </row>
    <row r="427" spans="3:3" ht="13.5" customHeight="1">
      <c r="C427" s="62"/>
    </row>
    <row r="428" spans="3:3" ht="13.5" customHeight="1">
      <c r="C428" s="62"/>
    </row>
    <row r="429" spans="3:3" ht="13.5" customHeight="1">
      <c r="C429" s="62"/>
    </row>
    <row r="430" spans="3:3" ht="13.5" customHeight="1">
      <c r="C430" s="62"/>
    </row>
    <row r="431" spans="3:3" ht="13.5" customHeight="1">
      <c r="C431" s="62"/>
    </row>
    <row r="432" spans="3:3" ht="13.5" customHeight="1">
      <c r="C432" s="62"/>
    </row>
    <row r="433" spans="3:3" ht="13.5" customHeight="1">
      <c r="C433" s="62"/>
    </row>
    <row r="434" spans="3:3" ht="13.5" customHeight="1">
      <c r="C434" s="62"/>
    </row>
    <row r="435" spans="3:3" ht="13.5" customHeight="1">
      <c r="C435" s="62"/>
    </row>
    <row r="436" spans="3:3" ht="13.5" customHeight="1">
      <c r="C436" s="62"/>
    </row>
    <row r="437" spans="3:3" ht="13.5" customHeight="1">
      <c r="C437" s="62"/>
    </row>
    <row r="438" spans="3:3" ht="13.5" customHeight="1">
      <c r="C438" s="62"/>
    </row>
    <row r="439" spans="3:3" ht="13.5" customHeight="1">
      <c r="C439" s="62"/>
    </row>
    <row r="440" spans="3:3" ht="13.5" customHeight="1">
      <c r="C440" s="62"/>
    </row>
    <row r="441" spans="3:3" ht="13.5" customHeight="1">
      <c r="C441" s="62"/>
    </row>
    <row r="442" spans="3:3" ht="13.5" customHeight="1">
      <c r="C442" s="62"/>
    </row>
    <row r="443" spans="3:3" ht="13.5" customHeight="1">
      <c r="C443" s="62"/>
    </row>
    <row r="444" spans="3:3" ht="13.5" customHeight="1">
      <c r="C444" s="62"/>
    </row>
    <row r="445" spans="3:3" ht="13.5" customHeight="1">
      <c r="C445" s="62"/>
    </row>
    <row r="446" spans="3:3" ht="13.5" customHeight="1">
      <c r="C446" s="62"/>
    </row>
    <row r="447" spans="3:3" ht="13.5" customHeight="1">
      <c r="C447" s="62"/>
    </row>
    <row r="448" spans="3:3" ht="13.5" customHeight="1">
      <c r="C448" s="62"/>
    </row>
    <row r="449" spans="3:3" ht="13.5" customHeight="1">
      <c r="C449" s="62"/>
    </row>
    <row r="450" spans="3:3" ht="13.5" customHeight="1">
      <c r="C450" s="62"/>
    </row>
    <row r="451" spans="3:3" ht="13.5" customHeight="1">
      <c r="C451" s="62"/>
    </row>
    <row r="452" spans="3:3" ht="13.5" customHeight="1">
      <c r="C452" s="62"/>
    </row>
    <row r="453" spans="3:3" ht="13.5" customHeight="1">
      <c r="C453" s="62"/>
    </row>
    <row r="454" spans="3:3" ht="13.5" customHeight="1">
      <c r="C454" s="62"/>
    </row>
    <row r="455" spans="3:3" ht="13.5" customHeight="1">
      <c r="C455" s="62"/>
    </row>
    <row r="456" spans="3:3" ht="13.5" customHeight="1">
      <c r="C456" s="62"/>
    </row>
    <row r="457" spans="3:3" ht="13.5" customHeight="1">
      <c r="C457" s="62"/>
    </row>
    <row r="458" spans="3:3" ht="13.5" customHeight="1">
      <c r="C458" s="62"/>
    </row>
    <row r="459" spans="3:3" ht="13.5" customHeight="1">
      <c r="C459" s="62"/>
    </row>
    <row r="460" spans="3:3" ht="13.5" customHeight="1">
      <c r="C460" s="62"/>
    </row>
    <row r="461" spans="3:3" ht="13.5" customHeight="1">
      <c r="C461" s="62"/>
    </row>
    <row r="462" spans="3:3" ht="13.5" customHeight="1">
      <c r="C462" s="62"/>
    </row>
    <row r="463" spans="3:3" ht="13.5" customHeight="1">
      <c r="C463" s="62"/>
    </row>
    <row r="464" spans="3:3" ht="13.5" customHeight="1">
      <c r="C464" s="62"/>
    </row>
    <row r="465" spans="3:3" ht="13.5" customHeight="1">
      <c r="C465" s="62"/>
    </row>
    <row r="466" spans="3:3" ht="13.5" customHeight="1">
      <c r="C466" s="62"/>
    </row>
    <row r="467" spans="3:3" ht="13.5" customHeight="1">
      <c r="C467" s="62"/>
    </row>
    <row r="468" spans="3:3" ht="13.5" customHeight="1">
      <c r="C468" s="62"/>
    </row>
    <row r="469" spans="3:3" ht="13.5" customHeight="1">
      <c r="C469" s="62"/>
    </row>
    <row r="470" spans="3:3" ht="13.5" customHeight="1">
      <c r="C470" s="62"/>
    </row>
    <row r="471" spans="3:3" ht="13.5" customHeight="1">
      <c r="C471" s="62"/>
    </row>
    <row r="472" spans="3:3" ht="13.5" customHeight="1">
      <c r="C472" s="62"/>
    </row>
    <row r="473" spans="3:3" ht="13.5" customHeight="1">
      <c r="C473" s="62"/>
    </row>
    <row r="474" spans="3:3" ht="13.5" customHeight="1">
      <c r="C474" s="62"/>
    </row>
    <row r="475" spans="3:3" ht="13.5" customHeight="1">
      <c r="C475" s="62"/>
    </row>
    <row r="476" spans="3:3" ht="13.5" customHeight="1">
      <c r="C476" s="62"/>
    </row>
    <row r="477" spans="3:3" ht="13.5" customHeight="1">
      <c r="C477" s="62"/>
    </row>
    <row r="478" spans="3:3" ht="13.5" customHeight="1">
      <c r="C478" s="62"/>
    </row>
    <row r="479" spans="3:3" ht="13.5" customHeight="1">
      <c r="C479" s="62"/>
    </row>
    <row r="480" spans="3:3" ht="13.5" customHeight="1">
      <c r="C480" s="62"/>
    </row>
    <row r="481" spans="3:3" ht="13.5" customHeight="1">
      <c r="C481" s="62"/>
    </row>
    <row r="482" spans="3:3" ht="13.5" customHeight="1">
      <c r="C482" s="62"/>
    </row>
    <row r="483" spans="3:3" ht="13.5" customHeight="1">
      <c r="C483" s="62"/>
    </row>
    <row r="484" spans="3:3" ht="13.5" customHeight="1">
      <c r="C484" s="62"/>
    </row>
    <row r="485" spans="3:3" ht="13.5" customHeight="1">
      <c r="C485" s="62"/>
    </row>
    <row r="486" spans="3:3" ht="13.5" customHeight="1">
      <c r="C486" s="62"/>
    </row>
    <row r="487" spans="3:3" ht="13.5" customHeight="1">
      <c r="C487" s="62"/>
    </row>
    <row r="488" spans="3:3" ht="13.5" customHeight="1">
      <c r="C488" s="62"/>
    </row>
    <row r="489" spans="3:3" ht="13.5" customHeight="1">
      <c r="C489" s="62"/>
    </row>
    <row r="490" spans="3:3" ht="13.5" customHeight="1">
      <c r="C490" s="62"/>
    </row>
    <row r="491" spans="3:3" ht="13.5" customHeight="1">
      <c r="C491" s="62"/>
    </row>
    <row r="492" spans="3:3" ht="13.5" customHeight="1">
      <c r="C492" s="62"/>
    </row>
    <row r="493" spans="3:3" ht="13.5" customHeight="1">
      <c r="C493" s="62"/>
    </row>
    <row r="494" spans="3:3" ht="13.5" customHeight="1">
      <c r="C494" s="62"/>
    </row>
    <row r="495" spans="3:3" ht="13.5" customHeight="1">
      <c r="C495" s="62"/>
    </row>
    <row r="496" spans="3:3" ht="13.5" customHeight="1">
      <c r="C496" s="62"/>
    </row>
    <row r="497" spans="3:3" ht="13.5" customHeight="1">
      <c r="C497" s="62"/>
    </row>
    <row r="498" spans="3:3" ht="13.5" customHeight="1">
      <c r="C498" s="62"/>
    </row>
    <row r="499" spans="3:3" ht="13.5" customHeight="1">
      <c r="C499" s="62"/>
    </row>
    <row r="500" spans="3:3" ht="13.5" customHeight="1">
      <c r="C500" s="62"/>
    </row>
    <row r="501" spans="3:3" ht="13.5" customHeight="1">
      <c r="C501" s="62"/>
    </row>
    <row r="502" spans="3:3" ht="13.5" customHeight="1">
      <c r="C502" s="62"/>
    </row>
    <row r="503" spans="3:3" ht="13.5" customHeight="1">
      <c r="C503" s="62"/>
    </row>
    <row r="504" spans="3:3" ht="13.5" customHeight="1">
      <c r="C504" s="62"/>
    </row>
    <row r="505" spans="3:3" ht="13.5" customHeight="1">
      <c r="C505" s="62"/>
    </row>
    <row r="506" spans="3:3" ht="13.5" customHeight="1">
      <c r="C506" s="62"/>
    </row>
    <row r="507" spans="3:3" ht="13.5" customHeight="1">
      <c r="C507" s="62"/>
    </row>
    <row r="508" spans="3:3" ht="13.5" customHeight="1">
      <c r="C508" s="62"/>
    </row>
    <row r="509" spans="3:3" ht="13.5" customHeight="1">
      <c r="C509" s="62"/>
    </row>
    <row r="510" spans="3:3" ht="13.5" customHeight="1">
      <c r="C510" s="62"/>
    </row>
    <row r="511" spans="3:3" ht="13.5" customHeight="1">
      <c r="C511" s="62"/>
    </row>
    <row r="512" spans="3:3" ht="13.5" customHeight="1">
      <c r="C512" s="62"/>
    </row>
    <row r="513" spans="3:3" ht="13.5" customHeight="1">
      <c r="C513" s="62"/>
    </row>
    <row r="514" spans="3:3" ht="13.5" customHeight="1">
      <c r="C514" s="62"/>
    </row>
    <row r="515" spans="3:3" ht="13.5" customHeight="1">
      <c r="C515" s="62"/>
    </row>
    <row r="516" spans="3:3" ht="13.5" customHeight="1">
      <c r="C516" s="62"/>
    </row>
    <row r="517" spans="3:3" ht="13.5" customHeight="1">
      <c r="C517" s="62"/>
    </row>
    <row r="518" spans="3:3" ht="13.5" customHeight="1">
      <c r="C518" s="62"/>
    </row>
    <row r="519" spans="3:3" ht="13.5" customHeight="1">
      <c r="C519" s="62"/>
    </row>
    <row r="520" spans="3:3" ht="13.5" customHeight="1">
      <c r="C520" s="62"/>
    </row>
    <row r="521" spans="3:3" ht="13.5" customHeight="1">
      <c r="C521" s="62"/>
    </row>
    <row r="522" spans="3:3" ht="13.5" customHeight="1">
      <c r="C522" s="62"/>
    </row>
    <row r="523" spans="3:3" ht="13.5" customHeight="1">
      <c r="C523" s="62"/>
    </row>
    <row r="524" spans="3:3" ht="13.5" customHeight="1">
      <c r="C524" s="62"/>
    </row>
    <row r="525" spans="3:3" ht="13.5" customHeight="1">
      <c r="C525" s="62"/>
    </row>
    <row r="526" spans="3:3" ht="13.5" customHeight="1">
      <c r="C526" s="62"/>
    </row>
    <row r="527" spans="3:3" ht="13.5" customHeight="1">
      <c r="C527" s="62"/>
    </row>
    <row r="528" spans="3:3" ht="13.5" customHeight="1">
      <c r="C528" s="62"/>
    </row>
    <row r="529" spans="3:3" ht="13.5" customHeight="1">
      <c r="C529" s="62"/>
    </row>
    <row r="530" spans="3:3" ht="13.5" customHeight="1">
      <c r="C530" s="62"/>
    </row>
    <row r="531" spans="3:3" ht="13.5" customHeight="1">
      <c r="C531" s="62"/>
    </row>
    <row r="532" spans="3:3" ht="13.5" customHeight="1">
      <c r="C532" s="62"/>
    </row>
    <row r="533" spans="3:3" ht="13.5" customHeight="1">
      <c r="C533" s="62"/>
    </row>
    <row r="534" spans="3:3" ht="13.5" customHeight="1">
      <c r="C534" s="62"/>
    </row>
    <row r="535" spans="3:3" ht="13.5" customHeight="1">
      <c r="C535" s="62"/>
    </row>
    <row r="536" spans="3:3" ht="13.5" customHeight="1">
      <c r="C536" s="62"/>
    </row>
    <row r="537" spans="3:3" ht="13.5" customHeight="1">
      <c r="C537" s="62"/>
    </row>
    <row r="538" spans="3:3" ht="13.5" customHeight="1">
      <c r="C538" s="62"/>
    </row>
    <row r="539" spans="3:3" ht="13.5" customHeight="1">
      <c r="C539" s="62"/>
    </row>
    <row r="540" spans="3:3" ht="13.5" customHeight="1">
      <c r="C540" s="62"/>
    </row>
    <row r="541" spans="3:3" ht="13.5" customHeight="1">
      <c r="C541" s="62"/>
    </row>
    <row r="542" spans="3:3" ht="13.5" customHeight="1">
      <c r="C542" s="62"/>
    </row>
    <row r="543" spans="3:3" ht="13.5" customHeight="1">
      <c r="C543" s="62"/>
    </row>
    <row r="544" spans="3:3" ht="13.5" customHeight="1">
      <c r="C544" s="62"/>
    </row>
    <row r="545" spans="3:3" ht="13.5" customHeight="1">
      <c r="C545" s="62"/>
    </row>
    <row r="546" spans="3:3" ht="13.5" customHeight="1">
      <c r="C546" s="62"/>
    </row>
    <row r="547" spans="3:3" ht="13.5" customHeight="1">
      <c r="C547" s="62"/>
    </row>
    <row r="548" spans="3:3" ht="13.5" customHeight="1">
      <c r="C548" s="62"/>
    </row>
    <row r="549" spans="3:3" ht="13.5" customHeight="1">
      <c r="C549" s="62"/>
    </row>
    <row r="550" spans="3:3" ht="13.5" customHeight="1">
      <c r="C550" s="62"/>
    </row>
    <row r="551" spans="3:3" ht="13.5" customHeight="1">
      <c r="C551" s="62"/>
    </row>
    <row r="552" spans="3:3" ht="13.5" customHeight="1">
      <c r="C552" s="62"/>
    </row>
    <row r="553" spans="3:3" ht="13.5" customHeight="1">
      <c r="C553" s="62"/>
    </row>
    <row r="554" spans="3:3" ht="13.5" customHeight="1">
      <c r="C554" s="62"/>
    </row>
    <row r="555" spans="3:3" ht="13.5" customHeight="1">
      <c r="C555" s="62"/>
    </row>
    <row r="556" spans="3:3" ht="13.5" customHeight="1">
      <c r="C556" s="62"/>
    </row>
    <row r="557" spans="3:3" ht="13.5" customHeight="1">
      <c r="C557" s="62"/>
    </row>
    <row r="558" spans="3:3" ht="13.5" customHeight="1">
      <c r="C558" s="62"/>
    </row>
    <row r="559" spans="3:3" ht="13.5" customHeight="1">
      <c r="C559" s="62"/>
    </row>
    <row r="560" spans="3:3" ht="13.5" customHeight="1">
      <c r="C560" s="62"/>
    </row>
    <row r="561" spans="3:3" ht="13.5" customHeight="1">
      <c r="C561" s="62"/>
    </row>
    <row r="562" spans="3:3" ht="13.5" customHeight="1">
      <c r="C562" s="62"/>
    </row>
    <row r="563" spans="3:3" ht="13.5" customHeight="1">
      <c r="C563" s="62"/>
    </row>
    <row r="564" spans="3:3" ht="13.5" customHeight="1">
      <c r="C564" s="62"/>
    </row>
    <row r="565" spans="3:3" ht="13.5" customHeight="1">
      <c r="C565" s="62"/>
    </row>
    <row r="566" spans="3:3" ht="13.5" customHeight="1">
      <c r="C566" s="62"/>
    </row>
    <row r="567" spans="3:3" ht="13.5" customHeight="1">
      <c r="C567" s="62"/>
    </row>
    <row r="568" spans="3:3" ht="13.5" customHeight="1">
      <c r="C568" s="62"/>
    </row>
    <row r="569" spans="3:3" ht="13.5" customHeight="1">
      <c r="C569" s="62"/>
    </row>
    <row r="570" spans="3:3" ht="13.5" customHeight="1">
      <c r="C570" s="62"/>
    </row>
    <row r="571" spans="3:3" ht="13.5" customHeight="1">
      <c r="C571" s="62"/>
    </row>
    <row r="572" spans="3:3" ht="13.5" customHeight="1">
      <c r="C572" s="62"/>
    </row>
    <row r="573" spans="3:3" ht="13.5" customHeight="1">
      <c r="C573" s="62"/>
    </row>
    <row r="574" spans="3:3" ht="13.5" customHeight="1">
      <c r="C574" s="62"/>
    </row>
    <row r="575" spans="3:3" ht="13.5" customHeight="1">
      <c r="C575" s="62"/>
    </row>
    <row r="576" spans="3:3" ht="13.5" customHeight="1">
      <c r="C576" s="62"/>
    </row>
    <row r="577" spans="3:3" ht="13.5" customHeight="1">
      <c r="C577" s="62"/>
    </row>
    <row r="578" spans="3:3" ht="13.5" customHeight="1">
      <c r="C578" s="62"/>
    </row>
    <row r="579" spans="3:3" ht="13.5" customHeight="1">
      <c r="C579" s="62"/>
    </row>
    <row r="580" spans="3:3" ht="13.5" customHeight="1">
      <c r="C580" s="62"/>
    </row>
    <row r="581" spans="3:3" ht="13.5" customHeight="1">
      <c r="C581" s="62"/>
    </row>
    <row r="582" spans="3:3" ht="13.5" customHeight="1">
      <c r="C582" s="62"/>
    </row>
    <row r="583" spans="3:3" ht="13.5" customHeight="1">
      <c r="C583" s="62"/>
    </row>
    <row r="584" spans="3:3" ht="13.5" customHeight="1">
      <c r="C584" s="62"/>
    </row>
    <row r="585" spans="3:3" ht="13.5" customHeight="1">
      <c r="C585" s="62"/>
    </row>
    <row r="586" spans="3:3" ht="13.5" customHeight="1">
      <c r="C586" s="62"/>
    </row>
    <row r="587" spans="3:3" ht="13.5" customHeight="1">
      <c r="C587" s="62"/>
    </row>
    <row r="588" spans="3:3" ht="13.5" customHeight="1">
      <c r="C588" s="62"/>
    </row>
    <row r="589" spans="3:3" ht="13.5" customHeight="1">
      <c r="C589" s="62"/>
    </row>
    <row r="590" spans="3:3" ht="13.5" customHeight="1">
      <c r="C590" s="62"/>
    </row>
    <row r="591" spans="3:3" ht="13.5" customHeight="1">
      <c r="C591" s="62"/>
    </row>
    <row r="592" spans="3:3" ht="13.5" customHeight="1">
      <c r="C592" s="62"/>
    </row>
    <row r="593" spans="3:3" ht="13.5" customHeight="1">
      <c r="C593" s="62"/>
    </row>
    <row r="594" spans="3:3" ht="13.5" customHeight="1">
      <c r="C594" s="62"/>
    </row>
    <row r="595" spans="3:3" ht="13.5" customHeight="1">
      <c r="C595" s="62"/>
    </row>
    <row r="596" spans="3:3" ht="13.5" customHeight="1">
      <c r="C596" s="62"/>
    </row>
    <row r="597" spans="3:3" ht="13.5" customHeight="1">
      <c r="C597" s="62"/>
    </row>
    <row r="598" spans="3:3" ht="13.5" customHeight="1">
      <c r="C598" s="62"/>
    </row>
    <row r="599" spans="3:3" ht="13.5" customHeight="1">
      <c r="C599" s="62"/>
    </row>
    <row r="600" spans="3:3" ht="13.5" customHeight="1">
      <c r="C600" s="62"/>
    </row>
    <row r="601" spans="3:3" ht="13.5" customHeight="1">
      <c r="C601" s="62"/>
    </row>
    <row r="602" spans="3:3" ht="13.5" customHeight="1">
      <c r="C602" s="62"/>
    </row>
    <row r="603" spans="3:3" ht="13.5" customHeight="1">
      <c r="C603" s="62"/>
    </row>
    <row r="604" spans="3:3" ht="13.5" customHeight="1">
      <c r="C604" s="62"/>
    </row>
    <row r="605" spans="3:3" ht="13.5" customHeight="1">
      <c r="C605" s="62"/>
    </row>
    <row r="606" spans="3:3" ht="13.5" customHeight="1">
      <c r="C606" s="62"/>
    </row>
    <row r="607" spans="3:3" ht="13.5" customHeight="1">
      <c r="C607" s="62"/>
    </row>
    <row r="608" spans="3:3" ht="13.5" customHeight="1">
      <c r="C608" s="62"/>
    </row>
    <row r="609" spans="3:3" ht="13.5" customHeight="1">
      <c r="C609" s="62"/>
    </row>
    <row r="610" spans="3:3" ht="13.5" customHeight="1">
      <c r="C610" s="62"/>
    </row>
    <row r="611" spans="3:3" ht="13.5" customHeight="1">
      <c r="C611" s="62"/>
    </row>
    <row r="612" spans="3:3" ht="13.5" customHeight="1">
      <c r="C612" s="62"/>
    </row>
    <row r="613" spans="3:3" ht="13.5" customHeight="1">
      <c r="C613" s="62"/>
    </row>
    <row r="614" spans="3:3" ht="13.5" customHeight="1">
      <c r="C614" s="62"/>
    </row>
    <row r="615" spans="3:3" ht="13.5" customHeight="1">
      <c r="C615" s="62"/>
    </row>
    <row r="616" spans="3:3" ht="13.5" customHeight="1">
      <c r="C616" s="62"/>
    </row>
    <row r="617" spans="3:3" ht="13.5" customHeight="1">
      <c r="C617" s="62"/>
    </row>
    <row r="618" spans="3:3" ht="13.5" customHeight="1">
      <c r="C618" s="62"/>
    </row>
    <row r="619" spans="3:3" ht="13.5" customHeight="1">
      <c r="C619" s="62"/>
    </row>
    <row r="620" spans="3:3" ht="13.5" customHeight="1">
      <c r="C620" s="62"/>
    </row>
    <row r="621" spans="3:3" ht="13.5" customHeight="1">
      <c r="C621" s="62"/>
    </row>
    <row r="622" spans="3:3" ht="13.5" customHeight="1">
      <c r="C622" s="62"/>
    </row>
    <row r="623" spans="3:3" ht="13.5" customHeight="1">
      <c r="C623" s="62"/>
    </row>
    <row r="624" spans="3:3" ht="13.5" customHeight="1">
      <c r="C624" s="62"/>
    </row>
    <row r="625" spans="3:3" ht="13.5" customHeight="1">
      <c r="C625" s="62"/>
    </row>
    <row r="626" spans="3:3" ht="13.5" customHeight="1">
      <c r="C626" s="62"/>
    </row>
    <row r="627" spans="3:3" ht="13.5" customHeight="1">
      <c r="C627" s="62"/>
    </row>
    <row r="628" spans="3:3" ht="13.5" customHeight="1">
      <c r="C628" s="62"/>
    </row>
    <row r="629" spans="3:3" ht="13.5" customHeight="1">
      <c r="C629" s="62"/>
    </row>
    <row r="630" spans="3:3" ht="13.5" customHeight="1">
      <c r="C630" s="62"/>
    </row>
    <row r="631" spans="3:3" ht="13.5" customHeight="1">
      <c r="C631" s="62"/>
    </row>
    <row r="632" spans="3:3" ht="13.5" customHeight="1">
      <c r="C632" s="62"/>
    </row>
    <row r="633" spans="3:3" ht="13.5" customHeight="1">
      <c r="C633" s="62"/>
    </row>
    <row r="634" spans="3:3" ht="13.5" customHeight="1">
      <c r="C634" s="62"/>
    </row>
    <row r="635" spans="3:3" ht="13.5" customHeight="1">
      <c r="C635" s="62"/>
    </row>
    <row r="636" spans="3:3" ht="13.5" customHeight="1">
      <c r="C636" s="62"/>
    </row>
    <row r="637" spans="3:3" ht="13.5" customHeight="1">
      <c r="C637" s="62"/>
    </row>
    <row r="638" spans="3:3" ht="13.5" customHeight="1">
      <c r="C638" s="62"/>
    </row>
    <row r="639" spans="3:3" ht="13.5" customHeight="1">
      <c r="C639" s="62"/>
    </row>
    <row r="640" spans="3:3" ht="13.5" customHeight="1">
      <c r="C640" s="62"/>
    </row>
    <row r="641" spans="3:3" ht="13.5" customHeight="1">
      <c r="C641" s="62"/>
    </row>
    <row r="642" spans="3:3" ht="13.5" customHeight="1">
      <c r="C642" s="62"/>
    </row>
    <row r="643" spans="3:3" ht="13.5" customHeight="1">
      <c r="C643" s="62"/>
    </row>
    <row r="644" spans="3:3" ht="13.5" customHeight="1">
      <c r="C644" s="62"/>
    </row>
    <row r="645" spans="3:3" ht="13.5" customHeight="1">
      <c r="C645" s="62"/>
    </row>
    <row r="646" spans="3:3" ht="13.5" customHeight="1">
      <c r="C646" s="62"/>
    </row>
    <row r="647" spans="3:3" ht="13.5" customHeight="1">
      <c r="C647" s="62"/>
    </row>
    <row r="648" spans="3:3" ht="13.5" customHeight="1">
      <c r="C648" s="62"/>
    </row>
    <row r="649" spans="3:3" ht="13.5" customHeight="1">
      <c r="C649" s="62"/>
    </row>
    <row r="650" spans="3:3" ht="13.5" customHeight="1">
      <c r="C650" s="62"/>
    </row>
    <row r="651" spans="3:3" ht="13.5" customHeight="1">
      <c r="C651" s="62"/>
    </row>
    <row r="652" spans="3:3" ht="13.5" customHeight="1">
      <c r="C652" s="62"/>
    </row>
    <row r="653" spans="3:3" ht="13.5" customHeight="1">
      <c r="C653" s="62"/>
    </row>
    <row r="654" spans="3:3" ht="13.5" customHeight="1">
      <c r="C654" s="62"/>
    </row>
    <row r="655" spans="3:3" ht="13.5" customHeight="1">
      <c r="C655" s="62"/>
    </row>
    <row r="656" spans="3:3" ht="13.5" customHeight="1">
      <c r="C656" s="62"/>
    </row>
    <row r="657" spans="3:3" ht="13.5" customHeight="1">
      <c r="C657" s="62"/>
    </row>
    <row r="658" spans="3:3" ht="13.5" customHeight="1">
      <c r="C658" s="62"/>
    </row>
    <row r="659" spans="3:3" ht="13.5" customHeight="1">
      <c r="C659" s="62"/>
    </row>
    <row r="660" spans="3:3" ht="13.5" customHeight="1">
      <c r="C660" s="62"/>
    </row>
    <row r="661" spans="3:3" ht="13.5" customHeight="1">
      <c r="C661" s="62"/>
    </row>
    <row r="662" spans="3:3" ht="13.5" customHeight="1">
      <c r="C662" s="62"/>
    </row>
    <row r="663" spans="3:3" ht="13.5" customHeight="1">
      <c r="C663" s="62"/>
    </row>
    <row r="664" spans="3:3" ht="13.5" customHeight="1">
      <c r="C664" s="62"/>
    </row>
    <row r="665" spans="3:3" ht="13.5" customHeight="1">
      <c r="C665" s="62"/>
    </row>
    <row r="666" spans="3:3" ht="13.5" customHeight="1">
      <c r="C666" s="62"/>
    </row>
    <row r="667" spans="3:3" ht="13.5" customHeight="1">
      <c r="C667" s="62"/>
    </row>
    <row r="668" spans="3:3" ht="13.5" customHeight="1">
      <c r="C668" s="62"/>
    </row>
    <row r="669" spans="3:3" ht="13.5" customHeight="1">
      <c r="C669" s="62"/>
    </row>
    <row r="670" spans="3:3" ht="13.5" customHeight="1">
      <c r="C670" s="62"/>
    </row>
    <row r="671" spans="3:3" ht="13.5" customHeight="1">
      <c r="C671" s="62"/>
    </row>
    <row r="672" spans="3:3" ht="13.5" customHeight="1">
      <c r="C672" s="62"/>
    </row>
    <row r="673" spans="3:3" ht="13.5" customHeight="1">
      <c r="C673" s="62"/>
    </row>
    <row r="674" spans="3:3" ht="13.5" customHeight="1">
      <c r="C674" s="62"/>
    </row>
    <row r="675" spans="3:3" ht="13.5" customHeight="1">
      <c r="C675" s="62"/>
    </row>
    <row r="676" spans="3:3" ht="13.5" customHeight="1">
      <c r="C676" s="62"/>
    </row>
    <row r="677" spans="3:3" ht="13.5" customHeight="1">
      <c r="C677" s="62"/>
    </row>
    <row r="678" spans="3:3" ht="13.5" customHeight="1">
      <c r="C678" s="62"/>
    </row>
    <row r="679" spans="3:3" ht="13.5" customHeight="1">
      <c r="C679" s="62"/>
    </row>
    <row r="680" spans="3:3" ht="13.5" customHeight="1">
      <c r="C680" s="62"/>
    </row>
    <row r="681" spans="3:3" ht="13.5" customHeight="1">
      <c r="C681" s="62"/>
    </row>
    <row r="682" spans="3:3" ht="13.5" customHeight="1">
      <c r="C682" s="62"/>
    </row>
    <row r="683" spans="3:3" ht="13.5" customHeight="1">
      <c r="C683" s="62"/>
    </row>
    <row r="684" spans="3:3" ht="13.5" customHeight="1">
      <c r="C684" s="62"/>
    </row>
    <row r="685" spans="3:3" ht="13.5" customHeight="1">
      <c r="C685" s="62"/>
    </row>
    <row r="686" spans="3:3" ht="13.5" customHeight="1">
      <c r="C686" s="62"/>
    </row>
    <row r="687" spans="3:3" ht="13.5" customHeight="1">
      <c r="C687" s="62"/>
    </row>
    <row r="688" spans="3:3" ht="13.5" customHeight="1">
      <c r="C688" s="62"/>
    </row>
    <row r="689" spans="3:3" ht="13.5" customHeight="1">
      <c r="C689" s="62"/>
    </row>
    <row r="690" spans="3:3" ht="13.5" customHeight="1">
      <c r="C690" s="62"/>
    </row>
    <row r="691" spans="3:3" ht="13.5" customHeight="1">
      <c r="C691" s="62"/>
    </row>
    <row r="692" spans="3:3" ht="13.5" customHeight="1">
      <c r="C692" s="62"/>
    </row>
    <row r="693" spans="3:3" ht="13.5" customHeight="1">
      <c r="C693" s="62"/>
    </row>
    <row r="694" spans="3:3" ht="13.5" customHeight="1">
      <c r="C694" s="62"/>
    </row>
    <row r="695" spans="3:3" ht="13.5" customHeight="1">
      <c r="C695" s="62"/>
    </row>
    <row r="696" spans="3:3" ht="13.5" customHeight="1">
      <c r="C696" s="62"/>
    </row>
    <row r="697" spans="3:3" ht="13.5" customHeight="1">
      <c r="C697" s="62"/>
    </row>
    <row r="698" spans="3:3" ht="13.5" customHeight="1">
      <c r="C698" s="62"/>
    </row>
    <row r="699" spans="3:3" ht="13.5" customHeight="1">
      <c r="C699" s="62"/>
    </row>
    <row r="700" spans="3:3" ht="13.5" customHeight="1">
      <c r="C700" s="62"/>
    </row>
    <row r="701" spans="3:3" ht="13.5" customHeight="1">
      <c r="C701" s="62"/>
    </row>
    <row r="702" spans="3:3" ht="13.5" customHeight="1">
      <c r="C702" s="62"/>
    </row>
    <row r="703" spans="3:3" ht="13.5" customHeight="1">
      <c r="C703" s="62"/>
    </row>
    <row r="704" spans="3:3" ht="13.5" customHeight="1">
      <c r="C704" s="62"/>
    </row>
    <row r="705" spans="3:3" ht="13.5" customHeight="1">
      <c r="C705" s="62"/>
    </row>
    <row r="706" spans="3:3" ht="13.5" customHeight="1">
      <c r="C706" s="62"/>
    </row>
    <row r="707" spans="3:3" ht="13.5" customHeight="1">
      <c r="C707" s="62"/>
    </row>
    <row r="708" spans="3:3" ht="13.5" customHeight="1">
      <c r="C708" s="62"/>
    </row>
    <row r="709" spans="3:3" ht="13.5" customHeight="1">
      <c r="C709" s="62"/>
    </row>
    <row r="710" spans="3:3" ht="13.5" customHeight="1">
      <c r="C710" s="62"/>
    </row>
    <row r="711" spans="3:3" ht="13.5" customHeight="1">
      <c r="C711" s="62"/>
    </row>
    <row r="712" spans="3:3" ht="13.5" customHeight="1">
      <c r="C712" s="62"/>
    </row>
    <row r="713" spans="3:3" ht="13.5" customHeight="1">
      <c r="C713" s="62"/>
    </row>
    <row r="714" spans="3:3" ht="13.5" customHeight="1">
      <c r="C714" s="62"/>
    </row>
    <row r="715" spans="3:3" ht="13.5" customHeight="1">
      <c r="C715" s="62"/>
    </row>
    <row r="716" spans="3:3" ht="13.5" customHeight="1">
      <c r="C716" s="62"/>
    </row>
    <row r="717" spans="3:3" ht="13.5" customHeight="1">
      <c r="C717" s="62"/>
    </row>
    <row r="718" spans="3:3" ht="13.5" customHeight="1">
      <c r="C718" s="62"/>
    </row>
    <row r="719" spans="3:3" ht="13.5" customHeight="1">
      <c r="C719" s="62"/>
    </row>
    <row r="720" spans="3:3" ht="13.5" customHeight="1">
      <c r="C720" s="62"/>
    </row>
    <row r="721" spans="3:3" ht="13.5" customHeight="1">
      <c r="C721" s="62"/>
    </row>
    <row r="722" spans="3:3" ht="13.5" customHeight="1">
      <c r="C722" s="62"/>
    </row>
    <row r="723" spans="3:3" ht="13.5" customHeight="1">
      <c r="C723" s="62"/>
    </row>
    <row r="724" spans="3:3" ht="13.5" customHeight="1">
      <c r="C724" s="62"/>
    </row>
    <row r="725" spans="3:3" ht="13.5" customHeight="1">
      <c r="C725" s="62"/>
    </row>
    <row r="726" spans="3:3" ht="13.5" customHeight="1">
      <c r="C726" s="62"/>
    </row>
    <row r="727" spans="3:3" ht="13.5" customHeight="1">
      <c r="C727" s="62"/>
    </row>
    <row r="728" spans="3:3" ht="13.5" customHeight="1">
      <c r="C728" s="62"/>
    </row>
    <row r="729" spans="3:3" ht="13.5" customHeight="1">
      <c r="C729" s="62"/>
    </row>
    <row r="730" spans="3:3" ht="13.5" customHeight="1">
      <c r="C730" s="62"/>
    </row>
    <row r="731" spans="3:3" ht="13.5" customHeight="1">
      <c r="C731" s="62"/>
    </row>
    <row r="732" spans="3:3" ht="13.5" customHeight="1">
      <c r="C732" s="62"/>
    </row>
    <row r="733" spans="3:3" ht="13.5" customHeight="1">
      <c r="C733" s="62"/>
    </row>
    <row r="734" spans="3:3" ht="13.5" customHeight="1">
      <c r="C734" s="62"/>
    </row>
    <row r="735" spans="3:3" ht="13.5" customHeight="1">
      <c r="C735" s="62"/>
    </row>
    <row r="736" spans="3:3" ht="13.5" customHeight="1">
      <c r="C736" s="62"/>
    </row>
    <row r="737" spans="3:3" ht="13.5" customHeight="1">
      <c r="C737" s="62"/>
    </row>
    <row r="738" spans="3:3" ht="13.5" customHeight="1">
      <c r="C738" s="62"/>
    </row>
    <row r="739" spans="3:3" ht="13.5" customHeight="1">
      <c r="C739" s="62"/>
    </row>
    <row r="740" spans="3:3" ht="13.5" customHeight="1">
      <c r="C740" s="62"/>
    </row>
    <row r="741" spans="3:3" ht="13.5" customHeight="1">
      <c r="C741" s="62"/>
    </row>
    <row r="742" spans="3:3" ht="13.5" customHeight="1">
      <c r="C742" s="62"/>
    </row>
    <row r="743" spans="3:3" ht="13.5" customHeight="1">
      <c r="C743" s="62"/>
    </row>
    <row r="744" spans="3:3" ht="13.5" customHeight="1">
      <c r="C744" s="62"/>
    </row>
    <row r="745" spans="3:3" ht="13.5" customHeight="1">
      <c r="C745" s="62"/>
    </row>
    <row r="746" spans="3:3" ht="13.5" customHeight="1">
      <c r="C746" s="62"/>
    </row>
    <row r="747" spans="3:3" ht="13.5" customHeight="1">
      <c r="C747" s="62"/>
    </row>
    <row r="748" spans="3:3" ht="13.5" customHeight="1">
      <c r="C748" s="62"/>
    </row>
    <row r="749" spans="3:3" ht="13.5" customHeight="1">
      <c r="C749" s="62"/>
    </row>
    <row r="750" spans="3:3" ht="13.5" customHeight="1">
      <c r="C750" s="62"/>
    </row>
    <row r="751" spans="3:3" ht="13.5" customHeight="1">
      <c r="C751" s="62"/>
    </row>
    <row r="752" spans="3:3" ht="13.5" customHeight="1">
      <c r="C752" s="62"/>
    </row>
    <row r="753" spans="3:3" ht="13.5" customHeight="1">
      <c r="C753" s="62"/>
    </row>
    <row r="754" spans="3:3" ht="13.5" customHeight="1">
      <c r="C754" s="62"/>
    </row>
    <row r="755" spans="3:3" ht="13.5" customHeight="1">
      <c r="C755" s="62"/>
    </row>
    <row r="756" spans="3:3" ht="13.5" customHeight="1">
      <c r="C756" s="62"/>
    </row>
    <row r="757" spans="3:3" ht="13.5" customHeight="1">
      <c r="C757" s="62"/>
    </row>
    <row r="758" spans="3:3" ht="13.5" customHeight="1">
      <c r="C758" s="62"/>
    </row>
    <row r="759" spans="3:3" ht="13.5" customHeight="1">
      <c r="C759" s="62"/>
    </row>
    <row r="760" spans="3:3" ht="13.5" customHeight="1">
      <c r="C760" s="62"/>
    </row>
    <row r="761" spans="3:3" ht="13.5" customHeight="1">
      <c r="C761" s="62"/>
    </row>
    <row r="762" spans="3:3" ht="13.5" customHeight="1">
      <c r="C762" s="62"/>
    </row>
    <row r="763" spans="3:3" ht="13.5" customHeight="1">
      <c r="C763" s="62"/>
    </row>
    <row r="764" spans="3:3" ht="13.5" customHeight="1">
      <c r="C764" s="62"/>
    </row>
    <row r="765" spans="3:3" ht="13.5" customHeight="1">
      <c r="C765" s="62"/>
    </row>
    <row r="766" spans="3:3" ht="13.5" customHeight="1">
      <c r="C766" s="62"/>
    </row>
    <row r="767" spans="3:3" ht="13.5" customHeight="1">
      <c r="C767" s="62"/>
    </row>
    <row r="768" spans="3:3" ht="13.5" customHeight="1">
      <c r="C768" s="62"/>
    </row>
    <row r="769" spans="3:3" ht="13.5" customHeight="1">
      <c r="C769" s="62"/>
    </row>
    <row r="770" spans="3:3" ht="13.5" customHeight="1">
      <c r="C770" s="62"/>
    </row>
    <row r="771" spans="3:3" ht="13.5" customHeight="1">
      <c r="C771" s="62"/>
    </row>
    <row r="772" spans="3:3" ht="13.5" customHeight="1">
      <c r="C772" s="62"/>
    </row>
    <row r="773" spans="3:3" ht="13.5" customHeight="1">
      <c r="C773" s="62"/>
    </row>
    <row r="774" spans="3:3" ht="13.5" customHeight="1">
      <c r="C774" s="62"/>
    </row>
    <row r="775" spans="3:3" ht="13.5" customHeight="1">
      <c r="C775" s="62"/>
    </row>
    <row r="776" spans="3:3" ht="13.5" customHeight="1">
      <c r="C776" s="62"/>
    </row>
    <row r="777" spans="3:3" ht="13.5" customHeight="1">
      <c r="C777" s="62"/>
    </row>
    <row r="778" spans="3:3" ht="13.5" customHeight="1">
      <c r="C778" s="62"/>
    </row>
    <row r="779" spans="3:3" ht="13.5" customHeight="1">
      <c r="C779" s="62"/>
    </row>
    <row r="780" spans="3:3" ht="13.5" customHeight="1">
      <c r="C780" s="62"/>
    </row>
    <row r="781" spans="3:3" ht="13.5" customHeight="1">
      <c r="C781" s="62"/>
    </row>
    <row r="782" spans="3:3" ht="13.5" customHeight="1">
      <c r="C782" s="62"/>
    </row>
    <row r="783" spans="3:3" ht="13.5" customHeight="1">
      <c r="C783" s="62"/>
    </row>
    <row r="784" spans="3:3" ht="13.5" customHeight="1">
      <c r="C784" s="62"/>
    </row>
    <row r="785" spans="3:3" ht="13.5" customHeight="1">
      <c r="C785" s="62"/>
    </row>
    <row r="786" spans="3:3" ht="13.5" customHeight="1">
      <c r="C786" s="62"/>
    </row>
    <row r="787" spans="3:3" ht="13.5" customHeight="1">
      <c r="C787" s="62"/>
    </row>
    <row r="788" spans="3:3" ht="13.5" customHeight="1">
      <c r="C788" s="62"/>
    </row>
    <row r="789" spans="3:3" ht="13.5" customHeight="1">
      <c r="C789" s="62"/>
    </row>
    <row r="790" spans="3:3" ht="13.5" customHeight="1">
      <c r="C790" s="62"/>
    </row>
    <row r="791" spans="3:3" ht="13.5" customHeight="1">
      <c r="C791" s="62"/>
    </row>
    <row r="792" spans="3:3" ht="13.5" customHeight="1">
      <c r="C792" s="62"/>
    </row>
    <row r="793" spans="3:3" ht="13.5" customHeight="1">
      <c r="C793" s="62"/>
    </row>
    <row r="794" spans="3:3" ht="13.5" customHeight="1">
      <c r="C794" s="62"/>
    </row>
    <row r="795" spans="3:3" ht="13.5" customHeight="1">
      <c r="C795" s="62"/>
    </row>
    <row r="796" spans="3:3" ht="13.5" customHeight="1">
      <c r="C796" s="62"/>
    </row>
    <row r="797" spans="3:3" ht="13.5" customHeight="1">
      <c r="C797" s="62"/>
    </row>
    <row r="798" spans="3:3" ht="13.5" customHeight="1">
      <c r="C798" s="62"/>
    </row>
    <row r="799" spans="3:3" ht="13.5" customHeight="1">
      <c r="C799" s="62"/>
    </row>
    <row r="800" spans="3:3" ht="13.5" customHeight="1">
      <c r="C800" s="62"/>
    </row>
    <row r="801" spans="3:3" ht="13.5" customHeight="1">
      <c r="C801" s="62"/>
    </row>
    <row r="802" spans="3:3" ht="13.5" customHeight="1">
      <c r="C802" s="62"/>
    </row>
    <row r="803" spans="3:3" ht="13.5" customHeight="1">
      <c r="C803" s="62"/>
    </row>
    <row r="804" spans="3:3" ht="13.5" customHeight="1">
      <c r="C804" s="62"/>
    </row>
    <row r="805" spans="3:3" ht="13.5" customHeight="1">
      <c r="C805" s="62"/>
    </row>
    <row r="806" spans="3:3" ht="13.5" customHeight="1">
      <c r="C806" s="62"/>
    </row>
    <row r="807" spans="3:3" ht="13.5" customHeight="1">
      <c r="C807" s="62"/>
    </row>
    <row r="808" spans="3:3" ht="13.5" customHeight="1">
      <c r="C808" s="62"/>
    </row>
    <row r="809" spans="3:3" ht="13.5" customHeight="1">
      <c r="C809" s="62"/>
    </row>
    <row r="810" spans="3:3" ht="13.5" customHeight="1">
      <c r="C810" s="62"/>
    </row>
    <row r="811" spans="3:3" ht="13.5" customHeight="1">
      <c r="C811" s="62"/>
    </row>
    <row r="812" spans="3:3" ht="13.5" customHeight="1">
      <c r="C812" s="62"/>
    </row>
    <row r="813" spans="3:3" ht="13.5" customHeight="1">
      <c r="C813" s="62"/>
    </row>
    <row r="814" spans="3:3" ht="13.5" customHeight="1">
      <c r="C814" s="62"/>
    </row>
    <row r="815" spans="3:3" ht="13.5" customHeight="1">
      <c r="C815" s="62"/>
    </row>
    <row r="816" spans="3:3" ht="13.5" customHeight="1">
      <c r="C816" s="62"/>
    </row>
    <row r="817" spans="3:3" ht="13.5" customHeight="1">
      <c r="C817" s="62"/>
    </row>
    <row r="818" spans="3:3" ht="13.5" customHeight="1">
      <c r="C818" s="62"/>
    </row>
    <row r="819" spans="3:3" ht="13.5" customHeight="1">
      <c r="C819" s="62"/>
    </row>
    <row r="820" spans="3:3" ht="13.5" customHeight="1">
      <c r="C820" s="62"/>
    </row>
    <row r="821" spans="3:3" ht="13.5" customHeight="1">
      <c r="C821" s="62"/>
    </row>
    <row r="822" spans="3:3" ht="13.5" customHeight="1">
      <c r="C822" s="62"/>
    </row>
    <row r="823" spans="3:3" ht="13.5" customHeight="1">
      <c r="C823" s="62"/>
    </row>
    <row r="824" spans="3:3" ht="13.5" customHeight="1">
      <c r="C824" s="62"/>
    </row>
    <row r="825" spans="3:3" ht="13.5" customHeight="1">
      <c r="C825" s="62"/>
    </row>
    <row r="826" spans="3:3" ht="13.5" customHeight="1">
      <c r="C826" s="62"/>
    </row>
    <row r="827" spans="3:3" ht="13.5" customHeight="1">
      <c r="C827" s="62"/>
    </row>
    <row r="828" spans="3:3" ht="13.5" customHeight="1">
      <c r="C828" s="62"/>
    </row>
    <row r="829" spans="3:3" ht="13.5" customHeight="1">
      <c r="C829" s="62"/>
    </row>
    <row r="830" spans="3:3" ht="13.5" customHeight="1">
      <c r="C830" s="62"/>
    </row>
    <row r="831" spans="3:3" ht="13.5" customHeight="1">
      <c r="C831" s="62"/>
    </row>
    <row r="832" spans="3:3" ht="13.5" customHeight="1">
      <c r="C832" s="62"/>
    </row>
    <row r="833" spans="3:3" ht="13.5" customHeight="1">
      <c r="C833" s="62"/>
    </row>
    <row r="834" spans="3:3" ht="13.5" customHeight="1">
      <c r="C834" s="62"/>
    </row>
    <row r="835" spans="3:3" ht="13.5" customHeight="1">
      <c r="C835" s="62"/>
    </row>
    <row r="836" spans="3:3" ht="13.5" customHeight="1">
      <c r="C836" s="62"/>
    </row>
    <row r="837" spans="3:3" ht="13.5" customHeight="1">
      <c r="C837" s="62"/>
    </row>
    <row r="838" spans="3:3" ht="13.5" customHeight="1">
      <c r="C838" s="62"/>
    </row>
    <row r="839" spans="3:3" ht="13.5" customHeight="1">
      <c r="C839" s="62"/>
    </row>
    <row r="840" spans="3:3" ht="13.5" customHeight="1">
      <c r="C840" s="62"/>
    </row>
    <row r="841" spans="3:3" ht="13.5" customHeight="1">
      <c r="C841" s="62"/>
    </row>
    <row r="842" spans="3:3" ht="13.5" customHeight="1">
      <c r="C842" s="62"/>
    </row>
    <row r="843" spans="3:3" ht="13.5" customHeight="1">
      <c r="C843" s="62"/>
    </row>
    <row r="844" spans="3:3" ht="13.5" customHeight="1">
      <c r="C844" s="62"/>
    </row>
    <row r="845" spans="3:3" ht="13.5" customHeight="1">
      <c r="C845" s="62"/>
    </row>
    <row r="846" spans="3:3" ht="13.5" customHeight="1">
      <c r="C846" s="62"/>
    </row>
    <row r="847" spans="3:3" ht="13.5" customHeight="1">
      <c r="C847" s="62"/>
    </row>
    <row r="848" spans="3:3" ht="13.5" customHeight="1">
      <c r="C848" s="62"/>
    </row>
    <row r="849" spans="3:3" ht="13.5" customHeight="1">
      <c r="C849" s="62"/>
    </row>
    <row r="850" spans="3:3" ht="13.5" customHeight="1">
      <c r="C850" s="62"/>
    </row>
    <row r="851" spans="3:3" ht="13.5" customHeight="1">
      <c r="C851" s="62"/>
    </row>
    <row r="852" spans="3:3" ht="13.5" customHeight="1">
      <c r="C852" s="62"/>
    </row>
    <row r="853" spans="3:3" ht="13.5" customHeight="1">
      <c r="C853" s="62"/>
    </row>
    <row r="854" spans="3:3" ht="13.5" customHeight="1">
      <c r="C854" s="62"/>
    </row>
    <row r="855" spans="3:3" ht="13.5" customHeight="1">
      <c r="C855" s="62"/>
    </row>
    <row r="856" spans="3:3" ht="13.5" customHeight="1">
      <c r="C856" s="62"/>
    </row>
    <row r="857" spans="3:3" ht="13.5" customHeight="1">
      <c r="C857" s="62"/>
    </row>
    <row r="858" spans="3:3" ht="13.5" customHeight="1">
      <c r="C858" s="62"/>
    </row>
    <row r="859" spans="3:3" ht="13.5" customHeight="1">
      <c r="C859" s="62"/>
    </row>
    <row r="860" spans="3:3" ht="13.5" customHeight="1">
      <c r="C860" s="62"/>
    </row>
    <row r="861" spans="3:3" ht="13.5" customHeight="1">
      <c r="C861" s="62"/>
    </row>
    <row r="862" spans="3:3" ht="13.5" customHeight="1">
      <c r="C862" s="62"/>
    </row>
    <row r="863" spans="3:3" ht="13.5" customHeight="1">
      <c r="C863" s="62"/>
    </row>
    <row r="864" spans="3:3" ht="13.5" customHeight="1">
      <c r="C864" s="62"/>
    </row>
    <row r="865" spans="3:3" ht="13.5" customHeight="1">
      <c r="C865" s="62"/>
    </row>
    <row r="866" spans="3:3" ht="13.5" customHeight="1">
      <c r="C866" s="62"/>
    </row>
    <row r="867" spans="3:3" ht="13.5" customHeight="1">
      <c r="C867" s="62"/>
    </row>
    <row r="868" spans="3:3" ht="13.5" customHeight="1">
      <c r="C868" s="62"/>
    </row>
    <row r="869" spans="3:3" ht="13.5" customHeight="1">
      <c r="C869" s="62"/>
    </row>
    <row r="870" spans="3:3" ht="13.5" customHeight="1">
      <c r="C870" s="62"/>
    </row>
    <row r="871" spans="3:3" ht="13.5" customHeight="1">
      <c r="C871" s="62"/>
    </row>
    <row r="872" spans="3:3" ht="13.5" customHeight="1">
      <c r="C872" s="62"/>
    </row>
    <row r="873" spans="3:3" ht="13.5" customHeight="1">
      <c r="C873" s="62"/>
    </row>
    <row r="874" spans="3:3" ht="13.5" customHeight="1">
      <c r="C874" s="62"/>
    </row>
    <row r="875" spans="3:3" ht="13.5" customHeight="1">
      <c r="C875" s="62"/>
    </row>
    <row r="876" spans="3:3" ht="13.5" customHeight="1">
      <c r="C876" s="62"/>
    </row>
    <row r="877" spans="3:3" ht="13.5" customHeight="1">
      <c r="C877" s="62"/>
    </row>
    <row r="878" spans="3:3" ht="13.5" customHeight="1">
      <c r="C878" s="62"/>
    </row>
    <row r="879" spans="3:3" ht="13.5" customHeight="1">
      <c r="C879" s="62"/>
    </row>
    <row r="880" spans="3:3" ht="13.5" customHeight="1">
      <c r="C880" s="62"/>
    </row>
    <row r="881" spans="3:3" ht="13.5" customHeight="1">
      <c r="C881" s="62"/>
    </row>
    <row r="882" spans="3:3" ht="13.5" customHeight="1">
      <c r="C882" s="62"/>
    </row>
    <row r="883" spans="3:3" ht="13.5" customHeight="1">
      <c r="C883" s="62"/>
    </row>
    <row r="884" spans="3:3" ht="13.5" customHeight="1">
      <c r="C884" s="62"/>
    </row>
    <row r="885" spans="3:3" ht="13.5" customHeight="1">
      <c r="C885" s="62"/>
    </row>
    <row r="886" spans="3:3" ht="13.5" customHeight="1">
      <c r="C886" s="62"/>
    </row>
    <row r="887" spans="3:3" ht="13.5" customHeight="1">
      <c r="C887" s="62"/>
    </row>
    <row r="888" spans="3:3" ht="13.5" customHeight="1">
      <c r="C888" s="62"/>
    </row>
    <row r="889" spans="3:3" ht="13.5" customHeight="1">
      <c r="C889" s="62"/>
    </row>
    <row r="890" spans="3:3" ht="13.5" customHeight="1">
      <c r="C890" s="62"/>
    </row>
    <row r="891" spans="3:3" ht="13.5" customHeight="1">
      <c r="C891" s="62"/>
    </row>
    <row r="892" spans="3:3" ht="13.5" customHeight="1">
      <c r="C892" s="62"/>
    </row>
    <row r="893" spans="3:3" ht="13.5" customHeight="1">
      <c r="C893" s="62"/>
    </row>
    <row r="894" spans="3:3" ht="13.5" customHeight="1">
      <c r="C894" s="62"/>
    </row>
    <row r="895" spans="3:3" ht="13.5" customHeight="1">
      <c r="C895" s="62"/>
    </row>
    <row r="896" spans="3:3" ht="13.5" customHeight="1">
      <c r="C896" s="62"/>
    </row>
    <row r="897" spans="3:3" ht="13.5" customHeight="1">
      <c r="C897" s="62"/>
    </row>
    <row r="898" spans="3:3" ht="13.5" customHeight="1">
      <c r="C898" s="62"/>
    </row>
    <row r="899" spans="3:3" ht="13.5" customHeight="1">
      <c r="C899" s="62"/>
    </row>
    <row r="900" spans="3:3" ht="13.5" customHeight="1">
      <c r="C900" s="62"/>
    </row>
    <row r="901" spans="3:3" ht="13.5" customHeight="1">
      <c r="C901" s="62"/>
    </row>
    <row r="902" spans="3:3" ht="13.5" customHeight="1">
      <c r="C902" s="62"/>
    </row>
    <row r="903" spans="3:3" ht="13.5" customHeight="1">
      <c r="C903" s="62"/>
    </row>
    <row r="904" spans="3:3" ht="13.5" customHeight="1">
      <c r="C904" s="62"/>
    </row>
    <row r="905" spans="3:3" ht="13.5" customHeight="1">
      <c r="C905" s="62"/>
    </row>
    <row r="906" spans="3:3" ht="13.5" customHeight="1">
      <c r="C906" s="62"/>
    </row>
    <row r="907" spans="3:3" ht="13.5" customHeight="1">
      <c r="C907" s="62"/>
    </row>
    <row r="908" spans="3:3" ht="13.5" customHeight="1">
      <c r="C908" s="62"/>
    </row>
    <row r="909" spans="3:3" ht="13.5" customHeight="1">
      <c r="C909" s="62"/>
    </row>
    <row r="910" spans="3:3" ht="13.5" customHeight="1">
      <c r="C910" s="62"/>
    </row>
    <row r="911" spans="3:3" ht="13.5" customHeight="1">
      <c r="C911" s="62"/>
    </row>
    <row r="912" spans="3:3" ht="13.5" customHeight="1">
      <c r="C912" s="62"/>
    </row>
    <row r="913" spans="3:3" ht="13.5" customHeight="1">
      <c r="C913" s="62"/>
    </row>
    <row r="914" spans="3:3" ht="13.5" customHeight="1">
      <c r="C914" s="62"/>
    </row>
    <row r="915" spans="3:3" ht="13.5" customHeight="1">
      <c r="C915" s="62"/>
    </row>
    <row r="916" spans="3:3" ht="13.5" customHeight="1">
      <c r="C916" s="62"/>
    </row>
    <row r="917" spans="3:3" ht="13.5" customHeight="1">
      <c r="C917" s="62"/>
    </row>
    <row r="918" spans="3:3" ht="13.5" customHeight="1">
      <c r="C918" s="62"/>
    </row>
    <row r="919" spans="3:3" ht="13.5" customHeight="1">
      <c r="C919" s="62"/>
    </row>
    <row r="920" spans="3:3" ht="13.5" customHeight="1">
      <c r="C920" s="62"/>
    </row>
    <row r="921" spans="3:3" ht="13.5" customHeight="1">
      <c r="C921" s="62"/>
    </row>
    <row r="922" spans="3:3" ht="13.5" customHeight="1">
      <c r="C922" s="62"/>
    </row>
    <row r="923" spans="3:3" ht="13.5" customHeight="1">
      <c r="C923" s="62"/>
    </row>
    <row r="924" spans="3:3" ht="13.5" customHeight="1">
      <c r="C924" s="62"/>
    </row>
    <row r="925" spans="3:3" ht="13.5" customHeight="1">
      <c r="C925" s="62"/>
    </row>
    <row r="926" spans="3:3" ht="13.5" customHeight="1">
      <c r="C926" s="62"/>
    </row>
    <row r="927" spans="3:3" ht="13.5" customHeight="1">
      <c r="C927" s="62"/>
    </row>
    <row r="928" spans="3:3" ht="13.5" customHeight="1">
      <c r="C928" s="62"/>
    </row>
    <row r="929" spans="3:3" ht="13.5" customHeight="1">
      <c r="C929" s="62"/>
    </row>
    <row r="930" spans="3:3" ht="13.5" customHeight="1">
      <c r="C930" s="62"/>
    </row>
    <row r="931" spans="3:3" ht="13.5" customHeight="1">
      <c r="C931" s="62"/>
    </row>
    <row r="932" spans="3:3" ht="13.5" customHeight="1">
      <c r="C932" s="62"/>
    </row>
    <row r="933" spans="3:3" ht="13.5" customHeight="1">
      <c r="C933" s="62"/>
    </row>
    <row r="934" spans="3:3" ht="13.5" customHeight="1">
      <c r="C934" s="62"/>
    </row>
    <row r="935" spans="3:3" ht="13.5" customHeight="1">
      <c r="C935" s="62"/>
    </row>
    <row r="936" spans="3:3" ht="13.5" customHeight="1">
      <c r="C936" s="62"/>
    </row>
    <row r="937" spans="3:3" ht="13.5" customHeight="1">
      <c r="C937" s="62"/>
    </row>
    <row r="938" spans="3:3" ht="13.5" customHeight="1">
      <c r="C938" s="62"/>
    </row>
    <row r="939" spans="3:3" ht="13.5" customHeight="1">
      <c r="C939" s="62"/>
    </row>
    <row r="940" spans="3:3" ht="13.5" customHeight="1">
      <c r="C940" s="62"/>
    </row>
    <row r="941" spans="3:3" ht="13.5" customHeight="1">
      <c r="C941" s="62"/>
    </row>
    <row r="942" spans="3:3" ht="13.5" customHeight="1">
      <c r="C942" s="62"/>
    </row>
    <row r="943" spans="3:3" ht="13.5" customHeight="1">
      <c r="C943" s="62"/>
    </row>
    <row r="944" spans="3:3" ht="13.5" customHeight="1">
      <c r="C944" s="62"/>
    </row>
    <row r="945" spans="3:3" ht="13.5" customHeight="1">
      <c r="C945" s="62"/>
    </row>
    <row r="946" spans="3:3" ht="13.5" customHeight="1">
      <c r="C946" s="62"/>
    </row>
    <row r="947" spans="3:3" ht="13.5" customHeight="1">
      <c r="C947" s="62"/>
    </row>
    <row r="948" spans="3:3" ht="13.5" customHeight="1">
      <c r="C948" s="62"/>
    </row>
    <row r="949" spans="3:3" ht="13.5" customHeight="1">
      <c r="C949" s="62"/>
    </row>
    <row r="950" spans="3:3" ht="13.5" customHeight="1">
      <c r="C950" s="62"/>
    </row>
    <row r="951" spans="3:3" ht="13.5" customHeight="1">
      <c r="C951" s="62"/>
    </row>
    <row r="952" spans="3:3" ht="13.5" customHeight="1">
      <c r="C952" s="62"/>
    </row>
    <row r="953" spans="3:3" ht="13.5" customHeight="1">
      <c r="C953" s="62"/>
    </row>
    <row r="954" spans="3:3" ht="13.5" customHeight="1">
      <c r="C954" s="62"/>
    </row>
    <row r="955" spans="3:3" ht="13.5" customHeight="1">
      <c r="C955" s="62"/>
    </row>
    <row r="956" spans="3:3" ht="13.5" customHeight="1">
      <c r="C956" s="62"/>
    </row>
    <row r="957" spans="3:3" ht="13.5" customHeight="1">
      <c r="C957" s="62"/>
    </row>
    <row r="958" spans="3:3" ht="13.5" customHeight="1">
      <c r="C958" s="62"/>
    </row>
    <row r="959" spans="3:3" ht="13.5" customHeight="1">
      <c r="C959" s="62"/>
    </row>
    <row r="960" spans="3:3" ht="13.5" customHeight="1">
      <c r="C960" s="62"/>
    </row>
    <row r="961" spans="3:3" ht="13.5" customHeight="1">
      <c r="C961" s="62"/>
    </row>
    <row r="962" spans="3:3" ht="13.5" customHeight="1">
      <c r="C962" s="62"/>
    </row>
    <row r="963" spans="3:3" ht="13.5" customHeight="1">
      <c r="C963" s="62"/>
    </row>
    <row r="964" spans="3:3" ht="13.5" customHeight="1">
      <c r="C964" s="62"/>
    </row>
    <row r="965" spans="3:3" ht="13.5" customHeight="1">
      <c r="C965" s="62"/>
    </row>
    <row r="966" spans="3:3" ht="13.5" customHeight="1">
      <c r="C966" s="62"/>
    </row>
    <row r="967" spans="3:3" ht="13.5" customHeight="1">
      <c r="C967" s="62"/>
    </row>
    <row r="968" spans="3:3" ht="13.5" customHeight="1">
      <c r="C968" s="62"/>
    </row>
    <row r="969" spans="3:3" ht="13.5" customHeight="1">
      <c r="C969" s="62"/>
    </row>
    <row r="970" spans="3:3" ht="13.5" customHeight="1">
      <c r="C970" s="62"/>
    </row>
    <row r="971" spans="3:3" ht="13.5" customHeight="1">
      <c r="C971" s="62"/>
    </row>
    <row r="972" spans="3:3" ht="13.5" customHeight="1">
      <c r="C972" s="62"/>
    </row>
    <row r="973" spans="3:3" ht="13.5" customHeight="1">
      <c r="C973" s="62"/>
    </row>
    <row r="974" spans="3:3" ht="13.5" customHeight="1">
      <c r="C974" s="62"/>
    </row>
    <row r="975" spans="3:3" ht="13.5" customHeight="1">
      <c r="C975" s="62"/>
    </row>
    <row r="976" spans="3:3" ht="13.5" customHeight="1">
      <c r="C976" s="62"/>
    </row>
    <row r="977" spans="3:3" ht="13.5" customHeight="1">
      <c r="C977" s="62"/>
    </row>
    <row r="978" spans="3:3" ht="13.5" customHeight="1">
      <c r="C978" s="62"/>
    </row>
    <row r="979" spans="3:3" ht="13.5" customHeight="1">
      <c r="C979" s="62"/>
    </row>
    <row r="980" spans="3:3" ht="13.5" customHeight="1">
      <c r="C980" s="62"/>
    </row>
    <row r="981" spans="3:3" ht="13.5" customHeight="1">
      <c r="C981" s="62"/>
    </row>
    <row r="982" spans="3:3" ht="13.5" customHeight="1">
      <c r="C982" s="62"/>
    </row>
    <row r="983" spans="3:3" ht="13.5" customHeight="1">
      <c r="C983" s="62"/>
    </row>
    <row r="984" spans="3:3" ht="13.5" customHeight="1">
      <c r="C984" s="62"/>
    </row>
    <row r="985" spans="3:3" ht="13.5" customHeight="1">
      <c r="C985" s="62"/>
    </row>
    <row r="986" spans="3:3" ht="13.5" customHeight="1">
      <c r="C986" s="62"/>
    </row>
    <row r="987" spans="3:3" ht="13.5" customHeight="1">
      <c r="C987" s="62"/>
    </row>
    <row r="988" spans="3:3" ht="13.5" customHeight="1">
      <c r="C988" s="62"/>
    </row>
    <row r="989" spans="3:3" ht="13.5" customHeight="1">
      <c r="C989" s="62"/>
    </row>
    <row r="990" spans="3:3" ht="13.5" customHeight="1">
      <c r="C990" s="62"/>
    </row>
    <row r="991" spans="3:3" ht="13.5" customHeight="1">
      <c r="C991" s="62"/>
    </row>
    <row r="992" spans="3:3" ht="13.5" customHeight="1">
      <c r="C992" s="62"/>
    </row>
    <row r="993" spans="3:3" ht="13.5" customHeight="1">
      <c r="C993" s="62"/>
    </row>
    <row r="994" spans="3:3" ht="13.5" customHeight="1">
      <c r="C994" s="62"/>
    </row>
    <row r="995" spans="3:3" ht="13.5" customHeight="1">
      <c r="C995" s="62"/>
    </row>
    <row r="996" spans="3:3" ht="13.5" customHeight="1">
      <c r="C996" s="62"/>
    </row>
    <row r="997" spans="3:3" ht="13.5" customHeight="1">
      <c r="C997" s="62"/>
    </row>
    <row r="998" spans="3:3" ht="13.5" customHeight="1">
      <c r="C998" s="62"/>
    </row>
    <row r="999" spans="3:3" ht="13.5" customHeight="1">
      <c r="C999" s="62"/>
    </row>
    <row r="1000" spans="3:3" ht="13.5" customHeight="1">
      <c r="C1000" s="62"/>
    </row>
    <row r="1001" spans="3:3" ht="13.5" customHeight="1">
      <c r="C1001" s="62"/>
    </row>
    <row r="1002" spans="3:3" ht="13.5" customHeight="1">
      <c r="C1002" s="62"/>
    </row>
    <row r="1003" spans="3:3" ht="13.5" customHeight="1">
      <c r="C1003" s="62"/>
    </row>
    <row r="1004" spans="3:3" ht="13.5" customHeight="1">
      <c r="C1004" s="62"/>
    </row>
    <row r="1005" spans="3:3" ht="13.5" customHeight="1">
      <c r="C1005" s="62"/>
    </row>
    <row r="1006" spans="3:3" ht="13.5" customHeight="1">
      <c r="C1006" s="62"/>
    </row>
    <row r="1007" spans="3:3" ht="13.5" customHeight="1">
      <c r="C1007" s="62"/>
    </row>
    <row r="1008" spans="3:3" ht="13.5" customHeight="1">
      <c r="C1008" s="62"/>
    </row>
    <row r="1009" spans="3:3" ht="13.5" customHeight="1">
      <c r="C1009" s="62"/>
    </row>
    <row r="1010" spans="3:3" ht="13.5" customHeight="1">
      <c r="C1010" s="62"/>
    </row>
    <row r="1011" spans="3:3" ht="13.5" customHeight="1">
      <c r="C1011" s="62"/>
    </row>
    <row r="1012" spans="3:3" ht="13.5" customHeight="1">
      <c r="C1012" s="62"/>
    </row>
    <row r="1013" spans="3:3" ht="13.5" customHeight="1">
      <c r="C1013" s="62"/>
    </row>
    <row r="1014" spans="3:3" ht="13.5" customHeight="1">
      <c r="C1014" s="62"/>
    </row>
    <row r="1015" spans="3:3" ht="13.5" customHeight="1">
      <c r="C1015" s="62"/>
    </row>
    <row r="1016" spans="3:3" ht="13.5" customHeight="1">
      <c r="C1016" s="62"/>
    </row>
    <row r="1017" spans="3:3" ht="13.5" customHeight="1">
      <c r="C1017" s="62"/>
    </row>
    <row r="1018" spans="3:3" ht="13.5" customHeight="1">
      <c r="C1018" s="62"/>
    </row>
    <row r="1019" spans="3:3" ht="13.5" customHeight="1">
      <c r="C1019" s="62"/>
    </row>
    <row r="1020" spans="3:3" ht="13.5" customHeight="1">
      <c r="C1020" s="62"/>
    </row>
    <row r="1021" spans="3:3" ht="13.5" customHeight="1">
      <c r="C1021" s="62"/>
    </row>
    <row r="1022" spans="3:3" ht="13.5" customHeight="1">
      <c r="C1022" s="62"/>
    </row>
    <row r="1023" spans="3:3" ht="13.5" customHeight="1">
      <c r="C1023" s="62"/>
    </row>
    <row r="1024" spans="3:3" ht="13.5" customHeight="1">
      <c r="C1024" s="62"/>
    </row>
    <row r="1025" spans="3:3" ht="13.5" customHeight="1">
      <c r="C1025" s="62"/>
    </row>
    <row r="1026" spans="3:3" ht="13.5" customHeight="1">
      <c r="C1026" s="62"/>
    </row>
    <row r="1027" spans="3:3" ht="13.5" customHeight="1">
      <c r="C1027" s="62"/>
    </row>
    <row r="1028" spans="3:3" ht="13.5" customHeight="1">
      <c r="C1028" s="62"/>
    </row>
    <row r="1029" spans="3:3" ht="13.5" customHeight="1">
      <c r="C1029" s="62"/>
    </row>
    <row r="1030" spans="3:3" ht="13.5" customHeight="1">
      <c r="C1030" s="62"/>
    </row>
    <row r="1031" spans="3:3" ht="13.5" customHeight="1">
      <c r="C1031" s="62"/>
    </row>
    <row r="1032" spans="3:3" ht="13.5" customHeight="1">
      <c r="C1032" s="62"/>
    </row>
    <row r="1033" spans="3:3" ht="13.5" customHeight="1">
      <c r="C1033" s="62"/>
    </row>
    <row r="1034" spans="3:3" ht="13.5" customHeight="1">
      <c r="C1034" s="62"/>
    </row>
    <row r="1035" spans="3:3" ht="13.5" customHeight="1">
      <c r="C1035" s="62"/>
    </row>
    <row r="1036" spans="3:3" ht="13.5" customHeight="1">
      <c r="C1036" s="62"/>
    </row>
    <row r="1037" spans="3:3" ht="13.5" customHeight="1">
      <c r="C1037" s="62"/>
    </row>
    <row r="1038" spans="3:3" ht="13.5" customHeight="1">
      <c r="C1038" s="62"/>
    </row>
    <row r="1039" spans="3:3" ht="13.5" customHeight="1">
      <c r="C1039" s="62"/>
    </row>
    <row r="1040" spans="3:3" ht="13.5" customHeight="1">
      <c r="C1040" s="62"/>
    </row>
    <row r="1041" spans="3:3" ht="13.5" customHeight="1">
      <c r="C1041" s="62"/>
    </row>
    <row r="1042" spans="3:3" ht="13.5" customHeight="1">
      <c r="C1042" s="62"/>
    </row>
    <row r="1043" spans="3:3" ht="13.5" customHeight="1">
      <c r="C1043" s="62"/>
    </row>
    <row r="1044" spans="3:3" ht="13.5" customHeight="1">
      <c r="C1044" s="62"/>
    </row>
    <row r="1045" spans="3:3" ht="13.5" customHeight="1">
      <c r="C1045" s="62"/>
    </row>
    <row r="1046" spans="3:3" ht="13.5" customHeight="1">
      <c r="C1046" s="62"/>
    </row>
    <row r="1047" spans="3:3" ht="13.5" customHeight="1">
      <c r="C1047" s="62"/>
    </row>
    <row r="1048" spans="3:3" ht="13.5" customHeight="1">
      <c r="C1048" s="62"/>
    </row>
    <row r="1049" spans="3:3" ht="13.5" customHeight="1">
      <c r="C1049" s="62"/>
    </row>
    <row r="1050" spans="3:3" ht="13.5" customHeight="1">
      <c r="C1050" s="62"/>
    </row>
    <row r="1051" spans="3:3" ht="13.5" customHeight="1">
      <c r="C1051" s="62"/>
    </row>
    <row r="1052" spans="3:3" ht="13.5" customHeight="1">
      <c r="C1052" s="62"/>
    </row>
    <row r="1053" spans="3:3" ht="13.5" customHeight="1">
      <c r="C1053" s="62"/>
    </row>
    <row r="1054" spans="3:3" ht="13.5" customHeight="1">
      <c r="C1054" s="62"/>
    </row>
    <row r="1055" spans="3:3" ht="13.5" customHeight="1">
      <c r="C1055" s="62"/>
    </row>
    <row r="1056" spans="3:3" ht="13.5" customHeight="1">
      <c r="C1056" s="62"/>
    </row>
    <row r="1057" spans="3:3" ht="13.5" customHeight="1">
      <c r="C1057" s="62"/>
    </row>
    <row r="1058" spans="3:3" ht="13.5" customHeight="1">
      <c r="C1058" s="62"/>
    </row>
    <row r="1059" spans="3:3" ht="13.5" customHeight="1">
      <c r="C1059" s="62"/>
    </row>
    <row r="1060" spans="3:3" ht="13.5" customHeight="1">
      <c r="C1060" s="62"/>
    </row>
    <row r="1061" spans="3:3" ht="13.5" customHeight="1">
      <c r="C1061" s="62"/>
    </row>
    <row r="1062" spans="3:3" ht="13.5" customHeight="1">
      <c r="C1062" s="62"/>
    </row>
    <row r="1063" spans="3:3" ht="13.5" customHeight="1">
      <c r="C1063" s="62"/>
    </row>
    <row r="1064" spans="3:3" ht="13.5" customHeight="1">
      <c r="C1064" s="62"/>
    </row>
    <row r="1065" spans="3:3" ht="13.5" customHeight="1">
      <c r="C1065" s="62"/>
    </row>
    <row r="1066" spans="3:3" ht="13.5" customHeight="1">
      <c r="C1066" s="62"/>
    </row>
    <row r="1067" spans="3:3" ht="13.5" customHeight="1">
      <c r="C1067" s="62"/>
    </row>
    <row r="1068" spans="3:3" ht="13.5" customHeight="1">
      <c r="C1068" s="62"/>
    </row>
    <row r="1069" spans="3:3" ht="13.5" customHeight="1">
      <c r="C1069" s="62"/>
    </row>
    <row r="1070" spans="3:3" ht="13.5" customHeight="1">
      <c r="C1070" s="62"/>
    </row>
    <row r="1071" spans="3:3" ht="13.5" customHeight="1">
      <c r="C1071" s="62"/>
    </row>
    <row r="1072" spans="3:3" ht="13.5" customHeight="1">
      <c r="C1072" s="62"/>
    </row>
    <row r="1073" spans="3:3" ht="13.5" customHeight="1">
      <c r="C1073" s="62"/>
    </row>
    <row r="1074" spans="3:3" ht="13.5" customHeight="1">
      <c r="C1074" s="62"/>
    </row>
    <row r="1075" spans="3:3" ht="13.5" customHeight="1">
      <c r="C1075" s="62"/>
    </row>
    <row r="1076" spans="3:3" ht="13.5" customHeight="1">
      <c r="C1076" s="62"/>
    </row>
    <row r="1077" spans="3:3" ht="13.5" customHeight="1">
      <c r="C1077" s="62"/>
    </row>
    <row r="1078" spans="3:3" ht="13.5" customHeight="1">
      <c r="C1078" s="62"/>
    </row>
    <row r="1079" spans="3:3" ht="13.5" customHeight="1">
      <c r="C1079" s="62"/>
    </row>
    <row r="1080" spans="3:3" ht="13.5" customHeight="1">
      <c r="C1080" s="62"/>
    </row>
    <row r="1081" spans="3:3" ht="13.5" customHeight="1">
      <c r="C1081" s="62"/>
    </row>
    <row r="1082" spans="3:3" ht="13.5" customHeight="1">
      <c r="C1082" s="62"/>
    </row>
    <row r="1083" spans="3:3" ht="13.5" customHeight="1">
      <c r="C1083" s="62"/>
    </row>
    <row r="1084" spans="3:3" ht="13.5" customHeight="1">
      <c r="C1084" s="62"/>
    </row>
    <row r="1085" spans="3:3" ht="13.5" customHeight="1">
      <c r="C1085" s="62"/>
    </row>
    <row r="1086" spans="3:3" ht="13.5" customHeight="1">
      <c r="C1086" s="62"/>
    </row>
    <row r="1087" spans="3:3" ht="13.5" customHeight="1">
      <c r="C1087" s="62"/>
    </row>
    <row r="1088" spans="3:3" ht="13.5" customHeight="1">
      <c r="C1088" s="62"/>
    </row>
    <row r="1089" spans="3:3" ht="13.5" customHeight="1">
      <c r="C1089" s="62"/>
    </row>
    <row r="1090" spans="3:3" ht="13.5" customHeight="1">
      <c r="C1090" s="62"/>
    </row>
    <row r="1091" spans="3:3" ht="13.5" customHeight="1">
      <c r="C1091" s="62"/>
    </row>
    <row r="1092" spans="3:3" ht="13.5" customHeight="1">
      <c r="C1092" s="62"/>
    </row>
    <row r="1093" spans="3:3" ht="13.5" customHeight="1">
      <c r="C1093" s="62"/>
    </row>
    <row r="1094" spans="3:3" ht="13.5" customHeight="1">
      <c r="C1094" s="62"/>
    </row>
    <row r="1095" spans="3:3" ht="13.5" customHeight="1">
      <c r="C1095" s="62"/>
    </row>
    <row r="1096" spans="3:3" ht="13.5" customHeight="1">
      <c r="C1096" s="62"/>
    </row>
    <row r="1097" spans="3:3" ht="13.5" customHeight="1">
      <c r="C1097" s="62"/>
    </row>
    <row r="1098" spans="3:3" ht="13.5" customHeight="1">
      <c r="C1098" s="62"/>
    </row>
    <row r="1099" spans="3:3" ht="13.5" customHeight="1">
      <c r="C1099" s="62"/>
    </row>
    <row r="1100" spans="3:3" ht="13.5" customHeight="1">
      <c r="C1100" s="62"/>
    </row>
    <row r="1101" spans="3:3" ht="13.5" customHeight="1">
      <c r="C1101" s="62"/>
    </row>
    <row r="1102" spans="3:3" ht="13.5" customHeight="1">
      <c r="C1102" s="62"/>
    </row>
    <row r="1103" spans="3:3" ht="13.5" customHeight="1">
      <c r="C1103" s="62"/>
    </row>
    <row r="1104" spans="3:3" ht="13.5" customHeight="1">
      <c r="C1104" s="62"/>
    </row>
    <row r="1105" spans="3:3" ht="13.5" customHeight="1">
      <c r="C1105" s="62"/>
    </row>
    <row r="1106" spans="3:3" ht="13.5" customHeight="1">
      <c r="C1106" s="62"/>
    </row>
    <row r="1107" spans="3:3" ht="13.5" customHeight="1">
      <c r="C1107" s="62"/>
    </row>
    <row r="1108" spans="3:3" ht="13.5" customHeight="1">
      <c r="C1108" s="62"/>
    </row>
    <row r="1109" spans="3:3" ht="13.5" customHeight="1">
      <c r="C1109" s="62"/>
    </row>
    <row r="1110" spans="3:3" ht="13.5" customHeight="1">
      <c r="C1110" s="62"/>
    </row>
    <row r="1111" spans="3:3" ht="13.5" customHeight="1">
      <c r="C1111" s="62"/>
    </row>
    <row r="1112" spans="3:3" ht="13.5" customHeight="1">
      <c r="C1112" s="62"/>
    </row>
    <row r="1113" spans="3:3" ht="13.5" customHeight="1">
      <c r="C1113" s="62"/>
    </row>
    <row r="1114" spans="3:3" ht="13.5" customHeight="1">
      <c r="C1114" s="62"/>
    </row>
    <row r="1115" spans="3:3" ht="13.5" customHeight="1">
      <c r="C1115" s="62"/>
    </row>
  </sheetData>
  <mergeCells count="42">
    <mergeCell ref="E71:E72"/>
    <mergeCell ref="E73:E81"/>
    <mergeCell ref="E82:E85"/>
    <mergeCell ref="E91:E93"/>
    <mergeCell ref="E94:E95"/>
    <mergeCell ref="D71:D72"/>
    <mergeCell ref="E2:E8"/>
    <mergeCell ref="E9:E18"/>
    <mergeCell ref="E19:E24"/>
    <mergeCell ref="E25:E26"/>
    <mergeCell ref="E27:E30"/>
    <mergeCell ref="E31:E34"/>
    <mergeCell ref="E35:E36"/>
    <mergeCell ref="E37:E38"/>
    <mergeCell ref="E39:E41"/>
    <mergeCell ref="E43:E44"/>
    <mergeCell ref="E48:E50"/>
    <mergeCell ref="E52:E53"/>
    <mergeCell ref="E59:E60"/>
    <mergeCell ref="E61:E62"/>
    <mergeCell ref="E64:E70"/>
    <mergeCell ref="C68:C69"/>
    <mergeCell ref="C71:C72"/>
    <mergeCell ref="C78:C79"/>
    <mergeCell ref="D5:D11"/>
    <mergeCell ref="D19:D24"/>
    <mergeCell ref="D25:D26"/>
    <mergeCell ref="D27:D30"/>
    <mergeCell ref="D31:D34"/>
    <mergeCell ref="D35:D38"/>
    <mergeCell ref="D39:D41"/>
    <mergeCell ref="D43:D44"/>
    <mergeCell ref="D59:D60"/>
    <mergeCell ref="D61:D62"/>
    <mergeCell ref="D63:D65"/>
    <mergeCell ref="D66:D67"/>
    <mergeCell ref="D68:D70"/>
    <mergeCell ref="B22:B23"/>
    <mergeCell ref="B39:B41"/>
    <mergeCell ref="C35:C36"/>
    <mergeCell ref="C61:C62"/>
    <mergeCell ref="C66:C67"/>
  </mergeCells>
  <pageMargins left="0.69930555555555596" right="0.69930555555555596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Sheet2!$F$71:$F$83</xm:f>
          </x14:formula1>
          <xm:sqref>D9 D12 D38 D117 D2:D6 D7:D8 D10:D11 D13:D18 D19:D37 D39:D41 D42:D55 D56:D57 D58:D72 D73:D92 D93:D116 D118:D139 D183:D199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7" sqref="C17"/>
    </sheetView>
  </sheetViews>
  <sheetFormatPr defaultColWidth="12.625" defaultRowHeight="15" customHeight="1"/>
  <cols>
    <col min="1" max="1" width="20.375" customWidth="1"/>
    <col min="2" max="2" width="18.375" customWidth="1"/>
    <col min="3" max="3" width="11.375" customWidth="1"/>
    <col min="4" max="26" width="9" customWidth="1"/>
  </cols>
  <sheetData>
    <row r="1" spans="1:26" ht="14.25" customHeight="1">
      <c r="A1" s="3" t="s">
        <v>236</v>
      </c>
      <c r="B1" s="3" t="s">
        <v>237</v>
      </c>
      <c r="C1" s="4" t="s">
        <v>238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 t="s">
        <v>239</v>
      </c>
      <c r="B2" s="6" t="s">
        <v>240</v>
      </c>
      <c r="C2" s="7">
        <v>100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6" t="s">
        <v>241</v>
      </c>
      <c r="B3" s="6" t="s">
        <v>240</v>
      </c>
      <c r="C3" s="7">
        <v>200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" t="s">
        <v>242</v>
      </c>
      <c r="B4" s="6" t="s">
        <v>243</v>
      </c>
      <c r="C4" s="7">
        <v>0.4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244</v>
      </c>
      <c r="B5" s="6" t="s">
        <v>243</v>
      </c>
      <c r="C5" s="7">
        <v>0.3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245</v>
      </c>
      <c r="B6" s="6" t="s">
        <v>243</v>
      </c>
      <c r="C6" s="7">
        <v>0.4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246</v>
      </c>
      <c r="B7" s="6" t="s">
        <v>247</v>
      </c>
      <c r="C7" s="7">
        <v>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>
      <c r="A8" s="6" t="s">
        <v>246</v>
      </c>
      <c r="B8" s="6" t="s">
        <v>248</v>
      </c>
      <c r="C8" s="7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6" t="s">
        <v>249</v>
      </c>
      <c r="B9" s="6" t="s">
        <v>240</v>
      </c>
      <c r="C9" s="7">
        <v>100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6" t="s">
        <v>250</v>
      </c>
      <c r="B10" s="6" t="s">
        <v>251</v>
      </c>
      <c r="C10" s="7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6" t="s">
        <v>252</v>
      </c>
      <c r="B11" s="6" t="s">
        <v>240</v>
      </c>
      <c r="C11" s="7">
        <v>35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6" t="s">
        <v>253</v>
      </c>
      <c r="B12" s="6" t="s">
        <v>254</v>
      </c>
      <c r="C12" s="7">
        <v>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6" t="s">
        <v>255</v>
      </c>
      <c r="B13" s="6" t="s">
        <v>256</v>
      </c>
      <c r="C13" s="7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6" t="s">
        <v>257</v>
      </c>
      <c r="B14" s="6" t="s">
        <v>240</v>
      </c>
      <c r="C14" s="7">
        <v>120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6" t="s">
        <v>258</v>
      </c>
      <c r="B15" s="6" t="s">
        <v>240</v>
      </c>
      <c r="C15" s="7">
        <v>100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6" t="s">
        <v>259</v>
      </c>
      <c r="B16" s="6" t="s">
        <v>254</v>
      </c>
      <c r="C16" s="7">
        <v>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6" t="s">
        <v>260</v>
      </c>
      <c r="B17" s="6" t="s">
        <v>254</v>
      </c>
      <c r="C17" s="7">
        <v>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6" t="s">
        <v>261</v>
      </c>
      <c r="B18" s="6" t="s">
        <v>262</v>
      </c>
      <c r="C18" s="7">
        <v>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6" t="s">
        <v>263</v>
      </c>
      <c r="B19" s="6" t="s">
        <v>264</v>
      </c>
      <c r="C19" s="7">
        <v>50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6" t="s">
        <v>265</v>
      </c>
      <c r="B20" s="6" t="s">
        <v>240</v>
      </c>
      <c r="C20" s="7">
        <v>35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69930555555555596" right="0.69930555555555596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00"/>
  <sheetViews>
    <sheetView workbookViewId="0"/>
  </sheetViews>
  <sheetFormatPr defaultColWidth="12.625" defaultRowHeight="15" customHeight="1"/>
  <cols>
    <col min="1" max="3" width="7.625" customWidth="1"/>
    <col min="4" max="4" width="18" customWidth="1"/>
    <col min="5" max="5" width="7.625" customWidth="1"/>
    <col min="6" max="6" width="13.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spans="2:6" ht="14.25" customHeight="1"/>
    <row r="66" spans="2:6" ht="14.25" customHeight="1"/>
    <row r="67" spans="2:6" ht="14.25" customHeight="1"/>
    <row r="68" spans="2:6" ht="14.25" customHeight="1"/>
    <row r="69" spans="2:6" ht="14.25" customHeight="1"/>
    <row r="70" spans="2:6" ht="14.25" customHeight="1"/>
    <row r="71" spans="2:6" ht="14.25" customHeight="1">
      <c r="B71" s="1" t="s">
        <v>25</v>
      </c>
      <c r="D71" s="1" t="s">
        <v>84</v>
      </c>
      <c r="F71" s="2" t="s">
        <v>113</v>
      </c>
    </row>
    <row r="72" spans="2:6" ht="14.25" customHeight="1">
      <c r="B72" s="1" t="s">
        <v>65</v>
      </c>
      <c r="D72" s="1" t="s">
        <v>96</v>
      </c>
      <c r="F72" s="2" t="s">
        <v>185</v>
      </c>
    </row>
    <row r="73" spans="2:6" ht="14.25" customHeight="1">
      <c r="D73" s="1" t="s">
        <v>28</v>
      </c>
      <c r="F73" s="2" t="s">
        <v>156</v>
      </c>
    </row>
    <row r="74" spans="2:6" ht="14.25" customHeight="1">
      <c r="D74" s="1" t="s">
        <v>114</v>
      </c>
      <c r="F74" s="2" t="s">
        <v>83</v>
      </c>
    </row>
    <row r="75" spans="2:6" ht="14.25" customHeight="1">
      <c r="D75" s="1" t="s">
        <v>266</v>
      </c>
      <c r="F75" s="2" t="s">
        <v>67</v>
      </c>
    </row>
    <row r="76" spans="2:6" ht="14.25" customHeight="1">
      <c r="F76" s="2" t="s">
        <v>78</v>
      </c>
    </row>
    <row r="77" spans="2:6" ht="14.25" customHeight="1">
      <c r="F77" s="2" t="s">
        <v>120</v>
      </c>
    </row>
    <row r="78" spans="2:6" ht="14.25" customHeight="1">
      <c r="F78" s="2" t="s">
        <v>133</v>
      </c>
    </row>
    <row r="79" spans="2:6" ht="14.25" customHeight="1">
      <c r="F79" s="2" t="s">
        <v>267</v>
      </c>
    </row>
    <row r="80" spans="2:6" ht="14.25" customHeight="1">
      <c r="F80" s="2" t="s">
        <v>55</v>
      </c>
    </row>
    <row r="81" spans="6:6" ht="14.25" customHeight="1">
      <c r="F81" s="2" t="s">
        <v>27</v>
      </c>
    </row>
    <row r="82" spans="6:6" ht="14.25" customHeight="1">
      <c r="F82" s="2" t="s">
        <v>36</v>
      </c>
    </row>
    <row r="83" spans="6:6" ht="14.25" customHeight="1">
      <c r="F83" s="2" t="s">
        <v>128</v>
      </c>
    </row>
    <row r="84" spans="6:6" ht="14.25" customHeight="1"/>
    <row r="85" spans="6:6" ht="14.25" customHeight="1"/>
    <row r="86" spans="6:6" ht="14.25" customHeight="1"/>
    <row r="87" spans="6:6" ht="14.25" customHeight="1"/>
    <row r="88" spans="6:6" ht="14.25" customHeight="1"/>
    <row r="89" spans="6:6" ht="14.25" customHeight="1"/>
    <row r="90" spans="6:6" ht="14.25" customHeight="1"/>
    <row r="91" spans="6:6" ht="14.25" customHeight="1"/>
    <row r="92" spans="6:6" ht="14.25" customHeight="1"/>
    <row r="93" spans="6:6" ht="14.25" customHeight="1"/>
    <row r="94" spans="6:6" ht="14.25" customHeight="1"/>
    <row r="95" spans="6:6" ht="14.25" customHeight="1"/>
    <row r="96" spans="6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5F9A508FFA004884E21E6875FD907E" ma:contentTypeVersion="9" ma:contentTypeDescription="Create a new document." ma:contentTypeScope="" ma:versionID="7371fae70d5f5fe5ccd278e1de97d3f0">
  <xsd:schema xmlns:xsd="http://www.w3.org/2001/XMLSchema" xmlns:xs="http://www.w3.org/2001/XMLSchema" xmlns:p="http://schemas.microsoft.com/office/2006/metadata/properties" xmlns:ns2="d4f38219-7408-4434-ae81-5f8bd7aa000c" targetNamespace="http://schemas.microsoft.com/office/2006/metadata/properties" ma:root="true" ma:fieldsID="91450661ff799846788dea2b30cdbfe7" ns2:_="">
    <xsd:import namespace="d4f38219-7408-4434-ae81-5f8bd7aa0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8219-7408-4434-ae81-5f8bd7aa0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C2F438-0E64-4A3D-8048-543AE6B31C64}"/>
</file>

<file path=customXml/itemProps2.xml><?xml version="1.0" encoding="utf-8"?>
<ds:datastoreItem xmlns:ds="http://schemas.openxmlformats.org/officeDocument/2006/customXml" ds:itemID="{0EFAFCFA-4A0A-4435-B6DB-D2E528C15569}"/>
</file>

<file path=customXml/itemProps3.xml><?xml version="1.0" encoding="utf-8"?>
<ds:datastoreItem xmlns:ds="http://schemas.openxmlformats.org/officeDocument/2006/customXml" ds:itemID="{89FDF6EE-F376-4B1F-8E9A-31EFE67B88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2311 Arpit Singh</cp:lastModifiedBy>
  <cp:revision/>
  <dcterms:created xsi:type="dcterms:W3CDTF">2021-09-18T10:33:00Z</dcterms:created>
  <dcterms:modified xsi:type="dcterms:W3CDTF">2022-01-04T12:11:08Z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  <property fmtid="{D5CDD505-2E9C-101B-9397-08002B2CF9AE}" pid="3" name="ContentTypeId">
    <vt:lpwstr>0x010100C35F9A508FFA004884E21E6875FD907E</vt:lpwstr>
  </property>
</Properties>
</file>