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47" i="1" l="1"/>
  <c r="N152" i="1"/>
  <c r="M152" i="1"/>
  <c r="K152" i="1"/>
  <c r="K151" i="1"/>
  <c r="K52" i="1"/>
  <c r="L52" i="1"/>
  <c r="J52" i="1"/>
  <c r="G48" i="1"/>
  <c r="H48" i="1"/>
  <c r="G49" i="1"/>
  <c r="H49" i="1"/>
  <c r="G50" i="1"/>
  <c r="H50" i="1"/>
  <c r="G51" i="1"/>
  <c r="H51" i="1"/>
  <c r="H47" i="1"/>
  <c r="G47" i="1"/>
  <c r="F48" i="1"/>
  <c r="F49" i="1"/>
  <c r="F50" i="1"/>
  <c r="F51" i="1"/>
  <c r="F47" i="1"/>
  <c r="P152" i="1"/>
  <c r="Q152" i="1"/>
  <c r="L152" i="1"/>
  <c r="M151" i="1"/>
  <c r="N151" i="1"/>
  <c r="P151" i="1"/>
  <c r="Q151" i="1"/>
  <c r="L151" i="1"/>
  <c r="R148" i="1"/>
  <c r="R149" i="1"/>
  <c r="L143" i="1"/>
  <c r="K143" i="1"/>
  <c r="J143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11" i="1"/>
  <c r="L108" i="1"/>
  <c r="K108" i="1"/>
  <c r="J10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68" i="1"/>
  <c r="O151" i="1" l="1"/>
  <c r="R151" i="1" s="1"/>
  <c r="O152" i="1"/>
  <c r="R152" i="1" s="1"/>
  <c r="K65" i="1"/>
  <c r="L65" i="1"/>
  <c r="J65" i="1"/>
  <c r="H57" i="1"/>
  <c r="H58" i="1"/>
  <c r="H59" i="1"/>
  <c r="H60" i="1"/>
  <c r="H61" i="1"/>
  <c r="H62" i="1"/>
  <c r="H63" i="1"/>
  <c r="H64" i="1"/>
  <c r="G57" i="1"/>
  <c r="G58" i="1"/>
  <c r="G59" i="1"/>
  <c r="G60" i="1"/>
  <c r="G61" i="1"/>
  <c r="G62" i="1"/>
  <c r="G63" i="1"/>
  <c r="G64" i="1"/>
  <c r="H56" i="1"/>
  <c r="G56" i="1"/>
  <c r="F57" i="1"/>
  <c r="F58" i="1"/>
  <c r="F59" i="1"/>
  <c r="F60" i="1"/>
  <c r="F61" i="1"/>
  <c r="F62" i="1"/>
  <c r="F63" i="1"/>
  <c r="F64" i="1"/>
  <c r="F56" i="1"/>
  <c r="K44" i="1"/>
  <c r="L44" i="1"/>
  <c r="J44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G25" i="1"/>
  <c r="H25" i="1"/>
  <c r="F25" i="1"/>
  <c r="L22" i="1"/>
  <c r="K22" i="1"/>
  <c r="J22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G13" i="1"/>
  <c r="H13" i="1"/>
  <c r="F13" i="1"/>
  <c r="L10" i="1"/>
  <c r="K10" i="1"/>
  <c r="J10" i="1"/>
  <c r="G4" i="1"/>
  <c r="H4" i="1"/>
  <c r="G5" i="1"/>
  <c r="H5" i="1"/>
  <c r="G6" i="1"/>
  <c r="H6" i="1"/>
  <c r="G7" i="1"/>
  <c r="H7" i="1"/>
  <c r="G8" i="1"/>
  <c r="H8" i="1"/>
  <c r="G9" i="1"/>
  <c r="H9" i="1"/>
  <c r="H3" i="1"/>
  <c r="G3" i="1"/>
  <c r="F3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<sst xmlns="http://schemas.openxmlformats.org/spreadsheetml/2006/main" count="189" uniqueCount="84">
  <si>
    <t>Schedule</t>
  </si>
  <si>
    <t>version</t>
  </si>
  <si>
    <t>v2</t>
  </si>
  <si>
    <t>v3</t>
  </si>
  <si>
    <t>v4</t>
  </si>
  <si>
    <t>v7</t>
  </si>
  <si>
    <t>v8</t>
  </si>
  <si>
    <t>Schedule 2</t>
  </si>
  <si>
    <t>Version</t>
  </si>
  <si>
    <t>v1</t>
  </si>
  <si>
    <t>v5</t>
  </si>
  <si>
    <t>v6</t>
  </si>
  <si>
    <t>v10</t>
  </si>
  <si>
    <t>Totinfo</t>
  </si>
  <si>
    <t>v9</t>
  </si>
  <si>
    <t>v11</t>
  </si>
  <si>
    <t>v12</t>
  </si>
  <si>
    <t>v13</t>
  </si>
  <si>
    <t>v14</t>
  </si>
  <si>
    <t>v15</t>
  </si>
  <si>
    <t>v16</t>
  </si>
  <si>
    <t>v17</t>
  </si>
  <si>
    <t>v18</t>
  </si>
  <si>
    <t>v20</t>
  </si>
  <si>
    <t>v22</t>
  </si>
  <si>
    <t>v23</t>
  </si>
  <si>
    <t>Print Token</t>
  </si>
  <si>
    <t>Print Token2</t>
  </si>
  <si>
    <t>Tcas</t>
  </si>
  <si>
    <t>v19</t>
  </si>
  <si>
    <t>v21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</si>
  <si>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</si>
  <si>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</si>
  <si>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</si>
  <si>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</si>
  <si>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</si>
  <si>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</si>
  <si>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</si>
  <si>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</si>
  <si>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</si>
  <si>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</si>
  <si>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</si>
  <si>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</si>
  <si>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v37</t>
  </si>
  <si>
    <t>v39</t>
  </si>
  <si>
    <t>v41</t>
  </si>
  <si>
    <t>Replace</t>
  </si>
  <si>
    <t>BPNN</t>
  </si>
  <si>
    <t>Fbest</t>
  </si>
  <si>
    <t>Fworst</t>
  </si>
  <si>
    <t>v2-1</t>
  </si>
  <si>
    <t>v2-2</t>
  </si>
  <si>
    <t>v7-1</t>
  </si>
  <si>
    <t>v7-2</t>
  </si>
  <si>
    <t>sort and average</t>
  </si>
  <si>
    <t>(ranks/152)*100</t>
  </si>
  <si>
    <t>(ranks/128)*100</t>
  </si>
  <si>
    <t>BPNN(0/1)</t>
  </si>
  <si>
    <t>(ranks/122)*100</t>
  </si>
  <si>
    <t>(ranks/200)*100</t>
  </si>
  <si>
    <t>v10-1</t>
  </si>
  <si>
    <t>v10-2</t>
  </si>
  <si>
    <t>v31-1</t>
  </si>
  <si>
    <t>v31-2</t>
  </si>
  <si>
    <t>v40-1</t>
  </si>
  <si>
    <t>v40-2</t>
  </si>
  <si>
    <t xml:space="preserve"> </t>
  </si>
  <si>
    <t>(ranks/65)*100</t>
  </si>
  <si>
    <t>v21-1</t>
  </si>
  <si>
    <t>v21-2</t>
  </si>
  <si>
    <t>v21-3</t>
  </si>
  <si>
    <t>(ranks/245)*100</t>
  </si>
  <si>
    <t>Schedule2</t>
  </si>
  <si>
    <t>Tot_info</t>
  </si>
  <si>
    <t>P_token</t>
  </si>
  <si>
    <t>P_token2</t>
  </si>
  <si>
    <t>Average</t>
  </si>
  <si>
    <t>% inc in eff</t>
  </si>
  <si>
    <t>with Fbest</t>
  </si>
  <si>
    <t>with Fworst</t>
  </si>
  <si>
    <t>alpha</t>
  </si>
  <si>
    <t>0.0001,0.00001</t>
  </si>
  <si>
    <t>0.00001,0.0001</t>
  </si>
  <si>
    <t>(ranks/195)*100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</si>
</sst>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0" xfId="0" applyFill="1" applyBorder="1"/>
    <xf numFmtId="0" fontId="0" fillId="6" borderId="1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topLeftCell="A139" workbookViewId="0">
      <selection activeCell="O156" sqref="O156"/>
    </sheetView>
  </sheetViews>
  <sheetFormatPr defaultRowHeight="15" x14ac:dyDescent="0.25"/>
  <cols>
    <col min="2" max="2" width="10.85546875" customWidth="1"/>
    <col min="5" max="5" width="3.7109375" style="7" customWidth="1"/>
    <col min="7" max="7" width="11.42578125" customWidth="1"/>
    <col min="9" max="9" width="3.7109375" style="7" customWidth="1"/>
    <col min="10" max="10" width="10.5703125" customWidth="1"/>
    <col min="11" max="11" width="10.85546875" customWidth="1"/>
  </cols>
  <sheetData>
    <row r="1" spans="1:12" s="1" customFormat="1" x14ac:dyDescent="0.25">
      <c r="A1" s="1" t="s">
        <v>0</v>
      </c>
      <c r="E1" s="7"/>
      <c r="I1" s="7"/>
    </row>
    <row r="2" spans="1:12" x14ac:dyDescent="0.25">
      <c r="A2" s="2" t="s">
        <v>1</v>
      </c>
      <c r="B2" s="2" t="s">
        <v>57</v>
      </c>
      <c r="C2" s="2" t="s">
        <v>48</v>
      </c>
      <c r="D2" s="6" t="s">
        <v>49</v>
      </c>
      <c r="F2" s="12" t="s">
        <v>55</v>
      </c>
      <c r="G2" s="12"/>
      <c r="H2" s="12"/>
      <c r="J2" s="12" t="s">
        <v>54</v>
      </c>
      <c r="K2" s="12"/>
      <c r="L2" s="12"/>
    </row>
    <row r="3" spans="1:12" x14ac:dyDescent="0.25">
      <c r="A3" s="2" t="s">
        <v>50</v>
      </c>
      <c r="B3" s="2"/>
      <c r="C3" s="2">
        <v>25</v>
      </c>
      <c r="D3" s="6">
        <v>28</v>
      </c>
      <c r="F3" s="2">
        <f>(B3*100)/152</f>
        <v>0</v>
      </c>
      <c r="G3" s="2">
        <f>(C3*100)/152</f>
        <v>16.44736842105263</v>
      </c>
      <c r="H3" s="2">
        <f>(D3*100)/152</f>
        <v>18.421052631578949</v>
      </c>
      <c r="J3" s="2">
        <v>0</v>
      </c>
      <c r="K3" s="2">
        <v>0.65789473684210531</v>
      </c>
      <c r="L3" s="2">
        <v>1.3157894736842106</v>
      </c>
    </row>
    <row r="4" spans="1:12" x14ac:dyDescent="0.25">
      <c r="A4" s="2" t="s">
        <v>51</v>
      </c>
      <c r="B4" s="2">
        <v>8</v>
      </c>
      <c r="C4" s="2">
        <v>13</v>
      </c>
      <c r="D4" s="6">
        <v>16</v>
      </c>
      <c r="F4" s="2">
        <f t="shared" ref="F4:G9" si="0">(B4*100)/152</f>
        <v>5.2631578947368425</v>
      </c>
      <c r="G4" s="2">
        <f t="shared" si="0"/>
        <v>8.5526315789473681</v>
      </c>
      <c r="H4" s="2">
        <f t="shared" ref="H4:H9" si="1">(D4*100)/152</f>
        <v>10.526315789473685</v>
      </c>
      <c r="J4" s="2">
        <v>0</v>
      </c>
      <c r="K4" s="2">
        <v>0.65789473684210531</v>
      </c>
      <c r="L4" s="2">
        <v>2.6315789473684212</v>
      </c>
    </row>
    <row r="5" spans="1:12" x14ac:dyDescent="0.25">
      <c r="A5" s="2" t="s">
        <v>3</v>
      </c>
      <c r="B5" s="2">
        <v>7</v>
      </c>
      <c r="C5" s="2">
        <v>11</v>
      </c>
      <c r="D5" s="6">
        <v>13</v>
      </c>
      <c r="F5" s="2">
        <f t="shared" si="0"/>
        <v>4.6052631578947372</v>
      </c>
      <c r="G5" s="2">
        <f t="shared" si="0"/>
        <v>7.2368421052631575</v>
      </c>
      <c r="H5" s="2">
        <f t="shared" si="1"/>
        <v>8.5526315789473681</v>
      </c>
      <c r="J5" s="2">
        <v>1.3157894736842106</v>
      </c>
      <c r="K5" s="2">
        <v>3.9473684210526314</v>
      </c>
      <c r="L5" s="2">
        <v>6.5789473684210522</v>
      </c>
    </row>
    <row r="6" spans="1:12" x14ac:dyDescent="0.25">
      <c r="A6" s="2" t="s">
        <v>4</v>
      </c>
      <c r="B6" s="2">
        <v>33</v>
      </c>
      <c r="C6" s="3">
        <v>6</v>
      </c>
      <c r="D6" s="6">
        <v>10</v>
      </c>
      <c r="F6" s="2">
        <f t="shared" si="0"/>
        <v>21.710526315789473</v>
      </c>
      <c r="G6" s="2">
        <f t="shared" si="0"/>
        <v>3.9473684210526314</v>
      </c>
      <c r="H6" s="2">
        <f t="shared" si="1"/>
        <v>6.5789473684210522</v>
      </c>
      <c r="J6" s="2">
        <v>4.6052631578947372</v>
      </c>
      <c r="K6" s="2">
        <v>7.2368421052631575</v>
      </c>
      <c r="L6" s="2">
        <v>8.5526315789473681</v>
      </c>
    </row>
    <row r="7" spans="1:12" x14ac:dyDescent="0.25">
      <c r="A7" s="2" t="s">
        <v>52</v>
      </c>
      <c r="B7" s="2"/>
      <c r="C7" s="3">
        <v>1</v>
      </c>
      <c r="D7" s="6">
        <v>2</v>
      </c>
      <c r="F7" s="2">
        <f t="shared" si="0"/>
        <v>0</v>
      </c>
      <c r="G7" s="2">
        <f t="shared" si="0"/>
        <v>0.65789473684210531</v>
      </c>
      <c r="H7" s="2">
        <f t="shared" si="1"/>
        <v>1.3157894736842106</v>
      </c>
      <c r="J7" s="2">
        <v>5.2631578947368425</v>
      </c>
      <c r="K7" s="2">
        <v>8.5526315789473681</v>
      </c>
      <c r="L7" s="2">
        <v>10.526315789473685</v>
      </c>
    </row>
    <row r="8" spans="1:12" x14ac:dyDescent="0.25">
      <c r="A8" s="2" t="s">
        <v>53</v>
      </c>
      <c r="B8" s="2">
        <v>22</v>
      </c>
      <c r="C8" s="2">
        <v>23</v>
      </c>
      <c r="D8" s="6">
        <v>25</v>
      </c>
      <c r="F8" s="2">
        <f t="shared" si="0"/>
        <v>14.473684210526315</v>
      </c>
      <c r="G8" s="2">
        <f t="shared" si="0"/>
        <v>15.131578947368421</v>
      </c>
      <c r="H8" s="2">
        <f t="shared" si="1"/>
        <v>16.44736842105263</v>
      </c>
      <c r="J8" s="2">
        <v>14.473684210526315</v>
      </c>
      <c r="K8" s="2">
        <v>15.131578947368421</v>
      </c>
      <c r="L8" s="2">
        <v>16.44736842105263</v>
      </c>
    </row>
    <row r="9" spans="1:12" x14ac:dyDescent="0.25">
      <c r="A9" s="2" t="s">
        <v>6</v>
      </c>
      <c r="B9" s="2">
        <v>2</v>
      </c>
      <c r="C9" s="3">
        <v>1</v>
      </c>
      <c r="D9" s="6">
        <v>4</v>
      </c>
      <c r="F9" s="2">
        <f t="shared" si="0"/>
        <v>1.3157894736842106</v>
      </c>
      <c r="G9" s="2">
        <f t="shared" si="0"/>
        <v>0.65789473684210531</v>
      </c>
      <c r="H9" s="2">
        <f t="shared" si="1"/>
        <v>2.6315789473684212</v>
      </c>
      <c r="J9" s="2">
        <v>21.710526315789473</v>
      </c>
      <c r="K9" s="2">
        <v>16.44736842105263</v>
      </c>
      <c r="L9" s="2">
        <v>18.421052631578949</v>
      </c>
    </row>
    <row r="10" spans="1:12" x14ac:dyDescent="0.25">
      <c r="A10" s="2"/>
      <c r="B10" s="2"/>
      <c r="C10" s="2"/>
      <c r="D10" s="6"/>
      <c r="F10" s="2"/>
      <c r="G10" s="2"/>
      <c r="H10" s="2"/>
      <c r="J10" s="4">
        <f>AVERAGE(J5:J9)</f>
        <v>9.473684210526315</v>
      </c>
      <c r="K10" s="5">
        <f>AVERAGE(K3:K9)</f>
        <v>7.5187969924812039</v>
      </c>
      <c r="L10" s="5">
        <f>AVERAGE(L3:L9)</f>
        <v>9.2105263157894743</v>
      </c>
    </row>
    <row r="11" spans="1:12" s="1" customFormat="1" x14ac:dyDescent="0.25">
      <c r="A11" s="1" t="s">
        <v>7</v>
      </c>
      <c r="E11" s="7"/>
      <c r="I11" s="7"/>
    </row>
    <row r="12" spans="1:12" x14ac:dyDescent="0.25">
      <c r="A12" s="2" t="s">
        <v>8</v>
      </c>
      <c r="B12" s="2" t="s">
        <v>57</v>
      </c>
      <c r="C12" s="2" t="s">
        <v>48</v>
      </c>
      <c r="D12" s="6" t="s">
        <v>49</v>
      </c>
      <c r="F12" s="12" t="s">
        <v>56</v>
      </c>
      <c r="G12" s="12"/>
      <c r="H12" s="12"/>
      <c r="J12" s="12" t="s">
        <v>54</v>
      </c>
      <c r="K12" s="12"/>
      <c r="L12" s="12"/>
    </row>
    <row r="13" spans="1:12" x14ac:dyDescent="0.25">
      <c r="A13" s="2" t="s">
        <v>9</v>
      </c>
      <c r="B13" s="2">
        <v>7</v>
      </c>
      <c r="C13" s="3">
        <v>6</v>
      </c>
      <c r="D13" s="6">
        <v>8</v>
      </c>
      <c r="F13" s="2">
        <f>(B13/128)*100</f>
        <v>5.46875</v>
      </c>
      <c r="G13" s="2">
        <f>(C13/128)*100</f>
        <v>4.6875</v>
      </c>
      <c r="H13" s="2">
        <f t="shared" ref="H13" si="2">(D13/128)*100</f>
        <v>6.25</v>
      </c>
      <c r="J13" s="2">
        <v>0</v>
      </c>
      <c r="K13" s="2">
        <v>0.78125</v>
      </c>
      <c r="L13" s="2">
        <v>3.125</v>
      </c>
    </row>
    <row r="14" spans="1:12" x14ac:dyDescent="0.25">
      <c r="A14" s="2" t="s">
        <v>2</v>
      </c>
      <c r="B14" s="2">
        <v>78</v>
      </c>
      <c r="C14" s="3">
        <v>4</v>
      </c>
      <c r="D14" s="6">
        <v>6</v>
      </c>
      <c r="F14" s="2">
        <f t="shared" ref="F14:F21" si="3">(B14/128)*100</f>
        <v>60.9375</v>
      </c>
      <c r="G14" s="2">
        <f t="shared" ref="G14:G21" si="4">(C14/128)*100</f>
        <v>3.125</v>
      </c>
      <c r="H14" s="2">
        <f t="shared" ref="H14:H21" si="5">(D14/128)*100</f>
        <v>4.6875</v>
      </c>
      <c r="J14" s="2">
        <v>1.5625</v>
      </c>
      <c r="K14" s="2">
        <v>3.125</v>
      </c>
      <c r="L14" s="2">
        <v>3.125</v>
      </c>
    </row>
    <row r="15" spans="1:12" x14ac:dyDescent="0.25">
      <c r="A15" s="2" t="s">
        <v>3</v>
      </c>
      <c r="B15" s="2">
        <v>107</v>
      </c>
      <c r="C15" s="3">
        <v>37</v>
      </c>
      <c r="D15" s="6">
        <v>41</v>
      </c>
      <c r="F15" s="2">
        <f t="shared" si="3"/>
        <v>83.59375</v>
      </c>
      <c r="G15" s="2">
        <f t="shared" si="4"/>
        <v>28.90625</v>
      </c>
      <c r="H15" s="2">
        <f t="shared" si="5"/>
        <v>32.03125</v>
      </c>
      <c r="J15" s="2">
        <v>5.46875</v>
      </c>
      <c r="K15" s="2">
        <v>3.125</v>
      </c>
      <c r="L15" s="2">
        <v>4.6875</v>
      </c>
    </row>
    <row r="16" spans="1:12" x14ac:dyDescent="0.25">
      <c r="A16" s="2" t="s">
        <v>4</v>
      </c>
      <c r="B16" s="2">
        <v>70</v>
      </c>
      <c r="C16" s="3">
        <v>18</v>
      </c>
      <c r="D16" s="6">
        <v>26</v>
      </c>
      <c r="F16" s="2">
        <f t="shared" si="3"/>
        <v>54.6875</v>
      </c>
      <c r="G16" s="2">
        <f t="shared" si="4"/>
        <v>14.0625</v>
      </c>
      <c r="H16" s="2">
        <f t="shared" si="5"/>
        <v>20.3125</v>
      </c>
      <c r="J16" s="2">
        <v>5.46875</v>
      </c>
      <c r="K16" s="2">
        <v>4.6875</v>
      </c>
      <c r="L16" s="2">
        <v>6.25</v>
      </c>
    </row>
    <row r="17" spans="1:12" x14ac:dyDescent="0.25">
      <c r="A17" s="2" t="s">
        <v>10</v>
      </c>
      <c r="B17" s="2">
        <v>2</v>
      </c>
      <c r="C17" s="2">
        <v>80</v>
      </c>
      <c r="D17" s="6">
        <v>85</v>
      </c>
      <c r="F17" s="2">
        <f t="shared" si="3"/>
        <v>1.5625</v>
      </c>
      <c r="G17" s="2">
        <f t="shared" si="4"/>
        <v>62.5</v>
      </c>
      <c r="H17" s="2">
        <f t="shared" si="5"/>
        <v>66.40625</v>
      </c>
      <c r="J17" s="2">
        <v>7.03125</v>
      </c>
      <c r="K17" s="2">
        <v>11.71875</v>
      </c>
      <c r="L17" s="2">
        <v>13.28125</v>
      </c>
    </row>
    <row r="18" spans="1:12" x14ac:dyDescent="0.25">
      <c r="A18" s="2" t="s">
        <v>11</v>
      </c>
      <c r="B18" s="2">
        <v>7</v>
      </c>
      <c r="C18" s="2">
        <v>15</v>
      </c>
      <c r="D18" s="6">
        <v>17</v>
      </c>
      <c r="F18" s="2">
        <f t="shared" si="3"/>
        <v>5.46875</v>
      </c>
      <c r="G18" s="2">
        <f t="shared" si="4"/>
        <v>11.71875</v>
      </c>
      <c r="H18" s="2">
        <f t="shared" si="5"/>
        <v>13.28125</v>
      </c>
      <c r="J18" s="2">
        <v>9.375</v>
      </c>
      <c r="K18" s="2">
        <v>14.0625</v>
      </c>
      <c r="L18" s="2">
        <v>20.3125</v>
      </c>
    </row>
    <row r="19" spans="1:12" x14ac:dyDescent="0.25">
      <c r="A19" s="2" t="s">
        <v>5</v>
      </c>
      <c r="B19" s="2">
        <v>12</v>
      </c>
      <c r="C19" s="3">
        <v>4</v>
      </c>
      <c r="D19" s="6">
        <v>4</v>
      </c>
      <c r="F19" s="2">
        <f t="shared" si="3"/>
        <v>9.375</v>
      </c>
      <c r="G19" s="2">
        <f t="shared" si="4"/>
        <v>3.125</v>
      </c>
      <c r="H19" s="2">
        <f t="shared" si="5"/>
        <v>3.125</v>
      </c>
      <c r="J19" s="2">
        <v>54.6875</v>
      </c>
      <c r="K19" s="2">
        <v>28.90625</v>
      </c>
      <c r="L19" s="2">
        <v>32.03125</v>
      </c>
    </row>
    <row r="20" spans="1:12" x14ac:dyDescent="0.25">
      <c r="A20" s="2" t="s">
        <v>6</v>
      </c>
      <c r="B20" s="2"/>
      <c r="C20" s="2">
        <v>52</v>
      </c>
      <c r="D20" s="6">
        <v>59</v>
      </c>
      <c r="F20" s="2">
        <f t="shared" si="3"/>
        <v>0</v>
      </c>
      <c r="G20" s="2">
        <f t="shared" si="4"/>
        <v>40.625</v>
      </c>
      <c r="H20" s="2">
        <f t="shared" si="5"/>
        <v>46.09375</v>
      </c>
      <c r="J20" s="2">
        <v>60.9375</v>
      </c>
      <c r="K20" s="2">
        <v>40.625</v>
      </c>
      <c r="L20" s="2">
        <v>46.09375</v>
      </c>
    </row>
    <row r="21" spans="1:12" x14ac:dyDescent="0.25">
      <c r="A21" s="2" t="s">
        <v>12</v>
      </c>
      <c r="B21" s="2">
        <v>9</v>
      </c>
      <c r="C21" s="3">
        <v>1</v>
      </c>
      <c r="D21" s="6">
        <v>4</v>
      </c>
      <c r="F21" s="2">
        <f t="shared" si="3"/>
        <v>7.03125</v>
      </c>
      <c r="G21" s="2">
        <f t="shared" si="4"/>
        <v>0.78125</v>
      </c>
      <c r="H21" s="2">
        <f t="shared" si="5"/>
        <v>3.125</v>
      </c>
      <c r="J21" s="2">
        <v>83.59375</v>
      </c>
      <c r="K21" s="2">
        <v>62.5</v>
      </c>
      <c r="L21" s="2">
        <v>66.40625</v>
      </c>
    </row>
    <row r="22" spans="1:12" x14ac:dyDescent="0.25">
      <c r="A22" s="2"/>
      <c r="B22" s="2"/>
      <c r="C22" s="2"/>
      <c r="D22" s="6"/>
      <c r="F22" s="2"/>
      <c r="G22" s="2"/>
      <c r="H22" s="2"/>
      <c r="J22" s="4">
        <f>AVERAGE(J14:J21)</f>
        <v>28.515625</v>
      </c>
      <c r="K22" s="5">
        <f>AVERAGE(K13:K21)</f>
        <v>18.836805555555557</v>
      </c>
      <c r="L22" s="5">
        <f>AVERAGE(L13:L21)</f>
        <v>21.701388888888889</v>
      </c>
    </row>
    <row r="23" spans="1:12" s="1" customFormat="1" x14ac:dyDescent="0.25">
      <c r="A23" s="1" t="s">
        <v>13</v>
      </c>
      <c r="E23" s="7"/>
      <c r="I23" s="7"/>
    </row>
    <row r="24" spans="1:12" x14ac:dyDescent="0.25">
      <c r="A24" s="2" t="s">
        <v>1</v>
      </c>
      <c r="B24" s="2" t="s">
        <v>57</v>
      </c>
      <c r="C24" s="2" t="s">
        <v>48</v>
      </c>
      <c r="D24" s="2" t="s">
        <v>49</v>
      </c>
      <c r="F24" s="12" t="s">
        <v>58</v>
      </c>
      <c r="G24" s="12"/>
      <c r="H24" s="12"/>
      <c r="J24" s="12" t="s">
        <v>54</v>
      </c>
      <c r="K24" s="12"/>
      <c r="L24" s="12"/>
    </row>
    <row r="25" spans="1:12" x14ac:dyDescent="0.25">
      <c r="A25" s="2" t="s">
        <v>9</v>
      </c>
      <c r="B25" s="2">
        <v>1</v>
      </c>
      <c r="C25" s="3">
        <v>1</v>
      </c>
      <c r="D25" s="2">
        <v>2</v>
      </c>
      <c r="F25" s="2">
        <f>(B25/122)*100</f>
        <v>0.81967213114754101</v>
      </c>
      <c r="G25" s="2">
        <f t="shared" ref="G25:H25" si="6">(C25/122)*100</f>
        <v>0.81967213114754101</v>
      </c>
      <c r="H25" s="2">
        <f t="shared" si="6"/>
        <v>1.639344262295082</v>
      </c>
      <c r="J25" s="2">
        <v>0.81967213114754101</v>
      </c>
      <c r="K25" s="2">
        <v>0.81967213114754101</v>
      </c>
      <c r="L25" s="2">
        <v>1.639344262295082</v>
      </c>
    </row>
    <row r="26" spans="1:12" x14ac:dyDescent="0.25">
      <c r="A26" s="2" t="s">
        <v>2</v>
      </c>
      <c r="B26" s="2">
        <v>40</v>
      </c>
      <c r="C26" s="2">
        <v>33</v>
      </c>
      <c r="D26" s="2">
        <v>33</v>
      </c>
      <c r="F26" s="2">
        <f t="shared" ref="F26:F43" si="7">(B26/122)*100</f>
        <v>32.786885245901637</v>
      </c>
      <c r="G26" s="2">
        <f t="shared" ref="G26:G43" si="8">(C26/122)*100</f>
        <v>27.049180327868854</v>
      </c>
      <c r="H26" s="2">
        <f t="shared" ref="H26:H43" si="9">(D26/122)*100</f>
        <v>27.049180327868854</v>
      </c>
      <c r="J26" s="2">
        <v>1.639344262295082</v>
      </c>
      <c r="K26" s="2">
        <v>0.81967213114754101</v>
      </c>
      <c r="L26" s="2">
        <v>3.278688524590164</v>
      </c>
    </row>
    <row r="27" spans="1:12" x14ac:dyDescent="0.25">
      <c r="A27" s="2" t="s">
        <v>3</v>
      </c>
      <c r="B27" s="2">
        <v>50</v>
      </c>
      <c r="C27" s="2">
        <v>68</v>
      </c>
      <c r="D27" s="2">
        <v>70</v>
      </c>
      <c r="F27" s="2">
        <f t="shared" si="7"/>
        <v>40.983606557377051</v>
      </c>
      <c r="G27" s="2">
        <f t="shared" si="8"/>
        <v>55.737704918032783</v>
      </c>
      <c r="H27" s="2">
        <f t="shared" si="9"/>
        <v>57.377049180327866</v>
      </c>
      <c r="J27" s="2">
        <v>4.0983606557377046</v>
      </c>
      <c r="K27" s="2">
        <v>0.81967213114754101</v>
      </c>
      <c r="L27" s="2">
        <v>4.0983606557377046</v>
      </c>
    </row>
    <row r="28" spans="1:12" x14ac:dyDescent="0.25">
      <c r="A28" s="2" t="s">
        <v>4</v>
      </c>
      <c r="B28" s="2">
        <v>37</v>
      </c>
      <c r="C28" s="2">
        <v>29</v>
      </c>
      <c r="D28" s="2">
        <v>31</v>
      </c>
      <c r="F28" s="2">
        <f t="shared" si="7"/>
        <v>30.327868852459016</v>
      </c>
      <c r="G28" s="2">
        <f t="shared" si="8"/>
        <v>23.770491803278688</v>
      </c>
      <c r="H28" s="2">
        <f t="shared" si="9"/>
        <v>25.409836065573771</v>
      </c>
      <c r="J28" s="2">
        <v>6.557377049180328</v>
      </c>
      <c r="K28" s="2">
        <v>0.81967213114754101</v>
      </c>
      <c r="L28" s="2">
        <v>4.0983606557377046</v>
      </c>
    </row>
    <row r="29" spans="1:12" x14ac:dyDescent="0.25">
      <c r="A29" s="2" t="s">
        <v>10</v>
      </c>
      <c r="B29" s="2">
        <v>71</v>
      </c>
      <c r="C29" s="2">
        <v>31</v>
      </c>
      <c r="D29" s="2">
        <v>34</v>
      </c>
      <c r="F29" s="2">
        <f t="shared" si="7"/>
        <v>58.196721311475407</v>
      </c>
      <c r="G29" s="2">
        <f t="shared" si="8"/>
        <v>25.409836065573771</v>
      </c>
      <c r="H29" s="2">
        <f t="shared" si="9"/>
        <v>27.868852459016392</v>
      </c>
      <c r="J29" s="2">
        <v>6.557377049180328</v>
      </c>
      <c r="K29" s="2">
        <v>3.278688524590164</v>
      </c>
      <c r="L29" s="2">
        <v>4.918032786885246</v>
      </c>
    </row>
    <row r="30" spans="1:12" x14ac:dyDescent="0.25">
      <c r="A30" s="2" t="s">
        <v>5</v>
      </c>
      <c r="B30" s="2">
        <v>13</v>
      </c>
      <c r="C30" s="2">
        <v>14</v>
      </c>
      <c r="D30" s="2">
        <v>15</v>
      </c>
      <c r="F30" s="2">
        <f t="shared" si="7"/>
        <v>10.655737704918032</v>
      </c>
      <c r="G30" s="2">
        <f t="shared" si="8"/>
        <v>11.475409836065573</v>
      </c>
      <c r="H30" s="2">
        <f t="shared" si="9"/>
        <v>12.295081967213115</v>
      </c>
      <c r="J30" s="2">
        <v>9.8360655737704921</v>
      </c>
      <c r="K30" s="2">
        <v>3.278688524590164</v>
      </c>
      <c r="L30" s="2">
        <v>4.918032786885246</v>
      </c>
    </row>
    <row r="31" spans="1:12" x14ac:dyDescent="0.25">
      <c r="A31" s="2" t="s">
        <v>6</v>
      </c>
      <c r="B31" s="2">
        <v>12</v>
      </c>
      <c r="C31" s="3">
        <v>5</v>
      </c>
      <c r="D31" s="2">
        <v>6</v>
      </c>
      <c r="F31" s="2">
        <f t="shared" si="7"/>
        <v>9.8360655737704921</v>
      </c>
      <c r="G31" s="2">
        <f t="shared" si="8"/>
        <v>4.0983606557377046</v>
      </c>
      <c r="H31" s="2">
        <f t="shared" si="9"/>
        <v>4.918032786885246</v>
      </c>
      <c r="J31" s="2">
        <v>10.655737704918032</v>
      </c>
      <c r="K31" s="2">
        <v>4.0983606557377046</v>
      </c>
      <c r="L31" s="2">
        <v>6.557377049180328</v>
      </c>
    </row>
    <row r="32" spans="1:12" x14ac:dyDescent="0.25">
      <c r="A32" s="2" t="s">
        <v>14</v>
      </c>
      <c r="B32" s="2">
        <v>73</v>
      </c>
      <c r="C32" s="2">
        <v>31</v>
      </c>
      <c r="D32" s="2">
        <v>34</v>
      </c>
      <c r="F32" s="2">
        <f t="shared" si="7"/>
        <v>59.83606557377049</v>
      </c>
      <c r="G32" s="2">
        <f t="shared" si="8"/>
        <v>25.409836065573771</v>
      </c>
      <c r="H32" s="2">
        <f t="shared" si="9"/>
        <v>27.868852459016392</v>
      </c>
      <c r="J32" s="2">
        <v>13.934426229508196</v>
      </c>
      <c r="K32" s="2">
        <v>5.7377049180327866</v>
      </c>
      <c r="L32" s="2">
        <v>6.557377049180328</v>
      </c>
    </row>
    <row r="33" spans="1:16" x14ac:dyDescent="0.25">
      <c r="A33" s="2" t="s">
        <v>15</v>
      </c>
      <c r="B33" s="2">
        <v>5</v>
      </c>
      <c r="C33" s="2">
        <v>4</v>
      </c>
      <c r="D33" s="2">
        <v>5</v>
      </c>
      <c r="F33" s="2">
        <f t="shared" si="7"/>
        <v>4.0983606557377046</v>
      </c>
      <c r="G33" s="2">
        <f t="shared" si="8"/>
        <v>3.278688524590164</v>
      </c>
      <c r="H33" s="2">
        <f t="shared" si="9"/>
        <v>4.0983606557377046</v>
      </c>
      <c r="J33" s="2">
        <v>16.393442622950818</v>
      </c>
      <c r="K33" s="2">
        <v>11.475409836065573</v>
      </c>
      <c r="L33" s="2">
        <v>12.295081967213115</v>
      </c>
    </row>
    <row r="34" spans="1:16" x14ac:dyDescent="0.25">
      <c r="A34" s="2" t="s">
        <v>16</v>
      </c>
      <c r="B34" s="2">
        <v>17</v>
      </c>
      <c r="C34" s="3">
        <v>1</v>
      </c>
      <c r="D34" s="2">
        <v>4</v>
      </c>
      <c r="F34" s="2">
        <f t="shared" si="7"/>
        <v>13.934426229508196</v>
      </c>
      <c r="G34" s="2">
        <f t="shared" si="8"/>
        <v>0.81967213114754101</v>
      </c>
      <c r="H34" s="2">
        <f t="shared" si="9"/>
        <v>3.278688524590164</v>
      </c>
      <c r="J34" s="2">
        <v>24.590163934426229</v>
      </c>
      <c r="K34" s="2">
        <v>12.295081967213115</v>
      </c>
      <c r="L34" s="2">
        <v>15.573770491803279</v>
      </c>
    </row>
    <row r="35" spans="1:16" x14ac:dyDescent="0.25">
      <c r="A35" s="2" t="s">
        <v>17</v>
      </c>
      <c r="B35" s="2">
        <v>20</v>
      </c>
      <c r="C35" s="2">
        <v>7</v>
      </c>
      <c r="D35" s="2">
        <v>8</v>
      </c>
      <c r="F35" s="2">
        <f t="shared" si="7"/>
        <v>16.393442622950818</v>
      </c>
      <c r="G35" s="2">
        <f t="shared" si="8"/>
        <v>5.7377049180327866</v>
      </c>
      <c r="H35" s="2">
        <f t="shared" si="9"/>
        <v>6.557377049180328</v>
      </c>
      <c r="J35" s="2">
        <v>30.327868852459016</v>
      </c>
      <c r="K35" s="2">
        <v>21.311475409836063</v>
      </c>
      <c r="L35" s="2">
        <v>23.770491803278688</v>
      </c>
    </row>
    <row r="36" spans="1:16" x14ac:dyDescent="0.25">
      <c r="A36" s="2" t="s">
        <v>18</v>
      </c>
      <c r="B36" s="2">
        <v>67</v>
      </c>
      <c r="C36" s="2">
        <v>68</v>
      </c>
      <c r="D36" s="2">
        <v>70</v>
      </c>
      <c r="F36" s="2">
        <f t="shared" si="7"/>
        <v>54.918032786885249</v>
      </c>
      <c r="G36" s="2">
        <f t="shared" si="8"/>
        <v>55.737704918032783</v>
      </c>
      <c r="H36" s="2">
        <f t="shared" si="9"/>
        <v>57.377049180327866</v>
      </c>
      <c r="J36" s="2">
        <v>32.786885245901637</v>
      </c>
      <c r="K36" s="2">
        <v>23.770491803278688</v>
      </c>
      <c r="L36" s="2">
        <v>25.409836065573771</v>
      </c>
    </row>
    <row r="37" spans="1:16" x14ac:dyDescent="0.25">
      <c r="A37" s="2" t="s">
        <v>19</v>
      </c>
      <c r="B37" s="2">
        <v>2</v>
      </c>
      <c r="C37" s="3">
        <v>4</v>
      </c>
      <c r="D37" s="2">
        <v>5</v>
      </c>
      <c r="F37" s="2">
        <f t="shared" si="7"/>
        <v>1.639344262295082</v>
      </c>
      <c r="G37" s="2">
        <f t="shared" si="8"/>
        <v>3.278688524590164</v>
      </c>
      <c r="H37" s="2">
        <f t="shared" si="9"/>
        <v>4.0983606557377046</v>
      </c>
      <c r="J37" s="2">
        <v>40.983606557377051</v>
      </c>
      <c r="K37" s="2">
        <v>25.409836065573771</v>
      </c>
      <c r="L37" s="2">
        <v>27.049180327868854</v>
      </c>
    </row>
    <row r="38" spans="1:16" x14ac:dyDescent="0.25">
      <c r="A38" s="2" t="s">
        <v>20</v>
      </c>
      <c r="B38" s="2">
        <v>97</v>
      </c>
      <c r="C38" s="2">
        <v>26</v>
      </c>
      <c r="D38" s="2">
        <v>29</v>
      </c>
      <c r="F38" s="2">
        <f t="shared" si="7"/>
        <v>79.508196721311478</v>
      </c>
      <c r="G38" s="2">
        <f t="shared" si="8"/>
        <v>21.311475409836063</v>
      </c>
      <c r="H38" s="2">
        <f t="shared" si="9"/>
        <v>23.770491803278688</v>
      </c>
      <c r="J38" s="2">
        <v>54.918032786885249</v>
      </c>
      <c r="K38" s="2">
        <v>25.409836065573771</v>
      </c>
      <c r="L38" s="2">
        <v>27.868852459016392</v>
      </c>
    </row>
    <row r="39" spans="1:16" x14ac:dyDescent="0.25">
      <c r="A39" s="2" t="s">
        <v>21</v>
      </c>
      <c r="B39" s="2">
        <v>8</v>
      </c>
      <c r="C39" s="2">
        <v>1</v>
      </c>
      <c r="D39" s="2">
        <v>8</v>
      </c>
      <c r="F39" s="2">
        <f t="shared" si="7"/>
        <v>6.557377049180328</v>
      </c>
      <c r="G39" s="2">
        <f t="shared" si="8"/>
        <v>0.81967213114754101</v>
      </c>
      <c r="H39" s="2">
        <f t="shared" si="9"/>
        <v>6.557377049180328</v>
      </c>
      <c r="J39" s="2">
        <v>58.196721311475407</v>
      </c>
      <c r="K39" s="2">
        <v>27.049180327868854</v>
      </c>
      <c r="L39" s="2">
        <v>27.868852459016392</v>
      </c>
    </row>
    <row r="40" spans="1:16" x14ac:dyDescent="0.25">
      <c r="A40" s="2" t="s">
        <v>22</v>
      </c>
      <c r="B40" s="2">
        <v>71</v>
      </c>
      <c r="C40" s="2">
        <v>79</v>
      </c>
      <c r="D40" s="2">
        <v>83</v>
      </c>
      <c r="F40" s="2">
        <f t="shared" si="7"/>
        <v>58.196721311475407</v>
      </c>
      <c r="G40" s="2">
        <f t="shared" si="8"/>
        <v>64.754098360655746</v>
      </c>
      <c r="H40" s="2">
        <f t="shared" si="9"/>
        <v>68.032786885245898</v>
      </c>
      <c r="J40" s="2">
        <v>58.196721311475407</v>
      </c>
      <c r="K40" s="2">
        <v>44.26229508196721</v>
      </c>
      <c r="L40" s="2">
        <v>47.540983606557376</v>
      </c>
    </row>
    <row r="41" spans="1:16" x14ac:dyDescent="0.25">
      <c r="A41" s="2" t="s">
        <v>23</v>
      </c>
      <c r="B41" s="2">
        <v>85</v>
      </c>
      <c r="C41" s="2">
        <v>54</v>
      </c>
      <c r="D41" s="2">
        <v>58</v>
      </c>
      <c r="F41" s="2">
        <f t="shared" si="7"/>
        <v>69.672131147540981</v>
      </c>
      <c r="G41" s="2">
        <f t="shared" si="8"/>
        <v>44.26229508196721</v>
      </c>
      <c r="H41" s="2">
        <f t="shared" si="9"/>
        <v>47.540983606557376</v>
      </c>
      <c r="J41" s="2">
        <v>59.83606557377049</v>
      </c>
      <c r="K41" s="2">
        <v>55.737704918032783</v>
      </c>
      <c r="L41" s="2">
        <v>57.377049180327866</v>
      </c>
    </row>
    <row r="42" spans="1:16" x14ac:dyDescent="0.25">
      <c r="A42" s="2" t="s">
        <v>24</v>
      </c>
      <c r="B42" s="2">
        <v>8</v>
      </c>
      <c r="C42" s="2">
        <v>15</v>
      </c>
      <c r="D42" s="2">
        <v>19</v>
      </c>
      <c r="F42" s="2">
        <f t="shared" si="7"/>
        <v>6.557377049180328</v>
      </c>
      <c r="G42" s="2">
        <f t="shared" si="8"/>
        <v>12.295081967213115</v>
      </c>
      <c r="H42" s="2">
        <f t="shared" si="9"/>
        <v>15.573770491803279</v>
      </c>
      <c r="J42" s="2">
        <v>69.672131147540981</v>
      </c>
      <c r="K42" s="2">
        <v>55.737704918032783</v>
      </c>
      <c r="L42" s="2">
        <v>57.377049180327866</v>
      </c>
    </row>
    <row r="43" spans="1:16" x14ac:dyDescent="0.25">
      <c r="A43" s="2" t="s">
        <v>25</v>
      </c>
      <c r="B43" s="2">
        <v>30</v>
      </c>
      <c r="C43" s="3">
        <v>1</v>
      </c>
      <c r="D43" s="2">
        <v>6</v>
      </c>
      <c r="F43" s="2">
        <f t="shared" si="7"/>
        <v>24.590163934426229</v>
      </c>
      <c r="G43" s="2">
        <f t="shared" si="8"/>
        <v>0.81967213114754101</v>
      </c>
      <c r="H43" s="2">
        <f t="shared" si="9"/>
        <v>4.918032786885246</v>
      </c>
      <c r="J43" s="2">
        <v>79.508196721311478</v>
      </c>
      <c r="K43" s="2">
        <v>64.754098360655746</v>
      </c>
      <c r="L43" s="2">
        <v>68.032786885245898</v>
      </c>
    </row>
    <row r="44" spans="1:16" x14ac:dyDescent="0.25">
      <c r="A44" s="2"/>
      <c r="B44" s="2"/>
      <c r="C44" s="2"/>
      <c r="D44" s="2"/>
      <c r="F44" s="2"/>
      <c r="G44" s="2"/>
      <c r="H44" s="2"/>
      <c r="J44" s="4">
        <f>AVERAGE(J25:J43)</f>
        <v>30.500431406384816</v>
      </c>
      <c r="K44" s="5">
        <f t="shared" ref="K44:L44" si="10">AVERAGE(K25:K43)</f>
        <v>20.362381363244175</v>
      </c>
      <c r="L44" s="5">
        <f t="shared" si="10"/>
        <v>22.433132010353752</v>
      </c>
    </row>
    <row r="45" spans="1:16" s="1" customFormat="1" x14ac:dyDescent="0.25">
      <c r="A45" s="1" t="s">
        <v>26</v>
      </c>
      <c r="E45" s="7"/>
      <c r="I45" s="7"/>
    </row>
    <row r="46" spans="1:16" x14ac:dyDescent="0.25">
      <c r="A46" s="2" t="s">
        <v>8</v>
      </c>
      <c r="B46" s="2" t="s">
        <v>57</v>
      </c>
      <c r="C46" s="2" t="s">
        <v>48</v>
      </c>
      <c r="D46" s="2" t="s">
        <v>49</v>
      </c>
      <c r="F46" s="12" t="s">
        <v>83</v>
      </c>
      <c r="G46" s="12"/>
      <c r="H46" s="12"/>
      <c r="J46" s="12" t="s">
        <v>54</v>
      </c>
      <c r="K46" s="12"/>
      <c r="L46" s="12"/>
    </row>
    <row r="47" spans="1:16" x14ac:dyDescent="0.25">
      <c r="A47" s="2" t="s">
        <v>9</v>
      </c>
      <c r="B47" s="2">
        <v>10</v>
      </c>
      <c r="C47" s="2">
        <v>1</v>
      </c>
      <c r="D47" s="2">
        <v>3</v>
      </c>
      <c r="F47" s="2">
        <f>(B47/195)*100</f>
        <v>5.1282051282051277</v>
      </c>
      <c r="G47" s="2">
        <f>(C47/195)*100</f>
        <v>0.51282051282051277</v>
      </c>
      <c r="H47" s="2">
        <f>(D47/195)*100</f>
        <v>1.5384615384615385</v>
      </c>
      <c r="J47" s="2">
        <v>5.1282051282051277</v>
      </c>
      <c r="K47" s="2">
        <v>0.51282051282051277</v>
      </c>
      <c r="L47" s="2">
        <v>1.5384615384615385</v>
      </c>
      <c r="P47" s="11" t="s">
        <v>80</v>
      </c>
    </row>
    <row r="48" spans="1:16" x14ac:dyDescent="0.25">
      <c r="A48" s="2" t="s">
        <v>2</v>
      </c>
      <c r="B48" s="2">
        <v>10</v>
      </c>
      <c r="C48" s="2">
        <v>1</v>
      </c>
      <c r="D48" s="2">
        <v>3</v>
      </c>
      <c r="F48" s="2">
        <f t="shared" ref="F48:F51" si="11">(B48/195)*100</f>
        <v>5.1282051282051277</v>
      </c>
      <c r="G48" s="2">
        <f t="shared" ref="G48:G51" si="12">(C48/195)*100</f>
        <v>0.51282051282051277</v>
      </c>
      <c r="H48" s="2">
        <f t="shared" ref="H48:H51" si="13">(D48/195)*100</f>
        <v>1.5384615384615385</v>
      </c>
      <c r="J48" s="2">
        <v>5.1282051282051277</v>
      </c>
      <c r="K48" s="2">
        <v>0.51282051282051277</v>
      </c>
      <c r="L48" s="2">
        <v>1.5384615384615385</v>
      </c>
      <c r="P48">
        <v>1</v>
      </c>
    </row>
    <row r="49" spans="1:16" x14ac:dyDescent="0.25">
      <c r="A49" s="2" t="s">
        <v>3</v>
      </c>
      <c r="B49" s="2">
        <v>34</v>
      </c>
      <c r="C49" s="2">
        <v>4</v>
      </c>
      <c r="D49" s="2">
        <v>23</v>
      </c>
      <c r="F49" s="2">
        <f t="shared" si="11"/>
        <v>17.435897435897434</v>
      </c>
      <c r="G49" s="2">
        <f t="shared" si="12"/>
        <v>2.0512820512820511</v>
      </c>
      <c r="H49" s="2">
        <f t="shared" si="13"/>
        <v>11.794871794871794</v>
      </c>
      <c r="J49" s="2">
        <v>6.666666666666667</v>
      </c>
      <c r="K49" s="2">
        <v>2.0512820512820511</v>
      </c>
      <c r="L49" s="2">
        <v>5.6410256410256414</v>
      </c>
      <c r="P49">
        <v>1</v>
      </c>
    </row>
    <row r="50" spans="1:16" x14ac:dyDescent="0.25">
      <c r="A50" s="2" t="s">
        <v>10</v>
      </c>
      <c r="B50" s="2">
        <v>13</v>
      </c>
      <c r="C50" s="2">
        <v>4</v>
      </c>
      <c r="D50" s="2">
        <v>24</v>
      </c>
      <c r="F50" s="2">
        <f t="shared" si="11"/>
        <v>6.666666666666667</v>
      </c>
      <c r="G50" s="2">
        <f t="shared" si="12"/>
        <v>2.0512820512820511</v>
      </c>
      <c r="H50" s="2">
        <f t="shared" si="13"/>
        <v>12.307692307692308</v>
      </c>
      <c r="J50" s="2">
        <v>17.435897435897434</v>
      </c>
      <c r="K50" s="2">
        <v>2.0512820512820511</v>
      </c>
      <c r="L50" s="2">
        <v>11.794871794871794</v>
      </c>
      <c r="P50" t="s">
        <v>81</v>
      </c>
    </row>
    <row r="51" spans="1:16" x14ac:dyDescent="0.25">
      <c r="A51" s="2" t="s">
        <v>5</v>
      </c>
      <c r="B51" s="2">
        <v>34</v>
      </c>
      <c r="C51" s="2">
        <v>11</v>
      </c>
      <c r="D51" s="2">
        <v>11</v>
      </c>
      <c r="F51" s="2">
        <f t="shared" si="11"/>
        <v>17.435897435897434</v>
      </c>
      <c r="G51" s="2">
        <f t="shared" si="12"/>
        <v>5.6410256410256414</v>
      </c>
      <c r="H51" s="2">
        <f t="shared" si="13"/>
        <v>5.6410256410256414</v>
      </c>
      <c r="J51" s="2">
        <v>17.435897435897434</v>
      </c>
      <c r="K51" s="2">
        <v>5.6410256410256414</v>
      </c>
      <c r="L51" s="2">
        <v>12.307692307692308</v>
      </c>
      <c r="P51" t="s">
        <v>82</v>
      </c>
    </row>
    <row r="52" spans="1:16" x14ac:dyDescent="0.25">
      <c r="A52" s="2"/>
      <c r="B52" s="2"/>
      <c r="C52" s="2"/>
      <c r="D52" s="2"/>
      <c r="F52" s="2"/>
      <c r="G52" s="2"/>
      <c r="H52" s="2"/>
      <c r="J52" s="4">
        <f>AVERAGE(J47:J51)</f>
        <v>10.358974358974359</v>
      </c>
      <c r="K52" s="5">
        <f t="shared" ref="K52:L52" si="14">AVERAGE(K47:K51)</f>
        <v>2.1538461538461542</v>
      </c>
      <c r="L52" s="5">
        <f t="shared" si="14"/>
        <v>6.5641025641025639</v>
      </c>
      <c r="P52">
        <v>1E-3</v>
      </c>
    </row>
    <row r="53" spans="1:16" x14ac:dyDescent="0.25">
      <c r="A53" s="2"/>
      <c r="B53" s="2"/>
      <c r="C53" s="2"/>
      <c r="D53" s="2"/>
      <c r="F53" s="2"/>
      <c r="G53" s="2"/>
      <c r="H53" s="2"/>
      <c r="J53" s="2"/>
      <c r="K53" s="2"/>
      <c r="L53" s="2"/>
    </row>
    <row r="54" spans="1:16" s="1" customFormat="1" x14ac:dyDescent="0.25">
      <c r="A54" s="1" t="s">
        <v>27</v>
      </c>
      <c r="E54" s="7"/>
      <c r="I54" s="7"/>
    </row>
    <row r="55" spans="1:16" x14ac:dyDescent="0.25">
      <c r="A55" s="2" t="s">
        <v>8</v>
      </c>
      <c r="B55" s="2" t="s">
        <v>57</v>
      </c>
      <c r="C55" s="2" t="s">
        <v>48</v>
      </c>
      <c r="D55" s="2" t="s">
        <v>49</v>
      </c>
      <c r="F55" s="12" t="s">
        <v>59</v>
      </c>
      <c r="G55" s="12"/>
      <c r="H55" s="12"/>
      <c r="J55" s="12" t="s">
        <v>54</v>
      </c>
      <c r="K55" s="12"/>
      <c r="L55" s="12"/>
    </row>
    <row r="56" spans="1:16" x14ac:dyDescent="0.25">
      <c r="A56" s="2" t="s">
        <v>9</v>
      </c>
      <c r="B56" s="2">
        <v>25</v>
      </c>
      <c r="C56" s="3">
        <v>1</v>
      </c>
      <c r="D56" s="2">
        <v>8</v>
      </c>
      <c r="F56" s="2">
        <f>(B56/200)*100</f>
        <v>12.5</v>
      </c>
      <c r="G56" s="2">
        <f>(C56/200)*100</f>
        <v>0.5</v>
      </c>
      <c r="H56" s="2">
        <f>(D56/200)*100</f>
        <v>4</v>
      </c>
      <c r="J56" s="2">
        <v>3.5000000000000004</v>
      </c>
      <c r="K56" s="2">
        <v>0.5</v>
      </c>
      <c r="L56" s="2">
        <v>0.5</v>
      </c>
    </row>
    <row r="57" spans="1:16" x14ac:dyDescent="0.25">
      <c r="A57" s="2" t="s">
        <v>2</v>
      </c>
      <c r="B57" s="2">
        <v>9</v>
      </c>
      <c r="C57" s="2">
        <v>14</v>
      </c>
      <c r="D57" s="2">
        <v>21</v>
      </c>
      <c r="F57" s="2">
        <f t="shared" ref="F57:F64" si="15">(B57/200)*100</f>
        <v>4.5</v>
      </c>
      <c r="G57" s="2">
        <f t="shared" ref="G57:G64" si="16">(C57/200)*100</f>
        <v>7.0000000000000009</v>
      </c>
      <c r="H57" s="2">
        <f t="shared" ref="H57:H64" si="17">(D57/200)*100</f>
        <v>10.5</v>
      </c>
      <c r="J57" s="2">
        <v>4</v>
      </c>
      <c r="K57" s="2">
        <v>0.5</v>
      </c>
      <c r="L57" s="2">
        <v>0.5</v>
      </c>
    </row>
    <row r="58" spans="1:16" x14ac:dyDescent="0.25">
      <c r="A58" s="2" t="s">
        <v>3</v>
      </c>
      <c r="B58" s="2">
        <v>29</v>
      </c>
      <c r="C58" s="2">
        <v>57</v>
      </c>
      <c r="D58" s="2">
        <v>58</v>
      </c>
      <c r="F58" s="2">
        <f t="shared" si="15"/>
        <v>14.499999999999998</v>
      </c>
      <c r="G58" s="2">
        <f t="shared" si="16"/>
        <v>28.499999999999996</v>
      </c>
      <c r="H58" s="2">
        <f t="shared" si="17"/>
        <v>28.999999999999996</v>
      </c>
      <c r="J58" s="2">
        <v>4.5</v>
      </c>
      <c r="K58" s="2">
        <v>0.5</v>
      </c>
      <c r="L58" s="2">
        <v>2</v>
      </c>
    </row>
    <row r="59" spans="1:16" x14ac:dyDescent="0.25">
      <c r="A59" s="2" t="s">
        <v>4</v>
      </c>
      <c r="B59" s="2">
        <v>20</v>
      </c>
      <c r="C59" s="2">
        <v>129</v>
      </c>
      <c r="D59" s="2">
        <v>129</v>
      </c>
      <c r="F59" s="2">
        <f t="shared" si="15"/>
        <v>10</v>
      </c>
      <c r="G59" s="2">
        <f t="shared" si="16"/>
        <v>64.5</v>
      </c>
      <c r="H59" s="2">
        <f t="shared" si="17"/>
        <v>64.5</v>
      </c>
      <c r="J59" s="2">
        <v>5</v>
      </c>
      <c r="K59" s="2">
        <v>0.5</v>
      </c>
      <c r="L59" s="2">
        <v>3.5000000000000004</v>
      </c>
    </row>
    <row r="60" spans="1:16" x14ac:dyDescent="0.25">
      <c r="A60" s="2" t="s">
        <v>10</v>
      </c>
      <c r="B60" s="2">
        <v>8</v>
      </c>
      <c r="C60" s="3">
        <v>1</v>
      </c>
      <c r="D60" s="2">
        <v>7</v>
      </c>
      <c r="F60" s="2">
        <f t="shared" si="15"/>
        <v>4</v>
      </c>
      <c r="G60" s="2">
        <f t="shared" si="16"/>
        <v>0.5</v>
      </c>
      <c r="H60" s="2">
        <f t="shared" si="17"/>
        <v>3.5000000000000004</v>
      </c>
      <c r="J60" s="2">
        <v>10</v>
      </c>
      <c r="K60" s="2">
        <v>2</v>
      </c>
      <c r="L60" s="2">
        <v>4</v>
      </c>
    </row>
    <row r="61" spans="1:16" x14ac:dyDescent="0.25">
      <c r="A61" s="2" t="s">
        <v>11</v>
      </c>
      <c r="B61" s="2">
        <v>10</v>
      </c>
      <c r="C61" s="3">
        <v>4</v>
      </c>
      <c r="D61" s="2">
        <v>4</v>
      </c>
      <c r="F61" s="2">
        <f t="shared" si="15"/>
        <v>5</v>
      </c>
      <c r="G61" s="2">
        <f t="shared" si="16"/>
        <v>2</v>
      </c>
      <c r="H61" s="2">
        <f t="shared" si="17"/>
        <v>2</v>
      </c>
      <c r="J61" s="2">
        <v>11.5</v>
      </c>
      <c r="K61" s="2">
        <v>6.5</v>
      </c>
      <c r="L61" s="2">
        <v>6.5</v>
      </c>
    </row>
    <row r="62" spans="1:16" x14ac:dyDescent="0.25">
      <c r="A62" s="2" t="s">
        <v>5</v>
      </c>
      <c r="B62" s="2">
        <v>23</v>
      </c>
      <c r="C62" s="3">
        <v>1</v>
      </c>
      <c r="D62" s="2">
        <v>1</v>
      </c>
      <c r="F62" s="2">
        <f t="shared" si="15"/>
        <v>11.5</v>
      </c>
      <c r="G62" s="2">
        <f t="shared" si="16"/>
        <v>0.5</v>
      </c>
      <c r="H62" s="2">
        <f t="shared" si="17"/>
        <v>0.5</v>
      </c>
      <c r="J62" s="2">
        <v>12.5</v>
      </c>
      <c r="K62" s="2">
        <v>7.0000000000000009</v>
      </c>
      <c r="L62" s="2">
        <v>10.5</v>
      </c>
    </row>
    <row r="63" spans="1:16" x14ac:dyDescent="0.25">
      <c r="A63" s="2" t="s">
        <v>6</v>
      </c>
      <c r="B63" s="2">
        <v>7</v>
      </c>
      <c r="C63" s="2">
        <v>13</v>
      </c>
      <c r="D63" s="2">
        <v>13</v>
      </c>
      <c r="F63" s="2">
        <f t="shared" si="15"/>
        <v>3.5000000000000004</v>
      </c>
      <c r="G63" s="2">
        <f t="shared" si="16"/>
        <v>6.5</v>
      </c>
      <c r="H63" s="2">
        <f t="shared" si="17"/>
        <v>6.5</v>
      </c>
      <c r="J63" s="2">
        <v>14.499999999999998</v>
      </c>
      <c r="K63" s="2">
        <v>28.499999999999996</v>
      </c>
      <c r="L63" s="2">
        <v>28.999999999999996</v>
      </c>
    </row>
    <row r="64" spans="1:16" x14ac:dyDescent="0.25">
      <c r="A64" s="2" t="s">
        <v>14</v>
      </c>
      <c r="B64" s="2">
        <v>42</v>
      </c>
      <c r="C64" s="3">
        <v>1</v>
      </c>
      <c r="D64" s="2">
        <v>1</v>
      </c>
      <c r="F64" s="2">
        <f t="shared" si="15"/>
        <v>21</v>
      </c>
      <c r="G64" s="2">
        <f t="shared" si="16"/>
        <v>0.5</v>
      </c>
      <c r="H64" s="2">
        <f t="shared" si="17"/>
        <v>0.5</v>
      </c>
      <c r="J64" s="2">
        <v>21</v>
      </c>
      <c r="K64" s="2">
        <v>64.5</v>
      </c>
      <c r="L64" s="2">
        <v>64.5</v>
      </c>
    </row>
    <row r="65" spans="1:12" x14ac:dyDescent="0.25">
      <c r="A65" s="2"/>
      <c r="B65" s="2"/>
      <c r="C65" s="2"/>
      <c r="D65" s="2"/>
      <c r="F65" s="2"/>
      <c r="G65" s="2"/>
      <c r="H65" s="2"/>
      <c r="J65" s="4">
        <f>AVERAGE(J56:J64)</f>
        <v>9.6111111111111107</v>
      </c>
      <c r="K65" s="8">
        <f t="shared" ref="K65:L65" si="18">AVERAGE(K56:K64)</f>
        <v>12.277777777777779</v>
      </c>
      <c r="L65" s="8">
        <f t="shared" si="18"/>
        <v>13.444444444444445</v>
      </c>
    </row>
    <row r="66" spans="1:12" s="1" customFormat="1" x14ac:dyDescent="0.25">
      <c r="A66" s="1" t="s">
        <v>28</v>
      </c>
      <c r="E66" s="7"/>
      <c r="I66" s="7"/>
    </row>
    <row r="67" spans="1:12" x14ac:dyDescent="0.25">
      <c r="A67" s="2" t="s">
        <v>8</v>
      </c>
      <c r="B67" s="2" t="s">
        <v>57</v>
      </c>
      <c r="C67" s="2" t="s">
        <v>48</v>
      </c>
      <c r="D67" s="2" t="s">
        <v>49</v>
      </c>
      <c r="F67" s="12" t="s">
        <v>67</v>
      </c>
      <c r="G67" s="12"/>
      <c r="H67" s="12"/>
      <c r="J67" s="12" t="s">
        <v>54</v>
      </c>
      <c r="K67" s="12"/>
      <c r="L67" s="12"/>
    </row>
    <row r="68" spans="1:12" x14ac:dyDescent="0.25">
      <c r="A68" s="2" t="s">
        <v>9</v>
      </c>
      <c r="B68" s="2">
        <v>7</v>
      </c>
      <c r="C68" s="2">
        <v>7</v>
      </c>
      <c r="D68" s="2">
        <v>7</v>
      </c>
      <c r="F68" s="2">
        <f>(B68/65)*100</f>
        <v>10.76923076923077</v>
      </c>
      <c r="G68" s="2">
        <f>(C68/65)*100</f>
        <v>10.76923076923077</v>
      </c>
      <c r="H68" s="2">
        <f>(D68/65)*100</f>
        <v>10.76923076923077</v>
      </c>
      <c r="J68" s="2">
        <v>0</v>
      </c>
      <c r="K68" s="2">
        <v>0</v>
      </c>
      <c r="L68" s="2">
        <v>0</v>
      </c>
    </row>
    <row r="69" spans="1:12" x14ac:dyDescent="0.25">
      <c r="A69" s="2" t="s">
        <v>2</v>
      </c>
      <c r="B69" s="2">
        <v>27</v>
      </c>
      <c r="C69" s="3">
        <v>10</v>
      </c>
      <c r="D69" s="2">
        <v>12</v>
      </c>
      <c r="F69" s="2">
        <f t="shared" ref="F69:F107" si="19">(B69/65)*100</f>
        <v>41.53846153846154</v>
      </c>
      <c r="G69" s="2">
        <f t="shared" ref="G69:G107" si="20">(C69/65)*100</f>
        <v>15.384615384615385</v>
      </c>
      <c r="H69" s="2">
        <f t="shared" ref="H69:H107" si="21">(D69/65)*100</f>
        <v>18.461538461538463</v>
      </c>
      <c r="J69" s="2">
        <v>0</v>
      </c>
      <c r="K69" s="2">
        <v>0</v>
      </c>
      <c r="L69" s="2">
        <v>0</v>
      </c>
    </row>
    <row r="70" spans="1:12" x14ac:dyDescent="0.25">
      <c r="A70" s="2" t="s">
        <v>3</v>
      </c>
      <c r="B70" s="2">
        <v>20</v>
      </c>
      <c r="C70" s="3">
        <v>15</v>
      </c>
      <c r="D70" s="2">
        <v>16</v>
      </c>
      <c r="F70" s="2">
        <f t="shared" si="19"/>
        <v>30.76923076923077</v>
      </c>
      <c r="G70" s="2">
        <f t="shared" si="20"/>
        <v>23.076923076923077</v>
      </c>
      <c r="H70" s="2">
        <f t="shared" si="21"/>
        <v>24.615384615384617</v>
      </c>
      <c r="J70" s="2">
        <v>0</v>
      </c>
      <c r="K70" s="2">
        <v>1.5384615384615385</v>
      </c>
      <c r="L70" s="2">
        <v>1.5384615384615385</v>
      </c>
    </row>
    <row r="71" spans="1:12" x14ac:dyDescent="0.25">
      <c r="A71" s="2" t="s">
        <v>4</v>
      </c>
      <c r="B71" s="2">
        <v>8</v>
      </c>
      <c r="C71" s="3">
        <v>7</v>
      </c>
      <c r="D71" s="2">
        <v>7</v>
      </c>
      <c r="F71" s="2">
        <f t="shared" si="19"/>
        <v>12.307692307692308</v>
      </c>
      <c r="G71" s="2">
        <f t="shared" si="20"/>
        <v>10.76923076923077</v>
      </c>
      <c r="H71" s="2">
        <f t="shared" si="21"/>
        <v>10.76923076923077</v>
      </c>
      <c r="J71" s="2">
        <v>4.6153846153846159</v>
      </c>
      <c r="K71" s="2">
        <v>1.5384615384615385</v>
      </c>
      <c r="L71" s="2">
        <v>1.5384615384615385</v>
      </c>
    </row>
    <row r="72" spans="1:12" x14ac:dyDescent="0.25">
      <c r="A72" s="2" t="s">
        <v>10</v>
      </c>
      <c r="B72" s="2">
        <v>9</v>
      </c>
      <c r="C72" s="3">
        <v>8</v>
      </c>
      <c r="D72" s="2">
        <v>10</v>
      </c>
      <c r="F72" s="2">
        <f t="shared" si="19"/>
        <v>13.846153846153847</v>
      </c>
      <c r="G72" s="2">
        <f t="shared" si="20"/>
        <v>12.307692307692308</v>
      </c>
      <c r="H72" s="2">
        <f t="shared" si="21"/>
        <v>15.384615384615385</v>
      </c>
      <c r="J72" s="2">
        <v>4.6153846153846159</v>
      </c>
      <c r="K72" s="2">
        <v>1.5384615384615385</v>
      </c>
      <c r="L72" s="2">
        <v>1.5384615384615385</v>
      </c>
    </row>
    <row r="73" spans="1:12" x14ac:dyDescent="0.25">
      <c r="A73" s="2" t="s">
        <v>11</v>
      </c>
      <c r="B73" s="2">
        <v>22</v>
      </c>
      <c r="C73" s="3">
        <v>1</v>
      </c>
      <c r="D73" s="2">
        <v>2</v>
      </c>
      <c r="F73" s="2">
        <f t="shared" si="19"/>
        <v>33.846153846153847</v>
      </c>
      <c r="G73" s="2">
        <f t="shared" si="20"/>
        <v>1.5384615384615385</v>
      </c>
      <c r="H73" s="2">
        <f t="shared" si="21"/>
        <v>3.0769230769230771</v>
      </c>
      <c r="J73" s="2">
        <v>4.6153846153846159</v>
      </c>
      <c r="K73" s="2">
        <v>1.5384615384615385</v>
      </c>
      <c r="L73" s="2">
        <v>3.0769230769230771</v>
      </c>
    </row>
    <row r="74" spans="1:12" x14ac:dyDescent="0.25">
      <c r="A74" s="2" t="s">
        <v>5</v>
      </c>
      <c r="B74" s="2">
        <v>8</v>
      </c>
      <c r="C74" s="3">
        <v>1</v>
      </c>
      <c r="D74" s="2">
        <v>6</v>
      </c>
      <c r="F74" s="2">
        <f t="shared" si="19"/>
        <v>12.307692307692308</v>
      </c>
      <c r="G74" s="2">
        <f t="shared" si="20"/>
        <v>1.5384615384615385</v>
      </c>
      <c r="H74" s="2">
        <f t="shared" si="21"/>
        <v>9.2307692307692317</v>
      </c>
      <c r="J74" s="2">
        <v>6.1538461538461542</v>
      </c>
      <c r="K74" s="2">
        <v>1.5384615384615385</v>
      </c>
      <c r="L74" s="2">
        <v>3.0769230769230771</v>
      </c>
    </row>
    <row r="75" spans="1:12" x14ac:dyDescent="0.25">
      <c r="A75" s="2" t="s">
        <v>6</v>
      </c>
      <c r="B75" s="2">
        <v>5</v>
      </c>
      <c r="C75" s="3">
        <v>1</v>
      </c>
      <c r="D75" s="2">
        <v>6</v>
      </c>
      <c r="F75" s="2">
        <f t="shared" si="19"/>
        <v>7.6923076923076925</v>
      </c>
      <c r="G75" s="2">
        <f t="shared" si="20"/>
        <v>1.5384615384615385</v>
      </c>
      <c r="H75" s="2">
        <f t="shared" si="21"/>
        <v>9.2307692307692317</v>
      </c>
      <c r="J75" s="2">
        <v>6.1538461538461542</v>
      </c>
      <c r="K75" s="2">
        <v>1.5384615384615385</v>
      </c>
      <c r="L75" s="2">
        <v>4.6153846153846159</v>
      </c>
    </row>
    <row r="76" spans="1:12" x14ac:dyDescent="0.25">
      <c r="A76" s="2" t="s">
        <v>14</v>
      </c>
      <c r="B76" s="2">
        <v>28</v>
      </c>
      <c r="C76" s="3">
        <v>1</v>
      </c>
      <c r="D76" s="2">
        <v>4</v>
      </c>
      <c r="F76" s="2">
        <f t="shared" si="19"/>
        <v>43.07692307692308</v>
      </c>
      <c r="G76" s="2">
        <f t="shared" si="20"/>
        <v>1.5384615384615385</v>
      </c>
      <c r="H76" s="2">
        <f t="shared" si="21"/>
        <v>6.1538461538461542</v>
      </c>
      <c r="J76" s="2">
        <v>6.1538461538461542</v>
      </c>
      <c r="K76" s="2">
        <v>1.5384615384615385</v>
      </c>
      <c r="L76" s="2">
        <v>4.6153846153846159</v>
      </c>
    </row>
    <row r="77" spans="1:12" x14ac:dyDescent="0.25">
      <c r="A77" s="2" t="s">
        <v>60</v>
      </c>
      <c r="B77" s="2"/>
      <c r="C77" s="2">
        <v>1</v>
      </c>
      <c r="D77" s="2">
        <v>2</v>
      </c>
      <c r="F77" s="2">
        <f t="shared" si="19"/>
        <v>0</v>
      </c>
      <c r="G77" s="2">
        <f t="shared" si="20"/>
        <v>1.5384615384615385</v>
      </c>
      <c r="H77" s="2">
        <f t="shared" si="21"/>
        <v>3.0769230769230771</v>
      </c>
      <c r="J77" s="2">
        <v>6.1538461538461542</v>
      </c>
      <c r="K77" s="2">
        <v>1.5384615384615385</v>
      </c>
      <c r="L77" s="2">
        <v>6.1538461538461542</v>
      </c>
    </row>
    <row r="78" spans="1:12" x14ac:dyDescent="0.25">
      <c r="A78" s="2" t="s">
        <v>61</v>
      </c>
      <c r="B78" s="2">
        <v>21</v>
      </c>
      <c r="C78" s="3">
        <v>1</v>
      </c>
      <c r="D78" s="2">
        <v>3</v>
      </c>
      <c r="F78" s="2">
        <f t="shared" si="19"/>
        <v>32.307692307692307</v>
      </c>
      <c r="G78" s="2">
        <f t="shared" si="20"/>
        <v>1.5384615384615385</v>
      </c>
      <c r="H78" s="2">
        <f t="shared" si="21"/>
        <v>4.6153846153846159</v>
      </c>
      <c r="J78" s="2">
        <v>7.6923076923076925</v>
      </c>
      <c r="K78" s="2">
        <v>1.5384615384615385</v>
      </c>
      <c r="L78" s="2">
        <v>6.1538461538461542</v>
      </c>
    </row>
    <row r="79" spans="1:12" x14ac:dyDescent="0.25">
      <c r="A79" s="2" t="s">
        <v>15</v>
      </c>
      <c r="B79" s="2">
        <v>24</v>
      </c>
      <c r="C79" s="3">
        <v>12</v>
      </c>
      <c r="D79" s="2">
        <v>13</v>
      </c>
      <c r="F79" s="2">
        <f t="shared" si="19"/>
        <v>36.923076923076927</v>
      </c>
      <c r="G79" s="2">
        <f t="shared" si="20"/>
        <v>18.461538461538463</v>
      </c>
      <c r="H79" s="2">
        <f t="shared" si="21"/>
        <v>20</v>
      </c>
      <c r="J79" s="2">
        <v>10.76923076923077</v>
      </c>
      <c r="K79" s="2">
        <v>1.5384615384615385</v>
      </c>
      <c r="L79" s="2">
        <v>7.6923076923076925</v>
      </c>
    </row>
    <row r="80" spans="1:12" x14ac:dyDescent="0.25">
      <c r="A80" s="2" t="s">
        <v>16</v>
      </c>
      <c r="B80" s="2">
        <v>11</v>
      </c>
      <c r="C80" s="3">
        <v>3</v>
      </c>
      <c r="D80" s="2">
        <v>5</v>
      </c>
      <c r="F80" s="2">
        <f t="shared" si="19"/>
        <v>16.923076923076923</v>
      </c>
      <c r="G80" s="2">
        <f t="shared" si="20"/>
        <v>4.6153846153846159</v>
      </c>
      <c r="H80" s="2">
        <f t="shared" si="21"/>
        <v>7.6923076923076925</v>
      </c>
      <c r="J80" s="2">
        <v>12.307692307692308</v>
      </c>
      <c r="K80" s="2">
        <v>1.5384615384615385</v>
      </c>
      <c r="L80" s="2">
        <v>9.2307692307692317</v>
      </c>
    </row>
    <row r="81" spans="1:12" x14ac:dyDescent="0.25">
      <c r="A81" s="2" t="s">
        <v>19</v>
      </c>
      <c r="B81" s="2">
        <v>23</v>
      </c>
      <c r="C81" s="3">
        <v>8</v>
      </c>
      <c r="D81" s="2">
        <v>10</v>
      </c>
      <c r="F81" s="2">
        <f t="shared" si="19"/>
        <v>35.384615384615387</v>
      </c>
      <c r="G81" s="2">
        <f t="shared" si="20"/>
        <v>12.307692307692308</v>
      </c>
      <c r="H81" s="2">
        <f t="shared" si="21"/>
        <v>15.384615384615385</v>
      </c>
      <c r="J81" s="2">
        <v>12.307692307692308</v>
      </c>
      <c r="K81" s="2">
        <v>1.5384615384615385</v>
      </c>
      <c r="L81" s="2">
        <v>9.2307692307692317</v>
      </c>
    </row>
    <row r="82" spans="1:12" x14ac:dyDescent="0.25">
      <c r="A82" s="2" t="s">
        <v>20</v>
      </c>
      <c r="B82" s="2">
        <v>4</v>
      </c>
      <c r="C82" s="3">
        <v>1</v>
      </c>
      <c r="D82" s="2">
        <v>6</v>
      </c>
      <c r="F82" s="2">
        <f t="shared" si="19"/>
        <v>6.1538461538461542</v>
      </c>
      <c r="G82" s="2">
        <f t="shared" si="20"/>
        <v>1.5384615384615385</v>
      </c>
      <c r="H82" s="2">
        <f t="shared" si="21"/>
        <v>9.2307692307692317</v>
      </c>
      <c r="J82" s="2">
        <v>13.846153846153847</v>
      </c>
      <c r="K82" s="2">
        <v>1.5384615384615385</v>
      </c>
      <c r="L82" s="2">
        <v>9.2307692307692317</v>
      </c>
    </row>
    <row r="83" spans="1:12" x14ac:dyDescent="0.25">
      <c r="A83" s="2" t="s">
        <v>21</v>
      </c>
      <c r="B83" s="2">
        <v>18</v>
      </c>
      <c r="C83" s="3">
        <v>1</v>
      </c>
      <c r="D83" s="2">
        <v>6</v>
      </c>
      <c r="F83" s="2">
        <f t="shared" si="19"/>
        <v>27.692307692307693</v>
      </c>
      <c r="G83" s="2">
        <f t="shared" si="20"/>
        <v>1.5384615384615385</v>
      </c>
      <c r="H83" s="2">
        <f t="shared" si="21"/>
        <v>9.2307692307692317</v>
      </c>
      <c r="J83" s="2">
        <v>13.846153846153847</v>
      </c>
      <c r="K83" s="2">
        <v>1.5384615384615385</v>
      </c>
      <c r="L83" s="2">
        <v>9.2307692307692317</v>
      </c>
    </row>
    <row r="84" spans="1:12" x14ac:dyDescent="0.25">
      <c r="A84" s="2" t="s">
        <v>22</v>
      </c>
      <c r="B84" s="2">
        <v>3</v>
      </c>
      <c r="C84" s="3">
        <v>1</v>
      </c>
      <c r="D84" s="2">
        <v>6</v>
      </c>
      <c r="F84" s="2">
        <f t="shared" si="19"/>
        <v>4.6153846153846159</v>
      </c>
      <c r="G84" s="2">
        <f t="shared" si="20"/>
        <v>1.5384615384615385</v>
      </c>
      <c r="H84" s="2">
        <f t="shared" si="21"/>
        <v>9.2307692307692317</v>
      </c>
      <c r="J84" s="2">
        <v>15.384615384615385</v>
      </c>
      <c r="K84" s="2">
        <v>1.5384615384615385</v>
      </c>
      <c r="L84" s="2">
        <v>9.2307692307692317</v>
      </c>
    </row>
    <row r="85" spans="1:12" x14ac:dyDescent="0.25">
      <c r="A85" s="2" t="s">
        <v>29</v>
      </c>
      <c r="B85" s="2">
        <v>4</v>
      </c>
      <c r="C85" s="3">
        <v>1</v>
      </c>
      <c r="D85" s="2">
        <v>6</v>
      </c>
      <c r="F85" s="2">
        <f t="shared" si="19"/>
        <v>6.1538461538461542</v>
      </c>
      <c r="G85" s="2">
        <f t="shared" si="20"/>
        <v>1.5384615384615385</v>
      </c>
      <c r="H85" s="2">
        <f t="shared" si="21"/>
        <v>9.2307692307692317</v>
      </c>
      <c r="J85" s="2">
        <v>16.923076923076923</v>
      </c>
      <c r="K85" s="2">
        <v>1.5384615384615385</v>
      </c>
      <c r="L85" s="2">
        <v>9.2307692307692317</v>
      </c>
    </row>
    <row r="86" spans="1:12" x14ac:dyDescent="0.25">
      <c r="A86" s="2" t="s">
        <v>23</v>
      </c>
      <c r="B86" s="2">
        <v>28</v>
      </c>
      <c r="C86" s="3">
        <v>14</v>
      </c>
      <c r="D86" s="2">
        <v>16</v>
      </c>
      <c r="F86" s="2">
        <f t="shared" si="19"/>
        <v>43.07692307692308</v>
      </c>
      <c r="G86" s="2">
        <f t="shared" si="20"/>
        <v>21.53846153846154</v>
      </c>
      <c r="H86" s="2">
        <f t="shared" si="21"/>
        <v>24.615384615384617</v>
      </c>
      <c r="J86" s="2">
        <v>16.923076923076923</v>
      </c>
      <c r="K86" s="2">
        <v>4.6153846153846159</v>
      </c>
      <c r="L86" s="2">
        <v>9.2307692307692317</v>
      </c>
    </row>
    <row r="87" spans="1:12" x14ac:dyDescent="0.25">
      <c r="A87" s="2" t="s">
        <v>30</v>
      </c>
      <c r="B87" s="2">
        <v>28</v>
      </c>
      <c r="C87" s="3">
        <v>8</v>
      </c>
      <c r="D87" s="2">
        <v>10</v>
      </c>
      <c r="F87" s="2">
        <f t="shared" si="19"/>
        <v>43.07692307692308</v>
      </c>
      <c r="G87" s="2">
        <f t="shared" si="20"/>
        <v>12.307692307692308</v>
      </c>
      <c r="H87" s="2">
        <f t="shared" si="21"/>
        <v>15.384615384615385</v>
      </c>
      <c r="J87" s="2">
        <v>16.923076923076923</v>
      </c>
      <c r="K87" s="2">
        <v>9.2307692307692317</v>
      </c>
      <c r="L87" s="2">
        <v>10.76923076923077</v>
      </c>
    </row>
    <row r="88" spans="1:12" x14ac:dyDescent="0.25">
      <c r="A88" s="2" t="s">
        <v>24</v>
      </c>
      <c r="B88" s="2">
        <v>4</v>
      </c>
      <c r="C88" s="2">
        <v>14</v>
      </c>
      <c r="D88" s="2">
        <v>16</v>
      </c>
      <c r="F88" s="2">
        <f t="shared" si="19"/>
        <v>6.1538461538461542</v>
      </c>
      <c r="G88" s="2">
        <f t="shared" si="20"/>
        <v>21.53846153846154</v>
      </c>
      <c r="H88" s="2">
        <f t="shared" si="21"/>
        <v>24.615384615384617</v>
      </c>
      <c r="J88" s="2">
        <v>16.923076923076923</v>
      </c>
      <c r="K88" s="2">
        <v>9.2307692307692317</v>
      </c>
      <c r="L88" s="2">
        <v>10.76923076923077</v>
      </c>
    </row>
    <row r="89" spans="1:12" x14ac:dyDescent="0.25">
      <c r="A89" s="2" t="s">
        <v>25</v>
      </c>
      <c r="B89" s="2">
        <v>11</v>
      </c>
      <c r="C89" s="3">
        <v>1</v>
      </c>
      <c r="D89" s="2">
        <v>4</v>
      </c>
      <c r="F89" s="2">
        <f t="shared" si="19"/>
        <v>16.923076923076923</v>
      </c>
      <c r="G89" s="2">
        <f t="shared" si="20"/>
        <v>1.5384615384615385</v>
      </c>
      <c r="H89" s="2">
        <f t="shared" si="21"/>
        <v>6.1538461538461542</v>
      </c>
      <c r="J89" s="2">
        <v>27.692307692307693</v>
      </c>
      <c r="K89" s="2">
        <v>9.2307692307692317</v>
      </c>
      <c r="L89" s="2">
        <v>12.307692307692308</v>
      </c>
    </row>
    <row r="90" spans="1:12" x14ac:dyDescent="0.25">
      <c r="A90" s="2" t="s">
        <v>31</v>
      </c>
      <c r="B90" s="2">
        <v>11</v>
      </c>
      <c r="C90" s="2"/>
      <c r="D90" s="2"/>
      <c r="F90" s="2">
        <f t="shared" si="19"/>
        <v>16.923076923076923</v>
      </c>
      <c r="G90" s="2">
        <f t="shared" si="20"/>
        <v>0</v>
      </c>
      <c r="H90" s="2">
        <f t="shared" si="21"/>
        <v>0</v>
      </c>
      <c r="J90" s="2">
        <v>30.76923076923077</v>
      </c>
      <c r="K90" s="2">
        <v>10.76923076923077</v>
      </c>
      <c r="L90" s="2">
        <v>12.307692307692308</v>
      </c>
    </row>
    <row r="91" spans="1:12" x14ac:dyDescent="0.25">
      <c r="A91" s="2" t="s">
        <v>32</v>
      </c>
      <c r="B91" s="2">
        <v>3</v>
      </c>
      <c r="C91" s="2">
        <v>13</v>
      </c>
      <c r="D91" s="2">
        <v>13</v>
      </c>
      <c r="F91" s="2">
        <f t="shared" si="19"/>
        <v>4.6153846153846159</v>
      </c>
      <c r="G91" s="2">
        <f t="shared" si="20"/>
        <v>20</v>
      </c>
      <c r="H91" s="2">
        <f t="shared" si="21"/>
        <v>20</v>
      </c>
      <c r="J91" s="2">
        <v>32.307692307692307</v>
      </c>
      <c r="K91" s="2">
        <v>10.76923076923077</v>
      </c>
      <c r="L91" s="2">
        <v>12.307692307692308</v>
      </c>
    </row>
    <row r="92" spans="1:12" x14ac:dyDescent="0.25">
      <c r="A92" s="2" t="s">
        <v>33</v>
      </c>
      <c r="B92" s="2">
        <v>9</v>
      </c>
      <c r="C92" s="3">
        <v>8</v>
      </c>
      <c r="D92" s="2">
        <v>10</v>
      </c>
      <c r="F92" s="2">
        <f t="shared" si="19"/>
        <v>13.846153846153847</v>
      </c>
      <c r="G92" s="2">
        <f t="shared" si="20"/>
        <v>12.307692307692308</v>
      </c>
      <c r="H92" s="2">
        <f t="shared" si="21"/>
        <v>15.384615384615385</v>
      </c>
      <c r="J92" s="2">
        <v>32.307692307692307</v>
      </c>
      <c r="K92" s="2">
        <v>10.76923076923077</v>
      </c>
      <c r="L92" s="2">
        <v>13.846153846153847</v>
      </c>
    </row>
    <row r="93" spans="1:12" x14ac:dyDescent="0.25">
      <c r="A93" s="2" t="s">
        <v>34</v>
      </c>
      <c r="B93" s="2">
        <v>23</v>
      </c>
      <c r="C93" s="3">
        <v>8</v>
      </c>
      <c r="D93" s="2">
        <v>10</v>
      </c>
      <c r="F93" s="2">
        <f t="shared" si="19"/>
        <v>35.384615384615387</v>
      </c>
      <c r="G93" s="2">
        <f t="shared" si="20"/>
        <v>12.307692307692308</v>
      </c>
      <c r="H93" s="2">
        <f t="shared" si="21"/>
        <v>15.384615384615385</v>
      </c>
      <c r="J93" s="2">
        <v>32.307692307692307</v>
      </c>
      <c r="K93" s="2">
        <v>12.307692307692308</v>
      </c>
      <c r="L93" s="2">
        <v>15.384615384615385</v>
      </c>
    </row>
    <row r="94" spans="1:12" x14ac:dyDescent="0.25">
      <c r="A94" s="2" t="s">
        <v>35</v>
      </c>
      <c r="B94" s="2">
        <v>21</v>
      </c>
      <c r="C94" s="3">
        <v>6</v>
      </c>
      <c r="D94" s="2">
        <v>8</v>
      </c>
      <c r="F94" s="2">
        <f t="shared" si="19"/>
        <v>32.307692307692307</v>
      </c>
      <c r="G94" s="2">
        <f t="shared" si="20"/>
        <v>9.2307692307692317</v>
      </c>
      <c r="H94" s="2">
        <f t="shared" si="21"/>
        <v>12.307692307692308</v>
      </c>
      <c r="J94" s="2">
        <v>32.307692307692307</v>
      </c>
      <c r="K94" s="2">
        <v>12.307692307692308</v>
      </c>
      <c r="L94" s="2">
        <v>15.384615384615385</v>
      </c>
    </row>
    <row r="95" spans="1:12" x14ac:dyDescent="0.25">
      <c r="A95" s="2" t="s">
        <v>36</v>
      </c>
      <c r="B95" s="2">
        <v>21</v>
      </c>
      <c r="C95" s="3">
        <v>8</v>
      </c>
      <c r="D95" s="2">
        <v>11</v>
      </c>
      <c r="F95" s="2">
        <f t="shared" si="19"/>
        <v>32.307692307692307</v>
      </c>
      <c r="G95" s="2">
        <f t="shared" si="20"/>
        <v>12.307692307692308</v>
      </c>
      <c r="H95" s="2">
        <f t="shared" si="21"/>
        <v>16.923076923076923</v>
      </c>
      <c r="J95" s="2">
        <v>32.307692307692307</v>
      </c>
      <c r="K95" s="2">
        <v>12.307692307692308</v>
      </c>
      <c r="L95" s="2">
        <v>15.384615384615385</v>
      </c>
    </row>
    <row r="96" spans="1:12" x14ac:dyDescent="0.25">
      <c r="A96" s="2" t="s">
        <v>37</v>
      </c>
      <c r="B96" s="2">
        <v>32</v>
      </c>
      <c r="C96" s="3">
        <v>6</v>
      </c>
      <c r="D96" s="2">
        <v>9</v>
      </c>
      <c r="F96" s="2">
        <f t="shared" si="19"/>
        <v>49.230769230769234</v>
      </c>
      <c r="G96" s="2">
        <f t="shared" si="20"/>
        <v>9.2307692307692317</v>
      </c>
      <c r="H96" s="2">
        <f t="shared" si="21"/>
        <v>13.846153846153847</v>
      </c>
      <c r="J96" s="2">
        <v>33.846153846153847</v>
      </c>
      <c r="K96" s="2">
        <v>12.307692307692308</v>
      </c>
      <c r="L96" s="2">
        <v>15.384615384615385</v>
      </c>
    </row>
    <row r="97" spans="1:12" x14ac:dyDescent="0.25">
      <c r="A97" s="2" t="s">
        <v>62</v>
      </c>
      <c r="B97" s="2"/>
      <c r="C97" s="2">
        <v>1</v>
      </c>
      <c r="D97" s="2">
        <v>1</v>
      </c>
      <c r="F97" s="2">
        <f t="shared" si="19"/>
        <v>0</v>
      </c>
      <c r="G97" s="2">
        <f t="shared" si="20"/>
        <v>1.5384615384615385</v>
      </c>
      <c r="H97" s="2">
        <f t="shared" si="21"/>
        <v>1.5384615384615385</v>
      </c>
      <c r="J97" s="2">
        <v>35.384615384615387</v>
      </c>
      <c r="K97" s="2">
        <v>12.307692307692308</v>
      </c>
      <c r="L97" s="2">
        <v>15.384615384615385</v>
      </c>
    </row>
    <row r="98" spans="1:12" x14ac:dyDescent="0.25">
      <c r="A98" s="2" t="s">
        <v>63</v>
      </c>
      <c r="B98" s="2">
        <v>33</v>
      </c>
      <c r="C98" s="3">
        <v>1</v>
      </c>
      <c r="D98" s="2">
        <v>1</v>
      </c>
      <c r="F98" s="2">
        <f t="shared" si="19"/>
        <v>50.769230769230766</v>
      </c>
      <c r="G98" s="2">
        <f t="shared" si="20"/>
        <v>1.5384615384615385</v>
      </c>
      <c r="H98" s="2">
        <f t="shared" si="21"/>
        <v>1.5384615384615385</v>
      </c>
      <c r="J98" s="2">
        <v>35.384615384615387</v>
      </c>
      <c r="K98" s="2">
        <v>12.307692307692308</v>
      </c>
      <c r="L98" s="2">
        <v>16.923076923076923</v>
      </c>
    </row>
    <row r="99" spans="1:12" x14ac:dyDescent="0.25">
      <c r="A99" s="2" t="s">
        <v>39</v>
      </c>
      <c r="B99" s="2">
        <v>33</v>
      </c>
      <c r="C99" s="2"/>
      <c r="D99" s="2" t="s">
        <v>66</v>
      </c>
      <c r="F99" s="2">
        <f t="shared" si="19"/>
        <v>50.769230769230766</v>
      </c>
      <c r="G99" s="2">
        <f t="shared" si="20"/>
        <v>0</v>
      </c>
      <c r="H99" s="2" t="e">
        <f t="shared" si="21"/>
        <v>#VALUE!</v>
      </c>
      <c r="J99" s="2">
        <v>36.923076923076927</v>
      </c>
      <c r="K99" s="2">
        <v>15.384615384615385</v>
      </c>
      <c r="L99" s="2">
        <v>18.461538461538463</v>
      </c>
    </row>
    <row r="100" spans="1:12" x14ac:dyDescent="0.25">
      <c r="A100" s="2" t="s">
        <v>40</v>
      </c>
      <c r="B100" s="2">
        <v>4</v>
      </c>
      <c r="C100" s="3">
        <v>1</v>
      </c>
      <c r="D100" s="2">
        <v>6</v>
      </c>
      <c r="F100" s="2">
        <f t="shared" si="19"/>
        <v>6.1538461538461542</v>
      </c>
      <c r="G100" s="2">
        <f t="shared" si="20"/>
        <v>1.5384615384615385</v>
      </c>
      <c r="H100" s="2">
        <f t="shared" si="21"/>
        <v>9.2307692307692317</v>
      </c>
      <c r="J100" s="2">
        <v>41.53846153846154</v>
      </c>
      <c r="K100" s="2">
        <v>18.461538461538463</v>
      </c>
      <c r="L100" s="2">
        <v>20</v>
      </c>
    </row>
    <row r="101" spans="1:12" x14ac:dyDescent="0.25">
      <c r="A101" s="2" t="s">
        <v>41</v>
      </c>
      <c r="B101" s="2">
        <v>10</v>
      </c>
      <c r="C101" s="3">
        <v>7</v>
      </c>
      <c r="D101" s="2">
        <v>8</v>
      </c>
      <c r="F101" s="2">
        <f t="shared" si="19"/>
        <v>15.384615384615385</v>
      </c>
      <c r="G101" s="2">
        <f t="shared" si="20"/>
        <v>10.76923076923077</v>
      </c>
      <c r="H101" s="2">
        <f t="shared" si="21"/>
        <v>12.307692307692308</v>
      </c>
      <c r="J101" s="2">
        <v>43.07692307692308</v>
      </c>
      <c r="K101" s="2">
        <v>20</v>
      </c>
      <c r="L101" s="2">
        <v>20</v>
      </c>
    </row>
    <row r="102" spans="1:12" x14ac:dyDescent="0.25">
      <c r="A102" s="2" t="s">
        <v>42</v>
      </c>
      <c r="B102" s="2">
        <v>21</v>
      </c>
      <c r="C102" s="3">
        <v>6</v>
      </c>
      <c r="D102" s="2">
        <v>8</v>
      </c>
      <c r="F102" s="2">
        <f t="shared" si="19"/>
        <v>32.307692307692307</v>
      </c>
      <c r="G102" s="2">
        <f t="shared" si="20"/>
        <v>9.2307692307692317</v>
      </c>
      <c r="H102" s="2">
        <f t="shared" si="21"/>
        <v>12.307692307692308</v>
      </c>
      <c r="J102" s="2">
        <v>43.07692307692308</v>
      </c>
      <c r="K102" s="2">
        <v>20</v>
      </c>
      <c r="L102" s="2">
        <v>20</v>
      </c>
    </row>
    <row r="103" spans="1:12" x14ac:dyDescent="0.25">
      <c r="A103" s="2" t="s">
        <v>43</v>
      </c>
      <c r="B103" s="2">
        <v>32</v>
      </c>
      <c r="C103" s="3">
        <v>1</v>
      </c>
      <c r="D103" s="2">
        <v>3</v>
      </c>
      <c r="F103" s="2">
        <f t="shared" si="19"/>
        <v>49.230769230769234</v>
      </c>
      <c r="G103" s="2">
        <f t="shared" si="20"/>
        <v>1.5384615384615385</v>
      </c>
      <c r="H103" s="2">
        <f t="shared" si="21"/>
        <v>4.6153846153846159</v>
      </c>
      <c r="J103" s="2">
        <v>43.07692307692308</v>
      </c>
      <c r="K103" s="2">
        <v>21.53846153846154</v>
      </c>
      <c r="L103" s="2">
        <v>24.615384615384617</v>
      </c>
    </row>
    <row r="104" spans="1:12" x14ac:dyDescent="0.25">
      <c r="A104" s="2" t="s">
        <v>44</v>
      </c>
      <c r="B104" s="2">
        <v>3</v>
      </c>
      <c r="C104" s="2">
        <v>13</v>
      </c>
      <c r="D104" s="2">
        <v>13</v>
      </c>
      <c r="F104" s="2">
        <f t="shared" si="19"/>
        <v>4.6153846153846159</v>
      </c>
      <c r="G104" s="2">
        <f t="shared" si="20"/>
        <v>20</v>
      </c>
      <c r="H104" s="2">
        <f t="shared" si="21"/>
        <v>20</v>
      </c>
      <c r="J104" s="2">
        <v>49.230769230769234</v>
      </c>
      <c r="K104" s="2">
        <v>21.53846153846154</v>
      </c>
      <c r="L104" s="2">
        <v>24.615384615384617</v>
      </c>
    </row>
    <row r="105" spans="1:12" x14ac:dyDescent="0.25">
      <c r="A105" s="2" t="s">
        <v>64</v>
      </c>
      <c r="B105" s="2"/>
      <c r="C105" s="2">
        <v>20</v>
      </c>
      <c r="D105" s="2">
        <v>20</v>
      </c>
      <c r="F105" s="2">
        <f t="shared" si="19"/>
        <v>0</v>
      </c>
      <c r="G105" s="2">
        <f t="shared" si="20"/>
        <v>30.76923076923077</v>
      </c>
      <c r="H105" s="2">
        <f t="shared" si="21"/>
        <v>30.76923076923077</v>
      </c>
      <c r="J105" s="2">
        <v>49.230769230769234</v>
      </c>
      <c r="K105" s="2">
        <v>23.076923076923077</v>
      </c>
      <c r="L105" s="2">
        <v>24.615384615384617</v>
      </c>
    </row>
    <row r="106" spans="1:12" x14ac:dyDescent="0.25">
      <c r="A106" s="2" t="s">
        <v>65</v>
      </c>
      <c r="B106" s="2">
        <v>21</v>
      </c>
      <c r="C106" s="3">
        <v>17</v>
      </c>
      <c r="D106" s="2">
        <v>18</v>
      </c>
      <c r="F106" s="2">
        <f t="shared" si="19"/>
        <v>32.307692307692307</v>
      </c>
      <c r="G106" s="2">
        <f t="shared" si="20"/>
        <v>26.153846153846157</v>
      </c>
      <c r="H106" s="2">
        <f t="shared" si="21"/>
        <v>27.692307692307693</v>
      </c>
      <c r="J106" s="2">
        <v>50.769230769230766</v>
      </c>
      <c r="K106" s="2">
        <v>26.153846153846157</v>
      </c>
      <c r="L106" s="2">
        <v>27.692307692307693</v>
      </c>
    </row>
    <row r="107" spans="1:12" x14ac:dyDescent="0.25">
      <c r="A107" s="2" t="s">
        <v>45</v>
      </c>
      <c r="B107" s="2">
        <v>11</v>
      </c>
      <c r="C107" s="3">
        <v>1</v>
      </c>
      <c r="D107" s="2">
        <v>1</v>
      </c>
      <c r="F107" s="2">
        <f t="shared" si="19"/>
        <v>16.923076923076923</v>
      </c>
      <c r="G107" s="2">
        <f t="shared" si="20"/>
        <v>1.5384615384615385</v>
      </c>
      <c r="H107" s="2">
        <f t="shared" si="21"/>
        <v>1.5384615384615385</v>
      </c>
      <c r="J107" s="2">
        <v>50.769230769230766</v>
      </c>
      <c r="K107" s="2">
        <v>30.76923076923077</v>
      </c>
      <c r="L107" s="2">
        <v>30.76923076923077</v>
      </c>
    </row>
    <row r="108" spans="1:12" x14ac:dyDescent="0.25">
      <c r="A108" s="2"/>
      <c r="B108" s="2"/>
      <c r="C108" s="2"/>
      <c r="D108" s="2"/>
      <c r="F108" s="2"/>
      <c r="G108" s="2"/>
      <c r="H108" s="2"/>
      <c r="J108" s="4">
        <f>AVERAGE(J71:J107)</f>
        <v>24.989604989604992</v>
      </c>
      <c r="K108" s="5">
        <f>AVERAGE(K70:K107)</f>
        <v>9.4736842105263168</v>
      </c>
      <c r="L108" s="5">
        <f>AVERAGE(L70:L107)</f>
        <v>12.672064777327938</v>
      </c>
    </row>
    <row r="109" spans="1:12" s="1" customFormat="1" x14ac:dyDescent="0.25">
      <c r="A109" s="1" t="s">
        <v>46</v>
      </c>
      <c r="E109" s="7"/>
      <c r="I109" s="7"/>
    </row>
    <row r="110" spans="1:12" x14ac:dyDescent="0.25">
      <c r="A110" s="2" t="s">
        <v>8</v>
      </c>
      <c r="B110" s="2" t="s">
        <v>47</v>
      </c>
      <c r="C110" s="2" t="s">
        <v>48</v>
      </c>
      <c r="D110" s="2" t="s">
        <v>49</v>
      </c>
      <c r="F110" s="12" t="s">
        <v>71</v>
      </c>
      <c r="G110" s="12"/>
      <c r="H110" s="12"/>
      <c r="J110" s="12" t="s">
        <v>54</v>
      </c>
      <c r="K110" s="12"/>
      <c r="L110" s="12"/>
    </row>
    <row r="111" spans="1:12" x14ac:dyDescent="0.25">
      <c r="A111" s="2" t="s">
        <v>9</v>
      </c>
      <c r="B111" s="2">
        <v>37</v>
      </c>
      <c r="C111" s="2">
        <v>1</v>
      </c>
      <c r="D111" s="2">
        <v>1</v>
      </c>
      <c r="F111" s="2">
        <f>(B111/245)*100</f>
        <v>15.102040816326531</v>
      </c>
      <c r="G111" s="2">
        <f>(C111/245)*100</f>
        <v>0.40816326530612246</v>
      </c>
      <c r="H111" s="2">
        <f>(D111/245)*100</f>
        <v>0.40816326530612246</v>
      </c>
      <c r="J111" s="2">
        <v>0</v>
      </c>
      <c r="K111" s="2">
        <v>0</v>
      </c>
      <c r="L111" s="2">
        <v>0</v>
      </c>
    </row>
    <row r="112" spans="1:12" x14ac:dyDescent="0.25">
      <c r="A112" s="2" t="s">
        <v>2</v>
      </c>
      <c r="B112" s="2">
        <v>44</v>
      </c>
      <c r="C112" s="2">
        <v>19</v>
      </c>
      <c r="D112" s="2">
        <v>23</v>
      </c>
      <c r="F112" s="2">
        <f t="shared" ref="F112:F142" si="22">(B112/245)*100</f>
        <v>17.959183673469386</v>
      </c>
      <c r="G112" s="2">
        <f t="shared" ref="G112:G141" si="23">(C112/245)*100</f>
        <v>7.7551020408163263</v>
      </c>
      <c r="H112" s="2">
        <f t="shared" ref="H112:H141" si="24">(D112/245)*100</f>
        <v>9.387755102040817</v>
      </c>
      <c r="J112" s="2">
        <v>0</v>
      </c>
      <c r="K112" s="2">
        <v>0</v>
      </c>
      <c r="L112" s="2">
        <v>0</v>
      </c>
    </row>
    <row r="113" spans="1:12" x14ac:dyDescent="0.25">
      <c r="A113" s="2" t="s">
        <v>3</v>
      </c>
      <c r="B113" s="2">
        <v>20</v>
      </c>
      <c r="C113" s="2">
        <v>100</v>
      </c>
      <c r="D113" s="2">
        <v>101</v>
      </c>
      <c r="F113" s="2">
        <f t="shared" si="22"/>
        <v>8.1632653061224492</v>
      </c>
      <c r="G113" s="2">
        <f t="shared" si="23"/>
        <v>40.816326530612244</v>
      </c>
      <c r="H113" s="2">
        <f t="shared" si="24"/>
        <v>41.224489795918366</v>
      </c>
      <c r="J113" s="2">
        <v>0</v>
      </c>
      <c r="K113" s="2">
        <v>0</v>
      </c>
      <c r="L113" s="2">
        <v>0</v>
      </c>
    </row>
    <row r="114" spans="1:12" x14ac:dyDescent="0.25">
      <c r="A114" s="2" t="s">
        <v>4</v>
      </c>
      <c r="B114" s="2">
        <v>12</v>
      </c>
      <c r="C114" s="2">
        <v>109</v>
      </c>
      <c r="D114" s="2">
        <v>110</v>
      </c>
      <c r="F114" s="2">
        <f t="shared" si="22"/>
        <v>4.8979591836734695</v>
      </c>
      <c r="G114" s="2">
        <f t="shared" si="23"/>
        <v>44.489795918367349</v>
      </c>
      <c r="H114" s="2">
        <f t="shared" si="24"/>
        <v>44.897959183673471</v>
      </c>
      <c r="J114" s="2">
        <v>0.40816326530612246</v>
      </c>
      <c r="K114" s="2">
        <v>0.40816326530612246</v>
      </c>
      <c r="L114" s="2">
        <v>0.40816326530612246</v>
      </c>
    </row>
    <row r="115" spans="1:12" x14ac:dyDescent="0.25">
      <c r="A115" s="2" t="s">
        <v>10</v>
      </c>
      <c r="B115" s="2">
        <v>85</v>
      </c>
      <c r="C115" s="2">
        <v>49</v>
      </c>
      <c r="D115" s="2">
        <v>49</v>
      </c>
      <c r="F115" s="2">
        <f t="shared" si="22"/>
        <v>34.693877551020407</v>
      </c>
      <c r="G115" s="2">
        <f t="shared" si="23"/>
        <v>20</v>
      </c>
      <c r="H115" s="2">
        <f t="shared" si="24"/>
        <v>20</v>
      </c>
      <c r="J115" s="2">
        <v>0.40816326530612246</v>
      </c>
      <c r="K115" s="2">
        <v>0.40816326530612246</v>
      </c>
      <c r="L115" s="2">
        <v>2.4489795918367347</v>
      </c>
    </row>
    <row r="116" spans="1:12" x14ac:dyDescent="0.25">
      <c r="A116" s="2" t="s">
        <v>11</v>
      </c>
      <c r="B116" s="2">
        <v>57</v>
      </c>
      <c r="C116" s="2">
        <v>28</v>
      </c>
      <c r="D116" s="2">
        <v>34</v>
      </c>
      <c r="F116" s="2">
        <f t="shared" si="22"/>
        <v>23.26530612244898</v>
      </c>
      <c r="G116" s="2">
        <f t="shared" si="23"/>
        <v>11.428571428571429</v>
      </c>
      <c r="H116" s="2">
        <f t="shared" si="24"/>
        <v>13.877551020408163</v>
      </c>
      <c r="J116" s="2">
        <v>0.81632653061224492</v>
      </c>
      <c r="K116" s="2">
        <v>1.6326530612244898</v>
      </c>
      <c r="L116" s="2">
        <v>2.8571428571428572</v>
      </c>
    </row>
    <row r="117" spans="1:12" x14ac:dyDescent="0.25">
      <c r="A117" s="2" t="s">
        <v>5</v>
      </c>
      <c r="B117" s="2">
        <v>29</v>
      </c>
      <c r="C117" s="2">
        <v>1</v>
      </c>
      <c r="D117" s="2">
        <v>7</v>
      </c>
      <c r="F117" s="2">
        <f t="shared" si="22"/>
        <v>11.836734693877551</v>
      </c>
      <c r="G117" s="2">
        <f t="shared" si="23"/>
        <v>0.40816326530612246</v>
      </c>
      <c r="H117" s="2">
        <f t="shared" si="24"/>
        <v>2.8571428571428572</v>
      </c>
      <c r="J117" s="2">
        <v>2.0408163265306123</v>
      </c>
      <c r="K117" s="2">
        <v>1.6326530612244898</v>
      </c>
      <c r="L117" s="2">
        <v>2.8571428571428572</v>
      </c>
    </row>
    <row r="118" spans="1:12" x14ac:dyDescent="0.25">
      <c r="A118" s="2" t="s">
        <v>6</v>
      </c>
      <c r="B118" s="2">
        <v>101</v>
      </c>
      <c r="C118" s="2">
        <v>37</v>
      </c>
      <c r="D118" s="2">
        <v>43</v>
      </c>
      <c r="F118" s="2">
        <f t="shared" si="22"/>
        <v>41.224489795918366</v>
      </c>
      <c r="G118" s="2">
        <f t="shared" si="23"/>
        <v>15.102040816326531</v>
      </c>
      <c r="H118" s="2">
        <f t="shared" si="24"/>
        <v>17.551020408163264</v>
      </c>
      <c r="J118" s="2">
        <v>2.8571428571428572</v>
      </c>
      <c r="K118" s="2">
        <v>3.2653061224489797</v>
      </c>
      <c r="L118" s="2">
        <v>4.0816326530612246</v>
      </c>
    </row>
    <row r="119" spans="1:12" x14ac:dyDescent="0.25">
      <c r="A119" s="2" t="s">
        <v>14</v>
      </c>
      <c r="B119" s="2">
        <v>102</v>
      </c>
      <c r="C119" s="2"/>
      <c r="D119" s="2"/>
      <c r="F119" s="2">
        <f t="shared" si="22"/>
        <v>41.632653061224488</v>
      </c>
      <c r="G119" s="2">
        <f t="shared" si="23"/>
        <v>0</v>
      </c>
      <c r="H119" s="2">
        <f t="shared" si="24"/>
        <v>0</v>
      </c>
      <c r="J119" s="2">
        <v>3.6734693877551026</v>
      </c>
      <c r="K119" s="2">
        <v>6.5306122448979593</v>
      </c>
      <c r="L119" s="2">
        <v>7.3469387755102051</v>
      </c>
    </row>
    <row r="120" spans="1:12" x14ac:dyDescent="0.25">
      <c r="A120" s="2" t="s">
        <v>12</v>
      </c>
      <c r="B120" s="2">
        <v>102</v>
      </c>
      <c r="C120" s="2">
        <v>30</v>
      </c>
      <c r="D120" s="2">
        <v>31</v>
      </c>
      <c r="F120" s="2">
        <f t="shared" si="22"/>
        <v>41.632653061224488</v>
      </c>
      <c r="G120" s="2">
        <f t="shared" si="23"/>
        <v>12.244897959183673</v>
      </c>
      <c r="H120" s="2">
        <f t="shared" si="24"/>
        <v>12.653061224489795</v>
      </c>
      <c r="J120" s="2">
        <v>4.0816326530612246</v>
      </c>
      <c r="K120" s="2">
        <v>6.5306122448979593</v>
      </c>
      <c r="L120" s="2">
        <v>7.3469387755102051</v>
      </c>
    </row>
    <row r="121" spans="1:12" x14ac:dyDescent="0.25">
      <c r="A121" s="2" t="s">
        <v>15</v>
      </c>
      <c r="B121" s="2">
        <v>104</v>
      </c>
      <c r="C121" s="2">
        <v>44</v>
      </c>
      <c r="D121" s="2">
        <v>45</v>
      </c>
      <c r="F121" s="2">
        <f t="shared" si="22"/>
        <v>42.448979591836732</v>
      </c>
      <c r="G121" s="2">
        <f t="shared" si="23"/>
        <v>17.959183673469386</v>
      </c>
      <c r="H121" s="2">
        <f t="shared" si="24"/>
        <v>18.367346938775512</v>
      </c>
      <c r="J121" s="2">
        <v>4.8979591836734695</v>
      </c>
      <c r="K121" s="2">
        <v>7.3469387755102051</v>
      </c>
      <c r="L121" s="2">
        <v>8.1632653061224492</v>
      </c>
    </row>
    <row r="122" spans="1:12" x14ac:dyDescent="0.25">
      <c r="A122" s="2" t="s">
        <v>17</v>
      </c>
      <c r="B122" s="2">
        <v>13</v>
      </c>
      <c r="C122" s="2">
        <v>19</v>
      </c>
      <c r="D122" s="2">
        <v>20</v>
      </c>
      <c r="F122" s="2">
        <f t="shared" si="22"/>
        <v>5.3061224489795915</v>
      </c>
      <c r="G122" s="2">
        <f t="shared" si="23"/>
        <v>7.7551020408163263</v>
      </c>
      <c r="H122" s="2">
        <f t="shared" si="24"/>
        <v>8.1632653061224492</v>
      </c>
      <c r="J122" s="2">
        <v>5.3061224489795915</v>
      </c>
      <c r="K122" s="2">
        <v>7.7551020408163263</v>
      </c>
      <c r="L122" s="2">
        <v>9.387755102040817</v>
      </c>
    </row>
    <row r="123" spans="1:12" x14ac:dyDescent="0.25">
      <c r="A123" s="2" t="s">
        <v>18</v>
      </c>
      <c r="B123" s="2">
        <v>60</v>
      </c>
      <c r="C123" s="2">
        <v>16</v>
      </c>
      <c r="D123" s="2">
        <v>18</v>
      </c>
      <c r="F123" s="2">
        <f t="shared" si="22"/>
        <v>24.489795918367346</v>
      </c>
      <c r="G123" s="2">
        <f t="shared" si="23"/>
        <v>6.5306122448979593</v>
      </c>
      <c r="H123" s="2">
        <f t="shared" si="24"/>
        <v>7.3469387755102051</v>
      </c>
      <c r="J123" s="2">
        <v>7.3469387755102051</v>
      </c>
      <c r="K123" s="2">
        <v>7.7551020408163263</v>
      </c>
      <c r="L123" s="2">
        <v>9.795918367346939</v>
      </c>
    </row>
    <row r="124" spans="1:12" x14ac:dyDescent="0.25">
      <c r="A124" s="2" t="s">
        <v>19</v>
      </c>
      <c r="B124" s="2">
        <v>39</v>
      </c>
      <c r="C124" s="2"/>
      <c r="D124" s="2"/>
      <c r="F124" s="2">
        <f t="shared" si="22"/>
        <v>15.918367346938775</v>
      </c>
      <c r="G124" s="2">
        <f t="shared" si="23"/>
        <v>0</v>
      </c>
      <c r="H124" s="2">
        <f t="shared" si="24"/>
        <v>0</v>
      </c>
      <c r="J124" s="2">
        <v>8.1632653061224492</v>
      </c>
      <c r="K124" s="2">
        <v>10.612244897959183</v>
      </c>
      <c r="L124" s="2">
        <v>11.020408163265307</v>
      </c>
    </row>
    <row r="125" spans="1:12" x14ac:dyDescent="0.25">
      <c r="A125" s="2" t="s">
        <v>20</v>
      </c>
      <c r="B125" s="2">
        <v>29</v>
      </c>
      <c r="C125" s="2">
        <v>52</v>
      </c>
      <c r="D125" s="2">
        <v>58</v>
      </c>
      <c r="F125" s="2">
        <f t="shared" si="22"/>
        <v>11.836734693877551</v>
      </c>
      <c r="G125" s="2">
        <f t="shared" si="23"/>
        <v>21.224489795918366</v>
      </c>
      <c r="H125" s="2">
        <f t="shared" si="24"/>
        <v>23.673469387755102</v>
      </c>
      <c r="J125" s="2">
        <v>11.428571428571429</v>
      </c>
      <c r="K125" s="2">
        <v>11.428571428571429</v>
      </c>
      <c r="L125" s="2">
        <v>12.244897959183673</v>
      </c>
    </row>
    <row r="126" spans="1:12" x14ac:dyDescent="0.25">
      <c r="A126" s="2" t="s">
        <v>21</v>
      </c>
      <c r="B126" s="2">
        <v>1</v>
      </c>
      <c r="C126" s="2">
        <v>28</v>
      </c>
      <c r="D126" s="2">
        <v>30</v>
      </c>
      <c r="F126" s="2">
        <f t="shared" si="22"/>
        <v>0.40816326530612246</v>
      </c>
      <c r="G126" s="2">
        <f t="shared" si="23"/>
        <v>11.428571428571429</v>
      </c>
      <c r="H126" s="2">
        <f t="shared" si="24"/>
        <v>12.244897959183673</v>
      </c>
      <c r="J126" s="2">
        <v>11.836734693877551</v>
      </c>
      <c r="K126" s="2">
        <v>11.428571428571429</v>
      </c>
      <c r="L126" s="2">
        <v>12.244897959183673</v>
      </c>
    </row>
    <row r="127" spans="1:12" x14ac:dyDescent="0.25">
      <c r="A127" s="2" t="s">
        <v>22</v>
      </c>
      <c r="B127" s="2">
        <v>28</v>
      </c>
      <c r="C127" s="2">
        <v>16</v>
      </c>
      <c r="D127" s="2">
        <v>18</v>
      </c>
      <c r="F127" s="2">
        <f t="shared" si="22"/>
        <v>11.428571428571429</v>
      </c>
      <c r="G127" s="2">
        <f t="shared" si="23"/>
        <v>6.5306122448979593</v>
      </c>
      <c r="H127" s="2">
        <f t="shared" si="24"/>
        <v>7.3469387755102051</v>
      </c>
      <c r="J127" s="2">
        <v>11.836734693877551</v>
      </c>
      <c r="K127" s="2">
        <v>11.428571428571429</v>
      </c>
      <c r="L127" s="2">
        <v>12.653061224489795</v>
      </c>
    </row>
    <row r="128" spans="1:12" x14ac:dyDescent="0.25">
      <c r="A128" s="2" t="s">
        <v>29</v>
      </c>
      <c r="B128" s="2">
        <v>48</v>
      </c>
      <c r="C128" s="2"/>
      <c r="D128" s="2"/>
      <c r="F128" s="2">
        <f t="shared" si="22"/>
        <v>19.591836734693878</v>
      </c>
      <c r="G128" s="2">
        <f t="shared" si="23"/>
        <v>0</v>
      </c>
      <c r="H128" s="2">
        <f t="shared" si="24"/>
        <v>0</v>
      </c>
      <c r="J128" s="2">
        <v>15.102040816326531</v>
      </c>
      <c r="K128" s="2">
        <v>12.244897959183673</v>
      </c>
      <c r="L128" s="2">
        <v>13.877551020408163</v>
      </c>
    </row>
    <row r="129" spans="1:12" x14ac:dyDescent="0.25">
      <c r="A129" s="2" t="s">
        <v>23</v>
      </c>
      <c r="B129" s="2">
        <v>1</v>
      </c>
      <c r="C129" s="2">
        <v>28</v>
      </c>
      <c r="D129" s="2">
        <v>30</v>
      </c>
      <c r="F129" s="2">
        <f t="shared" si="22"/>
        <v>0.40816326530612246</v>
      </c>
      <c r="G129" s="2">
        <f t="shared" si="23"/>
        <v>11.428571428571429</v>
      </c>
      <c r="H129" s="2">
        <f t="shared" si="24"/>
        <v>12.244897959183673</v>
      </c>
      <c r="J129" s="2">
        <v>15.918367346938775</v>
      </c>
      <c r="K129" s="2">
        <v>14.285714285714285</v>
      </c>
      <c r="L129" s="2">
        <v>16.73469387755102</v>
      </c>
    </row>
    <row r="130" spans="1:12" x14ac:dyDescent="0.25">
      <c r="A130" s="2" t="s">
        <v>68</v>
      </c>
      <c r="B130" s="2" t="s">
        <v>66</v>
      </c>
      <c r="C130" s="2">
        <v>4</v>
      </c>
      <c r="D130" s="2">
        <v>7</v>
      </c>
      <c r="F130" s="2" t="e">
        <f t="shared" si="22"/>
        <v>#VALUE!</v>
      </c>
      <c r="G130" s="2">
        <f t="shared" si="23"/>
        <v>1.6326530612244898</v>
      </c>
      <c r="H130" s="2">
        <f t="shared" si="24"/>
        <v>2.8571428571428572</v>
      </c>
      <c r="J130" s="2">
        <v>17.959183673469386</v>
      </c>
      <c r="K130" s="2">
        <v>15.102040816326531</v>
      </c>
      <c r="L130" s="2">
        <v>17.551020408163264</v>
      </c>
    </row>
    <row r="131" spans="1:12" x14ac:dyDescent="0.25">
      <c r="A131" s="2" t="s">
        <v>69</v>
      </c>
      <c r="B131" s="2"/>
      <c r="C131" s="2">
        <v>18</v>
      </c>
      <c r="D131" s="2">
        <v>24</v>
      </c>
      <c r="F131" s="2">
        <f t="shared" si="22"/>
        <v>0</v>
      </c>
      <c r="G131" s="2">
        <f t="shared" si="23"/>
        <v>7.3469387755102051</v>
      </c>
      <c r="H131" s="2">
        <f t="shared" si="24"/>
        <v>9.795918367346939</v>
      </c>
      <c r="J131" s="2">
        <v>19.591836734693878</v>
      </c>
      <c r="K131" s="2">
        <v>17.959183673469386</v>
      </c>
      <c r="L131" s="2">
        <v>18.367346938775512</v>
      </c>
    </row>
    <row r="132" spans="1:12" x14ac:dyDescent="0.25">
      <c r="A132" s="2" t="s">
        <v>70</v>
      </c>
      <c r="B132" s="2">
        <v>5</v>
      </c>
      <c r="C132" s="2">
        <v>62</v>
      </c>
      <c r="D132" s="2">
        <v>63</v>
      </c>
      <c r="F132" s="2">
        <f t="shared" si="22"/>
        <v>2.0408163265306123</v>
      </c>
      <c r="G132" s="2">
        <f t="shared" si="23"/>
        <v>25.30612244897959</v>
      </c>
      <c r="H132" s="2">
        <f t="shared" si="24"/>
        <v>25.714285714285712</v>
      </c>
      <c r="J132" s="2">
        <v>23.26530612244898</v>
      </c>
      <c r="K132" s="2">
        <v>20</v>
      </c>
      <c r="L132" s="2">
        <v>20</v>
      </c>
    </row>
    <row r="133" spans="1:12" x14ac:dyDescent="0.25">
      <c r="A133" s="2" t="s">
        <v>24</v>
      </c>
      <c r="B133" s="2">
        <v>67</v>
      </c>
      <c r="C133" s="2">
        <v>35</v>
      </c>
      <c r="D133" s="2">
        <v>41</v>
      </c>
      <c r="F133" s="2">
        <f t="shared" si="22"/>
        <v>27.346938775510203</v>
      </c>
      <c r="G133" s="2">
        <f t="shared" si="23"/>
        <v>14.285714285714285</v>
      </c>
      <c r="H133" s="2">
        <f t="shared" si="24"/>
        <v>16.73469387755102</v>
      </c>
      <c r="J133" s="2">
        <v>24.489795918367346</v>
      </c>
      <c r="K133" s="2">
        <v>21.224489795918366</v>
      </c>
      <c r="L133" s="2">
        <v>23.673469387755102</v>
      </c>
    </row>
    <row r="134" spans="1:12" x14ac:dyDescent="0.25">
      <c r="A134" s="2" t="s">
        <v>25</v>
      </c>
      <c r="B134" s="2"/>
      <c r="C134" s="2">
        <v>26</v>
      </c>
      <c r="D134" s="2">
        <v>27</v>
      </c>
      <c r="F134" s="2">
        <f t="shared" si="22"/>
        <v>0</v>
      </c>
      <c r="G134" s="2">
        <f t="shared" si="23"/>
        <v>10.612244897959183</v>
      </c>
      <c r="H134" s="2">
        <f t="shared" si="24"/>
        <v>11.020408163265307</v>
      </c>
      <c r="J134" s="2">
        <v>24.489795918367346</v>
      </c>
      <c r="K134" s="2">
        <v>21.224489795918366</v>
      </c>
      <c r="L134" s="2">
        <v>23.673469387755102</v>
      </c>
    </row>
    <row r="135" spans="1:12" x14ac:dyDescent="0.25">
      <c r="A135" s="2" t="s">
        <v>31</v>
      </c>
      <c r="B135" s="2">
        <v>9</v>
      </c>
      <c r="C135" s="2">
        <v>89</v>
      </c>
      <c r="D135" s="2">
        <v>93</v>
      </c>
      <c r="F135" s="2">
        <f t="shared" si="22"/>
        <v>3.6734693877551026</v>
      </c>
      <c r="G135" s="2">
        <f t="shared" si="23"/>
        <v>36.326530612244902</v>
      </c>
      <c r="H135" s="2">
        <f t="shared" si="24"/>
        <v>37.95918367346939</v>
      </c>
      <c r="J135" s="2">
        <v>27.346938775510203</v>
      </c>
      <c r="K135" s="2">
        <v>21.224489795918366</v>
      </c>
      <c r="L135" s="2">
        <v>23.673469387755102</v>
      </c>
    </row>
    <row r="136" spans="1:12" x14ac:dyDescent="0.25">
      <c r="A136" s="2" t="s">
        <v>32</v>
      </c>
      <c r="B136" s="2">
        <v>78</v>
      </c>
      <c r="C136" s="2">
        <v>78</v>
      </c>
      <c r="D136" s="2">
        <v>80</v>
      </c>
      <c r="F136" s="2">
        <f t="shared" si="22"/>
        <v>31.836734693877549</v>
      </c>
      <c r="G136" s="2">
        <f t="shared" si="23"/>
        <v>31.836734693877549</v>
      </c>
      <c r="H136" s="2">
        <f t="shared" si="24"/>
        <v>32.653061224489797</v>
      </c>
      <c r="J136" s="2">
        <v>31.836734693877549</v>
      </c>
      <c r="K136" s="2">
        <v>21.224489795918366</v>
      </c>
      <c r="L136" s="2">
        <v>23.673469387755102</v>
      </c>
    </row>
    <row r="137" spans="1:12" x14ac:dyDescent="0.25">
      <c r="A137" s="2" t="s">
        <v>33</v>
      </c>
      <c r="B137" s="2">
        <v>60</v>
      </c>
      <c r="C137" s="2">
        <v>8</v>
      </c>
      <c r="D137" s="2">
        <v>10</v>
      </c>
      <c r="F137" s="2">
        <f t="shared" si="22"/>
        <v>24.489795918367346</v>
      </c>
      <c r="G137" s="2">
        <f t="shared" si="23"/>
        <v>3.2653061224489797</v>
      </c>
      <c r="H137" s="2">
        <f t="shared" si="24"/>
        <v>4.0816326530612246</v>
      </c>
      <c r="J137" s="2">
        <v>34.693877551020407</v>
      </c>
      <c r="K137" s="2">
        <v>25.30612244897959</v>
      </c>
      <c r="L137" s="2">
        <v>25.714285714285712</v>
      </c>
    </row>
    <row r="138" spans="1:12" x14ac:dyDescent="0.25">
      <c r="A138" s="2" t="s">
        <v>35</v>
      </c>
      <c r="B138" s="2">
        <v>10</v>
      </c>
      <c r="C138" s="2">
        <v>52</v>
      </c>
      <c r="D138" s="2">
        <v>58</v>
      </c>
      <c r="F138" s="2">
        <f t="shared" si="22"/>
        <v>4.0816326530612246</v>
      </c>
      <c r="G138" s="2">
        <f t="shared" si="23"/>
        <v>21.224489795918366</v>
      </c>
      <c r="H138" s="2">
        <f t="shared" si="24"/>
        <v>23.673469387755102</v>
      </c>
      <c r="J138" s="2">
        <v>41.224489795918366</v>
      </c>
      <c r="K138" s="2">
        <v>31.836734693877549</v>
      </c>
      <c r="L138" s="2">
        <v>32.653061224489797</v>
      </c>
    </row>
    <row r="139" spans="1:12" x14ac:dyDescent="0.25">
      <c r="A139" s="2" t="s">
        <v>36</v>
      </c>
      <c r="B139" s="2">
        <v>18</v>
      </c>
      <c r="C139" s="2">
        <v>52</v>
      </c>
      <c r="D139" s="2">
        <v>58</v>
      </c>
      <c r="F139" s="2">
        <f t="shared" si="22"/>
        <v>7.3469387755102051</v>
      </c>
      <c r="G139" s="2">
        <f t="shared" si="23"/>
        <v>21.224489795918366</v>
      </c>
      <c r="H139" s="2">
        <f t="shared" si="24"/>
        <v>23.673469387755102</v>
      </c>
      <c r="J139" s="2">
        <v>41.632653061224488</v>
      </c>
      <c r="K139" s="2">
        <v>36.326530612244902</v>
      </c>
      <c r="L139" s="2">
        <v>37.95918367346939</v>
      </c>
    </row>
    <row r="140" spans="1:12" x14ac:dyDescent="0.25">
      <c r="A140" s="2" t="s">
        <v>37</v>
      </c>
      <c r="B140" s="2">
        <v>7</v>
      </c>
      <c r="C140" s="2">
        <v>52</v>
      </c>
      <c r="D140" s="2">
        <v>58</v>
      </c>
      <c r="F140" s="2">
        <f t="shared" si="22"/>
        <v>2.8571428571428572</v>
      </c>
      <c r="G140" s="2">
        <f t="shared" si="23"/>
        <v>21.224489795918366</v>
      </c>
      <c r="H140" s="2">
        <f t="shared" si="24"/>
        <v>23.673469387755102</v>
      </c>
      <c r="J140" s="2">
        <v>41.632653061224488</v>
      </c>
      <c r="K140" s="2">
        <v>40.816326530612244</v>
      </c>
      <c r="L140" s="2">
        <v>41.224489795918366</v>
      </c>
    </row>
    <row r="141" spans="1:12" x14ac:dyDescent="0.25">
      <c r="A141" s="2" t="s">
        <v>38</v>
      </c>
      <c r="B141" s="2">
        <v>2</v>
      </c>
      <c r="C141" s="2">
        <v>4</v>
      </c>
      <c r="D141" s="2">
        <v>6</v>
      </c>
      <c r="F141" s="2">
        <f t="shared" si="22"/>
        <v>0.81632653061224492</v>
      </c>
      <c r="G141" s="2">
        <f t="shared" si="23"/>
        <v>1.6326530612244898</v>
      </c>
      <c r="H141" s="2">
        <f t="shared" si="24"/>
        <v>2.4489795918367347</v>
      </c>
      <c r="J141" s="2">
        <v>42.448979591836732</v>
      </c>
      <c r="K141" s="2">
        <v>44.489795918367349</v>
      </c>
      <c r="L141" s="2">
        <v>44.897959183673471</v>
      </c>
    </row>
    <row r="142" spans="1:12" x14ac:dyDescent="0.25">
      <c r="A142" s="2" t="s">
        <v>39</v>
      </c>
      <c r="B142" s="2">
        <v>164</v>
      </c>
      <c r="C142" s="2"/>
      <c r="D142" s="2"/>
      <c r="F142" s="2">
        <f t="shared" si="22"/>
        <v>66.938775510204081</v>
      </c>
      <c r="G142" s="2"/>
      <c r="H142" s="2"/>
      <c r="J142" s="2">
        <v>66.938775510204081</v>
      </c>
      <c r="K142" s="2"/>
      <c r="L142" s="2"/>
    </row>
    <row r="143" spans="1:12" x14ac:dyDescent="0.25">
      <c r="A143" s="2"/>
      <c r="B143" s="2"/>
      <c r="C143" s="2"/>
      <c r="D143" s="2"/>
      <c r="F143" s="2"/>
      <c r="G143" s="2"/>
      <c r="H143" s="2"/>
      <c r="J143" s="4">
        <f>AVERAGE(J114:J142)</f>
        <v>18.747361013370867</v>
      </c>
      <c r="K143" s="5">
        <f>AVERAGE(K114:K141)</f>
        <v>15.408163265306124</v>
      </c>
      <c r="L143" s="5">
        <f>AVERAGE(L114:L141)</f>
        <v>16.66180758017493</v>
      </c>
    </row>
    <row r="146" spans="7:18" x14ac:dyDescent="0.25">
      <c r="J146" s="2"/>
      <c r="K146" s="2" t="s">
        <v>74</v>
      </c>
      <c r="L146" s="2" t="s">
        <v>75</v>
      </c>
      <c r="M146" s="2" t="s">
        <v>0</v>
      </c>
      <c r="N146" s="2" t="s">
        <v>72</v>
      </c>
      <c r="O146" s="2" t="s">
        <v>73</v>
      </c>
      <c r="P146" s="10" t="s">
        <v>46</v>
      </c>
      <c r="Q146" s="10" t="s">
        <v>28</v>
      </c>
      <c r="R146" s="9" t="s">
        <v>76</v>
      </c>
    </row>
    <row r="147" spans="7:18" x14ac:dyDescent="0.25">
      <c r="J147" s="2" t="s">
        <v>57</v>
      </c>
      <c r="K147" s="4">
        <v>10.358974358974359</v>
      </c>
      <c r="L147" s="4">
        <v>9.6111111111111107</v>
      </c>
      <c r="M147" s="4">
        <v>9.473684210526315</v>
      </c>
      <c r="N147" s="4">
        <v>28.515625</v>
      </c>
      <c r="O147" s="4">
        <v>30.500431406384816</v>
      </c>
      <c r="P147" s="4">
        <v>18.747361013370867</v>
      </c>
      <c r="Q147" s="4">
        <v>24.989604989604992</v>
      </c>
      <c r="R147">
        <f>AVERAGE(L147:Q147)</f>
        <v>20.306302955166348</v>
      </c>
    </row>
    <row r="148" spans="7:18" x14ac:dyDescent="0.25">
      <c r="J148" s="2" t="s">
        <v>48</v>
      </c>
      <c r="K148" s="5">
        <v>2.1538461538461542</v>
      </c>
      <c r="L148" s="8">
        <v>12.277777777777779</v>
      </c>
      <c r="M148" s="5">
        <v>7.5187969924812039</v>
      </c>
      <c r="N148" s="5">
        <v>18.836805555555557</v>
      </c>
      <c r="O148" s="5">
        <v>20.362381363244175</v>
      </c>
      <c r="P148" s="5">
        <v>15.408163265306124</v>
      </c>
      <c r="Q148" s="5">
        <v>9.4736842105263168</v>
      </c>
      <c r="R148">
        <f t="shared" ref="R148:R149" si="25">AVERAGE(L148:Q148)</f>
        <v>13.97960152748186</v>
      </c>
    </row>
    <row r="149" spans="7:18" x14ac:dyDescent="0.25">
      <c r="J149" s="2" t="s">
        <v>49</v>
      </c>
      <c r="K149" s="5">
        <v>6.5641025641025639</v>
      </c>
      <c r="L149" s="8">
        <v>13.444444444444445</v>
      </c>
      <c r="M149" s="5">
        <v>9.2105263157894743</v>
      </c>
      <c r="N149" s="5">
        <v>21.701388888888889</v>
      </c>
      <c r="O149" s="5">
        <v>22.433132010353752</v>
      </c>
      <c r="P149" s="5">
        <v>16.66180758017493</v>
      </c>
      <c r="Q149" s="5">
        <v>12.672064777327938</v>
      </c>
      <c r="R149">
        <f t="shared" si="25"/>
        <v>16.020560669496572</v>
      </c>
    </row>
    <row r="151" spans="7:18" x14ac:dyDescent="0.25">
      <c r="G151" t="s">
        <v>78</v>
      </c>
      <c r="H151" t="s">
        <v>77</v>
      </c>
      <c r="K151">
        <f>((K147-K148)/K147)*100</f>
        <v>79.207920792079207</v>
      </c>
      <c r="L151">
        <f>((L147-L148)/L147)*100</f>
        <v>-27.745664739884408</v>
      </c>
      <c r="M151">
        <f t="shared" ref="M151:Q151" si="26">((M147-M148)/M147)*100</f>
        <v>20.634920634920618</v>
      </c>
      <c r="N151">
        <f t="shared" si="26"/>
        <v>33.942161339421602</v>
      </c>
      <c r="O151">
        <f t="shared" si="26"/>
        <v>33.239038189533247</v>
      </c>
      <c r="P151">
        <f t="shared" si="26"/>
        <v>17.811561561561557</v>
      </c>
      <c r="Q151">
        <f t="shared" si="26"/>
        <v>62.089499956213324</v>
      </c>
      <c r="R151" s="13">
        <f>AVERAGE(K151:Q151)</f>
        <v>31.311348247692166</v>
      </c>
    </row>
    <row r="152" spans="7:18" x14ac:dyDescent="0.25">
      <c r="G152" t="s">
        <v>79</v>
      </c>
      <c r="K152">
        <f>((K147-K149)/K147)*100</f>
        <v>36.633663366336641</v>
      </c>
      <c r="L152">
        <f>((L147-L149)/L147)*100</f>
        <v>-39.884393063583822</v>
      </c>
      <c r="M152">
        <f>((M147-M149)/M147)*100</f>
        <v>2.777777777777763</v>
      </c>
      <c r="N152">
        <f>((N147-N149)/N147)*100</f>
        <v>23.896499238964992</v>
      </c>
      <c r="O152">
        <f>((O147-O149)/O147)*100</f>
        <v>26.449787835926458</v>
      </c>
      <c r="P152">
        <f t="shared" ref="M152:Q152" si="27">((P147-P149)/P147)*100</f>
        <v>11.124517374517366</v>
      </c>
      <c r="Q152">
        <f t="shared" si="27"/>
        <v>49.290655924336626</v>
      </c>
      <c r="R152" s="13">
        <f>AVERAGE(K152:Q152)</f>
        <v>15.755501207753719</v>
      </c>
    </row>
  </sheetData>
  <sortState ref="J25:J43">
    <sortCondition ref="J25"/>
  </sortState>
  <mergeCells count="14">
    <mergeCell ref="F46:H46"/>
    <mergeCell ref="J46:L46"/>
    <mergeCell ref="F110:H110"/>
    <mergeCell ref="J110:L110"/>
    <mergeCell ref="F55:H55"/>
    <mergeCell ref="J55:L55"/>
    <mergeCell ref="F67:H67"/>
    <mergeCell ref="J67:L67"/>
    <mergeCell ref="J2:L2"/>
    <mergeCell ref="F2:H2"/>
    <mergeCell ref="F12:H12"/>
    <mergeCell ref="J12:L12"/>
    <mergeCell ref="F24:H24"/>
    <mergeCell ref="J24:L24"/>
  </mergeCells>
  <pageMargins left="0.7" right="0.7" top="0.75" bottom="0.75" header="0.3" footer="0.3"/>
  <ignoredErrors>
    <ignoredError sqref="J108:L108 J143:L143 J22 J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wind</cp:lastModifiedBy>
  <dcterms:created xsi:type="dcterms:W3CDTF">2019-01-22T18:23:23Z</dcterms:created>
  <dcterms:modified xsi:type="dcterms:W3CDTF">2019-01-22T10:43:26Z</dcterms:modified>
</cp:coreProperties>
</file>